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0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</sheets>
  <definedNames>
    <definedName name="_xlnm.Print_Area" localSheetId="2">'część (1)'!$A$1:$N$15</definedName>
    <definedName name="_xlnm.Print_Area" localSheetId="11">'część (10)'!$A$1:$N$17</definedName>
    <definedName name="_xlnm.Print_Area" localSheetId="12">'część (11)'!$A$1:$N$15</definedName>
    <definedName name="_xlnm.Print_Area" localSheetId="13">'część (12)'!$A$1:$N$17</definedName>
    <definedName name="_xlnm.Print_Area" localSheetId="14">'część (13)'!$A$1:$N$22</definedName>
    <definedName name="_xlnm.Print_Area" localSheetId="15">'część (14)'!$A$1:$N$16</definedName>
    <definedName name="_xlnm.Print_Area" localSheetId="16">'część (15)'!$A$1:$N$20</definedName>
    <definedName name="_xlnm.Print_Area" localSheetId="17">'część (16)'!$A$1:$N$16</definedName>
    <definedName name="_xlnm.Print_Area" localSheetId="18">'część (17)'!$A$1:$N$15</definedName>
    <definedName name="_xlnm.Print_Area" localSheetId="19">'część (18)'!$A$1:$N$14</definedName>
    <definedName name="_xlnm.Print_Area" localSheetId="20">'część (19)'!$A$1:$N$14</definedName>
    <definedName name="_xlnm.Print_Area" localSheetId="3">'część (2)'!$A$1:$N$15</definedName>
    <definedName name="_xlnm.Print_Area" localSheetId="21">'część (20)'!$A$1:$N$16</definedName>
    <definedName name="_xlnm.Print_Area" localSheetId="4">'część (3)'!$A$1:$N$18</definedName>
    <definedName name="_xlnm.Print_Area" localSheetId="5">'część (4)'!$A$1:$N$17</definedName>
    <definedName name="_xlnm.Print_Area" localSheetId="6">'część (5)'!$A$1:$N$19</definedName>
    <definedName name="_xlnm.Print_Area" localSheetId="7">'część (6)'!$A$1:$N$15</definedName>
    <definedName name="_xlnm.Print_Area" localSheetId="8">'część (7)'!$A$1:$N$15</definedName>
    <definedName name="_xlnm.Print_Area" localSheetId="9">'część (8)'!$A$1:$N$15</definedName>
    <definedName name="_xlnm.Print_Area" localSheetId="10">'część (9)'!$A$1:$N$17</definedName>
    <definedName name="_xlnm.Print_Area" localSheetId="1">'formularz oferty'!$A$1:$E$76</definedName>
    <definedName name="_xlnm.Print_Area" localSheetId="0">'INFORMACJE OGÓLNE'!$A$1:$A$12</definedName>
  </definedNames>
  <calcPr fullCalcOnLoad="1"/>
</workbook>
</file>

<file path=xl/sharedStrings.xml><?xml version="1.0" encoding="utf-8"?>
<sst xmlns="http://schemas.openxmlformats.org/spreadsheetml/2006/main" count="722" uniqueCount="235">
  <si>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</si>
  <si>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</si>
  <si>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</si>
  <si>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</si>
  <si>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</si>
  <si>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</si>
  <si>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</si>
  <si>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</si>
  <si>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</si>
  <si>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</si>
  <si>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</si>
  <si>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</si>
  <si>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</si>
  <si>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</si>
  <si>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</si>
  <si>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</si>
  <si>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</si>
  <si>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</si>
  <si>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</si>
  <si>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</si>
  <si>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</si>
  <si>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</si>
  <si>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</si>
  <si>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</si>
  <si>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</si>
  <si>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</si>
  <si>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</si>
  <si>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</si>
  <si>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</si>
  <si>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</si>
  <si>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</si>
  <si>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</si>
  <si>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</si>
  <si>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</si>
  <si>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</si>
  <si>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</si>
  <si>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</si>
  <si>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</si>
  <si>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</si>
  <si>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</si>
  <si>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</si>
  <si>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</si>
  <si>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</si>
  <si>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</si>
  <si>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</si>
  <si>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</si>
  <si>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</si>
  <si>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</si>
  <si>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</si>
  <si>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</si>
  <si>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</si>
  <si>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</si>
  <si>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</si>
  <si>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</si>
  <si>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</si>
  <si>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</si>
  <si>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</si>
  <si>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</si>
  <si>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</si>
  <si>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</si>
  <si>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</si>
  <si>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</si>
  <si>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</si>
  <si>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</si>
  <si>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</si>
  <si>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</si>
  <si>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</si>
  <si>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</si>
  <si>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</si>
  <si>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</si>
  <si>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</si>
  <si>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</si>
  <si>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</si>
  <si>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</si>
  <si>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</si>
  <si>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</si>
  <si>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</si>
  <si>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</si>
  <si>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</si>
  <si>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</si>
  <si>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</si>
  <si>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</si>
  <si>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Oświadczamy, że zamówienie będziemy wykonywać do czasu wyczerpania kwoty wynagrodzenia umownego, nie dłużej jednak niż przez 18 miesięcy od dnia zawarcia umowy.</t>
  </si>
  <si>
    <t>* wymagany jeden podmiot odpowiedzialny</t>
  </si>
  <si>
    <t>13.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</si>
  <si>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</si>
  <si>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</si>
  <si>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</si>
  <si>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</si>
  <si>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10 mg/ml</t>
  </si>
  <si>
    <t>Producent</t>
  </si>
  <si>
    <t>Numer GTIN (jeżeli dotyczy)</t>
  </si>
  <si>
    <t>mikroprzedsiębiorstwem 
małym przedsiębiorstwem 
średnim przedsiębiorstwem
dużym przedsiębiorstwem
jednoosobową działalnością gospodarczą 
osobą fizyczną nieprowadzącą działalności gospodarczej
inny rodzaj</t>
  </si>
  <si>
    <t>
 




</t>
  </si>
  <si>
    <t>14.</t>
  </si>
  <si>
    <t>Ilość fiolek w opakowaniu jednostkowym</t>
  </si>
  <si>
    <t>Wymiary</t>
  </si>
  <si>
    <t>1000 ml</t>
  </si>
  <si>
    <t>500 ml</t>
  </si>
  <si>
    <t>Nazwa handlowa:
Wymiary: 
Postać / Opakowanie:</t>
  </si>
  <si>
    <t>Nazwa handlowa:
Postać / Opakowanie: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</si>
  <si>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</si>
  <si>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</si>
  <si>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</si>
  <si>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</si>
  <si>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</si>
  <si>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</si>
  <si>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</si>
  <si>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</si>
  <si>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</si>
  <si>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</si>
  <si>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DFP.271.89.2024.LS</t>
  </si>
  <si>
    <t>Dostawa produktów leczniczych, wyrobów medycznych i suplementów diety do Szpitala Uniwersyteckiego w Krakowie.</t>
  </si>
  <si>
    <t>Oświadczamy, że oferowane przez nas produkty lecznicze, stanowiące przedmiot zamówienia w części 1-12, 13 (poz. 1-5), 14-16, 17 (poz. 1), 19-20, są dopuszczone do obrotu na terenie Polski na zasadach określonych w art. 3 lub art. 4 ust. 8 lub art.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</si>
  <si>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wyroby medyczne, stanowiące przedmiot zamówienia w części 13 (poz. 6-7), 17 (poz. 2), są dopuszczone do obrotu i używania na terenie Polski na zasadach określonych w ustawie z dnia 07.04.2022 r.o wyrobach medycznych oraz rozporządzeniu Parlamentu Europejskiego i Rady (UE) 2017/745 z dnia 5 kwietnia 2017r (MDR). Jednocześnie oświadczamy, że na każdorazowe wezwanie Zamawiającego przedstawimy dokumenty dopuszczające do obrotu i używania na terenie Polski.  (dotyczy wykonawców oferujących wyroby medyczne).</t>
  </si>
  <si>
    <t>Oświadczamy, że oferowane przez nas suplementy diety, stanowiące przedmiot zamówienia w części 18, są dopuszczone do obrotu na terenie Polski na zasadach określonych w ustawie o bezpieczeństwie żywności i żywienia z dnia 25 sierpnia 2006 r. Jednocześnie oświadczamy, że na każdorazowe wezwanie Zamawiającego przedstawimy dokumenty dopuszczające do obrotu na terenie Polski. (suplementy diety).</t>
  </si>
  <si>
    <t>Temsirolimusum ^</t>
  </si>
  <si>
    <t>30 mg</t>
  </si>
  <si>
    <t>koncentrat i rozpuszczalnik do sporządzania roztworu do infuzji</t>
  </si>
  <si>
    <t>^ wykaz B Obwieszczenia Ministra Zdrowia aktualny na dzień składania oferty; 
Zamawiający będzie stosował leki w ramach programów lekowych NFZ, incydentalnie w ramach innych sposobów finansowania np. Ratunkowy dostęp do technologii lekowej.</t>
  </si>
  <si>
    <t>Tocilizumab ^</t>
  </si>
  <si>
    <t>Do zakupu w dawkach: 80mg, 200 mg, 400 mg</t>
  </si>
  <si>
    <t>dawek a 80mg</t>
  </si>
  <si>
    <t>Oferowana ilość dawek a 80 mg</t>
  </si>
  <si>
    <t>Cena brutto*** jednej oferowanej dawki a 80 mg</t>
  </si>
  <si>
    <t xml:space="preserve">Dla dawki 80 mg:
Nazwa handlowa:
Dawka: 
Postać / Opakowanie:
Dla dawki 200 mg:
Nazwa handlowa:
Dawka: 
Postać / Opakowanie:
Dla dawki 400 mg:
Nazwa handlowa:
Dawka: 
Postać / Opakowanie:
</t>
  </si>
  <si>
    <t xml:space="preserve">Dla dawki 80 mg:
Dla dawki 200 mg:
Dla dawki 400 mg:
</t>
  </si>
  <si>
    <t>Cabazitaxelum* ^</t>
  </si>
  <si>
    <t xml:space="preserve">Numer GTIN </t>
  </si>
  <si>
    <t>koncentrat do sporządzania roztworu do infuzji, fiolka a 4,5 ml</t>
  </si>
  <si>
    <t>koncentrat do sporządzania roztworu do infuzji, fiolka a 5 ml</t>
  </si>
  <si>
    <t>koncentrat do sporządzania roztworu do infuzji, fiolka a 6 ml</t>
  </si>
  <si>
    <t xml:space="preserve">* wymagany jeden podmiot odpowiedzialny </t>
  </si>
  <si>
    <t>Ipilimumabum^ *</t>
  </si>
  <si>
    <t>5 mg /ml fiolka a 40 ml</t>
  </si>
  <si>
    <t>koncentrat do sporządzania roztworu do infuzji (jałowy koncentrat), 5 mg/ml, fiolka</t>
  </si>
  <si>
    <t xml:space="preserve">5 mg/ml  fiolka a 10 ml </t>
  </si>
  <si>
    <t>5mg</t>
  </si>
  <si>
    <t>tabletki - 56 szt.</t>
  </si>
  <si>
    <t>10 mg</t>
  </si>
  <si>
    <t>15mg</t>
  </si>
  <si>
    <t>20mg</t>
  </si>
  <si>
    <t>Ruxolitinibum * ^</t>
  </si>
  <si>
    <t>^ wykaz B Obwieszczenia Ministra Zdrowia aktualny na dzień składania oferty;
Zamawiający będzie stosował leki w ramach programów lekowych NFZ, incydentalnie w ramach innych sposobów finansowania np. Ratunkowy dostęp do technologii lekowej.</t>
  </si>
  <si>
    <t>Ribociclibum^</t>
  </si>
  <si>
    <t>200 mg</t>
  </si>
  <si>
    <t>tabletki powlekane 200mg; 63 szt w opakowaniu</t>
  </si>
  <si>
    <t>koncentrat do sporządzania roztworu do infuzji</t>
  </si>
  <si>
    <t>Nelarabinum^</t>
  </si>
  <si>
    <t>^ wykaz C Obwieszczenia MZ aktualny na dzień składania oferty</t>
  </si>
  <si>
    <t>^ wykaz C Obwieszczenia MZ aktualny na dzień składania oferty.</t>
  </si>
  <si>
    <t>roztwór do infuzji, fiol. 50 ml</t>
  </si>
  <si>
    <t>5 mg/ml; 
1 fiol.a 50 ml</t>
  </si>
  <si>
    <t xml:space="preserve"> 4 mg/100 ml </t>
  </si>
  <si>
    <t>^ wykaz C Obwieszczenia Ministra Zdrowia aktualny na dzień składania oferty.</t>
  </si>
  <si>
    <t>Zoledronic acid ^</t>
  </si>
  <si>
    <t>Lanreotidum^ *</t>
  </si>
  <si>
    <t>120mg/dawkę</t>
  </si>
  <si>
    <t>roztwór do wstrzykiwań; 1 amp.-strz.po 0,5 ml z automatycznym systemem zabezpieczającym + igła</t>
  </si>
  <si>
    <t>60mg/dawkę</t>
  </si>
  <si>
    <t xml:space="preserve">Idarubicinum^ *  </t>
  </si>
  <si>
    <t>5 mg</t>
  </si>
  <si>
    <t>roztwór do wstrzykiwań 1mg/ml; 5 ml</t>
  </si>
  <si>
    <t>roztwór do wstrzykiwań 1mg/ml; 10 ml</t>
  </si>
  <si>
    <t>Bleomycini sulfas ^</t>
  </si>
  <si>
    <t>15000 IU/fiolkę</t>
  </si>
  <si>
    <t xml:space="preserve">proszek do sporządzania roztworu do wstrzykiwań, fiol.  </t>
  </si>
  <si>
    <t>Benzylpenicillinum
kalicum*</t>
  </si>
  <si>
    <t>1 000 000 j.m.</t>
  </si>
  <si>
    <t>proszek do sporządzania roztworu do wstrzykiwań dożylnych i domięśniowych</t>
  </si>
  <si>
    <t>3 000 000 j.m.</t>
  </si>
  <si>
    <t>5 000 000 j.m.</t>
  </si>
  <si>
    <t>Fibrynogen ludzki, aprotynina; trombina ludzka, chlorek wapnia*</t>
  </si>
  <si>
    <t>91 mg/ml, 3000KIU/ml; 500j.m./ml, 40 mcg/ml; 2ml</t>
  </si>
  <si>
    <t>91 mg/ml, 3000KIU/ml; 500j.m./ml, 40 mcg/ml; 4ml</t>
  </si>
  <si>
    <t>Zestaw rozpylający na rany otwarte /
Regulator ciśnienia **</t>
  </si>
  <si>
    <t>zestawów</t>
  </si>
  <si>
    <t>** Produkt kompatybilny z produktami leczniczymi z pozycji 1-5</t>
  </si>
  <si>
    <t>Podmiot Odpowiedzialny (poz. 1-5); Producent (poz. 6-7)</t>
  </si>
  <si>
    <t xml:space="preserve">Zestaw rozpylający na rany otwarte / Regulator ciśnienia </t>
  </si>
  <si>
    <t xml:space="preserve">Składnik 1 (komora 1) - roztwór białek klejących, w 1 ml: Fibrynogen ludzki, Aprotynina;
Skladnik 2 (komora 2) - roztwór trombiny, w 1 ml: Trombina ludzka, chlorek wapnia 
* </t>
  </si>
  <si>
    <t>Oferowana ilość zestawów jednostkowych</t>
  </si>
  <si>
    <t>Cena brutto*** jednego zestawu jednostkowego</t>
  </si>
  <si>
    <t xml:space="preserve">Składnik 1 (komora 1) - roztwór białek klejących, w 2 ml: Fibrynogen ludzki, Aprotynina;
Składnik 2 (komora 2) - roztwór trombiny, w 2ml: Trombina ludzka, chlorek wapnia
* </t>
  </si>
  <si>
    <t xml:space="preserve">Składnik 1 (komora 1) - roztwór białek klejących, w 5ml: Fibrynogen ludzki, Aprotynina;
Składnik 2 (komora 2) - roztwór trombiny, w 5ml: Trombina ludzka, chlorek wapnia
* </t>
  </si>
  <si>
    <t>proszek i rozpuszczlnik do przygotowania kleju do tkanek / Opakowanie: 1 zestaw do sporz. 4 ml produktu: 2 fiol. proszku + 2 fiol. rozp. + zestaw do odtwarzania i nakładania</t>
  </si>
  <si>
    <t>proszek i rozpuszczlnik do przygotowania kleju do tkanek / Opakowanie: 1 zestaw do sporz. 2 ml produktu: 2 fiol. proszku + 2 fiol. rozp. + zestaw do odtwarzania i nakładania</t>
  </si>
  <si>
    <t>Aplikator**</t>
  </si>
  <si>
    <t>3 mg/0,5 ml</t>
  </si>
  <si>
    <t>roztwór do wstrzykiwań we wstrzykiwaczu x 2 wstrz.</t>
  </si>
  <si>
    <t>1,5 mg/0,5 ml</t>
  </si>
  <si>
    <t>Dulaglutidum *</t>
  </si>
  <si>
    <t>opakowań (x 2 wstrzyk.)</t>
  </si>
  <si>
    <t>Enoxaparinum natricum*</t>
  </si>
  <si>
    <t>20 mg/0,2 ml</t>
  </si>
  <si>
    <t>roztwór do wstrzyk., amp-strzyk.</t>
  </si>
  <si>
    <t>40 mg/0,4 ml</t>
  </si>
  <si>
    <t>roztwór do wstrzyk. podsk. lub do lini tętn. ukł. dial., amp.-strzyk.</t>
  </si>
  <si>
    <t>60 mg/0,6 ml</t>
  </si>
  <si>
    <t>80 mg/0,8 ml</t>
  </si>
  <si>
    <t>120 mg/0,8 ml</t>
  </si>
  <si>
    <t>roztwór do wstrz. podsk. lub do linii tętn. ukł. dial., amp.-strzyk.</t>
  </si>
  <si>
    <t>150 mg/1 ml</t>
  </si>
  <si>
    <t>100 ml zawiera: 526 mg chlorku sodu, 37 mg chlorku potasu, 30 mg sześciowodnego chlorku magnezu, 368 mg trójwodnego octanu sodu, 502 mg glukonianu sodu*</t>
  </si>
  <si>
    <t>roztwór do infuzji; 500 ml; worek typu viaflo</t>
  </si>
  <si>
    <t>roztwór do infuzji; 1000 ml; worek typu viaflo</t>
  </si>
  <si>
    <t>xxx</t>
  </si>
  <si>
    <t>zestaw</t>
  </si>
  <si>
    <t>Aplikator endoskopowy do podawania laparoskopowo matrycy hemostatycznej z poz.1</t>
  </si>
  <si>
    <t>długość 41 cm</t>
  </si>
  <si>
    <t>opakowanie sterylne</t>
  </si>
  <si>
    <t>Matryca hemostatyczna: 1 strzykawka 5ml z matrycą żelatynową, 1 strzykawka 5ml do przygotowania matryc, wyposażona w zintegrowane żeńskie złącze luer, 1 fiolka trombiny (ludzkiej) 2500 j.n., ampułka z chlorkiem sodu, 2 końcówki aplikatora, 1 końcówka plastycznej z pamięcią kształtu. Preparat biozgodny, Resorbcja w ciągu 6-8 tygodni. Działanie poparte badaniem klinicznym</t>
  </si>
  <si>
    <t>Podmiot Odpowiedzialny (poz. 1); Producent (poz. 2)</t>
  </si>
  <si>
    <t>Produkt przeznaczony dla niemowląt i osób dorosłych. Zawiera maltodekstryna, laktoferyna, substancja przeciwzbrylająca: mono- i diglicerydy kwasów tłuszczowych</t>
  </si>
  <si>
    <t xml:space="preserve">3 g </t>
  </si>
  <si>
    <t>proszek - zawiesina            3 g x 15 torebek</t>
  </si>
  <si>
    <t>Regadenosonum</t>
  </si>
  <si>
    <t>400 mcg/5 ml</t>
  </si>
  <si>
    <t>roztwór do wstrzykiwań</t>
  </si>
  <si>
    <t>Eptifibatide*</t>
  </si>
  <si>
    <t>0,75 mg/ml</t>
  </si>
  <si>
    <t>roztwór do infuzji, fiol. 100 ml</t>
  </si>
  <si>
    <t>2 mg/ml</t>
  </si>
  <si>
    <t>roztwór do wstrzykiwań, fiol. 
10 ml</t>
  </si>
  <si>
    <t>fiolek</t>
  </si>
  <si>
    <t>roztwór do infuzji x 1 worek  lub fiol</t>
  </si>
  <si>
    <t xml:space="preserve">Aplikator 40 cm do zabiegów laparoskopowych / małoinwazyjnych
/ Regulator ciśnienia </t>
  </si>
  <si>
    <t>Zalecane ciśnienie rozpylania 1,5 - 2,0 barów (21,5 - 28,5 psi);
zalecana odległość od tkanki docelowej 10-15cm</t>
  </si>
  <si>
    <t>Zalecane ciśnienie rozpylania 1,2 -1,5 bara (18 -22 psi);
zalecana odległość od tkanki docelowej 2-5cm</t>
  </si>
  <si>
    <t>Składnik 1: 91 mg/ml, 3000KIU/ml; 1 ml
Składnik 2: 500j.m./ml, 40 mcg/ml; 1 ml</t>
  </si>
  <si>
    <t>roztwór do sporządzania kleju do tkanek, Opakowanie składające się z: 1 zestawu do sporz. 2 ml produktu: strzykawka 2 - komorowa 1 ml + 1 ml oraz akcesoria: łączniki 2 szt, igły aplikacyjne 4 szt</t>
  </si>
  <si>
    <t>Składnik 1: 91 mg/ml, 3000KIU/ml; 2 ml
Składnik 2: 500j.m./ml, 40 mcg/ml; 2 ml</t>
  </si>
  <si>
    <t>roztwór do sporządzania kleju do tkanek, Opakowanie składające się z: 1 zestawu do sporz. 4 ml produktu: strzykawka 2 - komorowa 2 ml + 2 ml oraz akcesoria: łączniki 2 szt, igły aplikacyjne 4 szt</t>
  </si>
  <si>
    <t>Składnik 1: 91 mg/ml, 3000KIU/ml; 5 ml
Składnik 2: 500j.m./ml, 40 mcg/ml; 5 ml</t>
  </si>
  <si>
    <t>roztwór do sporządzania kleju do tkanek, Opakowanie składające się z: 1 zestawu do sporz. 10 ml produktu: strzykawka 2 - komorowa 5 ml + 5 ml  oraz  akcesoria: łączniki 2 szt, igły aplikacyjne 4 szt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</si>
</sst>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66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10" xfId="66" applyNumberFormat="1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141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3" fontId="49" fillId="0" borderId="12" xfId="66" applyNumberFormat="1" applyFont="1" applyFill="1" applyBorder="1" applyAlignment="1">
      <alignment horizontal="right" vertical="top" wrapText="1"/>
    </xf>
    <xf numFmtId="4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4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66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/>
    </xf>
    <xf numFmtId="0" fontId="49" fillId="35" borderId="11" xfId="0" applyFont="1" applyFill="1" applyBorder="1" applyAlignment="1" applyProtection="1">
      <alignment horizontal="justify" vertical="top" wrapText="1"/>
      <protection/>
    </xf>
    <xf numFmtId="0" fontId="49" fillId="35" borderId="13" xfId="0" applyFont="1" applyFill="1" applyBorder="1" applyAlignment="1" applyProtection="1">
      <alignment horizontal="justify" vertical="top" wrapText="1"/>
      <protection/>
    </xf>
    <xf numFmtId="0" fontId="49" fillId="0" borderId="17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9" fillId="35" borderId="11" xfId="0" applyFont="1" applyFill="1" applyBorder="1" applyAlignment="1" applyProtection="1">
      <alignment horizontal="right" vertical="top" wrapText="1"/>
      <protection/>
    </xf>
    <xf numFmtId="0" fontId="49" fillId="35" borderId="13" xfId="0" applyFont="1" applyFill="1" applyBorder="1" applyAlignment="1" applyProtection="1">
      <alignment horizontal="right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49" fillId="0" borderId="17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49" fontId="49" fillId="0" borderId="18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6"/>
  <sheetViews>
    <sheetView view="pageBreakPreview" zoomScaleNormal="70" zoomScaleSheetLayoutView="100" workbookViewId="0" topLeftCell="A1">
      <selection activeCell="H45" sqref="H45"/>
    </sheetView>
  </sheetViews>
  <sheetFormatPr defaultColWidth="9.00390625" defaultRowHeight="12.75"/>
  <cols>
    <col min="1" max="1" width="127.875" style="61" customWidth="1"/>
    <col min="2" max="8" width="9.125" style="61" customWidth="1"/>
    <col min="9" max="9" width="36.625" style="61" customWidth="1"/>
    <col min="10" max="16384" width="9.125" style="61" customWidth="1"/>
  </cols>
  <sheetData>
    <row r="2" ht="18.75">
      <c r="A2" s="60" t="s">
        <v>85</v>
      </c>
    </row>
    <row r="3" ht="19.5" thickBot="1"/>
    <row r="4" ht="117.75" customHeight="1">
      <c r="A4" s="62" t="s">
        <v>86</v>
      </c>
    </row>
    <row r="5" ht="102" customHeight="1">
      <c r="A5" s="63" t="s">
        <v>87</v>
      </c>
    </row>
    <row r="6" ht="95.25" customHeight="1" thickBot="1">
      <c r="A6" s="64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69" customWidth="1"/>
    <col min="2" max="2" width="25.125" style="69" customWidth="1"/>
    <col min="3" max="3" width="19.375" style="69" customWidth="1"/>
    <col min="4" max="4" width="25.25390625" style="69" customWidth="1"/>
    <col min="5" max="5" width="9.00390625" style="3" customWidth="1"/>
    <col min="6" max="6" width="10.75390625" style="69" customWidth="1"/>
    <col min="7" max="7" width="36.125" style="69" customWidth="1"/>
    <col min="8" max="8" width="30.25390625" style="69" customWidth="1"/>
    <col min="9" max="9" width="17.625" style="69" customWidth="1"/>
    <col min="10" max="10" width="22.875" style="69" customWidth="1"/>
    <col min="11" max="11" width="16.125" style="69" customWidth="1"/>
    <col min="12" max="12" width="15.75390625" style="69" customWidth="1"/>
    <col min="13" max="14" width="16.00390625" style="69" customWidth="1"/>
    <col min="15" max="15" width="8.00390625" style="69" customWidth="1"/>
    <col min="16" max="16" width="15.875" style="69" customWidth="1"/>
    <col min="17" max="17" width="15.875" style="5" customWidth="1"/>
    <col min="18" max="18" width="15.875" style="69" customWidth="1"/>
    <col min="19" max="20" width="14.25390625" style="69" customWidth="1"/>
    <col min="21" max="21" width="15.25390625" style="69" customWidth="1"/>
    <col min="22" max="16384" width="9.125" style="6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0" t="s">
        <v>14</v>
      </c>
      <c r="C4" s="67">
        <v>8</v>
      </c>
      <c r="D4" s="7"/>
      <c r="E4" s="8"/>
      <c r="F4" s="68"/>
      <c r="G4" s="10" t="s">
        <v>18</v>
      </c>
      <c r="H4" s="68"/>
      <c r="I4" s="7"/>
      <c r="J4" s="68"/>
      <c r="K4" s="68"/>
      <c r="L4" s="68"/>
      <c r="M4" s="68"/>
      <c r="N4" s="68"/>
      <c r="Q4" s="69"/>
    </row>
    <row r="5" spans="2:17" ht="15">
      <c r="B5" s="70"/>
      <c r="C5" s="7"/>
      <c r="D5" s="7"/>
      <c r="E5" s="8"/>
      <c r="F5" s="68"/>
      <c r="G5" s="10"/>
      <c r="H5" s="68"/>
      <c r="I5" s="7"/>
      <c r="J5" s="68"/>
      <c r="K5" s="68"/>
      <c r="L5" s="68"/>
      <c r="M5" s="68"/>
      <c r="N5" s="68"/>
      <c r="Q5" s="69"/>
    </row>
    <row r="6" spans="1:17" ht="15">
      <c r="A6" s="70"/>
      <c r="B6" s="70"/>
      <c r="C6" s="11"/>
      <c r="D6" s="11"/>
      <c r="E6" s="12"/>
      <c r="F6" s="68"/>
      <c r="G6" s="66" t="s">
        <v>76</v>
      </c>
      <c r="H6" s="126">
        <f>SUM(N11:N11)</f>
        <v>0</v>
      </c>
      <c r="I6" s="127"/>
      <c r="Q6" s="69"/>
    </row>
    <row r="7" spans="1:17" ht="15">
      <c r="A7" s="70"/>
      <c r="C7" s="68"/>
      <c r="D7" s="68"/>
      <c r="E7" s="12"/>
      <c r="F7" s="68"/>
      <c r="G7" s="68"/>
      <c r="H7" s="68"/>
      <c r="I7" s="68"/>
      <c r="J7" s="68"/>
      <c r="K7" s="68"/>
      <c r="L7" s="68"/>
      <c r="Q7" s="69"/>
    </row>
    <row r="8" spans="1:17" ht="15">
      <c r="A8" s="7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9"/>
    </row>
    <row r="9" spans="2:17" ht="15">
      <c r="B9" s="70"/>
      <c r="E9" s="16"/>
      <c r="Q9" s="69"/>
    </row>
    <row r="10" spans="1:14" s="70" customFormat="1" ht="74.25" customHeight="1">
      <c r="A10" s="67" t="s">
        <v>38</v>
      </c>
      <c r="B10" s="67" t="s">
        <v>15</v>
      </c>
      <c r="C10" s="67" t="s">
        <v>16</v>
      </c>
      <c r="D10" s="67" t="s">
        <v>51</v>
      </c>
      <c r="E10" s="17" t="s">
        <v>55</v>
      </c>
      <c r="F10" s="71"/>
      <c r="G10" s="67" t="str">
        <f>"Nazwa handlowa /
"&amp;C10&amp;" / 
"&amp;D10</f>
        <v>Nazwa handlowa /
Dawka / 
Postać /Opakowanie</v>
      </c>
      <c r="H10" s="67" t="s">
        <v>54</v>
      </c>
      <c r="I10" s="67" t="str">
        <f>B10</f>
        <v>Skład</v>
      </c>
      <c r="J10" s="67" t="s">
        <v>81</v>
      </c>
      <c r="K10" s="67" t="s">
        <v>33</v>
      </c>
      <c r="L10" s="67" t="s">
        <v>34</v>
      </c>
      <c r="M10" s="67" t="s">
        <v>78</v>
      </c>
      <c r="N10" s="67" t="s">
        <v>79</v>
      </c>
    </row>
    <row r="11" spans="1:14" ht="45">
      <c r="A11" s="43" t="s">
        <v>2</v>
      </c>
      <c r="B11" s="42" t="s">
        <v>155</v>
      </c>
      <c r="C11" s="42" t="s">
        <v>153</v>
      </c>
      <c r="D11" s="42" t="s">
        <v>225</v>
      </c>
      <c r="E11" s="19">
        <v>900</v>
      </c>
      <c r="F11" s="7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68"/>
      <c r="G12" s="49"/>
      <c r="H12" s="49"/>
      <c r="I12" s="49"/>
      <c r="J12" s="50"/>
      <c r="K12" s="49"/>
      <c r="L12" s="49"/>
      <c r="M12" s="49"/>
      <c r="N12" s="51"/>
    </row>
    <row r="13" spans="1:17" s="87" customFormat="1" ht="45" customHeight="1">
      <c r="A13" s="45"/>
      <c r="B13" s="128" t="s">
        <v>154</v>
      </c>
      <c r="C13" s="128"/>
      <c r="D13" s="128"/>
      <c r="E13" s="128"/>
      <c r="F13" s="128"/>
      <c r="G13" s="49"/>
      <c r="H13" s="49"/>
      <c r="I13" s="49"/>
      <c r="J13" s="50"/>
      <c r="K13" s="49"/>
      <c r="L13" s="49"/>
      <c r="M13" s="49"/>
      <c r="N13" s="51"/>
      <c r="Q13" s="5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87" customWidth="1"/>
    <col min="2" max="2" width="28.375" style="87" customWidth="1"/>
    <col min="3" max="3" width="21.625" style="87" customWidth="1"/>
    <col min="4" max="4" width="32.875" style="87" customWidth="1"/>
    <col min="5" max="5" width="9.00390625" style="3" customWidth="1"/>
    <col min="6" max="6" width="10.75390625" style="87" customWidth="1"/>
    <col min="7" max="7" width="29.75390625" style="87" customWidth="1"/>
    <col min="8" max="8" width="25.25390625" style="87" customWidth="1"/>
    <col min="9" max="9" width="17.625" style="87" customWidth="1"/>
    <col min="10" max="10" width="20.12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5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88" t="s">
        <v>14</v>
      </c>
      <c r="C4" s="84">
        <v>9</v>
      </c>
      <c r="D4" s="7"/>
      <c r="E4" s="8"/>
      <c r="F4" s="86"/>
      <c r="G4" s="10" t="s">
        <v>18</v>
      </c>
      <c r="H4" s="86"/>
      <c r="I4" s="7"/>
      <c r="J4" s="86"/>
      <c r="K4" s="86"/>
      <c r="L4" s="86"/>
      <c r="M4" s="86"/>
      <c r="N4" s="86"/>
      <c r="Q4" s="87"/>
    </row>
    <row r="5" spans="2:17" ht="15">
      <c r="B5" s="88"/>
      <c r="C5" s="7"/>
      <c r="D5" s="7"/>
      <c r="E5" s="8"/>
      <c r="F5" s="86"/>
      <c r="G5" s="10"/>
      <c r="H5" s="86"/>
      <c r="I5" s="7"/>
      <c r="J5" s="86"/>
      <c r="K5" s="86"/>
      <c r="L5" s="86"/>
      <c r="M5" s="86"/>
      <c r="N5" s="86"/>
      <c r="Q5" s="87"/>
    </row>
    <row r="6" spans="1:17" ht="15">
      <c r="A6" s="88"/>
      <c r="B6" s="88"/>
      <c r="C6" s="11"/>
      <c r="D6" s="11"/>
      <c r="E6" s="12"/>
      <c r="F6" s="86"/>
      <c r="G6" s="83" t="s">
        <v>76</v>
      </c>
      <c r="H6" s="126">
        <f>SUM(N11:N12)</f>
        <v>0</v>
      </c>
      <c r="I6" s="127"/>
      <c r="Q6" s="87"/>
    </row>
    <row r="7" spans="1:17" ht="15">
      <c r="A7" s="88"/>
      <c r="C7" s="86"/>
      <c r="D7" s="86"/>
      <c r="E7" s="12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7"/>
    </row>
    <row r="9" spans="2:17" ht="15">
      <c r="B9" s="88"/>
      <c r="E9" s="16"/>
      <c r="Q9" s="87"/>
    </row>
    <row r="10" spans="1:14" s="88" customFormat="1" ht="74.25" customHeight="1">
      <c r="A10" s="84" t="s">
        <v>38</v>
      </c>
      <c r="B10" s="84" t="s">
        <v>15</v>
      </c>
      <c r="C10" s="84" t="s">
        <v>16</v>
      </c>
      <c r="D10" s="84" t="s">
        <v>51</v>
      </c>
      <c r="E10" s="17" t="s">
        <v>55</v>
      </c>
      <c r="F10" s="89"/>
      <c r="G10" s="84" t="str">
        <f>"Nazwa handlowa /
"&amp;C10&amp;" / 
"&amp;D10</f>
        <v>Nazwa handlowa /
Dawka / 
Postać /Opakowanie</v>
      </c>
      <c r="H10" s="84" t="s">
        <v>54</v>
      </c>
      <c r="I10" s="84" t="str">
        <f>B10</f>
        <v>Skład</v>
      </c>
      <c r="J10" s="84" t="s">
        <v>81</v>
      </c>
      <c r="K10" s="84" t="s">
        <v>33</v>
      </c>
      <c r="L10" s="84" t="s">
        <v>34</v>
      </c>
      <c r="M10" s="84" t="s">
        <v>78</v>
      </c>
      <c r="N10" s="84" t="s">
        <v>79</v>
      </c>
    </row>
    <row r="11" spans="1:14" ht="45">
      <c r="A11" s="43" t="s">
        <v>2</v>
      </c>
      <c r="B11" s="42" t="s">
        <v>156</v>
      </c>
      <c r="C11" s="42" t="s">
        <v>157</v>
      </c>
      <c r="D11" s="42" t="s">
        <v>158</v>
      </c>
      <c r="E11" s="19">
        <v>1600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156</v>
      </c>
      <c r="C12" s="42" t="s">
        <v>159</v>
      </c>
      <c r="D12" s="42" t="s">
        <v>158</v>
      </c>
      <c r="E12" s="19">
        <v>90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6"/>
      <c r="G13" s="49"/>
      <c r="H13" s="49"/>
      <c r="I13" s="49"/>
      <c r="J13" s="50"/>
      <c r="K13" s="49"/>
      <c r="L13" s="49"/>
      <c r="M13" s="49"/>
      <c r="N13" s="51"/>
    </row>
    <row r="14" spans="1:14" ht="36" customHeight="1">
      <c r="A14" s="45"/>
      <c r="B14" s="128" t="s">
        <v>150</v>
      </c>
      <c r="C14" s="128"/>
      <c r="D14" s="128"/>
      <c r="E14" s="128"/>
      <c r="F14" s="128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29" t="s">
        <v>83</v>
      </c>
      <c r="C15" s="129"/>
      <c r="D15" s="129"/>
      <c r="E15" s="129"/>
      <c r="F15" s="129"/>
    </row>
    <row r="16" spans="2:6" ht="46.5" customHeight="1">
      <c r="B16" s="107" t="s">
        <v>77</v>
      </c>
      <c r="C16" s="107"/>
      <c r="D16" s="107"/>
      <c r="E16" s="107"/>
      <c r="F16" s="107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H45" sqref="H45"/>
    </sheetView>
  </sheetViews>
  <sheetFormatPr defaultColWidth="9.00390625" defaultRowHeight="12.75"/>
  <cols>
    <col min="1" max="1" width="5.375" style="87" customWidth="1"/>
    <col min="2" max="2" width="28.375" style="87" customWidth="1"/>
    <col min="3" max="3" width="21.625" style="87" customWidth="1"/>
    <col min="4" max="4" width="32.875" style="87" customWidth="1"/>
    <col min="5" max="5" width="9.00390625" style="3" customWidth="1"/>
    <col min="6" max="6" width="10.75390625" style="87" customWidth="1"/>
    <col min="7" max="7" width="29.75390625" style="87" customWidth="1"/>
    <col min="8" max="8" width="25.25390625" style="87" customWidth="1"/>
    <col min="9" max="9" width="17.625" style="87" customWidth="1"/>
    <col min="10" max="10" width="20.12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5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88" t="s">
        <v>14</v>
      </c>
      <c r="C4" s="84">
        <v>10</v>
      </c>
      <c r="D4" s="7"/>
      <c r="E4" s="8"/>
      <c r="F4" s="86"/>
      <c r="G4" s="10" t="s">
        <v>18</v>
      </c>
      <c r="H4" s="86"/>
      <c r="I4" s="7"/>
      <c r="J4" s="86"/>
      <c r="K4" s="86"/>
      <c r="L4" s="86"/>
      <c r="M4" s="86"/>
      <c r="N4" s="86"/>
      <c r="Q4" s="87"/>
    </row>
    <row r="5" spans="2:17" ht="15">
      <c r="B5" s="88"/>
      <c r="C5" s="7"/>
      <c r="D5" s="7"/>
      <c r="E5" s="8"/>
      <c r="F5" s="86"/>
      <c r="G5" s="10"/>
      <c r="H5" s="86"/>
      <c r="I5" s="7"/>
      <c r="J5" s="86"/>
      <c r="K5" s="86"/>
      <c r="L5" s="86"/>
      <c r="M5" s="86"/>
      <c r="N5" s="86"/>
      <c r="Q5" s="87"/>
    </row>
    <row r="6" spans="1:17" ht="15">
      <c r="A6" s="88"/>
      <c r="B6" s="88"/>
      <c r="C6" s="11"/>
      <c r="D6" s="11"/>
      <c r="E6" s="12"/>
      <c r="F6" s="86"/>
      <c r="G6" s="83" t="s">
        <v>76</v>
      </c>
      <c r="H6" s="126">
        <f>SUM(N11:N12)</f>
        <v>0</v>
      </c>
      <c r="I6" s="127"/>
      <c r="Q6" s="87"/>
    </row>
    <row r="7" spans="1:17" ht="15">
      <c r="A7" s="88"/>
      <c r="C7" s="86"/>
      <c r="D7" s="86"/>
      <c r="E7" s="12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7"/>
    </row>
    <row r="9" spans="2:17" ht="15">
      <c r="B9" s="88"/>
      <c r="E9" s="16"/>
      <c r="Q9" s="87"/>
    </row>
    <row r="10" spans="1:14" s="88" customFormat="1" ht="74.25" customHeight="1">
      <c r="A10" s="84" t="s">
        <v>38</v>
      </c>
      <c r="B10" s="84" t="s">
        <v>15</v>
      </c>
      <c r="C10" s="84" t="s">
        <v>16</v>
      </c>
      <c r="D10" s="84" t="s">
        <v>51</v>
      </c>
      <c r="E10" s="17" t="s">
        <v>55</v>
      </c>
      <c r="F10" s="89"/>
      <c r="G10" s="84" t="str">
        <f>"Nazwa handlowa /
"&amp;C10&amp;" / 
"&amp;D10</f>
        <v>Nazwa handlowa /
Dawka / 
Postać /Opakowanie</v>
      </c>
      <c r="H10" s="84" t="s">
        <v>54</v>
      </c>
      <c r="I10" s="84" t="str">
        <f>B10</f>
        <v>Skład</v>
      </c>
      <c r="J10" s="84" t="s">
        <v>81</v>
      </c>
      <c r="K10" s="84" t="s">
        <v>33</v>
      </c>
      <c r="L10" s="84" t="s">
        <v>34</v>
      </c>
      <c r="M10" s="84" t="s">
        <v>78</v>
      </c>
      <c r="N10" s="84" t="s">
        <v>79</v>
      </c>
    </row>
    <row r="11" spans="1:14" ht="45">
      <c r="A11" s="43" t="s">
        <v>2</v>
      </c>
      <c r="B11" s="42" t="s">
        <v>160</v>
      </c>
      <c r="C11" s="42" t="s">
        <v>161</v>
      </c>
      <c r="D11" s="42" t="s">
        <v>162</v>
      </c>
      <c r="E11" s="19">
        <v>140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160</v>
      </c>
      <c r="C12" s="42" t="s">
        <v>139</v>
      </c>
      <c r="D12" s="42" t="s">
        <v>163</v>
      </c>
      <c r="E12" s="19">
        <v>50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86"/>
      <c r="G13" s="49"/>
      <c r="H13" s="49"/>
      <c r="I13" s="49"/>
      <c r="J13" s="50"/>
      <c r="K13" s="49"/>
      <c r="L13" s="49"/>
      <c r="M13" s="49"/>
      <c r="N13" s="51"/>
    </row>
    <row r="14" spans="1:14" ht="36" customHeight="1">
      <c r="A14" s="45"/>
      <c r="B14" s="128" t="s">
        <v>150</v>
      </c>
      <c r="C14" s="128"/>
      <c r="D14" s="128"/>
      <c r="E14" s="128"/>
      <c r="F14" s="128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29" t="s">
        <v>83</v>
      </c>
      <c r="C15" s="129"/>
      <c r="D15" s="129"/>
      <c r="E15" s="129"/>
      <c r="F15" s="129"/>
    </row>
    <row r="16" spans="2:6" ht="46.5" customHeight="1">
      <c r="B16" s="107" t="s">
        <v>77</v>
      </c>
      <c r="C16" s="107"/>
      <c r="D16" s="107"/>
      <c r="E16" s="107"/>
      <c r="F16" s="107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79" customWidth="1"/>
    <col min="2" max="2" width="25.875" style="79" customWidth="1"/>
    <col min="3" max="3" width="17.875" style="79" customWidth="1"/>
    <col min="4" max="4" width="31.00390625" style="79" customWidth="1"/>
    <col min="5" max="5" width="9.00390625" style="3" customWidth="1"/>
    <col min="6" max="6" width="10.75390625" style="79" customWidth="1"/>
    <col min="7" max="7" width="29.75390625" style="79" customWidth="1"/>
    <col min="8" max="8" width="25.25390625" style="79" customWidth="1"/>
    <col min="9" max="9" width="17.625" style="79" customWidth="1"/>
    <col min="10" max="10" width="20.125" style="79" customWidth="1"/>
    <col min="11" max="11" width="16.125" style="79" customWidth="1"/>
    <col min="12" max="12" width="15.75390625" style="79" customWidth="1"/>
    <col min="13" max="14" width="16.00390625" style="79" customWidth="1"/>
    <col min="15" max="15" width="8.00390625" style="79" customWidth="1"/>
    <col min="16" max="16" width="15.875" style="79" customWidth="1"/>
    <col min="17" max="17" width="15.875" style="5" customWidth="1"/>
    <col min="18" max="18" width="15.875" style="79" customWidth="1"/>
    <col min="19" max="20" width="14.25390625" style="79" customWidth="1"/>
    <col min="21" max="21" width="15.25390625" style="79" customWidth="1"/>
    <col min="22" max="16384" width="9.125" style="7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6" t="s">
        <v>14</v>
      </c>
      <c r="C4" s="81">
        <v>11</v>
      </c>
      <c r="D4" s="7"/>
      <c r="E4" s="8"/>
      <c r="F4" s="78"/>
      <c r="G4" s="10" t="s">
        <v>18</v>
      </c>
      <c r="H4" s="78"/>
      <c r="I4" s="7"/>
      <c r="J4" s="78"/>
      <c r="K4" s="78"/>
      <c r="L4" s="78"/>
      <c r="M4" s="78"/>
      <c r="N4" s="78"/>
      <c r="Q4" s="79"/>
    </row>
    <row r="5" spans="2:17" ht="15">
      <c r="B5" s="76"/>
      <c r="C5" s="7"/>
      <c r="D5" s="7"/>
      <c r="E5" s="8"/>
      <c r="F5" s="78"/>
      <c r="G5" s="10"/>
      <c r="H5" s="78"/>
      <c r="I5" s="7"/>
      <c r="J5" s="78"/>
      <c r="K5" s="78"/>
      <c r="L5" s="78"/>
      <c r="M5" s="78"/>
      <c r="N5" s="78"/>
      <c r="Q5" s="79"/>
    </row>
    <row r="6" spans="1:17" ht="15">
      <c r="A6" s="76"/>
      <c r="B6" s="76"/>
      <c r="C6" s="11"/>
      <c r="D6" s="11"/>
      <c r="E6" s="12"/>
      <c r="F6" s="78"/>
      <c r="G6" s="80" t="s">
        <v>76</v>
      </c>
      <c r="H6" s="126">
        <f>SUM(N11:N11)</f>
        <v>0</v>
      </c>
      <c r="I6" s="127"/>
      <c r="Q6" s="79"/>
    </row>
    <row r="7" spans="1:17" ht="15">
      <c r="A7" s="76"/>
      <c r="C7" s="78"/>
      <c r="D7" s="78"/>
      <c r="E7" s="12"/>
      <c r="F7" s="78"/>
      <c r="G7" s="78"/>
      <c r="H7" s="78"/>
      <c r="I7" s="78"/>
      <c r="J7" s="78"/>
      <c r="K7" s="78"/>
      <c r="L7" s="78"/>
      <c r="Q7" s="79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9"/>
    </row>
    <row r="9" spans="2:17" ht="15">
      <c r="B9" s="76"/>
      <c r="E9" s="16"/>
      <c r="Q9" s="79"/>
    </row>
    <row r="10" spans="1:14" s="76" customFormat="1" ht="74.25" customHeight="1">
      <c r="A10" s="81" t="s">
        <v>38</v>
      </c>
      <c r="B10" s="81" t="s">
        <v>15</v>
      </c>
      <c r="C10" s="81" t="s">
        <v>16</v>
      </c>
      <c r="D10" s="81" t="s">
        <v>51</v>
      </c>
      <c r="E10" s="17" t="s">
        <v>55</v>
      </c>
      <c r="F10" s="77"/>
      <c r="G10" s="81" t="str">
        <f>"Nazwa handlowa /
"&amp;C10&amp;" / 
"&amp;D10</f>
        <v>Nazwa handlowa /
Dawka / 
Postać /Opakowanie</v>
      </c>
      <c r="H10" s="81" t="s">
        <v>54</v>
      </c>
      <c r="I10" s="81" t="str">
        <f>B10</f>
        <v>Skład</v>
      </c>
      <c r="J10" s="81" t="s">
        <v>81</v>
      </c>
      <c r="K10" s="81" t="s">
        <v>33</v>
      </c>
      <c r="L10" s="81" t="s">
        <v>34</v>
      </c>
      <c r="M10" s="81" t="s">
        <v>78</v>
      </c>
      <c r="N10" s="81" t="s">
        <v>79</v>
      </c>
    </row>
    <row r="11" spans="1:14" ht="45">
      <c r="A11" s="43" t="s">
        <v>2</v>
      </c>
      <c r="B11" s="42" t="s">
        <v>164</v>
      </c>
      <c r="C11" s="42" t="s">
        <v>165</v>
      </c>
      <c r="D11" s="42" t="s">
        <v>166</v>
      </c>
      <c r="E11" s="19">
        <v>700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8"/>
      <c r="G12" s="49"/>
      <c r="H12" s="49"/>
      <c r="I12" s="49"/>
      <c r="J12" s="50"/>
      <c r="K12" s="49"/>
      <c r="L12" s="49"/>
      <c r="M12" s="49"/>
      <c r="N12" s="51"/>
    </row>
    <row r="13" spans="2:6" ht="30" customHeight="1">
      <c r="B13" s="129" t="s">
        <v>149</v>
      </c>
      <c r="C13" s="129"/>
      <c r="D13" s="129"/>
      <c r="E13" s="129"/>
      <c r="F13" s="129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87" customWidth="1"/>
    <col min="2" max="2" width="28.375" style="87" customWidth="1"/>
    <col min="3" max="3" width="21.625" style="87" customWidth="1"/>
    <col min="4" max="4" width="32.875" style="87" customWidth="1"/>
    <col min="5" max="5" width="9.00390625" style="3" customWidth="1"/>
    <col min="6" max="6" width="10.75390625" style="87" customWidth="1"/>
    <col min="7" max="7" width="29.75390625" style="87" customWidth="1"/>
    <col min="8" max="8" width="25.25390625" style="87" customWidth="1"/>
    <col min="9" max="9" width="17.625" style="87" customWidth="1"/>
    <col min="10" max="10" width="20.125" style="87" customWidth="1"/>
    <col min="11" max="11" width="16.125" style="87" customWidth="1"/>
    <col min="12" max="12" width="15.75390625" style="87" customWidth="1"/>
    <col min="13" max="14" width="16.00390625" style="87" customWidth="1"/>
    <col min="15" max="15" width="8.00390625" style="87" customWidth="1"/>
    <col min="16" max="16" width="15.875" style="87" customWidth="1"/>
    <col min="17" max="17" width="15.875" style="5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88" t="s">
        <v>14</v>
      </c>
      <c r="C4" s="84">
        <v>12</v>
      </c>
      <c r="D4" s="7"/>
      <c r="E4" s="8"/>
      <c r="F4" s="86"/>
      <c r="G4" s="10" t="s">
        <v>18</v>
      </c>
      <c r="H4" s="86"/>
      <c r="I4" s="7"/>
      <c r="J4" s="86"/>
      <c r="K4" s="86"/>
      <c r="L4" s="86"/>
      <c r="M4" s="86"/>
      <c r="N4" s="86"/>
      <c r="Q4" s="87"/>
    </row>
    <row r="5" spans="2:17" ht="15">
      <c r="B5" s="88"/>
      <c r="C5" s="7"/>
      <c r="D5" s="7"/>
      <c r="E5" s="8"/>
      <c r="F5" s="86"/>
      <c r="G5" s="10"/>
      <c r="H5" s="86"/>
      <c r="I5" s="7"/>
      <c r="J5" s="86"/>
      <c r="K5" s="86"/>
      <c r="L5" s="86"/>
      <c r="M5" s="86"/>
      <c r="N5" s="86"/>
      <c r="Q5" s="87"/>
    </row>
    <row r="6" spans="1:17" ht="15">
      <c r="A6" s="88"/>
      <c r="B6" s="88"/>
      <c r="C6" s="11"/>
      <c r="D6" s="11"/>
      <c r="E6" s="12"/>
      <c r="F6" s="86"/>
      <c r="G6" s="83" t="s">
        <v>76</v>
      </c>
      <c r="H6" s="126">
        <f>SUM(N11:N13)</f>
        <v>0</v>
      </c>
      <c r="I6" s="127"/>
      <c r="Q6" s="87"/>
    </row>
    <row r="7" spans="1:17" ht="15">
      <c r="A7" s="88"/>
      <c r="C7" s="86"/>
      <c r="D7" s="86"/>
      <c r="E7" s="12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7"/>
    </row>
    <row r="9" spans="2:17" ht="15">
      <c r="B9" s="88"/>
      <c r="E9" s="16"/>
      <c r="Q9" s="87"/>
    </row>
    <row r="10" spans="1:14" s="88" customFormat="1" ht="74.25" customHeight="1">
      <c r="A10" s="84" t="s">
        <v>38</v>
      </c>
      <c r="B10" s="84" t="s">
        <v>15</v>
      </c>
      <c r="C10" s="84" t="s">
        <v>16</v>
      </c>
      <c r="D10" s="84" t="s">
        <v>51</v>
      </c>
      <c r="E10" s="17" t="s">
        <v>55</v>
      </c>
      <c r="F10" s="89"/>
      <c r="G10" s="84" t="str">
        <f>"Nazwa handlowa /
"&amp;C10&amp;" / 
"&amp;D10</f>
        <v>Nazwa handlowa /
Dawka / 
Postać /Opakowanie</v>
      </c>
      <c r="H10" s="84" t="s">
        <v>54</v>
      </c>
      <c r="I10" s="84" t="str">
        <f>B10</f>
        <v>Skład</v>
      </c>
      <c r="J10" s="84" t="s">
        <v>81</v>
      </c>
      <c r="K10" s="84" t="s">
        <v>33</v>
      </c>
      <c r="L10" s="84" t="s">
        <v>34</v>
      </c>
      <c r="M10" s="84" t="s">
        <v>78</v>
      </c>
      <c r="N10" s="84" t="s">
        <v>79</v>
      </c>
    </row>
    <row r="11" spans="1:14" ht="45">
      <c r="A11" s="43" t="s">
        <v>2</v>
      </c>
      <c r="B11" s="42" t="s">
        <v>167</v>
      </c>
      <c r="C11" s="42" t="s">
        <v>168</v>
      </c>
      <c r="D11" s="42" t="s">
        <v>169</v>
      </c>
      <c r="E11" s="19">
        <v>6000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167</v>
      </c>
      <c r="C12" s="42" t="s">
        <v>170</v>
      </c>
      <c r="D12" s="42" t="s">
        <v>169</v>
      </c>
      <c r="E12" s="19">
        <v>16000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167</v>
      </c>
      <c r="C13" s="42" t="s">
        <v>171</v>
      </c>
      <c r="D13" s="42" t="s">
        <v>169</v>
      </c>
      <c r="E13" s="19">
        <v>2000</v>
      </c>
      <c r="F13" s="75" t="s">
        <v>58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15">
      <c r="A14" s="45"/>
      <c r="B14" s="46"/>
      <c r="C14" s="46"/>
      <c r="D14" s="47"/>
      <c r="E14" s="48"/>
      <c r="F14" s="86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29" t="s">
        <v>83</v>
      </c>
      <c r="C15" s="129"/>
      <c r="D15" s="129"/>
      <c r="E15" s="129"/>
      <c r="F15" s="129"/>
    </row>
    <row r="16" spans="2:6" ht="46.5" customHeight="1">
      <c r="B16" s="107" t="s">
        <v>77</v>
      </c>
      <c r="C16" s="107"/>
      <c r="D16" s="107"/>
      <c r="E16" s="107"/>
      <c r="F16" s="107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Normal="77" zoomScaleSheetLayoutView="100" zoomScalePageLayoutView="85" workbookViewId="0" topLeftCell="A13">
      <selection activeCell="C14" sqref="C14"/>
    </sheetView>
  </sheetViews>
  <sheetFormatPr defaultColWidth="9.00390625" defaultRowHeight="12.75"/>
  <cols>
    <col min="1" max="1" width="5.375" style="87" customWidth="1"/>
    <col min="2" max="2" width="35.00390625" style="87" customWidth="1"/>
    <col min="3" max="3" width="25.625" style="87" customWidth="1"/>
    <col min="4" max="4" width="35.00390625" style="87" customWidth="1"/>
    <col min="5" max="5" width="9.00390625" style="3" customWidth="1"/>
    <col min="6" max="6" width="10.75390625" style="87" customWidth="1"/>
    <col min="7" max="7" width="27.125" style="87" customWidth="1"/>
    <col min="8" max="8" width="25.25390625" style="87" customWidth="1"/>
    <col min="9" max="9" width="21.875" style="87" customWidth="1"/>
    <col min="10" max="10" width="20.125" style="87" customWidth="1"/>
    <col min="11" max="11" width="16.125" style="87" hidden="1" customWidth="1"/>
    <col min="12" max="12" width="15.75390625" style="87" customWidth="1"/>
    <col min="13" max="13" width="16.625" style="87" customWidth="1"/>
    <col min="14" max="14" width="16.00390625" style="87" customWidth="1"/>
    <col min="15" max="15" width="8.00390625" style="87" customWidth="1"/>
    <col min="16" max="16" width="15.875" style="87" customWidth="1"/>
    <col min="17" max="17" width="15.875" style="5" customWidth="1"/>
    <col min="18" max="18" width="15.875" style="87" customWidth="1"/>
    <col min="19" max="20" width="14.25390625" style="87" customWidth="1"/>
    <col min="21" max="21" width="15.25390625" style="87" customWidth="1"/>
    <col min="22" max="16384" width="9.125" style="87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88" t="s">
        <v>14</v>
      </c>
      <c r="C4" s="84">
        <v>13</v>
      </c>
      <c r="D4" s="7"/>
      <c r="E4" s="8"/>
      <c r="F4" s="86"/>
      <c r="G4" s="10" t="s">
        <v>18</v>
      </c>
      <c r="H4" s="86"/>
      <c r="I4" s="7"/>
      <c r="J4" s="86"/>
      <c r="K4" s="86"/>
      <c r="L4" s="86"/>
      <c r="M4" s="86"/>
      <c r="N4" s="86"/>
      <c r="Q4" s="87"/>
    </row>
    <row r="5" spans="2:17" ht="15">
      <c r="B5" s="88"/>
      <c r="C5" s="7"/>
      <c r="D5" s="7"/>
      <c r="E5" s="8"/>
      <c r="F5" s="86"/>
      <c r="G5" s="10"/>
      <c r="H5" s="86"/>
      <c r="I5" s="7"/>
      <c r="J5" s="86"/>
      <c r="K5" s="86"/>
      <c r="L5" s="86"/>
      <c r="M5" s="86"/>
      <c r="N5" s="86"/>
      <c r="Q5" s="87"/>
    </row>
    <row r="6" spans="1:17" ht="15">
      <c r="A6" s="88"/>
      <c r="B6" s="88"/>
      <c r="C6" s="11"/>
      <c r="D6" s="11"/>
      <c r="E6" s="12"/>
      <c r="F6" s="86"/>
      <c r="G6" s="83" t="s">
        <v>76</v>
      </c>
      <c r="H6" s="126">
        <f>SUM(N11:N17)</f>
        <v>0</v>
      </c>
      <c r="I6" s="127"/>
      <c r="Q6" s="87"/>
    </row>
    <row r="7" spans="1:17" ht="15">
      <c r="A7" s="88"/>
      <c r="C7" s="86"/>
      <c r="D7" s="86"/>
      <c r="E7" s="12"/>
      <c r="F7" s="86"/>
      <c r="G7" s="86"/>
      <c r="H7" s="86"/>
      <c r="I7" s="86"/>
      <c r="J7" s="86"/>
      <c r="K7" s="86"/>
      <c r="L7" s="86"/>
      <c r="Q7" s="87"/>
    </row>
    <row r="8" spans="1:17" ht="15">
      <c r="A8" s="88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7"/>
    </row>
    <row r="9" spans="2:17" ht="15">
      <c r="B9" s="88"/>
      <c r="E9" s="16"/>
      <c r="Q9" s="87"/>
    </row>
    <row r="10" spans="1:14" s="88" customFormat="1" ht="74.25" customHeight="1">
      <c r="A10" s="84" t="s">
        <v>38</v>
      </c>
      <c r="B10" s="84" t="s">
        <v>15</v>
      </c>
      <c r="C10" s="84" t="s">
        <v>16</v>
      </c>
      <c r="D10" s="84" t="s">
        <v>51</v>
      </c>
      <c r="E10" s="17" t="s">
        <v>55</v>
      </c>
      <c r="F10" s="89"/>
      <c r="G10" s="84" t="str">
        <f>"Nazwa handlowa /
"&amp;C10&amp;" / 
"&amp;D10</f>
        <v>Nazwa handlowa /
Dawka / 
Postać /Opakowanie</v>
      </c>
      <c r="H10" s="84" t="s">
        <v>178</v>
      </c>
      <c r="I10" s="84" t="str">
        <f>B10</f>
        <v>Skład</v>
      </c>
      <c r="J10" s="84" t="s">
        <v>91</v>
      </c>
      <c r="K10" s="84"/>
      <c r="L10" s="84" t="s">
        <v>181</v>
      </c>
      <c r="M10" s="84" t="s">
        <v>182</v>
      </c>
      <c r="N10" s="84" t="s">
        <v>79</v>
      </c>
    </row>
    <row r="11" spans="1:14" ht="120">
      <c r="A11" s="43" t="s">
        <v>2</v>
      </c>
      <c r="B11" s="42" t="s">
        <v>180</v>
      </c>
      <c r="C11" s="42" t="s">
        <v>229</v>
      </c>
      <c r="D11" s="42" t="s">
        <v>230</v>
      </c>
      <c r="E11" s="19">
        <v>10</v>
      </c>
      <c r="F11" s="75" t="s">
        <v>176</v>
      </c>
      <c r="G11" s="20" t="s">
        <v>57</v>
      </c>
      <c r="H11" s="20"/>
      <c r="I11" s="20"/>
      <c r="J11" s="21"/>
      <c r="K11" s="20"/>
      <c r="L11" s="20"/>
      <c r="M11" s="20"/>
      <c r="N11" s="22">
        <f aca="true" t="shared" si="0" ref="N11:N17">ROUND(L11*ROUND(M11,2),2)</f>
        <v>0</v>
      </c>
    </row>
    <row r="12" spans="1:14" ht="120">
      <c r="A12" s="43" t="s">
        <v>3</v>
      </c>
      <c r="B12" s="42" t="s">
        <v>183</v>
      </c>
      <c r="C12" s="42" t="s">
        <v>231</v>
      </c>
      <c r="D12" s="42" t="s">
        <v>232</v>
      </c>
      <c r="E12" s="19">
        <v>250</v>
      </c>
      <c r="F12" s="75" t="s">
        <v>176</v>
      </c>
      <c r="G12" s="20" t="s">
        <v>57</v>
      </c>
      <c r="H12" s="20"/>
      <c r="I12" s="20"/>
      <c r="J12" s="21"/>
      <c r="K12" s="20"/>
      <c r="L12" s="20"/>
      <c r="M12" s="20"/>
      <c r="N12" s="22">
        <f t="shared" si="0"/>
        <v>0</v>
      </c>
    </row>
    <row r="13" spans="1:14" ht="120">
      <c r="A13" s="43" t="s">
        <v>4</v>
      </c>
      <c r="B13" s="42" t="s">
        <v>184</v>
      </c>
      <c r="C13" s="42" t="s">
        <v>233</v>
      </c>
      <c r="D13" s="42" t="s">
        <v>234</v>
      </c>
      <c r="E13" s="19">
        <v>250</v>
      </c>
      <c r="F13" s="75" t="s">
        <v>176</v>
      </c>
      <c r="G13" s="20" t="s">
        <v>57</v>
      </c>
      <c r="H13" s="20"/>
      <c r="I13" s="20"/>
      <c r="J13" s="21"/>
      <c r="K13" s="20"/>
      <c r="L13" s="20"/>
      <c r="M13" s="20"/>
      <c r="N13" s="22">
        <f t="shared" si="0"/>
        <v>0</v>
      </c>
    </row>
    <row r="14" spans="1:14" ht="87" customHeight="1">
      <c r="A14" s="43" t="s">
        <v>5</v>
      </c>
      <c r="B14" s="42" t="s">
        <v>172</v>
      </c>
      <c r="C14" s="42" t="s">
        <v>173</v>
      </c>
      <c r="D14" s="42" t="s">
        <v>186</v>
      </c>
      <c r="E14" s="19">
        <v>20</v>
      </c>
      <c r="F14" s="75" t="s">
        <v>176</v>
      </c>
      <c r="G14" s="20" t="s">
        <v>57</v>
      </c>
      <c r="H14" s="20"/>
      <c r="I14" s="20"/>
      <c r="J14" s="21"/>
      <c r="K14" s="20"/>
      <c r="L14" s="20"/>
      <c r="M14" s="20"/>
      <c r="N14" s="22">
        <f t="shared" si="0"/>
        <v>0</v>
      </c>
    </row>
    <row r="15" spans="1:14" ht="90">
      <c r="A15" s="43" t="s">
        <v>35</v>
      </c>
      <c r="B15" s="42" t="s">
        <v>172</v>
      </c>
      <c r="C15" s="42" t="s">
        <v>174</v>
      </c>
      <c r="D15" s="42" t="s">
        <v>185</v>
      </c>
      <c r="E15" s="19">
        <v>20</v>
      </c>
      <c r="F15" s="75" t="s">
        <v>176</v>
      </c>
      <c r="G15" s="20" t="s">
        <v>57</v>
      </c>
      <c r="H15" s="20"/>
      <c r="I15" s="20"/>
      <c r="J15" s="21"/>
      <c r="K15" s="20"/>
      <c r="L15" s="20"/>
      <c r="M15" s="20"/>
      <c r="N15" s="22">
        <f t="shared" si="0"/>
        <v>0</v>
      </c>
    </row>
    <row r="16" spans="1:14" ht="75">
      <c r="A16" s="43" t="s">
        <v>40</v>
      </c>
      <c r="B16" s="42" t="s">
        <v>175</v>
      </c>
      <c r="C16" s="42" t="s">
        <v>227</v>
      </c>
      <c r="D16" s="42" t="s">
        <v>179</v>
      </c>
      <c r="E16" s="19">
        <v>100</v>
      </c>
      <c r="F16" s="75" t="s">
        <v>176</v>
      </c>
      <c r="G16" s="20" t="s">
        <v>57</v>
      </c>
      <c r="H16" s="20"/>
      <c r="I16" s="20"/>
      <c r="J16" s="21"/>
      <c r="K16" s="20"/>
      <c r="L16" s="20"/>
      <c r="M16" s="20"/>
      <c r="N16" s="22">
        <f t="shared" si="0"/>
        <v>0</v>
      </c>
    </row>
    <row r="17" spans="1:14" ht="75">
      <c r="A17" s="43" t="s">
        <v>6</v>
      </c>
      <c r="B17" s="42" t="s">
        <v>187</v>
      </c>
      <c r="C17" s="42" t="s">
        <v>228</v>
      </c>
      <c r="D17" s="42" t="s">
        <v>226</v>
      </c>
      <c r="E17" s="19">
        <v>150</v>
      </c>
      <c r="F17" s="75" t="s">
        <v>58</v>
      </c>
      <c r="G17" s="20" t="s">
        <v>57</v>
      </c>
      <c r="H17" s="20"/>
      <c r="I17" s="20"/>
      <c r="J17" s="21"/>
      <c r="K17" s="20"/>
      <c r="L17" s="20"/>
      <c r="M17" s="20"/>
      <c r="N17" s="22">
        <f t="shared" si="0"/>
        <v>0</v>
      </c>
    </row>
    <row r="18" spans="1:14" ht="15">
      <c r="A18" s="45"/>
      <c r="B18" s="46"/>
      <c r="C18" s="46"/>
      <c r="D18" s="47"/>
      <c r="E18" s="48"/>
      <c r="F18" s="86"/>
      <c r="G18" s="49"/>
      <c r="H18" s="49"/>
      <c r="I18" s="49"/>
      <c r="J18" s="50"/>
      <c r="K18" s="49"/>
      <c r="L18" s="49"/>
      <c r="M18" s="49"/>
      <c r="N18" s="51"/>
    </row>
    <row r="19" spans="1:14" ht="33.75" customHeight="1">
      <c r="A19" s="45"/>
      <c r="B19" s="128" t="s">
        <v>83</v>
      </c>
      <c r="C19" s="128"/>
      <c r="D19" s="128"/>
      <c r="E19" s="128"/>
      <c r="F19" s="128"/>
      <c r="G19" s="49"/>
      <c r="H19" s="49"/>
      <c r="I19" s="49"/>
      <c r="J19" s="50"/>
      <c r="K19" s="49"/>
      <c r="L19" s="49"/>
      <c r="M19" s="49"/>
      <c r="N19" s="51"/>
    </row>
    <row r="20" spans="2:6" ht="30" customHeight="1">
      <c r="B20" s="129" t="s">
        <v>177</v>
      </c>
      <c r="C20" s="129"/>
      <c r="D20" s="129"/>
      <c r="E20" s="129"/>
      <c r="F20" s="129"/>
    </row>
    <row r="21" spans="2:6" ht="46.5" customHeight="1">
      <c r="B21" s="107" t="s">
        <v>77</v>
      </c>
      <c r="C21" s="107"/>
      <c r="D21" s="107"/>
      <c r="E21" s="107"/>
      <c r="F21" s="107"/>
    </row>
  </sheetData>
  <sheetProtection/>
  <mergeCells count="5">
    <mergeCell ref="G2:I2"/>
    <mergeCell ref="H6:I6"/>
    <mergeCell ref="B19:F19"/>
    <mergeCell ref="B20:F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94" customWidth="1"/>
    <col min="2" max="2" width="24.125" style="94" customWidth="1"/>
    <col min="3" max="3" width="21.625" style="94" customWidth="1"/>
    <col min="4" max="4" width="30.00390625" style="94" customWidth="1"/>
    <col min="5" max="5" width="9.00390625" style="3" customWidth="1"/>
    <col min="6" max="6" width="14.875" style="94" customWidth="1"/>
    <col min="7" max="7" width="29.75390625" style="94" customWidth="1"/>
    <col min="8" max="8" width="25.25390625" style="94" customWidth="1"/>
    <col min="9" max="9" width="17.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14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SUM(N11:N12)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16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Dawka / 
Postać /Opakowanie</v>
      </c>
      <c r="H10" s="95" t="s">
        <v>54</v>
      </c>
      <c r="I10" s="95" t="str">
        <f>B10</f>
        <v>Skład</v>
      </c>
      <c r="J10" s="95" t="s">
        <v>81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45">
      <c r="A11" s="43" t="s">
        <v>2</v>
      </c>
      <c r="B11" s="42" t="s">
        <v>191</v>
      </c>
      <c r="C11" s="42" t="s">
        <v>188</v>
      </c>
      <c r="D11" s="42" t="s">
        <v>189</v>
      </c>
      <c r="E11" s="19">
        <v>20</v>
      </c>
      <c r="F11" s="75" t="s">
        <v>192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45">
      <c r="A12" s="43" t="s">
        <v>3</v>
      </c>
      <c r="B12" s="42" t="s">
        <v>191</v>
      </c>
      <c r="C12" s="42" t="s">
        <v>190</v>
      </c>
      <c r="D12" s="42" t="s">
        <v>189</v>
      </c>
      <c r="E12" s="19">
        <v>120</v>
      </c>
      <c r="F12" s="75" t="s">
        <v>192</v>
      </c>
      <c r="G12" s="20" t="s">
        <v>57</v>
      </c>
      <c r="H12" s="20"/>
      <c r="I12" s="20"/>
      <c r="J12" s="21"/>
      <c r="K12" s="20"/>
      <c r="L12" s="20"/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93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9" t="s">
        <v>83</v>
      </c>
      <c r="C14" s="129"/>
      <c r="D14" s="129"/>
      <c r="E14" s="129"/>
      <c r="F14" s="129"/>
    </row>
    <row r="15" spans="2:6" ht="46.5" customHeight="1">
      <c r="B15" s="107" t="s">
        <v>77</v>
      </c>
      <c r="C15" s="107"/>
      <c r="D15" s="107"/>
      <c r="E15" s="107"/>
      <c r="F15" s="107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view="pageBreakPreview" zoomScaleNormal="77" zoomScaleSheetLayoutView="100" zoomScalePageLayoutView="85" workbookViewId="0" topLeftCell="A4">
      <selection activeCell="H45" sqref="H45"/>
    </sheetView>
  </sheetViews>
  <sheetFormatPr defaultColWidth="9.00390625" defaultRowHeight="12.75"/>
  <cols>
    <col min="1" max="1" width="5.375" style="94" customWidth="1"/>
    <col min="2" max="2" width="24.125" style="94" customWidth="1"/>
    <col min="3" max="3" width="21.625" style="94" customWidth="1"/>
    <col min="4" max="4" width="30.00390625" style="94" customWidth="1"/>
    <col min="5" max="5" width="9.00390625" style="3" customWidth="1"/>
    <col min="6" max="6" width="14.875" style="94" customWidth="1"/>
    <col min="7" max="7" width="29.75390625" style="94" customWidth="1"/>
    <col min="8" max="8" width="25.25390625" style="94" customWidth="1"/>
    <col min="9" max="9" width="17.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15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SUM(N11:N16)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16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Dawka / 
Postać /Opakowanie</v>
      </c>
      <c r="H10" s="95" t="s">
        <v>54</v>
      </c>
      <c r="I10" s="95" t="str">
        <f>B10</f>
        <v>Skład</v>
      </c>
      <c r="J10" s="95" t="s">
        <v>81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45">
      <c r="A11" s="43" t="s">
        <v>2</v>
      </c>
      <c r="B11" s="42" t="s">
        <v>193</v>
      </c>
      <c r="C11" s="42" t="s">
        <v>194</v>
      </c>
      <c r="D11" s="42" t="s">
        <v>195</v>
      </c>
      <c r="E11" s="19">
        <v>25000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 aca="true" t="shared" si="0" ref="L11:L16">IF(K11=0,"0,00",IF(K11&gt;0,ROUND(E11/K11,2)))</f>
        <v>0,00</v>
      </c>
      <c r="M11" s="20"/>
      <c r="N11" s="22">
        <f aca="true" t="shared" si="1" ref="N11:N16">ROUND(L11*ROUND(M11,2),2)</f>
        <v>0</v>
      </c>
    </row>
    <row r="12" spans="1:14" ht="45">
      <c r="A12" s="43" t="s">
        <v>3</v>
      </c>
      <c r="B12" s="42" t="s">
        <v>193</v>
      </c>
      <c r="C12" s="42" t="s">
        <v>196</v>
      </c>
      <c r="D12" s="42" t="s">
        <v>197</v>
      </c>
      <c r="E12" s="19">
        <v>260000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 t="shared" si="0"/>
        <v>0,00</v>
      </c>
      <c r="M12" s="20"/>
      <c r="N12" s="22">
        <f t="shared" si="1"/>
        <v>0</v>
      </c>
    </row>
    <row r="13" spans="1:14" ht="45">
      <c r="A13" s="43" t="s">
        <v>4</v>
      </c>
      <c r="B13" s="42" t="s">
        <v>193</v>
      </c>
      <c r="C13" s="42" t="s">
        <v>198</v>
      </c>
      <c r="D13" s="42" t="s">
        <v>197</v>
      </c>
      <c r="E13" s="19">
        <v>58000</v>
      </c>
      <c r="F13" s="75" t="s">
        <v>58</v>
      </c>
      <c r="G13" s="20" t="s">
        <v>57</v>
      </c>
      <c r="H13" s="20"/>
      <c r="I13" s="20"/>
      <c r="J13" s="21"/>
      <c r="K13" s="20"/>
      <c r="L13" s="20" t="str">
        <f t="shared" si="0"/>
        <v>0,00</v>
      </c>
      <c r="M13" s="20"/>
      <c r="N13" s="22">
        <f t="shared" si="1"/>
        <v>0</v>
      </c>
    </row>
    <row r="14" spans="1:14" ht="45">
      <c r="A14" s="43" t="s">
        <v>5</v>
      </c>
      <c r="B14" s="42" t="s">
        <v>193</v>
      </c>
      <c r="C14" s="42" t="s">
        <v>199</v>
      </c>
      <c r="D14" s="42" t="s">
        <v>197</v>
      </c>
      <c r="E14" s="19">
        <v>30000</v>
      </c>
      <c r="F14" s="75" t="s">
        <v>58</v>
      </c>
      <c r="G14" s="20" t="s">
        <v>57</v>
      </c>
      <c r="H14" s="20"/>
      <c r="I14" s="20"/>
      <c r="J14" s="21"/>
      <c r="K14" s="20"/>
      <c r="L14" s="20" t="str">
        <f t="shared" si="0"/>
        <v>0,00</v>
      </c>
      <c r="M14" s="20"/>
      <c r="N14" s="22">
        <f t="shared" si="1"/>
        <v>0</v>
      </c>
    </row>
    <row r="15" spans="1:14" ht="45">
      <c r="A15" s="43" t="s">
        <v>35</v>
      </c>
      <c r="B15" s="42" t="s">
        <v>193</v>
      </c>
      <c r="C15" s="42" t="s">
        <v>200</v>
      </c>
      <c r="D15" s="42" t="s">
        <v>201</v>
      </c>
      <c r="E15" s="19">
        <v>100</v>
      </c>
      <c r="F15" s="75" t="s">
        <v>58</v>
      </c>
      <c r="G15" s="20" t="s">
        <v>57</v>
      </c>
      <c r="H15" s="20"/>
      <c r="I15" s="20"/>
      <c r="J15" s="21"/>
      <c r="K15" s="20"/>
      <c r="L15" s="20" t="str">
        <f t="shared" si="0"/>
        <v>0,00</v>
      </c>
      <c r="M15" s="20"/>
      <c r="N15" s="22">
        <f t="shared" si="1"/>
        <v>0</v>
      </c>
    </row>
    <row r="16" spans="1:14" ht="45">
      <c r="A16" s="43" t="s">
        <v>40</v>
      </c>
      <c r="B16" s="42" t="s">
        <v>193</v>
      </c>
      <c r="C16" s="42" t="s">
        <v>202</v>
      </c>
      <c r="D16" s="42" t="s">
        <v>201</v>
      </c>
      <c r="E16" s="19">
        <v>1000</v>
      </c>
      <c r="F16" s="75" t="s">
        <v>58</v>
      </c>
      <c r="G16" s="20" t="s">
        <v>57</v>
      </c>
      <c r="H16" s="20"/>
      <c r="I16" s="20"/>
      <c r="J16" s="21"/>
      <c r="K16" s="20"/>
      <c r="L16" s="20" t="str">
        <f t="shared" si="0"/>
        <v>0,00</v>
      </c>
      <c r="M16" s="20"/>
      <c r="N16" s="22">
        <f t="shared" si="1"/>
        <v>0</v>
      </c>
    </row>
    <row r="17" spans="1:14" ht="15">
      <c r="A17" s="45"/>
      <c r="B17" s="46"/>
      <c r="C17" s="46"/>
      <c r="D17" s="47"/>
      <c r="E17" s="48"/>
      <c r="F17" s="93"/>
      <c r="G17" s="49"/>
      <c r="H17" s="49"/>
      <c r="I17" s="49"/>
      <c r="J17" s="50"/>
      <c r="K17" s="49"/>
      <c r="L17" s="49"/>
      <c r="M17" s="49"/>
      <c r="N17" s="51"/>
    </row>
    <row r="18" spans="2:6" ht="30" customHeight="1">
      <c r="B18" s="129" t="s">
        <v>83</v>
      </c>
      <c r="C18" s="129"/>
      <c r="D18" s="129"/>
      <c r="E18" s="129"/>
      <c r="F18" s="129"/>
    </row>
    <row r="19" spans="2:6" ht="46.5" customHeight="1">
      <c r="B19" s="107" t="s">
        <v>77</v>
      </c>
      <c r="C19" s="107"/>
      <c r="D19" s="107"/>
      <c r="E19" s="107"/>
      <c r="F19" s="107"/>
    </row>
  </sheetData>
  <sheetProtection/>
  <mergeCells count="4">
    <mergeCell ref="G2:I2"/>
    <mergeCell ref="H6:I6"/>
    <mergeCell ref="B18:F18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H45" sqref="H45"/>
    </sheetView>
  </sheetViews>
  <sheetFormatPr defaultColWidth="9.00390625" defaultRowHeight="12.75"/>
  <cols>
    <col min="1" max="1" width="5.375" style="94" customWidth="1"/>
    <col min="2" max="2" width="27.875" style="94" customWidth="1"/>
    <col min="3" max="3" width="21.625" style="94" customWidth="1"/>
    <col min="4" max="4" width="30.00390625" style="94" customWidth="1"/>
    <col min="5" max="5" width="9.00390625" style="3" customWidth="1"/>
    <col min="6" max="6" width="14.875" style="94" customWidth="1"/>
    <col min="7" max="7" width="29.75390625" style="94" customWidth="1"/>
    <col min="8" max="8" width="25.25390625" style="94" customWidth="1"/>
    <col min="9" max="9" width="17.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16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SUM(N11:N12)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16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Dawka / 
Postać /Opakowanie</v>
      </c>
      <c r="H10" s="95" t="s">
        <v>54</v>
      </c>
      <c r="I10" s="95" t="str">
        <f>B10</f>
        <v>Skład</v>
      </c>
      <c r="J10" s="95" t="s">
        <v>81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90">
      <c r="A11" s="43" t="s">
        <v>2</v>
      </c>
      <c r="B11" s="42" t="s">
        <v>203</v>
      </c>
      <c r="C11" s="42" t="s">
        <v>98</v>
      </c>
      <c r="D11" s="42" t="s">
        <v>204</v>
      </c>
      <c r="E11" s="19">
        <v>4000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90">
      <c r="A12" s="43" t="s">
        <v>3</v>
      </c>
      <c r="B12" s="42" t="s">
        <v>203</v>
      </c>
      <c r="C12" s="42" t="s">
        <v>97</v>
      </c>
      <c r="D12" s="42" t="s">
        <v>205</v>
      </c>
      <c r="E12" s="19">
        <v>100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93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9" t="s">
        <v>83</v>
      </c>
      <c r="C14" s="129"/>
      <c r="D14" s="129"/>
      <c r="E14" s="129"/>
      <c r="F14" s="129"/>
    </row>
    <row r="15" spans="2:6" ht="46.5" customHeight="1">
      <c r="B15" s="107" t="s">
        <v>77</v>
      </c>
      <c r="C15" s="107"/>
      <c r="D15" s="107"/>
      <c r="E15" s="107"/>
      <c r="F15" s="107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H45" sqref="H45"/>
    </sheetView>
  </sheetViews>
  <sheetFormatPr defaultColWidth="9.00390625" defaultRowHeight="12.75"/>
  <cols>
    <col min="1" max="1" width="5.375" style="94" customWidth="1"/>
    <col min="2" max="2" width="39.25390625" style="94" customWidth="1"/>
    <col min="3" max="3" width="16.875" style="94" customWidth="1"/>
    <col min="4" max="4" width="18.25390625" style="94" customWidth="1"/>
    <col min="5" max="5" width="9.00390625" style="3" customWidth="1"/>
    <col min="6" max="6" width="10.75390625" style="94" customWidth="1"/>
    <col min="7" max="7" width="30.125" style="94" customWidth="1"/>
    <col min="8" max="8" width="25.125" style="94" customWidth="1"/>
    <col min="9" max="9" width="27.00390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17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SUM(N11:N12)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96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Wymiary / 
Postać /Opakowanie</v>
      </c>
      <c r="H10" s="95" t="s">
        <v>212</v>
      </c>
      <c r="I10" s="95" t="str">
        <f>B10</f>
        <v>Skład</v>
      </c>
      <c r="J10" s="95" t="s">
        <v>91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150">
      <c r="A11" s="43" t="s">
        <v>2</v>
      </c>
      <c r="B11" s="42" t="s">
        <v>211</v>
      </c>
      <c r="C11" s="42" t="s">
        <v>206</v>
      </c>
      <c r="D11" s="42" t="s">
        <v>207</v>
      </c>
      <c r="E11" s="19">
        <v>720</v>
      </c>
      <c r="F11" s="75" t="s">
        <v>58</v>
      </c>
      <c r="G11" s="20" t="s">
        <v>100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208</v>
      </c>
      <c r="C12" s="42" t="s">
        <v>209</v>
      </c>
      <c r="D12" s="42" t="s">
        <v>210</v>
      </c>
      <c r="E12" s="19">
        <v>420</v>
      </c>
      <c r="F12" s="75" t="s">
        <v>58</v>
      </c>
      <c r="G12" s="20" t="s">
        <v>99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93"/>
      <c r="G13" s="49"/>
      <c r="H13" s="49"/>
      <c r="I13" s="49"/>
      <c r="J13" s="50"/>
      <c r="K13" s="49"/>
      <c r="L13" s="49"/>
      <c r="M13" s="49"/>
      <c r="N13" s="51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7"/>
  <sheetViews>
    <sheetView showGridLines="0" tabSelected="1" view="pageBreakPreview" zoomScale="80" zoomScaleNormal="80" zoomScaleSheetLayoutView="80" zoomScalePageLayoutView="115" workbookViewId="0" topLeftCell="A1">
      <selection activeCell="D22" sqref="D22"/>
    </sheetView>
  </sheetViews>
  <sheetFormatPr defaultColWidth="9.00390625" defaultRowHeight="12.75"/>
  <cols>
    <col min="1" max="1" width="2.375" style="9" customWidth="1"/>
    <col min="2" max="2" width="6.125" style="9" customWidth="1"/>
    <col min="3" max="4" width="30.00390625" style="9" customWidth="1"/>
    <col min="5" max="5" width="75.75390625" style="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12" t="s">
        <v>52</v>
      </c>
    </row>
    <row r="2" spans="3:5" ht="15">
      <c r="C2" s="23"/>
      <c r="D2" s="23" t="s">
        <v>50</v>
      </c>
      <c r="E2" s="23"/>
    </row>
    <row r="4" spans="3:4" ht="15">
      <c r="C4" s="9" t="s">
        <v>42</v>
      </c>
      <c r="D4" s="9" t="s">
        <v>111</v>
      </c>
    </row>
    <row r="6" spans="3:5" ht="39.75" customHeight="1">
      <c r="C6" s="9" t="s">
        <v>41</v>
      </c>
      <c r="D6" s="96" t="s">
        <v>112</v>
      </c>
      <c r="E6" s="96"/>
    </row>
    <row r="8" spans="3:5" ht="15">
      <c r="C8" s="18" t="s">
        <v>37</v>
      </c>
      <c r="D8" s="99"/>
      <c r="E8" s="100"/>
    </row>
    <row r="9" spans="3:5" ht="15">
      <c r="C9" s="18" t="s">
        <v>43</v>
      </c>
      <c r="D9" s="112"/>
      <c r="E9" s="113"/>
    </row>
    <row r="10" spans="3:5" ht="15">
      <c r="C10" s="18" t="s">
        <v>36</v>
      </c>
      <c r="D10" s="97"/>
      <c r="E10" s="98"/>
    </row>
    <row r="11" spans="3:5" ht="15">
      <c r="C11" s="18" t="s">
        <v>44</v>
      </c>
      <c r="D11" s="97"/>
      <c r="E11" s="98"/>
    </row>
    <row r="12" spans="3:5" ht="15">
      <c r="C12" s="18" t="s">
        <v>45</v>
      </c>
      <c r="D12" s="97"/>
      <c r="E12" s="98"/>
    </row>
    <row r="13" spans="3:5" ht="15">
      <c r="C13" s="18" t="s">
        <v>46</v>
      </c>
      <c r="D13" s="97"/>
      <c r="E13" s="98"/>
    </row>
    <row r="14" spans="3:5" ht="15">
      <c r="C14" s="18" t="s">
        <v>47</v>
      </c>
      <c r="D14" s="97"/>
      <c r="E14" s="98"/>
    </row>
    <row r="15" spans="3:5" ht="15">
      <c r="C15" s="18" t="s">
        <v>48</v>
      </c>
      <c r="D15" s="97"/>
      <c r="E15" s="98"/>
    </row>
    <row r="16" spans="3:5" ht="15">
      <c r="C16" s="18" t="s">
        <v>49</v>
      </c>
      <c r="D16" s="97"/>
      <c r="E16" s="98"/>
    </row>
    <row r="17" spans="4:5" ht="15">
      <c r="D17" s="7"/>
      <c r="E17" s="24"/>
    </row>
    <row r="18" spans="2:5" ht="15" customHeight="1">
      <c r="B18" s="9" t="s">
        <v>2</v>
      </c>
      <c r="C18" s="106" t="s">
        <v>60</v>
      </c>
      <c r="D18" s="107"/>
      <c r="E18" s="108"/>
    </row>
    <row r="19" spans="4:5" ht="15">
      <c r="D19" s="1"/>
      <c r="E19" s="3"/>
    </row>
    <row r="20" spans="3:5" ht="21" customHeight="1">
      <c r="C20" s="6" t="s">
        <v>17</v>
      </c>
      <c r="D20" s="25" t="s">
        <v>76</v>
      </c>
      <c r="E20" s="7"/>
    </row>
    <row r="21" spans="3:5" ht="15">
      <c r="C21" s="18" t="s">
        <v>23</v>
      </c>
      <c r="D21" s="26">
        <f>'część (1)'!H$6</f>
        <v>0</v>
      </c>
      <c r="E21" s="27"/>
    </row>
    <row r="22" spans="3:5" ht="15">
      <c r="C22" s="40" t="s">
        <v>24</v>
      </c>
      <c r="D22" s="26">
        <f>'część (2)'!H$6</f>
        <v>0</v>
      </c>
      <c r="E22" s="27"/>
    </row>
    <row r="23" spans="3:5" ht="15">
      <c r="C23" s="40" t="s">
        <v>25</v>
      </c>
      <c r="D23" s="26">
        <f>'część (3)'!H$6</f>
        <v>0</v>
      </c>
      <c r="E23" s="27"/>
    </row>
    <row r="24" spans="3:5" ht="15">
      <c r="C24" s="40" t="s">
        <v>26</v>
      </c>
      <c r="D24" s="26">
        <f>'część (4)'!H$6</f>
        <v>0</v>
      </c>
      <c r="E24" s="27"/>
    </row>
    <row r="25" spans="3:5" ht="15">
      <c r="C25" s="40" t="s">
        <v>27</v>
      </c>
      <c r="D25" s="26">
        <f>'część (5)'!H$6</f>
        <v>0</v>
      </c>
      <c r="E25" s="27"/>
    </row>
    <row r="26" spans="3:5" ht="15">
      <c r="C26" s="40" t="s">
        <v>28</v>
      </c>
      <c r="D26" s="26">
        <f>'część (6)'!H$6</f>
        <v>0</v>
      </c>
      <c r="E26" s="27"/>
    </row>
    <row r="27" spans="3:5" ht="15">
      <c r="C27" s="40" t="s">
        <v>29</v>
      </c>
      <c r="D27" s="26">
        <f>'część (7)'!H$6</f>
        <v>0</v>
      </c>
      <c r="E27" s="27"/>
    </row>
    <row r="28" spans="3:5" ht="15">
      <c r="C28" s="40" t="s">
        <v>30</v>
      </c>
      <c r="D28" s="26">
        <f>'część (8)'!H$6</f>
        <v>0</v>
      </c>
      <c r="E28" s="27"/>
    </row>
    <row r="29" spans="3:5" ht="15">
      <c r="C29" s="40" t="s">
        <v>31</v>
      </c>
      <c r="D29" s="26">
        <f>'część (9)'!H$6</f>
        <v>0</v>
      </c>
      <c r="E29" s="27"/>
    </row>
    <row r="30" spans="3:5" s="78" customFormat="1" ht="15">
      <c r="C30" s="82" t="s">
        <v>32</v>
      </c>
      <c r="D30" s="26">
        <f>'część (10)'!H$6</f>
        <v>0</v>
      </c>
      <c r="E30" s="27"/>
    </row>
    <row r="31" spans="3:5" s="78" customFormat="1" ht="15">
      <c r="C31" s="82" t="s">
        <v>101</v>
      </c>
      <c r="D31" s="26">
        <f>'część (11)'!H$6</f>
        <v>0</v>
      </c>
      <c r="E31" s="27"/>
    </row>
    <row r="32" spans="3:5" s="78" customFormat="1" ht="15">
      <c r="C32" s="82" t="s">
        <v>102</v>
      </c>
      <c r="D32" s="26">
        <f>'część (12)'!H$6</f>
        <v>0</v>
      </c>
      <c r="E32" s="27"/>
    </row>
    <row r="33" spans="3:5" s="78" customFormat="1" ht="15">
      <c r="C33" s="82" t="s">
        <v>103</v>
      </c>
      <c r="D33" s="26">
        <f>'część (13)'!H$6</f>
        <v>0</v>
      </c>
      <c r="E33" s="27"/>
    </row>
    <row r="34" spans="3:5" s="78" customFormat="1" ht="15">
      <c r="C34" s="82" t="s">
        <v>104</v>
      </c>
      <c r="D34" s="26">
        <f>'część (14)'!H$6</f>
        <v>0</v>
      </c>
      <c r="E34" s="27"/>
    </row>
    <row r="35" spans="3:5" s="78" customFormat="1" ht="15">
      <c r="C35" s="82" t="s">
        <v>105</v>
      </c>
      <c r="D35" s="26">
        <f>'część (15)'!H$6</f>
        <v>0</v>
      </c>
      <c r="E35" s="27"/>
    </row>
    <row r="36" spans="3:5" s="78" customFormat="1" ht="15">
      <c r="C36" s="82" t="s">
        <v>106</v>
      </c>
      <c r="D36" s="26">
        <f>'część (16)'!H$6</f>
        <v>0</v>
      </c>
      <c r="E36" s="27"/>
    </row>
    <row r="37" spans="3:5" s="78" customFormat="1" ht="15">
      <c r="C37" s="82" t="s">
        <v>107</v>
      </c>
      <c r="D37" s="26">
        <f>'część (17)'!H$6</f>
        <v>0</v>
      </c>
      <c r="E37" s="27"/>
    </row>
    <row r="38" spans="3:5" s="78" customFormat="1" ht="15">
      <c r="C38" s="82" t="s">
        <v>108</v>
      </c>
      <c r="D38" s="26">
        <f>'część (18)'!H$6</f>
        <v>0</v>
      </c>
      <c r="E38" s="27"/>
    </row>
    <row r="39" spans="3:5" s="86" customFormat="1" ht="15">
      <c r="C39" s="85" t="s">
        <v>109</v>
      </c>
      <c r="D39" s="26">
        <f>'część (19)'!H$6</f>
        <v>0</v>
      </c>
      <c r="E39" s="27"/>
    </row>
    <row r="40" spans="3:5" ht="15">
      <c r="C40" s="85" t="s">
        <v>110</v>
      </c>
      <c r="D40" s="26">
        <f>'część (20)'!H$6</f>
        <v>0</v>
      </c>
      <c r="E40" s="27"/>
    </row>
    <row r="41" spans="4:5" s="37" customFormat="1" ht="16.5" customHeight="1">
      <c r="D41" s="28"/>
      <c r="E41" s="27"/>
    </row>
    <row r="42" spans="3:5" s="44" customFormat="1" ht="48.75" customHeight="1">
      <c r="C42" s="115" t="s">
        <v>77</v>
      </c>
      <c r="D42" s="115"/>
      <c r="E42" s="115"/>
    </row>
    <row r="43" spans="2:5" s="37" customFormat="1" ht="34.5" customHeight="1">
      <c r="B43" s="37" t="s">
        <v>3</v>
      </c>
      <c r="C43" s="114" t="s">
        <v>61</v>
      </c>
      <c r="D43" s="114"/>
      <c r="E43" s="114"/>
    </row>
    <row r="44" spans="3:5" s="37" customFormat="1" ht="56.25" customHeight="1">
      <c r="C44" s="103" t="s">
        <v>62</v>
      </c>
      <c r="D44" s="104"/>
      <c r="E44" s="29" t="s">
        <v>72</v>
      </c>
    </row>
    <row r="45" spans="3:5" s="37" customFormat="1" ht="57" customHeight="1">
      <c r="C45" s="102" t="s">
        <v>63</v>
      </c>
      <c r="D45" s="102"/>
      <c r="E45" s="102"/>
    </row>
    <row r="46" spans="2:5" s="37" customFormat="1" ht="31.5" customHeight="1">
      <c r="B46" s="37" t="s">
        <v>4</v>
      </c>
      <c r="C46" s="105" t="s">
        <v>64</v>
      </c>
      <c r="D46" s="105"/>
      <c r="E46" s="105"/>
    </row>
    <row r="47" spans="3:5" s="37" customFormat="1" ht="33" customHeight="1">
      <c r="C47" s="103" t="s">
        <v>65</v>
      </c>
      <c r="D47" s="104"/>
      <c r="E47" s="29" t="s">
        <v>66</v>
      </c>
    </row>
    <row r="48" spans="3:5" s="37" customFormat="1" ht="97.5" customHeight="1">
      <c r="C48" s="111" t="s">
        <v>80</v>
      </c>
      <c r="D48" s="111"/>
      <c r="E48" s="111"/>
    </row>
    <row r="49" spans="2:5" s="37" customFormat="1" ht="18.75" customHeight="1">
      <c r="B49" s="37" t="s">
        <v>5</v>
      </c>
      <c r="C49" s="105" t="s">
        <v>67</v>
      </c>
      <c r="D49" s="105"/>
      <c r="E49" s="105"/>
    </row>
    <row r="50" spans="3:5" s="37" customFormat="1" ht="118.5" customHeight="1">
      <c r="C50" s="109" t="s">
        <v>93</v>
      </c>
      <c r="D50" s="110"/>
      <c r="E50" s="29" t="s">
        <v>92</v>
      </c>
    </row>
    <row r="51" spans="3:5" s="37" customFormat="1" ht="25.5" customHeight="1">
      <c r="C51" s="111" t="s">
        <v>73</v>
      </c>
      <c r="D51" s="111"/>
      <c r="E51" s="111"/>
    </row>
    <row r="52" spans="2:5" s="37" customFormat="1" ht="29.25" customHeight="1">
      <c r="B52" s="37" t="s">
        <v>35</v>
      </c>
      <c r="C52" s="101" t="s">
        <v>68</v>
      </c>
      <c r="D52" s="101"/>
      <c r="E52" s="101"/>
    </row>
    <row r="53" spans="2:5" s="37" customFormat="1" ht="27.75" customHeight="1">
      <c r="B53" s="59" t="s">
        <v>40</v>
      </c>
      <c r="C53" s="124" t="s">
        <v>69</v>
      </c>
      <c r="D53" s="124"/>
      <c r="E53" s="124"/>
    </row>
    <row r="54" spans="2:5" s="37" customFormat="1" ht="40.5" customHeight="1">
      <c r="B54" s="59" t="s">
        <v>6</v>
      </c>
      <c r="C54" s="116" t="s">
        <v>82</v>
      </c>
      <c r="D54" s="116"/>
      <c r="E54" s="116"/>
    </row>
    <row r="55" spans="2:5" s="37" customFormat="1" ht="72" customHeight="1">
      <c r="B55" s="59" t="s">
        <v>7</v>
      </c>
      <c r="C55" s="96" t="s">
        <v>113</v>
      </c>
      <c r="D55" s="96"/>
      <c r="E55" s="96"/>
    </row>
    <row r="56" spans="2:5" s="58" customFormat="1" ht="69" customHeight="1">
      <c r="B56" s="86" t="s">
        <v>19</v>
      </c>
      <c r="C56" s="96" t="s">
        <v>114</v>
      </c>
      <c r="D56" s="96"/>
      <c r="E56" s="96"/>
    </row>
    <row r="57" spans="2:5" s="74" customFormat="1" ht="52.5" customHeight="1">
      <c r="B57" s="86" t="s">
        <v>39</v>
      </c>
      <c r="C57" s="96" t="s">
        <v>115</v>
      </c>
      <c r="D57" s="96"/>
      <c r="E57" s="96"/>
    </row>
    <row r="58" spans="2:5" s="37" customFormat="1" ht="37.5" customHeight="1">
      <c r="B58" s="86" t="s">
        <v>1</v>
      </c>
      <c r="C58" s="96" t="s">
        <v>74</v>
      </c>
      <c r="D58" s="96"/>
      <c r="E58" s="96"/>
    </row>
    <row r="59" spans="2:5" s="30" customFormat="1" ht="25.5" customHeight="1">
      <c r="B59" s="86" t="s">
        <v>0</v>
      </c>
      <c r="C59" s="96" t="s">
        <v>70</v>
      </c>
      <c r="D59" s="96"/>
      <c r="E59" s="96"/>
    </row>
    <row r="60" spans="2:5" s="30" customFormat="1" ht="38.25" customHeight="1">
      <c r="B60" s="86" t="s">
        <v>84</v>
      </c>
      <c r="C60" s="96" t="s">
        <v>75</v>
      </c>
      <c r="D60" s="96"/>
      <c r="E60" s="96"/>
    </row>
    <row r="61" spans="2:5" s="37" customFormat="1" ht="18" customHeight="1">
      <c r="B61" s="86" t="s">
        <v>94</v>
      </c>
      <c r="C61" s="36" t="s">
        <v>8</v>
      </c>
      <c r="D61" s="36"/>
      <c r="E61" s="35"/>
    </row>
    <row r="62" spans="2:5" s="37" customFormat="1" ht="18" customHeight="1">
      <c r="B62" s="65"/>
      <c r="C62" s="38"/>
      <c r="D62" s="38"/>
      <c r="E62" s="12"/>
    </row>
    <row r="63" spans="3:5" s="37" customFormat="1" ht="18" customHeight="1">
      <c r="C63" s="120" t="s">
        <v>20</v>
      </c>
      <c r="D63" s="125"/>
      <c r="E63" s="121"/>
    </row>
    <row r="64" spans="3:5" s="37" customFormat="1" ht="18" customHeight="1">
      <c r="C64" s="120" t="s">
        <v>9</v>
      </c>
      <c r="D64" s="121"/>
      <c r="E64" s="40" t="s">
        <v>10</v>
      </c>
    </row>
    <row r="65" spans="3:5" s="37" customFormat="1" ht="18" customHeight="1">
      <c r="C65" s="122"/>
      <c r="D65" s="123"/>
      <c r="E65" s="40"/>
    </row>
    <row r="66" spans="3:5" s="37" customFormat="1" ht="18" customHeight="1">
      <c r="C66" s="122"/>
      <c r="D66" s="123"/>
      <c r="E66" s="40"/>
    </row>
    <row r="67" spans="3:5" s="37" customFormat="1" ht="18" customHeight="1">
      <c r="C67" s="31" t="s">
        <v>11</v>
      </c>
      <c r="D67" s="31"/>
      <c r="E67" s="12"/>
    </row>
    <row r="68" spans="3:5" s="37" customFormat="1" ht="18" customHeight="1">
      <c r="C68" s="120" t="s">
        <v>21</v>
      </c>
      <c r="D68" s="125"/>
      <c r="E68" s="121"/>
    </row>
    <row r="69" spans="3:5" s="37" customFormat="1" ht="18" customHeight="1">
      <c r="C69" s="41" t="s">
        <v>9</v>
      </c>
      <c r="D69" s="39" t="s">
        <v>10</v>
      </c>
      <c r="E69" s="32" t="s">
        <v>12</v>
      </c>
    </row>
    <row r="70" spans="3:5" s="37" customFormat="1" ht="18" customHeight="1">
      <c r="C70" s="33"/>
      <c r="D70" s="39"/>
      <c r="E70" s="34"/>
    </row>
    <row r="71" spans="3:5" s="37" customFormat="1" ht="18" customHeight="1">
      <c r="C71" s="33"/>
      <c r="D71" s="39"/>
      <c r="E71" s="34"/>
    </row>
    <row r="72" spans="3:5" s="37" customFormat="1" ht="18" customHeight="1">
      <c r="C72" s="31"/>
      <c r="D72" s="31"/>
      <c r="E72" s="12"/>
    </row>
    <row r="73" spans="3:5" s="37" customFormat="1" ht="18" customHeight="1">
      <c r="C73" s="120" t="s">
        <v>22</v>
      </c>
      <c r="D73" s="125"/>
      <c r="E73" s="121"/>
    </row>
    <row r="74" spans="3:5" s="37" customFormat="1" ht="18" customHeight="1">
      <c r="C74" s="120" t="s">
        <v>13</v>
      </c>
      <c r="D74" s="121"/>
      <c r="E74" s="40" t="s">
        <v>71</v>
      </c>
    </row>
    <row r="75" spans="2:5" s="37" customFormat="1" ht="18" customHeight="1">
      <c r="B75" s="9"/>
      <c r="C75" s="118"/>
      <c r="D75" s="119"/>
      <c r="E75" s="40"/>
    </row>
    <row r="76" spans="2:5" s="37" customFormat="1" ht="24.75" customHeight="1">
      <c r="B76" s="9"/>
      <c r="E76" s="8"/>
    </row>
    <row r="77" spans="2:5" s="37" customFormat="1" ht="21" customHeight="1">
      <c r="B77" s="9"/>
      <c r="C77" s="117"/>
      <c r="D77" s="117"/>
      <c r="E77" s="117"/>
    </row>
  </sheetData>
  <sheetProtection/>
  <mergeCells count="39">
    <mergeCell ref="C77:E77"/>
    <mergeCell ref="C75:D75"/>
    <mergeCell ref="C74:D74"/>
    <mergeCell ref="C66:D66"/>
    <mergeCell ref="C65:D65"/>
    <mergeCell ref="C53:E53"/>
    <mergeCell ref="C68:E68"/>
    <mergeCell ref="C63:E63"/>
    <mergeCell ref="C73:E73"/>
    <mergeCell ref="C64:D64"/>
    <mergeCell ref="C55:E55"/>
    <mergeCell ref="C60:E60"/>
    <mergeCell ref="C59:E59"/>
    <mergeCell ref="C44:D44"/>
    <mergeCell ref="C58:E58"/>
    <mergeCell ref="C54:E54"/>
    <mergeCell ref="C48:E48"/>
    <mergeCell ref="C46:E46"/>
    <mergeCell ref="C56:E56"/>
    <mergeCell ref="C57:E57"/>
    <mergeCell ref="C18:E18"/>
    <mergeCell ref="C50:D50"/>
    <mergeCell ref="C51:E51"/>
    <mergeCell ref="D15:E15"/>
    <mergeCell ref="D9:E9"/>
    <mergeCell ref="D10:E10"/>
    <mergeCell ref="C43:E43"/>
    <mergeCell ref="D16:E16"/>
    <mergeCell ref="C42:E42"/>
    <mergeCell ref="D6:E6"/>
    <mergeCell ref="D13:E13"/>
    <mergeCell ref="D11:E11"/>
    <mergeCell ref="D14:E14"/>
    <mergeCell ref="D8:E8"/>
    <mergeCell ref="C52:E52"/>
    <mergeCell ref="C45:E45"/>
    <mergeCell ref="C47:D47"/>
    <mergeCell ref="C49:E49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79" customWidth="1"/>
    <col min="2" max="2" width="34.375" style="79" customWidth="1"/>
    <col min="3" max="3" width="21.25390625" style="79" customWidth="1"/>
    <col min="4" max="4" width="18.25390625" style="79" customWidth="1"/>
    <col min="5" max="5" width="9.00390625" style="3" customWidth="1"/>
    <col min="6" max="6" width="10.75390625" style="79" customWidth="1"/>
    <col min="7" max="7" width="30.125" style="79" customWidth="1"/>
    <col min="8" max="8" width="21.75390625" style="79" customWidth="1"/>
    <col min="9" max="9" width="27.00390625" style="79" customWidth="1"/>
    <col min="10" max="10" width="20.125" style="79" customWidth="1"/>
    <col min="11" max="11" width="16.125" style="79" customWidth="1"/>
    <col min="12" max="12" width="15.75390625" style="79" customWidth="1"/>
    <col min="13" max="14" width="16.00390625" style="79" customWidth="1"/>
    <col min="15" max="15" width="8.00390625" style="79" customWidth="1"/>
    <col min="16" max="16" width="15.875" style="79" customWidth="1"/>
    <col min="17" max="17" width="15.875" style="5" customWidth="1"/>
    <col min="18" max="18" width="15.875" style="79" customWidth="1"/>
    <col min="19" max="20" width="14.25390625" style="79" customWidth="1"/>
    <col min="21" max="21" width="15.25390625" style="79" customWidth="1"/>
    <col min="22" max="16384" width="9.125" style="7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6" t="s">
        <v>14</v>
      </c>
      <c r="C4" s="81">
        <v>18</v>
      </c>
      <c r="D4" s="7"/>
      <c r="E4" s="8"/>
      <c r="F4" s="78"/>
      <c r="G4" s="10" t="s">
        <v>18</v>
      </c>
      <c r="H4" s="78"/>
      <c r="I4" s="7"/>
      <c r="J4" s="78"/>
      <c r="K4" s="78"/>
      <c r="L4" s="78"/>
      <c r="M4" s="78"/>
      <c r="N4" s="78"/>
      <c r="Q4" s="79"/>
    </row>
    <row r="5" spans="2:17" ht="15">
      <c r="B5" s="76"/>
      <c r="C5" s="7"/>
      <c r="D5" s="7"/>
      <c r="E5" s="8"/>
      <c r="F5" s="78"/>
      <c r="G5" s="10"/>
      <c r="H5" s="78"/>
      <c r="I5" s="7"/>
      <c r="J5" s="78"/>
      <c r="K5" s="78"/>
      <c r="L5" s="78"/>
      <c r="M5" s="78"/>
      <c r="N5" s="78"/>
      <c r="Q5" s="79"/>
    </row>
    <row r="6" spans="1:17" ht="15">
      <c r="A6" s="76"/>
      <c r="B6" s="76"/>
      <c r="C6" s="11"/>
      <c r="D6" s="11"/>
      <c r="E6" s="12"/>
      <c r="F6" s="78"/>
      <c r="G6" s="80" t="s">
        <v>76</v>
      </c>
      <c r="H6" s="126">
        <f>SUM(N11:N11)</f>
        <v>0</v>
      </c>
      <c r="I6" s="127"/>
      <c r="Q6" s="79"/>
    </row>
    <row r="7" spans="1:17" ht="15">
      <c r="A7" s="76"/>
      <c r="C7" s="78"/>
      <c r="D7" s="78"/>
      <c r="E7" s="12"/>
      <c r="F7" s="78"/>
      <c r="G7" s="78"/>
      <c r="H7" s="78"/>
      <c r="I7" s="78"/>
      <c r="J7" s="78"/>
      <c r="K7" s="78"/>
      <c r="L7" s="78"/>
      <c r="Q7" s="79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9"/>
    </row>
    <row r="9" spans="2:17" ht="15">
      <c r="B9" s="76"/>
      <c r="E9" s="16"/>
      <c r="Q9" s="79"/>
    </row>
    <row r="10" spans="1:14" s="76" customFormat="1" ht="74.25" customHeight="1">
      <c r="A10" s="81" t="s">
        <v>38</v>
      </c>
      <c r="B10" s="81" t="s">
        <v>15</v>
      </c>
      <c r="C10" s="81" t="s">
        <v>16</v>
      </c>
      <c r="D10" s="81" t="s">
        <v>51</v>
      </c>
      <c r="E10" s="17" t="s">
        <v>55</v>
      </c>
      <c r="F10" s="77"/>
      <c r="G10" s="81" t="str">
        <f>"Nazwa handlowa /
"&amp;C10&amp;" / 
"&amp;D10</f>
        <v>Nazwa handlowa /
Dawka / 
Postać /Opakowanie</v>
      </c>
      <c r="H10" s="81" t="s">
        <v>90</v>
      </c>
      <c r="I10" s="81" t="str">
        <f>B10</f>
        <v>Skład</v>
      </c>
      <c r="J10" s="81" t="s">
        <v>91</v>
      </c>
      <c r="K10" s="81" t="s">
        <v>33</v>
      </c>
      <c r="L10" s="81" t="s">
        <v>34</v>
      </c>
      <c r="M10" s="81" t="s">
        <v>78</v>
      </c>
      <c r="N10" s="81" t="s">
        <v>79</v>
      </c>
    </row>
    <row r="11" spans="1:14" ht="75">
      <c r="A11" s="43" t="s">
        <v>2</v>
      </c>
      <c r="B11" s="42" t="s">
        <v>213</v>
      </c>
      <c r="C11" s="42" t="s">
        <v>214</v>
      </c>
      <c r="D11" s="42" t="s">
        <v>215</v>
      </c>
      <c r="E11" s="19">
        <v>200</v>
      </c>
      <c r="F11" s="75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8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7" t="s">
        <v>77</v>
      </c>
      <c r="C13" s="107"/>
      <c r="D13" s="107"/>
      <c r="E13" s="107"/>
      <c r="F13" s="10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H45" sqref="H45"/>
    </sheetView>
  </sheetViews>
  <sheetFormatPr defaultColWidth="9.00390625" defaultRowHeight="12.75"/>
  <cols>
    <col min="1" max="1" width="5.375" style="94" customWidth="1"/>
    <col min="2" max="2" width="27.875" style="94" customWidth="1"/>
    <col min="3" max="3" width="21.625" style="94" customWidth="1"/>
    <col min="4" max="4" width="30.00390625" style="94" customWidth="1"/>
    <col min="5" max="5" width="9.00390625" style="3" customWidth="1"/>
    <col min="6" max="6" width="14.875" style="94" customWidth="1"/>
    <col min="7" max="7" width="29.75390625" style="94" customWidth="1"/>
    <col min="8" max="8" width="25.25390625" style="94" customWidth="1"/>
    <col min="9" max="9" width="17.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19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SUM(N11:N11)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16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Dawka / 
Postać /Opakowanie</v>
      </c>
      <c r="H10" s="95" t="s">
        <v>54</v>
      </c>
      <c r="I10" s="95" t="str">
        <f>B10</f>
        <v>Skład</v>
      </c>
      <c r="J10" s="95" t="s">
        <v>81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45">
      <c r="A11" s="43" t="s">
        <v>2</v>
      </c>
      <c r="B11" s="42" t="s">
        <v>216</v>
      </c>
      <c r="C11" s="42" t="s">
        <v>217</v>
      </c>
      <c r="D11" s="42" t="s">
        <v>218</v>
      </c>
      <c r="E11" s="19">
        <v>100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93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107" t="s">
        <v>77</v>
      </c>
      <c r="C13" s="107"/>
      <c r="D13" s="107"/>
      <c r="E13" s="107"/>
      <c r="F13" s="10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94" customWidth="1"/>
    <col min="2" max="2" width="27.875" style="94" customWidth="1"/>
    <col min="3" max="3" width="21.625" style="94" customWidth="1"/>
    <col min="4" max="4" width="30.00390625" style="94" customWidth="1"/>
    <col min="5" max="5" width="9.00390625" style="3" customWidth="1"/>
    <col min="6" max="6" width="14.875" style="94" customWidth="1"/>
    <col min="7" max="7" width="29.75390625" style="94" customWidth="1"/>
    <col min="8" max="8" width="25.25390625" style="94" customWidth="1"/>
    <col min="9" max="9" width="17.625" style="94" customWidth="1"/>
    <col min="10" max="10" width="20.125" style="94" customWidth="1"/>
    <col min="11" max="11" width="16.125" style="94" customWidth="1"/>
    <col min="12" max="12" width="15.75390625" style="94" customWidth="1"/>
    <col min="13" max="14" width="16.00390625" style="94" customWidth="1"/>
    <col min="15" max="15" width="8.00390625" style="94" customWidth="1"/>
    <col min="16" max="16" width="15.875" style="94" customWidth="1"/>
    <col min="17" max="17" width="15.875" style="5" customWidth="1"/>
    <col min="18" max="18" width="15.875" style="94" customWidth="1"/>
    <col min="19" max="20" width="14.25390625" style="94" customWidth="1"/>
    <col min="21" max="21" width="15.25390625" style="94" customWidth="1"/>
    <col min="22" max="16384" width="9.125" style="94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90" t="s">
        <v>14</v>
      </c>
      <c r="C4" s="95">
        <v>20</v>
      </c>
      <c r="D4" s="7"/>
      <c r="E4" s="8"/>
      <c r="F4" s="93"/>
      <c r="G4" s="10" t="s">
        <v>18</v>
      </c>
      <c r="H4" s="93"/>
      <c r="I4" s="7"/>
      <c r="J4" s="93"/>
      <c r="K4" s="93"/>
      <c r="L4" s="93"/>
      <c r="M4" s="93"/>
      <c r="N4" s="93"/>
      <c r="Q4" s="94"/>
    </row>
    <row r="5" spans="2:17" ht="15">
      <c r="B5" s="90"/>
      <c r="C5" s="7"/>
      <c r="D5" s="7"/>
      <c r="E5" s="8"/>
      <c r="F5" s="93"/>
      <c r="G5" s="10"/>
      <c r="H5" s="93"/>
      <c r="I5" s="7"/>
      <c r="J5" s="93"/>
      <c r="K5" s="93"/>
      <c r="L5" s="93"/>
      <c r="M5" s="93"/>
      <c r="N5" s="93"/>
      <c r="Q5" s="94"/>
    </row>
    <row r="6" spans="1:17" ht="15">
      <c r="A6" s="90"/>
      <c r="B6" s="90"/>
      <c r="C6" s="11"/>
      <c r="D6" s="11"/>
      <c r="E6" s="12"/>
      <c r="F6" s="93"/>
      <c r="G6" s="92" t="s">
        <v>76</v>
      </c>
      <c r="H6" s="126">
        <f>SUM(N11:N12)</f>
        <v>0</v>
      </c>
      <c r="I6" s="127"/>
      <c r="Q6" s="94"/>
    </row>
    <row r="7" spans="1:17" ht="15">
      <c r="A7" s="90"/>
      <c r="C7" s="93"/>
      <c r="D7" s="93"/>
      <c r="E7" s="12"/>
      <c r="F7" s="93"/>
      <c r="G7" s="93"/>
      <c r="H7" s="93"/>
      <c r="I7" s="93"/>
      <c r="J7" s="93"/>
      <c r="K7" s="93"/>
      <c r="L7" s="93"/>
      <c r="Q7" s="94"/>
    </row>
    <row r="8" spans="1:17" ht="15">
      <c r="A8" s="9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94"/>
    </row>
    <row r="9" spans="2:17" ht="15">
      <c r="B9" s="90"/>
      <c r="E9" s="16"/>
      <c r="Q9" s="94"/>
    </row>
    <row r="10" spans="1:14" s="90" customFormat="1" ht="74.25" customHeight="1">
      <c r="A10" s="95" t="s">
        <v>38</v>
      </c>
      <c r="B10" s="95" t="s">
        <v>15</v>
      </c>
      <c r="C10" s="95" t="s">
        <v>16</v>
      </c>
      <c r="D10" s="95" t="s">
        <v>51</v>
      </c>
      <c r="E10" s="17" t="s">
        <v>55</v>
      </c>
      <c r="F10" s="91"/>
      <c r="G10" s="95" t="str">
        <f>"Nazwa handlowa /
"&amp;C10&amp;" / 
"&amp;D10</f>
        <v>Nazwa handlowa /
Dawka / 
Postać /Opakowanie</v>
      </c>
      <c r="H10" s="95" t="s">
        <v>54</v>
      </c>
      <c r="I10" s="95" t="str">
        <f>B10</f>
        <v>Skład</v>
      </c>
      <c r="J10" s="95" t="s">
        <v>81</v>
      </c>
      <c r="K10" s="95" t="s">
        <v>33</v>
      </c>
      <c r="L10" s="95" t="s">
        <v>34</v>
      </c>
      <c r="M10" s="95" t="s">
        <v>78</v>
      </c>
      <c r="N10" s="95" t="s">
        <v>79</v>
      </c>
    </row>
    <row r="11" spans="1:14" ht="45">
      <c r="A11" s="43" t="s">
        <v>2</v>
      </c>
      <c r="B11" s="42" t="s">
        <v>219</v>
      </c>
      <c r="C11" s="42" t="s">
        <v>220</v>
      </c>
      <c r="D11" s="42" t="s">
        <v>221</v>
      </c>
      <c r="E11" s="19">
        <v>250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219</v>
      </c>
      <c r="C12" s="42" t="s">
        <v>222</v>
      </c>
      <c r="D12" s="42" t="s">
        <v>223</v>
      </c>
      <c r="E12" s="19">
        <v>1300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93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29" t="s">
        <v>83</v>
      </c>
      <c r="C14" s="129"/>
      <c r="D14" s="129"/>
      <c r="E14" s="129"/>
      <c r="F14" s="129"/>
    </row>
    <row r="15" spans="2:6" ht="46.5" customHeight="1">
      <c r="B15" s="107" t="s">
        <v>77</v>
      </c>
      <c r="C15" s="107"/>
      <c r="D15" s="107"/>
      <c r="E15" s="107"/>
      <c r="F15" s="107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55" customWidth="1"/>
    <col min="2" max="2" width="27.625" style="55" customWidth="1"/>
    <col min="3" max="3" width="20.625" style="55" customWidth="1"/>
    <col min="4" max="4" width="28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25.625" style="55" customWidth="1"/>
    <col min="9" max="9" width="17.625" style="55" customWidth="1"/>
    <col min="10" max="10" width="21.0039062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56" t="s">
        <v>14</v>
      </c>
      <c r="C4" s="53">
        <v>1</v>
      </c>
      <c r="D4" s="7"/>
      <c r="E4" s="8"/>
      <c r="F4" s="54"/>
      <c r="G4" s="10" t="s">
        <v>18</v>
      </c>
      <c r="H4" s="54"/>
      <c r="I4" s="7"/>
      <c r="J4" s="54"/>
      <c r="K4" s="54"/>
      <c r="L4" s="54"/>
      <c r="M4" s="54"/>
      <c r="N4" s="54"/>
      <c r="Q4" s="55"/>
    </row>
    <row r="5" spans="2:17" ht="15">
      <c r="B5" s="56"/>
      <c r="C5" s="7"/>
      <c r="D5" s="7"/>
      <c r="E5" s="8"/>
      <c r="F5" s="54"/>
      <c r="G5" s="10"/>
      <c r="H5" s="54"/>
      <c r="I5" s="7"/>
      <c r="J5" s="54"/>
      <c r="K5" s="54"/>
      <c r="L5" s="54"/>
      <c r="M5" s="54"/>
      <c r="N5" s="54"/>
      <c r="Q5" s="55"/>
    </row>
    <row r="6" spans="1:17" ht="15">
      <c r="A6" s="56"/>
      <c r="B6" s="56"/>
      <c r="C6" s="11"/>
      <c r="D6" s="11"/>
      <c r="E6" s="12"/>
      <c r="F6" s="54"/>
      <c r="G6" s="52" t="s">
        <v>76</v>
      </c>
      <c r="H6" s="126">
        <f>SUM(N11:N11)</f>
        <v>0</v>
      </c>
      <c r="I6" s="127"/>
      <c r="Q6" s="55"/>
    </row>
    <row r="7" spans="1:17" ht="15">
      <c r="A7" s="56"/>
      <c r="C7" s="54"/>
      <c r="D7" s="54"/>
      <c r="E7" s="12"/>
      <c r="F7" s="54"/>
      <c r="G7" s="54"/>
      <c r="H7" s="54"/>
      <c r="I7" s="54"/>
      <c r="J7" s="54"/>
      <c r="K7" s="54"/>
      <c r="L7" s="54"/>
      <c r="Q7" s="55"/>
    </row>
    <row r="8" spans="1:17" ht="15">
      <c r="A8" s="5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5"/>
    </row>
    <row r="9" spans="2:17" ht="15">
      <c r="B9" s="56"/>
      <c r="E9" s="16"/>
      <c r="Q9" s="55"/>
    </row>
    <row r="10" spans="1:14" s="56" customFormat="1" ht="74.25" customHeight="1">
      <c r="A10" s="53" t="s">
        <v>38</v>
      </c>
      <c r="B10" s="53" t="s">
        <v>15</v>
      </c>
      <c r="C10" s="53" t="s">
        <v>16</v>
      </c>
      <c r="D10" s="53" t="s">
        <v>51</v>
      </c>
      <c r="E10" s="17" t="s">
        <v>55</v>
      </c>
      <c r="F10" s="57"/>
      <c r="G10" s="53" t="str">
        <f>"Nazwa handlowa /
"&amp;C10&amp;" / 
"&amp;D10</f>
        <v>Nazwa handlowa /
Dawka / 
Postać /Opakowanie</v>
      </c>
      <c r="H10" s="53" t="s">
        <v>54</v>
      </c>
      <c r="I10" s="53" t="str">
        <f>B10</f>
        <v>Skład</v>
      </c>
      <c r="J10" s="53" t="s">
        <v>81</v>
      </c>
      <c r="K10" s="53" t="s">
        <v>33</v>
      </c>
      <c r="L10" s="53" t="s">
        <v>34</v>
      </c>
      <c r="M10" s="53" t="s">
        <v>78</v>
      </c>
      <c r="N10" s="53" t="s">
        <v>79</v>
      </c>
    </row>
    <row r="11" spans="1:14" ht="45">
      <c r="A11" s="43" t="s">
        <v>2</v>
      </c>
      <c r="B11" s="42" t="s">
        <v>116</v>
      </c>
      <c r="C11" s="42" t="s">
        <v>117</v>
      </c>
      <c r="D11" s="42" t="s">
        <v>118</v>
      </c>
      <c r="E11" s="19">
        <v>80</v>
      </c>
      <c r="F11" s="75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54"/>
      <c r="G12" s="49"/>
      <c r="H12" s="49"/>
      <c r="I12" s="49"/>
      <c r="J12" s="50"/>
      <c r="K12" s="49"/>
      <c r="L12" s="49"/>
      <c r="M12" s="49"/>
      <c r="N12" s="51"/>
    </row>
    <row r="13" spans="1:17" s="87" customFormat="1" ht="60.75" customHeight="1">
      <c r="A13" s="45"/>
      <c r="B13" s="128" t="s">
        <v>119</v>
      </c>
      <c r="C13" s="128"/>
      <c r="D13" s="128"/>
      <c r="E13" s="128"/>
      <c r="F13" s="128"/>
      <c r="G13" s="49"/>
      <c r="H13" s="49"/>
      <c r="I13" s="49"/>
      <c r="J13" s="50"/>
      <c r="K13" s="49"/>
      <c r="L13" s="49"/>
      <c r="M13" s="49"/>
      <c r="N13" s="51"/>
      <c r="Q13" s="5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69" customWidth="1"/>
    <col min="2" max="2" width="25.125" style="69" customWidth="1"/>
    <col min="3" max="3" width="19.375" style="69" customWidth="1"/>
    <col min="4" max="4" width="25.25390625" style="69" customWidth="1"/>
    <col min="5" max="5" width="9.00390625" style="3" customWidth="1"/>
    <col min="6" max="6" width="10.75390625" style="69" customWidth="1"/>
    <col min="7" max="7" width="36.125" style="69" customWidth="1"/>
    <col min="8" max="8" width="30.25390625" style="69" customWidth="1"/>
    <col min="9" max="9" width="17.625" style="69" customWidth="1"/>
    <col min="10" max="10" width="22.875" style="69" customWidth="1"/>
    <col min="11" max="11" width="16.125" style="69" hidden="1" customWidth="1"/>
    <col min="12" max="12" width="15.75390625" style="69" customWidth="1"/>
    <col min="13" max="14" width="16.00390625" style="69" customWidth="1"/>
    <col min="15" max="15" width="8.00390625" style="69" customWidth="1"/>
    <col min="16" max="16" width="15.875" style="69" customWidth="1"/>
    <col min="17" max="17" width="15.875" style="5" customWidth="1"/>
    <col min="18" max="18" width="15.875" style="69" customWidth="1"/>
    <col min="19" max="20" width="14.25390625" style="69" customWidth="1"/>
    <col min="21" max="21" width="15.25390625" style="69" customWidth="1"/>
    <col min="22" max="16384" width="9.125" style="6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0" t="s">
        <v>14</v>
      </c>
      <c r="C4" s="67">
        <v>2</v>
      </c>
      <c r="D4" s="7"/>
      <c r="E4" s="8"/>
      <c r="F4" s="68"/>
      <c r="G4" s="10" t="s">
        <v>18</v>
      </c>
      <c r="H4" s="68"/>
      <c r="I4" s="7"/>
      <c r="J4" s="68"/>
      <c r="K4" s="68"/>
      <c r="L4" s="68"/>
      <c r="M4" s="68"/>
      <c r="N4" s="68"/>
      <c r="Q4" s="69"/>
    </row>
    <row r="5" spans="2:17" ht="15">
      <c r="B5" s="70"/>
      <c r="C5" s="7"/>
      <c r="D5" s="7"/>
      <c r="E5" s="8"/>
      <c r="F5" s="68"/>
      <c r="G5" s="10"/>
      <c r="H5" s="68"/>
      <c r="I5" s="7"/>
      <c r="J5" s="68"/>
      <c r="K5" s="68"/>
      <c r="L5" s="68"/>
      <c r="M5" s="68"/>
      <c r="N5" s="68"/>
      <c r="Q5" s="69"/>
    </row>
    <row r="6" spans="1:17" ht="15">
      <c r="A6" s="70"/>
      <c r="B6" s="70"/>
      <c r="C6" s="11"/>
      <c r="D6" s="11"/>
      <c r="E6" s="12"/>
      <c r="F6" s="68"/>
      <c r="G6" s="66" t="s">
        <v>76</v>
      </c>
      <c r="H6" s="126">
        <f>SUM(N11:N11)</f>
        <v>0</v>
      </c>
      <c r="I6" s="127"/>
      <c r="Q6" s="69"/>
    </row>
    <row r="7" spans="1:17" ht="15">
      <c r="A7" s="70"/>
      <c r="C7" s="68"/>
      <c r="D7" s="68"/>
      <c r="E7" s="12"/>
      <c r="F7" s="68"/>
      <c r="G7" s="68"/>
      <c r="H7" s="68"/>
      <c r="I7" s="68"/>
      <c r="J7" s="68"/>
      <c r="K7" s="68"/>
      <c r="L7" s="68"/>
      <c r="Q7" s="69"/>
    </row>
    <row r="8" spans="1:17" ht="15">
      <c r="A8" s="7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9"/>
    </row>
    <row r="9" spans="2:17" ht="15">
      <c r="B9" s="70"/>
      <c r="E9" s="16"/>
      <c r="Q9" s="69"/>
    </row>
    <row r="10" spans="1:14" s="70" customFormat="1" ht="74.25" customHeight="1">
      <c r="A10" s="67" t="s">
        <v>38</v>
      </c>
      <c r="B10" s="67" t="s">
        <v>15</v>
      </c>
      <c r="C10" s="67" t="s">
        <v>16</v>
      </c>
      <c r="D10" s="67" t="s">
        <v>51</v>
      </c>
      <c r="E10" s="17" t="s">
        <v>55</v>
      </c>
      <c r="F10" s="71"/>
      <c r="G10" s="67" t="str">
        <f>"Nazwa handlowa /
"&amp;C10&amp;" / 
"&amp;D10</f>
        <v>Nazwa handlowa /
Dawka / 
Postać /Opakowanie</v>
      </c>
      <c r="H10" s="67" t="s">
        <v>54</v>
      </c>
      <c r="I10" s="67" t="str">
        <f>B10</f>
        <v>Skład</v>
      </c>
      <c r="J10" s="67" t="s">
        <v>81</v>
      </c>
      <c r="K10" s="67"/>
      <c r="L10" s="67" t="s">
        <v>123</v>
      </c>
      <c r="M10" s="67" t="s">
        <v>124</v>
      </c>
      <c r="N10" s="67" t="s">
        <v>79</v>
      </c>
    </row>
    <row r="11" spans="1:14" ht="225">
      <c r="A11" s="43" t="s">
        <v>2</v>
      </c>
      <c r="B11" s="42" t="s">
        <v>120</v>
      </c>
      <c r="C11" s="42" t="s">
        <v>121</v>
      </c>
      <c r="D11" s="42" t="s">
        <v>147</v>
      </c>
      <c r="E11" s="72">
        <v>2000</v>
      </c>
      <c r="F11" s="73" t="s">
        <v>122</v>
      </c>
      <c r="G11" s="20" t="s">
        <v>125</v>
      </c>
      <c r="H11" s="20"/>
      <c r="I11" s="20"/>
      <c r="J11" s="21" t="s">
        <v>126</v>
      </c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68"/>
      <c r="G12" s="49"/>
      <c r="H12" s="49"/>
      <c r="I12" s="49"/>
      <c r="J12" s="50"/>
      <c r="K12" s="49"/>
      <c r="L12" s="49"/>
      <c r="M12" s="49"/>
      <c r="N12" s="51"/>
    </row>
    <row r="13" spans="1:17" s="87" customFormat="1" ht="60" customHeight="1">
      <c r="A13" s="45"/>
      <c r="B13" s="128" t="s">
        <v>119</v>
      </c>
      <c r="C13" s="128"/>
      <c r="D13" s="128"/>
      <c r="E13" s="128"/>
      <c r="F13" s="128"/>
      <c r="G13" s="49"/>
      <c r="H13" s="49"/>
      <c r="I13" s="49"/>
      <c r="J13" s="50"/>
      <c r="K13" s="49"/>
      <c r="L13" s="49"/>
      <c r="M13" s="49"/>
      <c r="N13" s="51"/>
      <c r="Q13" s="5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69" customWidth="1"/>
    <col min="2" max="2" width="30.25390625" style="69" customWidth="1"/>
    <col min="3" max="3" width="22.00390625" style="69" customWidth="1"/>
    <col min="4" max="4" width="23.125" style="69" customWidth="1"/>
    <col min="5" max="5" width="9.00390625" style="3" customWidth="1"/>
    <col min="6" max="6" width="9.25390625" style="69" customWidth="1"/>
    <col min="7" max="7" width="32.75390625" style="69" customWidth="1"/>
    <col min="8" max="8" width="25.25390625" style="69" customWidth="1"/>
    <col min="9" max="9" width="24.125" style="69" customWidth="1"/>
    <col min="10" max="10" width="20.125" style="69" customWidth="1"/>
    <col min="11" max="11" width="16.125" style="69" customWidth="1"/>
    <col min="12" max="12" width="15.75390625" style="69" customWidth="1"/>
    <col min="13" max="14" width="16.00390625" style="69" customWidth="1"/>
    <col min="15" max="15" width="8.00390625" style="69" customWidth="1"/>
    <col min="16" max="16" width="15.875" style="69" customWidth="1"/>
    <col min="17" max="17" width="15.875" style="5" customWidth="1"/>
    <col min="18" max="18" width="15.875" style="69" customWidth="1"/>
    <col min="19" max="20" width="14.25390625" style="69" customWidth="1"/>
    <col min="21" max="21" width="15.25390625" style="69" customWidth="1"/>
    <col min="22" max="16384" width="9.125" style="6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0" t="s">
        <v>14</v>
      </c>
      <c r="C4" s="67">
        <v>3</v>
      </c>
      <c r="D4" s="7"/>
      <c r="E4" s="8"/>
      <c r="F4" s="68"/>
      <c r="G4" s="10" t="s">
        <v>18</v>
      </c>
      <c r="H4" s="68"/>
      <c r="I4" s="7"/>
      <c r="J4" s="68"/>
      <c r="K4" s="68"/>
      <c r="L4" s="68"/>
      <c r="M4" s="68"/>
      <c r="N4" s="68"/>
      <c r="Q4" s="69"/>
    </row>
    <row r="5" spans="2:17" ht="15">
      <c r="B5" s="70"/>
      <c r="C5" s="7"/>
      <c r="D5" s="7"/>
      <c r="E5" s="8"/>
      <c r="F5" s="68"/>
      <c r="G5" s="10"/>
      <c r="H5" s="68"/>
      <c r="I5" s="7"/>
      <c r="J5" s="68"/>
      <c r="K5" s="68"/>
      <c r="L5" s="68"/>
      <c r="M5" s="68"/>
      <c r="N5" s="68"/>
      <c r="Q5" s="69"/>
    </row>
    <row r="6" spans="1:17" ht="15">
      <c r="A6" s="70"/>
      <c r="B6" s="70"/>
      <c r="C6" s="11"/>
      <c r="D6" s="11"/>
      <c r="E6" s="12"/>
      <c r="F6" s="68"/>
      <c r="G6" s="66" t="s">
        <v>76</v>
      </c>
      <c r="H6" s="126">
        <f>SUM(N11:N13)</f>
        <v>0</v>
      </c>
      <c r="I6" s="127"/>
      <c r="Q6" s="69"/>
    </row>
    <row r="7" spans="1:17" ht="15">
      <c r="A7" s="70"/>
      <c r="C7" s="68"/>
      <c r="D7" s="68"/>
      <c r="E7" s="12"/>
      <c r="F7" s="68"/>
      <c r="G7" s="68"/>
      <c r="H7" s="68"/>
      <c r="I7" s="68"/>
      <c r="J7" s="68"/>
      <c r="K7" s="68"/>
      <c r="L7" s="68"/>
      <c r="Q7" s="69"/>
    </row>
    <row r="8" spans="1:17" ht="15">
      <c r="A8" s="7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9"/>
    </row>
    <row r="9" spans="2:17" ht="15">
      <c r="B9" s="70"/>
      <c r="E9" s="16"/>
      <c r="Q9" s="69"/>
    </row>
    <row r="10" spans="1:14" s="70" customFormat="1" ht="74.25" customHeight="1">
      <c r="A10" s="67" t="s">
        <v>38</v>
      </c>
      <c r="B10" s="67" t="s">
        <v>15</v>
      </c>
      <c r="C10" s="67" t="s">
        <v>16</v>
      </c>
      <c r="D10" s="67" t="s">
        <v>51</v>
      </c>
      <c r="E10" s="17" t="s">
        <v>55</v>
      </c>
      <c r="F10" s="71"/>
      <c r="G10" s="67" t="str">
        <f>"Nazwa handlowa /
"&amp;C10&amp;" / 
"&amp;D10</f>
        <v>Nazwa handlowa /
Dawka / 
Postać /Opakowanie</v>
      </c>
      <c r="H10" s="67" t="s">
        <v>54</v>
      </c>
      <c r="I10" s="67" t="str">
        <f>B10</f>
        <v>Skład</v>
      </c>
      <c r="J10" s="67" t="s">
        <v>128</v>
      </c>
      <c r="K10" s="67" t="s">
        <v>33</v>
      </c>
      <c r="L10" s="67" t="s">
        <v>34</v>
      </c>
      <c r="M10" s="67" t="s">
        <v>78</v>
      </c>
      <c r="N10" s="67" t="s">
        <v>79</v>
      </c>
    </row>
    <row r="11" spans="1:14" ht="45">
      <c r="A11" s="43" t="s">
        <v>2</v>
      </c>
      <c r="B11" s="42" t="s">
        <v>127</v>
      </c>
      <c r="C11" s="42" t="s">
        <v>89</v>
      </c>
      <c r="D11" s="42" t="s">
        <v>129</v>
      </c>
      <c r="E11" s="19">
        <v>200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127</v>
      </c>
      <c r="C12" s="42" t="s">
        <v>89</v>
      </c>
      <c r="D12" s="42" t="s">
        <v>130</v>
      </c>
      <c r="E12" s="19">
        <v>50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7" s="79" customFormat="1" ht="45">
      <c r="A13" s="43" t="s">
        <v>4</v>
      </c>
      <c r="B13" s="42" t="s">
        <v>127</v>
      </c>
      <c r="C13" s="42" t="s">
        <v>89</v>
      </c>
      <c r="D13" s="42" t="s">
        <v>131</v>
      </c>
      <c r="E13" s="19">
        <v>30</v>
      </c>
      <c r="F13" s="75" t="s">
        <v>58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  <c r="Q13" s="5"/>
    </row>
    <row r="14" spans="1:14" ht="15">
      <c r="A14" s="45"/>
      <c r="B14" s="46"/>
      <c r="C14" s="46"/>
      <c r="D14" s="47"/>
      <c r="E14" s="48"/>
      <c r="F14" s="68"/>
      <c r="G14" s="49"/>
      <c r="H14" s="49"/>
      <c r="I14" s="49"/>
      <c r="J14" s="50"/>
      <c r="K14" s="49"/>
      <c r="L14" s="49"/>
      <c r="M14" s="49"/>
      <c r="N14" s="51"/>
    </row>
    <row r="15" spans="2:6" ht="62.25" customHeight="1">
      <c r="B15" s="129" t="s">
        <v>119</v>
      </c>
      <c r="C15" s="129"/>
      <c r="D15" s="129"/>
      <c r="E15" s="129"/>
      <c r="F15" s="129"/>
    </row>
    <row r="16" spans="2:17" s="79" customFormat="1" ht="30" customHeight="1">
      <c r="B16" s="129" t="s">
        <v>132</v>
      </c>
      <c r="C16" s="129"/>
      <c r="D16" s="129"/>
      <c r="E16" s="129"/>
      <c r="F16" s="129"/>
      <c r="Q16" s="5"/>
    </row>
    <row r="17" spans="2:6" ht="46.5" customHeight="1">
      <c r="B17" s="107" t="s">
        <v>77</v>
      </c>
      <c r="C17" s="107"/>
      <c r="D17" s="107"/>
      <c r="E17" s="107"/>
      <c r="F17" s="107"/>
    </row>
  </sheetData>
  <sheetProtection/>
  <mergeCells count="5">
    <mergeCell ref="G2:I2"/>
    <mergeCell ref="H6:I6"/>
    <mergeCell ref="B15:F15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79" customWidth="1"/>
    <col min="2" max="2" width="30.25390625" style="79" customWidth="1"/>
    <col min="3" max="3" width="24.75390625" style="79" customWidth="1"/>
    <col min="4" max="4" width="25.25390625" style="79" customWidth="1"/>
    <col min="5" max="5" width="9.00390625" style="3" customWidth="1"/>
    <col min="6" max="6" width="10.75390625" style="79" customWidth="1"/>
    <col min="7" max="7" width="32.75390625" style="79" customWidth="1"/>
    <col min="8" max="8" width="25.25390625" style="79" customWidth="1"/>
    <col min="9" max="9" width="17.625" style="79" customWidth="1"/>
    <col min="10" max="10" width="20.125" style="79" customWidth="1"/>
    <col min="11" max="11" width="16.125" style="79" customWidth="1"/>
    <col min="12" max="12" width="15.75390625" style="79" customWidth="1"/>
    <col min="13" max="14" width="16.00390625" style="79" customWidth="1"/>
    <col min="15" max="15" width="8.00390625" style="79" customWidth="1"/>
    <col min="16" max="16" width="15.875" style="79" customWidth="1"/>
    <col min="17" max="17" width="15.875" style="5" customWidth="1"/>
    <col min="18" max="18" width="15.875" style="79" customWidth="1"/>
    <col min="19" max="20" width="14.25390625" style="79" customWidth="1"/>
    <col min="21" max="21" width="15.25390625" style="79" customWidth="1"/>
    <col min="22" max="16384" width="9.125" style="7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6" t="s">
        <v>14</v>
      </c>
      <c r="C4" s="81">
        <v>4</v>
      </c>
      <c r="D4" s="7"/>
      <c r="E4" s="8"/>
      <c r="F4" s="78"/>
      <c r="G4" s="10" t="s">
        <v>18</v>
      </c>
      <c r="H4" s="78"/>
      <c r="I4" s="7"/>
      <c r="J4" s="78"/>
      <c r="K4" s="78"/>
      <c r="L4" s="78"/>
      <c r="M4" s="78"/>
      <c r="N4" s="78"/>
      <c r="Q4" s="79"/>
    </row>
    <row r="5" spans="2:17" ht="15">
      <c r="B5" s="76"/>
      <c r="C5" s="7"/>
      <c r="D5" s="7"/>
      <c r="E5" s="8"/>
      <c r="F5" s="78"/>
      <c r="G5" s="10"/>
      <c r="H5" s="78"/>
      <c r="I5" s="7"/>
      <c r="J5" s="78"/>
      <c r="K5" s="78"/>
      <c r="L5" s="78"/>
      <c r="M5" s="78"/>
      <c r="N5" s="78"/>
      <c r="Q5" s="79"/>
    </row>
    <row r="6" spans="1:17" ht="15">
      <c r="A6" s="76"/>
      <c r="B6" s="76"/>
      <c r="C6" s="11"/>
      <c r="D6" s="11"/>
      <c r="E6" s="12"/>
      <c r="F6" s="78"/>
      <c r="G6" s="80" t="s">
        <v>76</v>
      </c>
      <c r="H6" s="126">
        <f>SUM(N11:N12)</f>
        <v>0</v>
      </c>
      <c r="I6" s="127"/>
      <c r="Q6" s="79"/>
    </row>
    <row r="7" spans="1:17" ht="15">
      <c r="A7" s="76"/>
      <c r="C7" s="78"/>
      <c r="D7" s="78"/>
      <c r="E7" s="12"/>
      <c r="F7" s="78"/>
      <c r="G7" s="78"/>
      <c r="H7" s="78"/>
      <c r="I7" s="78"/>
      <c r="J7" s="78"/>
      <c r="K7" s="78"/>
      <c r="L7" s="78"/>
      <c r="Q7" s="79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9"/>
    </row>
    <row r="9" spans="2:17" ht="15">
      <c r="B9" s="76"/>
      <c r="E9" s="16"/>
      <c r="Q9" s="79"/>
    </row>
    <row r="10" spans="1:14" s="76" customFormat="1" ht="74.25" customHeight="1">
      <c r="A10" s="81" t="s">
        <v>38</v>
      </c>
      <c r="B10" s="81" t="s">
        <v>15</v>
      </c>
      <c r="C10" s="81" t="s">
        <v>16</v>
      </c>
      <c r="D10" s="81" t="s">
        <v>51</v>
      </c>
      <c r="E10" s="17" t="s">
        <v>55</v>
      </c>
      <c r="F10" s="77"/>
      <c r="G10" s="81" t="str">
        <f>"Nazwa handlowa /
"&amp;C10&amp;" / 
"&amp;D10</f>
        <v>Nazwa handlowa /
Dawka / 
Postać /Opakowanie</v>
      </c>
      <c r="H10" s="81" t="s">
        <v>54</v>
      </c>
      <c r="I10" s="81" t="str">
        <f>B10</f>
        <v>Skład</v>
      </c>
      <c r="J10" s="81" t="s">
        <v>81</v>
      </c>
      <c r="K10" s="81" t="s">
        <v>33</v>
      </c>
      <c r="L10" s="81" t="s">
        <v>34</v>
      </c>
      <c r="M10" s="81" t="s">
        <v>78</v>
      </c>
      <c r="N10" s="81" t="s">
        <v>79</v>
      </c>
    </row>
    <row r="11" spans="1:14" ht="45">
      <c r="A11" s="43" t="s">
        <v>2</v>
      </c>
      <c r="B11" s="42" t="s">
        <v>133</v>
      </c>
      <c r="C11" s="42" t="s">
        <v>134</v>
      </c>
      <c r="D11" s="42" t="s">
        <v>135</v>
      </c>
      <c r="E11" s="19">
        <v>10</v>
      </c>
      <c r="F11" s="75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133</v>
      </c>
      <c r="C12" s="42" t="s">
        <v>136</v>
      </c>
      <c r="D12" s="42" t="s">
        <v>135</v>
      </c>
      <c r="E12" s="19">
        <v>180</v>
      </c>
      <c r="F12" s="75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78"/>
      <c r="G13" s="49"/>
      <c r="H13" s="49"/>
      <c r="I13" s="49"/>
      <c r="J13" s="50"/>
      <c r="K13" s="49"/>
      <c r="L13" s="49"/>
      <c r="M13" s="49"/>
      <c r="N13" s="51"/>
    </row>
    <row r="14" spans="1:17" s="87" customFormat="1" ht="63.75" customHeight="1">
      <c r="A14" s="45"/>
      <c r="B14" s="128" t="s">
        <v>119</v>
      </c>
      <c r="C14" s="128"/>
      <c r="D14" s="128"/>
      <c r="E14" s="128"/>
      <c r="F14" s="128"/>
      <c r="G14" s="49"/>
      <c r="H14" s="49"/>
      <c r="I14" s="49"/>
      <c r="J14" s="50"/>
      <c r="K14" s="49"/>
      <c r="L14" s="49"/>
      <c r="M14" s="49"/>
      <c r="N14" s="51"/>
      <c r="Q14" s="5"/>
    </row>
    <row r="15" spans="2:6" ht="30" customHeight="1">
      <c r="B15" s="129" t="s">
        <v>83</v>
      </c>
      <c r="C15" s="129"/>
      <c r="D15" s="129"/>
      <c r="E15" s="129"/>
      <c r="F15" s="129"/>
    </row>
    <row r="16" spans="2:6" ht="46.5" customHeight="1">
      <c r="B16" s="107" t="s">
        <v>77</v>
      </c>
      <c r="C16" s="107"/>
      <c r="D16" s="107"/>
      <c r="E16" s="107"/>
      <c r="F16" s="107"/>
    </row>
  </sheetData>
  <sheetProtection/>
  <mergeCells count="5">
    <mergeCell ref="G2:I2"/>
    <mergeCell ref="H6:I6"/>
    <mergeCell ref="B15:F15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view="pageBreakPreview" zoomScaleNormal="77" zoomScaleSheetLayoutView="100" zoomScalePageLayoutView="85" workbookViewId="0" topLeftCell="A1">
      <selection activeCell="H45" sqref="H45"/>
    </sheetView>
  </sheetViews>
  <sheetFormatPr defaultColWidth="9.00390625" defaultRowHeight="12.75"/>
  <cols>
    <col min="1" max="1" width="5.375" style="79" customWidth="1"/>
    <col min="2" max="2" width="33.125" style="79" customWidth="1"/>
    <col min="3" max="3" width="24.75390625" style="79" customWidth="1"/>
    <col min="4" max="4" width="25.25390625" style="79" customWidth="1"/>
    <col min="5" max="5" width="9.00390625" style="3" customWidth="1"/>
    <col min="6" max="6" width="10.75390625" style="79" customWidth="1"/>
    <col min="7" max="7" width="29.75390625" style="79" customWidth="1"/>
    <col min="8" max="8" width="25.25390625" style="79" customWidth="1"/>
    <col min="9" max="9" width="17.625" style="79" customWidth="1"/>
    <col min="10" max="10" width="20.125" style="79" customWidth="1"/>
    <col min="11" max="11" width="16.125" style="79" customWidth="1"/>
    <col min="12" max="12" width="15.75390625" style="79" customWidth="1"/>
    <col min="13" max="14" width="16.00390625" style="79" customWidth="1"/>
    <col min="15" max="15" width="8.00390625" style="79" customWidth="1"/>
    <col min="16" max="16" width="15.875" style="79" customWidth="1"/>
    <col min="17" max="17" width="15.875" style="5" customWidth="1"/>
    <col min="18" max="18" width="15.875" style="79" customWidth="1"/>
    <col min="19" max="20" width="14.25390625" style="79" customWidth="1"/>
    <col min="21" max="21" width="15.25390625" style="79" customWidth="1"/>
    <col min="22" max="16384" width="9.125" style="7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6" t="s">
        <v>14</v>
      </c>
      <c r="C4" s="81">
        <v>5</v>
      </c>
      <c r="D4" s="7"/>
      <c r="E4" s="8"/>
      <c r="F4" s="78"/>
      <c r="G4" s="10" t="s">
        <v>18</v>
      </c>
      <c r="H4" s="78"/>
      <c r="I4" s="7"/>
      <c r="J4" s="78"/>
      <c r="K4" s="78"/>
      <c r="L4" s="78"/>
      <c r="M4" s="78"/>
      <c r="N4" s="78"/>
      <c r="Q4" s="79"/>
    </row>
    <row r="5" spans="2:17" ht="15">
      <c r="B5" s="76"/>
      <c r="C5" s="7"/>
      <c r="D5" s="7"/>
      <c r="E5" s="8"/>
      <c r="F5" s="78"/>
      <c r="G5" s="10"/>
      <c r="H5" s="78"/>
      <c r="I5" s="7"/>
      <c r="J5" s="78"/>
      <c r="K5" s="78"/>
      <c r="L5" s="78"/>
      <c r="M5" s="78"/>
      <c r="N5" s="78"/>
      <c r="Q5" s="79"/>
    </row>
    <row r="6" spans="1:17" ht="15">
      <c r="A6" s="76"/>
      <c r="B6" s="76"/>
      <c r="C6" s="11"/>
      <c r="D6" s="11"/>
      <c r="E6" s="12"/>
      <c r="F6" s="78"/>
      <c r="G6" s="80" t="s">
        <v>76</v>
      </c>
      <c r="H6" s="126">
        <f>SUM(N11:N14)</f>
        <v>0</v>
      </c>
      <c r="I6" s="127"/>
      <c r="Q6" s="79"/>
    </row>
    <row r="7" spans="1:17" ht="15">
      <c r="A7" s="76"/>
      <c r="C7" s="78"/>
      <c r="D7" s="78"/>
      <c r="E7" s="12"/>
      <c r="F7" s="78"/>
      <c r="G7" s="78"/>
      <c r="H7" s="78"/>
      <c r="I7" s="78"/>
      <c r="J7" s="78"/>
      <c r="K7" s="78"/>
      <c r="L7" s="78"/>
      <c r="Q7" s="79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9"/>
    </row>
    <row r="9" spans="2:17" ht="15">
      <c r="B9" s="76"/>
      <c r="E9" s="16"/>
      <c r="Q9" s="79"/>
    </row>
    <row r="10" spans="1:14" s="76" customFormat="1" ht="74.25" customHeight="1">
      <c r="A10" s="81" t="s">
        <v>38</v>
      </c>
      <c r="B10" s="81" t="s">
        <v>15</v>
      </c>
      <c r="C10" s="81" t="s">
        <v>16</v>
      </c>
      <c r="D10" s="81" t="s">
        <v>51</v>
      </c>
      <c r="E10" s="17" t="s">
        <v>55</v>
      </c>
      <c r="F10" s="77"/>
      <c r="G10" s="81" t="str">
        <f>"Nazwa handlowa /
"&amp;C10&amp;" / 
"&amp;D10</f>
        <v>Nazwa handlowa /
Dawka / 
Postać /Opakowanie</v>
      </c>
      <c r="H10" s="81" t="s">
        <v>54</v>
      </c>
      <c r="I10" s="81" t="str">
        <f>B10</f>
        <v>Skład</v>
      </c>
      <c r="J10" s="81" t="s">
        <v>81</v>
      </c>
      <c r="K10" s="81" t="s">
        <v>33</v>
      </c>
      <c r="L10" s="81" t="s">
        <v>34</v>
      </c>
      <c r="M10" s="81" t="s">
        <v>78</v>
      </c>
      <c r="N10" s="81" t="s">
        <v>79</v>
      </c>
    </row>
    <row r="11" spans="1:14" ht="45">
      <c r="A11" s="43" t="s">
        <v>2</v>
      </c>
      <c r="B11" s="42" t="s">
        <v>142</v>
      </c>
      <c r="C11" s="42" t="s">
        <v>137</v>
      </c>
      <c r="D11" s="42" t="s">
        <v>138</v>
      </c>
      <c r="E11" s="19">
        <v>400</v>
      </c>
      <c r="F11" s="75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7" s="87" customFormat="1" ht="45">
      <c r="A12" s="43" t="s">
        <v>3</v>
      </c>
      <c r="B12" s="42" t="s">
        <v>142</v>
      </c>
      <c r="C12" s="42" t="s">
        <v>139</v>
      </c>
      <c r="D12" s="42" t="s">
        <v>138</v>
      </c>
      <c r="E12" s="19">
        <v>900</v>
      </c>
      <c r="F12" s="75" t="s">
        <v>59</v>
      </c>
      <c r="G12" s="20" t="s">
        <v>57</v>
      </c>
      <c r="H12" s="20"/>
      <c r="I12" s="20"/>
      <c r="J12" s="21"/>
      <c r="K12" s="20"/>
      <c r="L12" s="20"/>
      <c r="M12" s="20"/>
      <c r="N12" s="22">
        <f>ROUND(L12*ROUND(M12,2),2)</f>
        <v>0</v>
      </c>
      <c r="Q12" s="5"/>
    </row>
    <row r="13" spans="1:17" s="87" customFormat="1" ht="45">
      <c r="A13" s="43" t="s">
        <v>4</v>
      </c>
      <c r="B13" s="42" t="s">
        <v>142</v>
      </c>
      <c r="C13" s="42" t="s">
        <v>140</v>
      </c>
      <c r="D13" s="42" t="s">
        <v>138</v>
      </c>
      <c r="E13" s="19">
        <v>300</v>
      </c>
      <c r="F13" s="75" t="s">
        <v>59</v>
      </c>
      <c r="G13" s="20" t="s">
        <v>57</v>
      </c>
      <c r="H13" s="20"/>
      <c r="I13" s="20"/>
      <c r="J13" s="21"/>
      <c r="K13" s="20"/>
      <c r="L13" s="20"/>
      <c r="M13" s="20"/>
      <c r="N13" s="22">
        <f>ROUND(L13*ROUND(M13,2),2)</f>
        <v>0</v>
      </c>
      <c r="Q13" s="5"/>
    </row>
    <row r="14" spans="1:17" s="87" customFormat="1" ht="45">
      <c r="A14" s="43" t="s">
        <v>5</v>
      </c>
      <c r="B14" s="42" t="s">
        <v>142</v>
      </c>
      <c r="C14" s="42" t="s">
        <v>141</v>
      </c>
      <c r="D14" s="42" t="s">
        <v>138</v>
      </c>
      <c r="E14" s="19">
        <v>220</v>
      </c>
      <c r="F14" s="75" t="s">
        <v>59</v>
      </c>
      <c r="G14" s="20" t="s">
        <v>57</v>
      </c>
      <c r="H14" s="20"/>
      <c r="I14" s="20"/>
      <c r="J14" s="21"/>
      <c r="K14" s="20"/>
      <c r="L14" s="20"/>
      <c r="M14" s="20"/>
      <c r="N14" s="22">
        <f>ROUND(L14*ROUND(M14,2),2)</f>
        <v>0</v>
      </c>
      <c r="Q14" s="5"/>
    </row>
    <row r="15" spans="1:14" ht="15">
      <c r="A15" s="45"/>
      <c r="B15" s="46"/>
      <c r="C15" s="46"/>
      <c r="D15" s="47"/>
      <c r="E15" s="48"/>
      <c r="F15" s="78"/>
      <c r="G15" s="49"/>
      <c r="H15" s="49"/>
      <c r="I15" s="49"/>
      <c r="J15" s="50"/>
      <c r="K15" s="49"/>
      <c r="L15" s="49"/>
      <c r="M15" s="49"/>
      <c r="N15" s="51"/>
    </row>
    <row r="16" spans="1:17" s="87" customFormat="1" ht="57.75" customHeight="1">
      <c r="A16" s="45"/>
      <c r="B16" s="128" t="s">
        <v>143</v>
      </c>
      <c r="C16" s="128"/>
      <c r="D16" s="128"/>
      <c r="E16" s="128"/>
      <c r="F16" s="128"/>
      <c r="G16" s="49"/>
      <c r="H16" s="49"/>
      <c r="I16" s="49"/>
      <c r="J16" s="50"/>
      <c r="K16" s="49"/>
      <c r="L16" s="49"/>
      <c r="M16" s="49"/>
      <c r="N16" s="51"/>
      <c r="Q16" s="5"/>
    </row>
    <row r="17" spans="2:6" ht="30" customHeight="1">
      <c r="B17" s="129" t="s">
        <v>83</v>
      </c>
      <c r="C17" s="129"/>
      <c r="D17" s="129"/>
      <c r="E17" s="129"/>
      <c r="F17" s="129"/>
    </row>
    <row r="18" spans="2:6" ht="46.5" customHeight="1">
      <c r="B18" s="107" t="s">
        <v>77</v>
      </c>
      <c r="C18" s="107"/>
      <c r="D18" s="107"/>
      <c r="E18" s="107"/>
      <c r="F18" s="107"/>
    </row>
  </sheetData>
  <sheetProtection/>
  <mergeCells count="5">
    <mergeCell ref="G2:I2"/>
    <mergeCell ref="H6:I6"/>
    <mergeCell ref="B17:F17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4">
      <selection activeCell="H45" sqref="H45"/>
    </sheetView>
  </sheetViews>
  <sheetFormatPr defaultColWidth="9.00390625" defaultRowHeight="12.75"/>
  <cols>
    <col min="1" max="1" width="5.375" style="69" customWidth="1"/>
    <col min="2" max="2" width="25.125" style="69" customWidth="1"/>
    <col min="3" max="3" width="19.375" style="69" customWidth="1"/>
    <col min="4" max="4" width="25.25390625" style="69" customWidth="1"/>
    <col min="5" max="5" width="9.00390625" style="3" customWidth="1"/>
    <col min="6" max="6" width="10.75390625" style="69" customWidth="1"/>
    <col min="7" max="7" width="36.125" style="69" customWidth="1"/>
    <col min="8" max="8" width="30.25390625" style="69" customWidth="1"/>
    <col min="9" max="9" width="17.625" style="69" customWidth="1"/>
    <col min="10" max="10" width="22.875" style="69" customWidth="1"/>
    <col min="11" max="11" width="16.125" style="69" customWidth="1"/>
    <col min="12" max="12" width="15.75390625" style="69" customWidth="1"/>
    <col min="13" max="14" width="16.00390625" style="69" customWidth="1"/>
    <col min="15" max="15" width="8.00390625" style="69" customWidth="1"/>
    <col min="16" max="16" width="15.875" style="69" customWidth="1"/>
    <col min="17" max="17" width="15.875" style="5" customWidth="1"/>
    <col min="18" max="18" width="15.875" style="69" customWidth="1"/>
    <col min="19" max="20" width="14.25390625" style="69" customWidth="1"/>
    <col min="21" max="21" width="15.25390625" style="69" customWidth="1"/>
    <col min="22" max="16384" width="9.125" style="6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0" t="s">
        <v>14</v>
      </c>
      <c r="C4" s="67">
        <v>6</v>
      </c>
      <c r="D4" s="7"/>
      <c r="E4" s="8"/>
      <c r="F4" s="68"/>
      <c r="G4" s="10" t="s">
        <v>18</v>
      </c>
      <c r="H4" s="68"/>
      <c r="I4" s="7"/>
      <c r="J4" s="68"/>
      <c r="K4" s="68"/>
      <c r="L4" s="68"/>
      <c r="M4" s="68"/>
      <c r="N4" s="68"/>
      <c r="Q4" s="69"/>
    </row>
    <row r="5" spans="2:17" ht="15">
      <c r="B5" s="70"/>
      <c r="C5" s="7"/>
      <c r="D5" s="7"/>
      <c r="E5" s="8"/>
      <c r="F5" s="68"/>
      <c r="G5" s="10"/>
      <c r="H5" s="68"/>
      <c r="I5" s="7"/>
      <c r="J5" s="68"/>
      <c r="K5" s="68"/>
      <c r="L5" s="68"/>
      <c r="M5" s="68"/>
      <c r="N5" s="68"/>
      <c r="Q5" s="69"/>
    </row>
    <row r="6" spans="1:17" ht="15">
      <c r="A6" s="70"/>
      <c r="B6" s="70"/>
      <c r="C6" s="11"/>
      <c r="D6" s="11"/>
      <c r="E6" s="12"/>
      <c r="F6" s="68"/>
      <c r="G6" s="66" t="s">
        <v>76</v>
      </c>
      <c r="H6" s="126">
        <f>SUM(N11:N11)</f>
        <v>0</v>
      </c>
      <c r="I6" s="127"/>
      <c r="Q6" s="69"/>
    </row>
    <row r="7" spans="1:17" ht="15">
      <c r="A7" s="70"/>
      <c r="C7" s="68"/>
      <c r="D7" s="68"/>
      <c r="E7" s="12"/>
      <c r="F7" s="68"/>
      <c r="G7" s="68"/>
      <c r="H7" s="68"/>
      <c r="I7" s="68"/>
      <c r="J7" s="68"/>
      <c r="K7" s="68"/>
      <c r="L7" s="68"/>
      <c r="Q7" s="69"/>
    </row>
    <row r="8" spans="1:17" ht="15">
      <c r="A8" s="7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9"/>
    </row>
    <row r="9" spans="2:17" ht="15">
      <c r="B9" s="70"/>
      <c r="E9" s="16"/>
      <c r="Q9" s="69"/>
    </row>
    <row r="10" spans="1:14" s="70" customFormat="1" ht="74.25" customHeight="1">
      <c r="A10" s="67" t="s">
        <v>38</v>
      </c>
      <c r="B10" s="67" t="s">
        <v>15</v>
      </c>
      <c r="C10" s="67" t="s">
        <v>16</v>
      </c>
      <c r="D10" s="67" t="s">
        <v>51</v>
      </c>
      <c r="E10" s="17" t="s">
        <v>55</v>
      </c>
      <c r="F10" s="71"/>
      <c r="G10" s="67" t="str">
        <f>"Nazwa handlowa /
"&amp;C10&amp;" / 
"&amp;D10</f>
        <v>Nazwa handlowa /
Dawka / 
Postać /Opakowanie</v>
      </c>
      <c r="H10" s="67" t="s">
        <v>54</v>
      </c>
      <c r="I10" s="67" t="str">
        <f>B10</f>
        <v>Skład</v>
      </c>
      <c r="J10" s="67" t="s">
        <v>81</v>
      </c>
      <c r="K10" s="67" t="s">
        <v>33</v>
      </c>
      <c r="L10" s="67" t="s">
        <v>34</v>
      </c>
      <c r="M10" s="67" t="s">
        <v>78</v>
      </c>
      <c r="N10" s="67" t="s">
        <v>79</v>
      </c>
    </row>
    <row r="11" spans="1:14" ht="45">
      <c r="A11" s="43" t="s">
        <v>2</v>
      </c>
      <c r="B11" s="42" t="s">
        <v>144</v>
      </c>
      <c r="C11" s="42" t="s">
        <v>145</v>
      </c>
      <c r="D11" s="42" t="s">
        <v>146</v>
      </c>
      <c r="E11" s="19">
        <v>700</v>
      </c>
      <c r="F11" s="71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68"/>
      <c r="G12" s="49"/>
      <c r="H12" s="49"/>
      <c r="I12" s="49"/>
      <c r="J12" s="50"/>
      <c r="K12" s="49"/>
      <c r="L12" s="49"/>
      <c r="M12" s="49"/>
      <c r="N12" s="51"/>
    </row>
    <row r="13" spans="1:17" s="87" customFormat="1" ht="59.25" customHeight="1">
      <c r="A13" s="45"/>
      <c r="B13" s="128" t="s">
        <v>143</v>
      </c>
      <c r="C13" s="128"/>
      <c r="D13" s="128"/>
      <c r="E13" s="128"/>
      <c r="F13" s="128"/>
      <c r="G13" s="49"/>
      <c r="H13" s="49"/>
      <c r="I13" s="49"/>
      <c r="J13" s="50"/>
      <c r="K13" s="49"/>
      <c r="L13" s="49"/>
      <c r="M13" s="49"/>
      <c r="N13" s="51"/>
      <c r="Q13" s="5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4">
      <selection activeCell="D26" sqref="D26"/>
    </sheetView>
  </sheetViews>
  <sheetFormatPr defaultColWidth="9.00390625" defaultRowHeight="12.75"/>
  <cols>
    <col min="1" max="1" width="5.375" style="79" customWidth="1"/>
    <col min="2" max="2" width="25.875" style="79" customWidth="1"/>
    <col min="3" max="3" width="17.875" style="79" customWidth="1"/>
    <col min="4" max="4" width="26.125" style="79" customWidth="1"/>
    <col min="5" max="5" width="9.00390625" style="3" customWidth="1"/>
    <col min="6" max="6" width="13.75390625" style="79" customWidth="1"/>
    <col min="7" max="7" width="29.75390625" style="79" customWidth="1"/>
    <col min="8" max="8" width="25.25390625" style="79" customWidth="1"/>
    <col min="9" max="9" width="17.625" style="79" customWidth="1"/>
    <col min="10" max="10" width="20.125" style="79" customWidth="1"/>
    <col min="11" max="11" width="16.125" style="79" customWidth="1"/>
    <col min="12" max="12" width="15.75390625" style="79" customWidth="1"/>
    <col min="13" max="14" width="16.00390625" style="79" customWidth="1"/>
    <col min="15" max="15" width="8.00390625" style="79" customWidth="1"/>
    <col min="16" max="16" width="15.875" style="79" customWidth="1"/>
    <col min="17" max="17" width="15.875" style="5" customWidth="1"/>
    <col min="18" max="18" width="15.875" style="79" customWidth="1"/>
    <col min="19" max="20" width="14.25390625" style="79" customWidth="1"/>
    <col min="21" max="21" width="15.25390625" style="79" customWidth="1"/>
    <col min="22" max="16384" width="9.125" style="79" customWidth="1"/>
  </cols>
  <sheetData>
    <row r="1" spans="2:20" ht="15">
      <c r="B1" s="2" t="str">
        <f>'formularz oferty'!D4</f>
        <v>DFP.271.89.2024.LS</v>
      </c>
      <c r="N1" s="4" t="s">
        <v>53</v>
      </c>
      <c r="S1" s="2"/>
      <c r="T1" s="2"/>
    </row>
    <row r="2" spans="7:9" ht="15">
      <c r="G2" s="107"/>
      <c r="H2" s="107"/>
      <c r="I2" s="107"/>
    </row>
    <row r="3" ht="15">
      <c r="N3" s="4" t="s">
        <v>56</v>
      </c>
    </row>
    <row r="4" spans="2:17" ht="15">
      <c r="B4" s="76" t="s">
        <v>14</v>
      </c>
      <c r="C4" s="81">
        <v>7</v>
      </c>
      <c r="D4" s="7"/>
      <c r="E4" s="8"/>
      <c r="F4" s="78"/>
      <c r="G4" s="10" t="s">
        <v>18</v>
      </c>
      <c r="H4" s="78"/>
      <c r="I4" s="7"/>
      <c r="J4" s="78"/>
      <c r="K4" s="78"/>
      <c r="L4" s="78"/>
      <c r="M4" s="78"/>
      <c r="N4" s="78"/>
      <c r="Q4" s="79"/>
    </row>
    <row r="5" spans="2:17" ht="15">
      <c r="B5" s="76"/>
      <c r="C5" s="7"/>
      <c r="D5" s="7"/>
      <c r="E5" s="8"/>
      <c r="F5" s="78"/>
      <c r="G5" s="10"/>
      <c r="H5" s="78"/>
      <c r="I5" s="7"/>
      <c r="J5" s="78"/>
      <c r="K5" s="78"/>
      <c r="L5" s="78"/>
      <c r="M5" s="78"/>
      <c r="N5" s="78"/>
      <c r="Q5" s="79"/>
    </row>
    <row r="6" spans="1:17" ht="15">
      <c r="A6" s="76"/>
      <c r="B6" s="76"/>
      <c r="C6" s="11"/>
      <c r="D6" s="11"/>
      <c r="E6" s="12"/>
      <c r="F6" s="78"/>
      <c r="G6" s="80" t="s">
        <v>76</v>
      </c>
      <c r="H6" s="126">
        <f>SUM(N11:N11)</f>
        <v>0</v>
      </c>
      <c r="I6" s="127"/>
      <c r="Q6" s="79"/>
    </row>
    <row r="7" spans="1:17" ht="15">
      <c r="A7" s="76"/>
      <c r="C7" s="78"/>
      <c r="D7" s="78"/>
      <c r="E7" s="12"/>
      <c r="F7" s="78"/>
      <c r="G7" s="78"/>
      <c r="H7" s="78"/>
      <c r="I7" s="78"/>
      <c r="J7" s="78"/>
      <c r="K7" s="78"/>
      <c r="L7" s="78"/>
      <c r="Q7" s="79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9"/>
    </row>
    <row r="9" spans="2:17" ht="15">
      <c r="B9" s="76"/>
      <c r="E9" s="16"/>
      <c r="Q9" s="79"/>
    </row>
    <row r="10" spans="1:14" s="76" customFormat="1" ht="74.25" customHeight="1">
      <c r="A10" s="81" t="s">
        <v>38</v>
      </c>
      <c r="B10" s="81" t="s">
        <v>15</v>
      </c>
      <c r="C10" s="81" t="s">
        <v>16</v>
      </c>
      <c r="D10" s="81" t="s">
        <v>51</v>
      </c>
      <c r="E10" s="17" t="s">
        <v>55</v>
      </c>
      <c r="F10" s="77"/>
      <c r="G10" s="81" t="str">
        <f>"Nazwa handlowa /
"&amp;C10&amp;" / 
"&amp;D10</f>
        <v>Nazwa handlowa /
Dawka / 
Postać /Opakowanie</v>
      </c>
      <c r="H10" s="81" t="s">
        <v>54</v>
      </c>
      <c r="I10" s="81" t="str">
        <f>B10</f>
        <v>Skład</v>
      </c>
      <c r="J10" s="81" t="s">
        <v>81</v>
      </c>
      <c r="K10" s="81" t="s">
        <v>95</v>
      </c>
      <c r="L10" s="81" t="s">
        <v>34</v>
      </c>
      <c r="M10" s="81" t="s">
        <v>78</v>
      </c>
      <c r="N10" s="81" t="s">
        <v>79</v>
      </c>
    </row>
    <row r="11" spans="1:14" ht="45">
      <c r="A11" s="43" t="s">
        <v>2</v>
      </c>
      <c r="B11" s="42" t="s">
        <v>148</v>
      </c>
      <c r="C11" s="42" t="s">
        <v>152</v>
      </c>
      <c r="D11" s="42" t="s">
        <v>151</v>
      </c>
      <c r="E11" s="19">
        <v>150</v>
      </c>
      <c r="F11" s="75" t="s">
        <v>224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8"/>
      <c r="G12" s="49"/>
      <c r="H12" s="49"/>
      <c r="I12" s="49"/>
      <c r="J12" s="50"/>
      <c r="K12" s="49"/>
      <c r="L12" s="49"/>
      <c r="M12" s="49"/>
      <c r="N12" s="51"/>
    </row>
    <row r="13" spans="2:6" ht="30" customHeight="1">
      <c r="B13" s="129" t="s">
        <v>150</v>
      </c>
      <c r="C13" s="129"/>
      <c r="D13" s="129"/>
      <c r="E13" s="129"/>
      <c r="F13" s="129"/>
    </row>
    <row r="14" spans="2:6" ht="46.5" customHeight="1">
      <c r="B14" s="107" t="s">
        <v>77</v>
      </c>
      <c r="C14" s="107"/>
      <c r="D14" s="107"/>
      <c r="E14" s="107"/>
      <c r="F14" s="107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2021-05-12T09:34:52Z</cp:lastPrinted>
  <dcterms:created xsi:type="dcterms:W3CDTF">2003-05-16T10:10:29Z</dcterms:created>
  <dcterms:modified xsi:type="dcterms:W3CDTF">2024-06-05T08:45:56Z</dcterms:modified>
  <cp:category/>
  <cp:version/>
  <cp:contentType/>
  <cp:contentStatus/>
</cp:coreProperties>
</file>