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je dokumenty\Miasto_Szczytno_2019\Mazurska_Parking\Kosztorysy\"/>
    </mc:Choice>
  </mc:AlternateContent>
  <xr:revisionPtr revIDLastSave="0" documentId="13_ncr:1_{D657D7EB-B3D4-492A-B40E-20E31E0B1FA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kd" sheetId="1" r:id="rId1"/>
  </sheets>
  <definedNames>
    <definedName name="_xlnm.Print_Area" localSheetId="0">kd!$A$1:$G$42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1" l="1"/>
  <c r="G24" i="1"/>
  <c r="G25" i="1"/>
  <c r="G26" i="1"/>
  <c r="G27" i="1"/>
  <c r="G28" i="1"/>
  <c r="G22" i="1"/>
  <c r="G29" i="1" s="1"/>
  <c r="G20" i="1"/>
  <c r="G15" i="1"/>
  <c r="G16" i="1"/>
  <c r="G17" i="1"/>
  <c r="G18" i="1"/>
  <c r="G19" i="1"/>
  <c r="G14" i="1"/>
  <c r="G12" i="1"/>
  <c r="G8" i="1"/>
  <c r="G9" i="1"/>
  <c r="G10" i="1"/>
  <c r="G11" i="1"/>
  <c r="G7" i="1"/>
  <c r="G30" i="1" l="1"/>
  <c r="G31" i="1" l="1"/>
  <c r="G32" i="1" l="1"/>
</calcChain>
</file>

<file path=xl/sharedStrings.xml><?xml version="1.0" encoding="utf-8"?>
<sst xmlns="http://schemas.openxmlformats.org/spreadsheetml/2006/main" count="94" uniqueCount="82">
  <si>
    <t>Lp.</t>
  </si>
  <si>
    <t>Opis</t>
  </si>
  <si>
    <t>Ilość</t>
  </si>
  <si>
    <t>Wartość kosztorysowa robót bez podatku VAT</t>
  </si>
  <si>
    <t>Podatek VAT</t>
  </si>
  <si>
    <t>Ogółem wartość kosztorysowa robót</t>
  </si>
  <si>
    <t>Cena
zł</t>
  </si>
  <si>
    <t>Wartość
zł
(6 x 7)</t>
  </si>
  <si>
    <t>km</t>
  </si>
  <si>
    <t>m</t>
  </si>
  <si>
    <t>Jedn.
 miary</t>
  </si>
  <si>
    <t>Słownie:</t>
  </si>
  <si>
    <t>m3</t>
  </si>
  <si>
    <t>45111200-0</t>
  </si>
  <si>
    <t>podstawa wyceny</t>
  </si>
  <si>
    <t>45231300-8</t>
  </si>
  <si>
    <t>KNNR 4 1308-02</t>
  </si>
  <si>
    <t>stud.</t>
  </si>
  <si>
    <t>KNNR 1 0111-01</t>
  </si>
  <si>
    <t>Roboty pomiarowe przy liniowych robotach ziemnych - trasa dróg w terenie równinnym</t>
  </si>
  <si>
    <t>KNR-W 2-01 0801-02</t>
  </si>
  <si>
    <t>Wykopy z zasypaniem, wykonywane w gruncie kat. I-II, o ścianach zabezpieczonych obudową OW WRONKI - typ boksowy, przy głębokości do 2,50 m; szerokość wykopu 1,0-2,0 m</t>
  </si>
  <si>
    <t>KNNR 4 1410-03</t>
  </si>
  <si>
    <t>Podłoża betonowe z betonu C12/15 o grubości 15 cm</t>
  </si>
  <si>
    <t>KNNR 4 1413-03</t>
  </si>
  <si>
    <t>Studnie rewizyjne z kręgów betonowych o śr. 1200 mm w gotowym wykopie o głębokości 3m</t>
  </si>
  <si>
    <t>KNNR 4 1424-02</t>
  </si>
  <si>
    <t>Studzienki ściekowe uliczne betonowe o śr.500 mm z osadnikiem bez syfonu</t>
  </si>
  <si>
    <t>szt.</t>
  </si>
  <si>
    <t>Budowa kanalizacji deszczowej</t>
  </si>
  <si>
    <t>Razem dział: Budowa kanalizacji deszczowej</t>
  </si>
  <si>
    <t>pieczątkaipodpis</t>
  </si>
  <si>
    <r>
      <rPr>
        <b/>
        <sz val="11"/>
        <color indexed="8"/>
        <rFont val="Arial"/>
        <family val="2"/>
        <charset val="238"/>
      </rPr>
      <t>Kosztorys Ofertowy</t>
    </r>
    <r>
      <rPr>
        <sz val="11"/>
        <color indexed="8"/>
        <rFont val="Arial"/>
        <family val="2"/>
        <charset val="238"/>
      </rPr>
      <t xml:space="preserve">
Budowa parkingu na działce 42/4 obręb 2 z siecią kanalizacji deszczowej przy ulicy Mazurskiej i ulicy Mikołaja Reja w Szczytnie - kanalizacja deszczowa
</t>
    </r>
  </si>
  <si>
    <t>Roboty przygotowawcze i rozbiórkowe</t>
  </si>
  <si>
    <t>1 d.1</t>
  </si>
  <si>
    <t>2 d.1</t>
  </si>
  <si>
    <t>KNR 2-31 0814-02</t>
  </si>
  <si>
    <t>Rozebranie obrzeży 8x30 cm na podsypce piaskowej</t>
  </si>
  <si>
    <t>3 d.1</t>
  </si>
  <si>
    <t>KNR 2-31 0813-03</t>
  </si>
  <si>
    <t>Rozebranie krawężników betonowych 15x30 cm na podsypce cementowo-piaskowej</t>
  </si>
  <si>
    <t>4 d.1</t>
  </si>
  <si>
    <t>KNR 2-31 0815-01 analogia</t>
  </si>
  <si>
    <t>Rozebranie nawierzchni z kostki brukowej gr. 6 cm</t>
  </si>
  <si>
    <t>m2</t>
  </si>
  <si>
    <t>5 d.1</t>
  </si>
  <si>
    <t>KNR 2-31 0815-02 analogia</t>
  </si>
  <si>
    <t>Rozebranie nawierzchni z kostki brukowej gr. 8 cm</t>
  </si>
  <si>
    <t>Razem dział: Roboty przygotowawcze i rozbiórkowe</t>
  </si>
  <si>
    <t>6 d.2</t>
  </si>
  <si>
    <t>7 d.2</t>
  </si>
  <si>
    <t>8 d.2</t>
  </si>
  <si>
    <t>KNNR 4 1308-04</t>
  </si>
  <si>
    <t>Kanały z rur PP SN 8 łączonych na wcisk DN 250 mm</t>
  </si>
  <si>
    <t>9 d.2</t>
  </si>
  <si>
    <t>Kanały z rur kielichowych strukturalnych PP SN 8 łączonych na wcisk o śr. DN 160 mm</t>
  </si>
  <si>
    <t>10 d.2</t>
  </si>
  <si>
    <t>11 d.2</t>
  </si>
  <si>
    <t>45233252-0</t>
  </si>
  <si>
    <t>Odtworzenie nawierzchni</t>
  </si>
  <si>
    <t>12 d.3</t>
  </si>
  <si>
    <t>KNNR 6 0403-03</t>
  </si>
  <si>
    <t>Krawężniki betonowe wystające o wymiarach 15x30 cm z wykonaniem ław betonowych na podsypce cementowo-piaskowej</t>
  </si>
  <si>
    <t>13 d.3</t>
  </si>
  <si>
    <t>KNNR 6 0404-05</t>
  </si>
  <si>
    <t>Obrzeża betonowe o wymiarach 30x8 cm na podsypce cementowo-piaskowej</t>
  </si>
  <si>
    <t>14 d.3</t>
  </si>
  <si>
    <t>KNR 2-31 0103-01</t>
  </si>
  <si>
    <t>Ręczne profilowanie i zagęszczenie podłoża pod warstwy konstrukcyjne nawierzchni w gruncie kat. I-II</t>
  </si>
  <si>
    <t>15 d.3</t>
  </si>
  <si>
    <t>KNR 2-31 0114-05 0114-06</t>
  </si>
  <si>
    <t>Podbudowa z kruszywa łamanego - warstwa dolna o grubości po zagęszczeniu 20 cm</t>
  </si>
  <si>
    <t>16 d.3</t>
  </si>
  <si>
    <t>KNR 2-31 0114-05</t>
  </si>
  <si>
    <t>Podbudowa z kruszywa łamanego - warstwa dolna o grubości po zagęszczeniu 10 cm</t>
  </si>
  <si>
    <t>17 d.3</t>
  </si>
  <si>
    <t>KNR 2-31 0511-02</t>
  </si>
  <si>
    <t>Nawierzchnie z kostki brukowej betonowej o grubości 6 cm na podsypce cementowo-piaskowej</t>
  </si>
  <si>
    <t>18 d.3</t>
  </si>
  <si>
    <t>KNR 2-31 0511-03</t>
  </si>
  <si>
    <t>Nawierzchnie z kostki brukowej betonowej o grubości 8 cm na podsypce cementowo-piaskowej</t>
  </si>
  <si>
    <t>Razem dział: Odtworzenie nawierzchni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</si>
</sst>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>
    <font>
      <sz val="11"/>
      <color theme="1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b/>
      <sz val="7.5"/>
      <color theme="1"/>
      <name val="Arial"/>
      <family val="2"/>
      <charset val="238"/>
    </font>
    <font>
      <sz val="7.5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/>
    <xf numFmtId="44" fontId="8" fillId="0" borderId="1" xfId="0" applyNumberFormat="1" applyFont="1" applyBorder="1" applyAlignment="1">
      <alignment horizontal="right" vertical="top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4" fontId="8" fillId="0" borderId="7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4" fontId="9" fillId="0" borderId="1" xfId="1" applyFont="1" applyBorder="1" applyAlignment="1">
      <alignment horizontal="right" vertical="center" wrapText="1"/>
    </xf>
    <xf numFmtId="44" fontId="8" fillId="0" borderId="1" xfId="0" applyNumberFormat="1" applyFont="1" applyBorder="1" applyAlignment="1">
      <alignment horizontal="right" vertical="center" wrapText="1"/>
    </xf>
    <xf numFmtId="44" fontId="8" fillId="0" borderId="1" xfId="1" applyFont="1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right" vertical="center" wrapText="1"/>
    </xf>
    <xf numFmtId="2" fontId="0" fillId="0" borderId="0" xfId="0" applyNumberFormat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2"/>
  <sheetViews>
    <sheetView tabSelected="1" zoomScale="175" zoomScaleNormal="175" workbookViewId="0">
      <selection activeCell="G30" sqref="G30"/>
    </sheetView>
  </sheetViews>
  <sheetFormatPr defaultRowHeight="14.25"/>
  <cols>
    <col min="1" max="1" width="6" style="2" bestFit="1" customWidth="1"/>
    <col min="2" max="2" width="10.625" style="4" customWidth="1"/>
    <col min="3" max="3" width="47" customWidth="1"/>
    <col min="4" max="4" width="6.875" style="4" customWidth="1"/>
    <col min="5" max="5" width="9" style="3"/>
    <col min="6" max="6" width="12.125" style="3" customWidth="1"/>
    <col min="7" max="7" width="11.375" style="3" customWidth="1"/>
  </cols>
  <sheetData>
    <row r="1" spans="1:7" ht="66" customHeight="1">
      <c r="A1" s="35" t="s">
        <v>32</v>
      </c>
      <c r="B1" s="36"/>
      <c r="C1" s="36"/>
      <c r="D1" s="36"/>
      <c r="E1" s="36"/>
      <c r="F1" s="36"/>
      <c r="G1" s="36"/>
    </row>
    <row r="2" spans="1:7" s="1" customFormat="1" ht="14.25" customHeight="1">
      <c r="A2" s="37" t="s">
        <v>0</v>
      </c>
      <c r="B2" s="37" t="s">
        <v>14</v>
      </c>
      <c r="C2" s="37" t="s">
        <v>1</v>
      </c>
      <c r="D2" s="37" t="s">
        <v>10</v>
      </c>
      <c r="E2" s="40" t="s">
        <v>2</v>
      </c>
      <c r="F2" s="40" t="s">
        <v>6</v>
      </c>
      <c r="G2" s="40" t="s">
        <v>7</v>
      </c>
    </row>
    <row r="3" spans="1:7">
      <c r="A3" s="38"/>
      <c r="B3" s="38"/>
      <c r="C3" s="38"/>
      <c r="D3" s="38"/>
      <c r="E3" s="41"/>
      <c r="F3" s="41"/>
      <c r="G3" s="41"/>
    </row>
    <row r="4" spans="1:7" ht="15.75" customHeight="1">
      <c r="A4" s="39"/>
      <c r="B4" s="39"/>
      <c r="C4" s="39"/>
      <c r="D4" s="39"/>
      <c r="E4" s="42"/>
      <c r="F4" s="42"/>
      <c r="G4" s="42"/>
    </row>
    <row r="5" spans="1:7">
      <c r="A5" s="13">
        <v>1</v>
      </c>
      <c r="B5" s="13">
        <v>3</v>
      </c>
      <c r="C5" s="13">
        <v>4</v>
      </c>
      <c r="D5" s="13">
        <v>5</v>
      </c>
      <c r="E5" s="13">
        <v>6</v>
      </c>
      <c r="F5" s="13">
        <v>7</v>
      </c>
      <c r="G5" s="13">
        <v>8</v>
      </c>
    </row>
    <row r="6" spans="1:7">
      <c r="A6" s="15">
        <v>1</v>
      </c>
      <c r="B6" s="16" t="s">
        <v>13</v>
      </c>
      <c r="C6" s="32" t="s">
        <v>33</v>
      </c>
      <c r="D6" s="33"/>
      <c r="E6" s="33"/>
      <c r="F6" s="33"/>
      <c r="G6" s="34"/>
    </row>
    <row r="7" spans="1:7" ht="21">
      <c r="A7" s="17" t="s">
        <v>34</v>
      </c>
      <c r="B7" s="18" t="s">
        <v>18</v>
      </c>
      <c r="C7" s="18" t="s">
        <v>19</v>
      </c>
      <c r="D7" s="18" t="s">
        <v>8</v>
      </c>
      <c r="E7" s="17">
        <v>5.0999999999999997E-2</v>
      </c>
      <c r="F7" s="19"/>
      <c r="G7" s="20">
        <f>E7*F7</f>
        <v>0</v>
      </c>
    </row>
    <row r="8" spans="1:7" ht="21">
      <c r="A8" s="17" t="s">
        <v>35</v>
      </c>
      <c r="B8" s="18" t="s">
        <v>36</v>
      </c>
      <c r="C8" s="18" t="s">
        <v>37</v>
      </c>
      <c r="D8" s="18" t="s">
        <v>9</v>
      </c>
      <c r="E8" s="17">
        <v>2</v>
      </c>
      <c r="F8" s="19"/>
      <c r="G8" s="20">
        <f t="shared" ref="G8:G11" si="0">E8*F8</f>
        <v>0</v>
      </c>
    </row>
    <row r="9" spans="1:7" ht="21">
      <c r="A9" s="17" t="s">
        <v>38</v>
      </c>
      <c r="B9" s="18" t="s">
        <v>39</v>
      </c>
      <c r="C9" s="18" t="s">
        <v>40</v>
      </c>
      <c r="D9" s="18" t="s">
        <v>9</v>
      </c>
      <c r="E9" s="17">
        <v>2</v>
      </c>
      <c r="F9" s="19"/>
      <c r="G9" s="20">
        <f t="shared" si="0"/>
        <v>0</v>
      </c>
    </row>
    <row r="10" spans="1:7" ht="21">
      <c r="A10" s="17" t="s">
        <v>41</v>
      </c>
      <c r="B10" s="18" t="s">
        <v>42</v>
      </c>
      <c r="C10" s="18" t="s">
        <v>43</v>
      </c>
      <c r="D10" s="18" t="s">
        <v>44</v>
      </c>
      <c r="E10" s="17">
        <v>3</v>
      </c>
      <c r="F10" s="19"/>
      <c r="G10" s="20">
        <f t="shared" si="0"/>
        <v>0</v>
      </c>
    </row>
    <row r="11" spans="1:7" ht="21">
      <c r="A11" s="17" t="s">
        <v>45</v>
      </c>
      <c r="B11" s="18" t="s">
        <v>46</v>
      </c>
      <c r="C11" s="18" t="s">
        <v>47</v>
      </c>
      <c r="D11" s="18" t="s">
        <v>44</v>
      </c>
      <c r="E11" s="17">
        <v>7</v>
      </c>
      <c r="F11" s="19"/>
      <c r="G11" s="20">
        <f t="shared" si="0"/>
        <v>0</v>
      </c>
    </row>
    <row r="12" spans="1:7">
      <c r="A12" s="32" t="s">
        <v>48</v>
      </c>
      <c r="B12" s="33"/>
      <c r="C12" s="33"/>
      <c r="D12" s="33"/>
      <c r="E12" s="33"/>
      <c r="F12" s="34"/>
      <c r="G12" s="21">
        <f>SUM(G7:G11)</f>
        <v>0</v>
      </c>
    </row>
    <row r="13" spans="1:7">
      <c r="A13" s="15">
        <v>2</v>
      </c>
      <c r="B13" s="16" t="s">
        <v>15</v>
      </c>
      <c r="C13" s="32" t="s">
        <v>29</v>
      </c>
      <c r="D13" s="33"/>
      <c r="E13" s="33"/>
      <c r="F13" s="33"/>
      <c r="G13" s="34"/>
    </row>
    <row r="14" spans="1:7" ht="31.5">
      <c r="A14" s="17" t="s">
        <v>49</v>
      </c>
      <c r="B14" s="18" t="s">
        <v>20</v>
      </c>
      <c r="C14" s="18" t="s">
        <v>21</v>
      </c>
      <c r="D14" s="18" t="s">
        <v>12</v>
      </c>
      <c r="E14" s="17">
        <v>123.265</v>
      </c>
      <c r="F14" s="17"/>
      <c r="G14" s="20">
        <f>E14*F14</f>
        <v>0</v>
      </c>
    </row>
    <row r="15" spans="1:7" ht="21">
      <c r="A15" s="17" t="s">
        <v>50</v>
      </c>
      <c r="B15" s="18" t="s">
        <v>22</v>
      </c>
      <c r="C15" s="18" t="s">
        <v>23</v>
      </c>
      <c r="D15" s="18" t="s">
        <v>12</v>
      </c>
      <c r="E15" s="17">
        <v>1.57</v>
      </c>
      <c r="F15" s="17"/>
      <c r="G15" s="20">
        <f t="shared" ref="G15:G19" si="1">E15*F15</f>
        <v>0</v>
      </c>
    </row>
    <row r="16" spans="1:7" ht="21">
      <c r="A16" s="17" t="s">
        <v>51</v>
      </c>
      <c r="B16" s="18" t="s">
        <v>52</v>
      </c>
      <c r="C16" s="18" t="s">
        <v>53</v>
      </c>
      <c r="D16" s="18" t="s">
        <v>9</v>
      </c>
      <c r="E16" s="17">
        <v>40</v>
      </c>
      <c r="F16" s="17"/>
      <c r="G16" s="20">
        <f t="shared" si="1"/>
        <v>0</v>
      </c>
    </row>
    <row r="17" spans="1:7" ht="21">
      <c r="A17" s="17" t="s">
        <v>54</v>
      </c>
      <c r="B17" s="18" t="s">
        <v>16</v>
      </c>
      <c r="C17" s="18" t="s">
        <v>55</v>
      </c>
      <c r="D17" s="18" t="s">
        <v>9</v>
      </c>
      <c r="E17" s="17">
        <v>10.7</v>
      </c>
      <c r="F17" s="17"/>
      <c r="G17" s="20">
        <f t="shared" si="1"/>
        <v>0</v>
      </c>
    </row>
    <row r="18" spans="1:7" ht="21">
      <c r="A18" s="17" t="s">
        <v>56</v>
      </c>
      <c r="B18" s="18" t="s">
        <v>24</v>
      </c>
      <c r="C18" s="18" t="s">
        <v>25</v>
      </c>
      <c r="D18" s="18" t="s">
        <v>17</v>
      </c>
      <c r="E18" s="17">
        <v>3</v>
      </c>
      <c r="F18" s="19"/>
      <c r="G18" s="20">
        <f t="shared" si="1"/>
        <v>0</v>
      </c>
    </row>
    <row r="19" spans="1:7" ht="21">
      <c r="A19" s="17" t="s">
        <v>57</v>
      </c>
      <c r="B19" s="18" t="s">
        <v>26</v>
      </c>
      <c r="C19" s="18" t="s">
        <v>27</v>
      </c>
      <c r="D19" s="18" t="s">
        <v>28</v>
      </c>
      <c r="E19" s="17">
        <v>3</v>
      </c>
      <c r="F19" s="19"/>
      <c r="G19" s="20">
        <f t="shared" si="1"/>
        <v>0</v>
      </c>
    </row>
    <row r="20" spans="1:7">
      <c r="A20" s="32" t="s">
        <v>30</v>
      </c>
      <c r="B20" s="33"/>
      <c r="C20" s="33"/>
      <c r="D20" s="33"/>
      <c r="E20" s="33"/>
      <c r="F20" s="34"/>
      <c r="G20" s="22">
        <f>SUM(G14:G19)</f>
        <v>0</v>
      </c>
    </row>
    <row r="21" spans="1:7">
      <c r="A21" s="15">
        <v>3</v>
      </c>
      <c r="B21" s="16" t="s">
        <v>58</v>
      </c>
      <c r="C21" s="32" t="s">
        <v>59</v>
      </c>
      <c r="D21" s="33"/>
      <c r="E21" s="33"/>
      <c r="F21" s="33"/>
      <c r="G21" s="34"/>
    </row>
    <row r="22" spans="1:7" ht="21">
      <c r="A22" s="17" t="s">
        <v>60</v>
      </c>
      <c r="B22" s="18" t="s">
        <v>61</v>
      </c>
      <c r="C22" s="18" t="s">
        <v>62</v>
      </c>
      <c r="D22" s="18" t="s">
        <v>9</v>
      </c>
      <c r="E22" s="17">
        <v>2</v>
      </c>
      <c r="F22" s="17"/>
      <c r="G22" s="20">
        <f t="shared" ref="G22:G28" si="2">E22*F22</f>
        <v>0</v>
      </c>
    </row>
    <row r="23" spans="1:7" ht="21">
      <c r="A23" s="17" t="s">
        <v>63</v>
      </c>
      <c r="B23" s="18" t="s">
        <v>64</v>
      </c>
      <c r="C23" s="18" t="s">
        <v>65</v>
      </c>
      <c r="D23" s="18" t="s">
        <v>9</v>
      </c>
      <c r="E23" s="17">
        <v>2</v>
      </c>
      <c r="F23" s="17"/>
      <c r="G23" s="20">
        <f t="shared" si="2"/>
        <v>0</v>
      </c>
    </row>
    <row r="24" spans="1:7" ht="21">
      <c r="A24" s="17" t="s">
        <v>66</v>
      </c>
      <c r="B24" s="18" t="s">
        <v>67</v>
      </c>
      <c r="C24" s="18" t="s">
        <v>68</v>
      </c>
      <c r="D24" s="18" t="s">
        <v>44</v>
      </c>
      <c r="E24" s="17">
        <v>10</v>
      </c>
      <c r="F24" s="23"/>
      <c r="G24" s="20">
        <f t="shared" si="2"/>
        <v>0</v>
      </c>
    </row>
    <row r="25" spans="1:7" ht="21">
      <c r="A25" s="17" t="s">
        <v>69</v>
      </c>
      <c r="B25" s="18" t="s">
        <v>70</v>
      </c>
      <c r="C25" s="18" t="s">
        <v>71</v>
      </c>
      <c r="D25" s="18" t="s">
        <v>44</v>
      </c>
      <c r="E25" s="17">
        <v>7</v>
      </c>
      <c r="F25" s="17"/>
      <c r="G25" s="20">
        <f t="shared" si="2"/>
        <v>0</v>
      </c>
    </row>
    <row r="26" spans="1:7" ht="21">
      <c r="A26" s="17" t="s">
        <v>72</v>
      </c>
      <c r="B26" s="18" t="s">
        <v>73</v>
      </c>
      <c r="C26" s="18" t="s">
        <v>74</v>
      </c>
      <c r="D26" s="18" t="s">
        <v>44</v>
      </c>
      <c r="E26" s="17">
        <v>3</v>
      </c>
      <c r="F26" s="17"/>
      <c r="G26" s="20">
        <f t="shared" si="2"/>
        <v>0</v>
      </c>
    </row>
    <row r="27" spans="1:7" ht="21">
      <c r="A27" s="17" t="s">
        <v>75</v>
      </c>
      <c r="B27" s="18" t="s">
        <v>76</v>
      </c>
      <c r="C27" s="18" t="s">
        <v>77</v>
      </c>
      <c r="D27" s="18" t="s">
        <v>44</v>
      </c>
      <c r="E27" s="17">
        <v>3</v>
      </c>
      <c r="F27" s="17"/>
      <c r="G27" s="20">
        <f t="shared" si="2"/>
        <v>0</v>
      </c>
    </row>
    <row r="28" spans="1:7" ht="21">
      <c r="A28" s="17" t="s">
        <v>78</v>
      </c>
      <c r="B28" s="18" t="s">
        <v>79</v>
      </c>
      <c r="C28" s="18" t="s">
        <v>80</v>
      </c>
      <c r="D28" s="18" t="s">
        <v>44</v>
      </c>
      <c r="E28" s="17">
        <v>7</v>
      </c>
      <c r="F28" s="17"/>
      <c r="G28" s="20">
        <f t="shared" si="2"/>
        <v>0</v>
      </c>
    </row>
    <row r="29" spans="1:7">
      <c r="A29" s="43" t="s">
        <v>81</v>
      </c>
      <c r="B29" s="44"/>
      <c r="C29" s="44"/>
      <c r="D29" s="44"/>
      <c r="E29" s="44"/>
      <c r="F29" s="45"/>
      <c r="G29" s="22">
        <f>SUM(G22:G28)</f>
        <v>0</v>
      </c>
    </row>
    <row r="30" spans="1:7" ht="14.25" customHeight="1">
      <c r="A30" s="29" t="s">
        <v>3</v>
      </c>
      <c r="B30" s="30"/>
      <c r="C30" s="30"/>
      <c r="D30" s="30"/>
      <c r="E30" s="30"/>
      <c r="F30" s="31"/>
      <c r="G30" s="14">
        <f>G12+G20+G29</f>
        <v>0</v>
      </c>
    </row>
    <row r="31" spans="1:7" ht="14.25" customHeight="1">
      <c r="A31" s="26" t="s">
        <v>4</v>
      </c>
      <c r="B31" s="27"/>
      <c r="C31" s="27"/>
      <c r="D31" s="27"/>
      <c r="E31" s="27"/>
      <c r="F31" s="28"/>
      <c r="G31" s="10">
        <f>23%*G30</f>
        <v>0</v>
      </c>
    </row>
    <row r="32" spans="1:7" ht="14.25" customHeight="1">
      <c r="A32" s="26" t="s">
        <v>5</v>
      </c>
      <c r="B32" s="27"/>
      <c r="C32" s="27"/>
      <c r="D32" s="27"/>
      <c r="E32" s="27"/>
      <c r="F32" s="28"/>
      <c r="G32" s="10">
        <f>G30+G31</f>
        <v>0</v>
      </c>
    </row>
    <row r="33" spans="1:10" ht="15.75">
      <c r="A33" s="8"/>
      <c r="B33" s="8"/>
      <c r="C33" s="8"/>
      <c r="D33" s="8"/>
      <c r="E33" s="8"/>
      <c r="F33" s="8"/>
      <c r="G33" s="9"/>
      <c r="J33" s="6"/>
    </row>
    <row r="34" spans="1:10" ht="15.75">
      <c r="A34" s="8"/>
      <c r="B34" s="8"/>
      <c r="C34" s="8"/>
      <c r="D34" s="8"/>
      <c r="E34" s="8"/>
      <c r="F34" s="8"/>
      <c r="G34" s="9"/>
      <c r="J34" s="6"/>
    </row>
    <row r="35" spans="1:10">
      <c r="A35" s="5"/>
      <c r="B35" s="5"/>
      <c r="C35" s="5"/>
      <c r="D35" s="5"/>
      <c r="E35" s="5"/>
      <c r="F35" s="5"/>
      <c r="G35" s="5"/>
    </row>
    <row r="36" spans="1:10">
      <c r="A36" s="7" t="s">
        <v>11</v>
      </c>
      <c r="B36" s="5"/>
      <c r="C36" s="5"/>
      <c r="D36" s="5"/>
      <c r="E36" s="5"/>
      <c r="F36" s="5"/>
      <c r="G36" s="5"/>
    </row>
    <row r="39" spans="1:10" ht="14.25" customHeight="1">
      <c r="A39" s="12"/>
      <c r="B39" s="12"/>
      <c r="D39" s="12"/>
      <c r="E39" s="11"/>
      <c r="F39" s="11"/>
      <c r="G39" s="11"/>
    </row>
    <row r="40" spans="1:10">
      <c r="A40" s="12"/>
      <c r="B40" s="12"/>
      <c r="D40" s="12"/>
      <c r="E40" s="11"/>
      <c r="F40" s="25"/>
      <c r="G40" s="25"/>
    </row>
    <row r="41" spans="1:10">
      <c r="A41" s="12"/>
      <c r="B41" s="12"/>
      <c r="D41" s="12"/>
      <c r="E41" s="11"/>
      <c r="F41" s="11"/>
      <c r="G41" s="11"/>
    </row>
    <row r="42" spans="1:10">
      <c r="A42" s="12"/>
      <c r="B42" s="12"/>
      <c r="D42" s="12"/>
      <c r="E42" s="11"/>
      <c r="F42" s="24" t="s">
        <v>31</v>
      </c>
      <c r="G42" s="24"/>
    </row>
  </sheetData>
  <mergeCells count="19">
    <mergeCell ref="A12:F12"/>
    <mergeCell ref="C13:G13"/>
    <mergeCell ref="A20:F20"/>
    <mergeCell ref="C21:G21"/>
    <mergeCell ref="A29:F29"/>
    <mergeCell ref="C6:G6"/>
    <mergeCell ref="A1:G1"/>
    <mergeCell ref="A2:A4"/>
    <mergeCell ref="C2:C4"/>
    <mergeCell ref="D2:D4"/>
    <mergeCell ref="E2:E4"/>
    <mergeCell ref="F2:F4"/>
    <mergeCell ref="G2:G4"/>
    <mergeCell ref="B2:B4"/>
    <mergeCell ref="F42:G42"/>
    <mergeCell ref="F40:G40"/>
    <mergeCell ref="A32:F32"/>
    <mergeCell ref="A30:F30"/>
    <mergeCell ref="A31:F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fitToHeight="2" orientation="landscape" horizontalDpi="300" verticalDpi="300" r:id="rId1"/>
  <headerFooter>
    <oddHeader xml:space="preserve">&amp;Rstr. &amp;P z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kd</vt:lpstr>
      <vt:lpstr>kd!Obszar_wydruku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Bartosiewicz</dc:creator>
  <cp:lastModifiedBy>Maciej Bartosiewicz</cp:lastModifiedBy>
  <cp:lastPrinted>2014-12-21T08:54:00Z</cp:lastPrinted>
  <dcterms:created xsi:type="dcterms:W3CDTF">2009-05-22T18:38:00Z</dcterms:created>
  <dcterms:modified xsi:type="dcterms:W3CDTF">2020-01-18T11:29:09Z</dcterms:modified>
</cp:coreProperties>
</file>