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3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Moje dokumenty\Miasto_Szczytno_2019\Mazurska_Parking\Kosztorysy\"/>
    </mc:Choice>
  </mc:AlternateContent>
  <xr:revisionPtr revIDLastSave="0" documentId="13_ncr:1_{0646254E-6504-4632-8DE7-D5E76A6A5CB8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gaz" sheetId="1" r:id="rId1"/>
  </sheets>
  <definedNames>
    <definedName name="_xlnm.Print_Area" localSheetId="0">gaz!$A$1:$G$57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38" i="1" l="1"/>
  <c r="G39" i="1"/>
  <c r="G40" i="1"/>
  <c r="G41" i="1"/>
  <c r="G42" i="1"/>
  <c r="G43" i="1"/>
  <c r="G37" i="1"/>
  <c r="G44" i="1" s="1"/>
  <c r="G24" i="1"/>
  <c r="G25" i="1"/>
  <c r="G26" i="1"/>
  <c r="G27" i="1"/>
  <c r="G28" i="1"/>
  <c r="G29" i="1"/>
  <c r="G30" i="1"/>
  <c r="G31" i="1"/>
  <c r="G32" i="1"/>
  <c r="G33" i="1"/>
  <c r="G34" i="1"/>
  <c r="G23" i="1"/>
  <c r="G35" i="1" s="1"/>
  <c r="G21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7" i="1"/>
  <c r="G45" i="1" l="1"/>
  <c r="G46" i="1"/>
  <c r="G47" i="1" l="1"/>
</calcChain>
</file>

<file path=xl/sharedStrings.xml><?xml version="1.0" encoding="utf-8"?>
<sst xmlns="http://schemas.openxmlformats.org/spreadsheetml/2006/main" count="146" uniqueCount="100">
  <si>
    <t>Lp.</t>
  </si>
  <si>
    <t>Opis</t>
  </si>
  <si>
    <t>Ilość</t>
  </si>
  <si>
    <t>Wartość kosztorysowa robót bez podatku VAT</t>
  </si>
  <si>
    <t>Podatek VAT</t>
  </si>
  <si>
    <t>Ogółem wartość kosztorysowa robót</t>
  </si>
  <si>
    <t>Cena
zł</t>
  </si>
  <si>
    <t>Wartość
zł
(6 x 7)</t>
  </si>
  <si>
    <t>m</t>
  </si>
  <si>
    <t>Jedn.
 miary</t>
  </si>
  <si>
    <t>Słownie:</t>
  </si>
  <si>
    <t>m3</t>
  </si>
  <si>
    <t>podstawa wyceny</t>
  </si>
  <si>
    <t>szt.</t>
  </si>
  <si>
    <t>pieczątkaipodpis</t>
  </si>
  <si>
    <t>1 d.1</t>
  </si>
  <si>
    <t>2 d.1</t>
  </si>
  <si>
    <t>3 d.1</t>
  </si>
  <si>
    <t>4 d.1</t>
  </si>
  <si>
    <t>m2</t>
  </si>
  <si>
    <t>5 d.1</t>
  </si>
  <si>
    <r>
      <rPr>
        <b/>
        <sz val="11"/>
        <color indexed="8"/>
        <rFont val="Arial"/>
        <family val="2"/>
        <charset val="238"/>
      </rPr>
      <t>Kosztorys Ofertowy</t>
    </r>
    <r>
      <rPr>
        <sz val="11"/>
        <color indexed="8"/>
        <rFont val="Arial"/>
        <family val="2"/>
        <charset val="238"/>
      </rPr>
      <t xml:space="preserve">
Budowa parkingu na działce 42/4 obręb 2 z siecią kanalizacji deszczowej przy ulicy Mazurskiej i ulicy Mikołaja Reja w Szczytnie - sieć gazowa
</t>
    </r>
  </si>
  <si>
    <t>Gazociąg s.c. PE100RCdn180SDR17</t>
  </si>
  <si>
    <t>KNR 2-01 0201-02</t>
  </si>
  <si>
    <t>Roboty ziemne wykon.koparkami przedsiębiernymi o poj.łyżki 0.15 m3 w gr.kat.III z transp.urobku samochod.samowyładowczymi na odległość do 1 km</t>
  </si>
  <si>
    <t>KNR 2-01 0320-0101</t>
  </si>
  <si>
    <t>Zasypywanie z zagęszczeniem wykopów liniowych o ścianach pionowych w gruntach kat.I-II; głębokość do 1.5 m, szerokość 0.8-1.5 m</t>
  </si>
  <si>
    <t>KNR-W 2-19 0301-13</t>
  </si>
  <si>
    <t>Montaż rurociągów z rur polietylenowych (HDPD) o śr. nom. 180 mm z rur prostych</t>
  </si>
  <si>
    <t>KNR-W 2-19 0302-09</t>
  </si>
  <si>
    <t>Łączenie rur z polietylenu o śr. nom. 180 mm metodą zgrzewania czołowego</t>
  </si>
  <si>
    <t>poł.</t>
  </si>
  <si>
    <t>KNNR 11 0501-05</t>
  </si>
  <si>
    <t>Podsypka,obsypka rurociągów piaskiem do wysokości 10cm ponad wierzch rur.</t>
  </si>
  <si>
    <t>6 d.1</t>
  </si>
  <si>
    <t>KNR-W 2-19 0303-13</t>
  </si>
  <si>
    <t>Połączenia rur z polietylenu o śr. 180 mm za pomocą kształtek elektrooporowych</t>
  </si>
  <si>
    <t>7 d.1</t>
  </si>
  <si>
    <t>8 d.1</t>
  </si>
  <si>
    <t>KNR 2-19 0219-01</t>
  </si>
  <si>
    <t>Oznakowanie trasy rurociągu żółtą taśmą ostrzegawczą "GAZ"</t>
  </si>
  <si>
    <t>9 d.1</t>
  </si>
  <si>
    <t>KNR-W 2-19 0211-02</t>
  </si>
  <si>
    <t>Próba szczelności gazociągów na cieśnienie do 0,75 MPa</t>
  </si>
  <si>
    <t>10 d.1</t>
  </si>
  <si>
    <t>analiza własna</t>
  </si>
  <si>
    <t>Obsługa geodezyjna</t>
  </si>
  <si>
    <t>11 d.1</t>
  </si>
  <si>
    <t>KNR-W 2-19 0306-12</t>
  </si>
  <si>
    <t>Rury ochronne (osłonowe) z PE100RC dn250SDR17</t>
  </si>
  <si>
    <t>12 d.1</t>
  </si>
  <si>
    <t>Odtworzenie nawierzchni nawierzchnia płyty chodnikowe/ polbruk</t>
  </si>
  <si>
    <t>13 d.1</t>
  </si>
  <si>
    <t>KNR-W 2-19 0218-01</t>
  </si>
  <si>
    <t>Zabezpieczenie kabla telekom. w ziemi</t>
  </si>
  <si>
    <t>14 d.1</t>
  </si>
  <si>
    <t>Prace właczeniowo-przełączeniowe</t>
  </si>
  <si>
    <t>szt</t>
  </si>
  <si>
    <t>Razem dział: Gazociąg s.c. PE100RCdn180SDR17</t>
  </si>
  <si>
    <t>Gazociąg n.c. PE100RCdn90SDR17</t>
  </si>
  <si>
    <t>15 d.2</t>
  </si>
  <si>
    <t>16 d.2</t>
  </si>
  <si>
    <t>17 d.2</t>
  </si>
  <si>
    <t>KNR-W 2-19 0301-10</t>
  </si>
  <si>
    <t>Montaż rurociągów z rur polietylenowych (HDPD) o śr. nom. 90 mm z rur prostych</t>
  </si>
  <si>
    <t>18 d.2</t>
  </si>
  <si>
    <t>19 d.2</t>
  </si>
  <si>
    <t>KNR-W 2-19 0303-10</t>
  </si>
  <si>
    <t>Połączenia rur z polietylenu o śr. 90 mm za pomocą kształtek elektrooporowych</t>
  </si>
  <si>
    <t>20 d.2</t>
  </si>
  <si>
    <t>21 d.2</t>
  </si>
  <si>
    <t>22 d.2</t>
  </si>
  <si>
    <t>23 d.2</t>
  </si>
  <si>
    <t>24 d.2</t>
  </si>
  <si>
    <t>KNR-W 2-19 0306-09</t>
  </si>
  <si>
    <t>Rury ochronne (osłonowe) z PE, PCW, PP o śr. nom. 160 mm</t>
  </si>
  <si>
    <t>25 d.2</t>
  </si>
  <si>
    <t>Rury (osłonowe) dwudzielne stalowe DN150 z uszczelnieniem typu GP</t>
  </si>
  <si>
    <t>26 d.2</t>
  </si>
  <si>
    <t>Prace przełączeniowe -operator systemu dystrybucyjnego</t>
  </si>
  <si>
    <t>Razem dział: Gazociąg n.c. PE100RCdn90SDR17</t>
  </si>
  <si>
    <t>Rura osłonowa AROT 50 z kablem YKOXs</t>
  </si>
  <si>
    <t>27 d.3</t>
  </si>
  <si>
    <t>KNR 5-10 0106-01</t>
  </si>
  <si>
    <t>Ręczne układanie kabli jednożyłowychYKOXs 16mm2 z mocowaniem</t>
  </si>
  <si>
    <t>28 d.3</t>
  </si>
  <si>
    <t>KNR-W 5-10 0901-01</t>
  </si>
  <si>
    <t>Montaż przewodów o przekroju do 50 mm2 rozciąganych ręcznie dla linii niskiego napięcia</t>
  </si>
  <si>
    <t>km/1 przew</t>
  </si>
  <si>
    <t>29 d.3</t>
  </si>
  <si>
    <t>Słupek pomiarowo-oznacznikowy PCV z powłoka PMMA wysokość 2,0m</t>
  </si>
  <si>
    <t>30 d.3</t>
  </si>
  <si>
    <t>Rura osłonowa typy arot dn50</t>
  </si>
  <si>
    <t>31 d.3</t>
  </si>
  <si>
    <t>Prace połączeniowe z istniejącym stalowym gazociagiem DN150</t>
  </si>
  <si>
    <t>32 d.3</t>
  </si>
  <si>
    <t>Sprawdzenie -pomiary ciągłości ocgrony katodowej zgodnie z opisem projektowym</t>
  </si>
  <si>
    <t>33 d.3</t>
  </si>
  <si>
    <t>Powłoka antykorozyjna miejsc połączń z gaaociagiem DN150- zestaw powłokowy klasy C50 wg PN-EN 12068</t>
  </si>
  <si>
    <t>Razem dział: Rura osłonowa AROT 50 z kablem YKOXs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</si>
</sst>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10">
    <font>
      <sz val="11"/>
      <color theme="1"/>
      <name val="Czcionka tekstu podstawowego"/>
      <family val="2"/>
      <charset val="238"/>
    </font>
    <font>
      <sz val="11"/>
      <color indexed="8"/>
      <name val="Arial"/>
      <family val="2"/>
      <charset val="238"/>
    </font>
    <font>
      <b/>
      <sz val="11"/>
      <color indexed="8"/>
      <name val="Arial"/>
      <family val="2"/>
      <charset val="238"/>
    </font>
    <font>
      <sz val="8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sz val="8"/>
      <color theme="1"/>
      <name val="Czcionka tekstu podstawowego"/>
      <family val="2"/>
      <charset val="238"/>
    </font>
    <font>
      <sz val="12"/>
      <color theme="1"/>
      <name val="Times New Roman"/>
      <family val="1"/>
      <charset val="238"/>
    </font>
    <font>
      <sz val="11"/>
      <color theme="1"/>
      <name val="Czcionka tekstu podstawowego"/>
      <family val="2"/>
      <charset val="238"/>
    </font>
    <font>
      <b/>
      <sz val="7.5"/>
      <color theme="1"/>
      <name val="Arial"/>
      <family val="2"/>
      <charset val="238"/>
    </font>
    <font>
      <sz val="7.5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41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0" xfId="0" applyFont="1"/>
    <xf numFmtId="0" fontId="6" fillId="0" borderId="0" xfId="0" applyFont="1" applyAlignment="1">
      <alignment wrapText="1"/>
    </xf>
    <xf numFmtId="0" fontId="4" fillId="0" borderId="0" xfId="0" applyFont="1" applyAlignment="1">
      <alignment horizontal="left"/>
    </xf>
    <xf numFmtId="0" fontId="4" fillId="0" borderId="0" xfId="0" applyFont="1" applyBorder="1" applyAlignment="1">
      <alignment horizontal="left" vertical="top" wrapText="1"/>
    </xf>
    <xf numFmtId="0" fontId="5" fillId="0" borderId="0" xfId="0" applyFont="1" applyBorder="1"/>
    <xf numFmtId="44" fontId="8" fillId="0" borderId="1" xfId="0" applyNumberFormat="1" applyFont="1" applyBorder="1" applyAlignment="1">
      <alignment horizontal="right" vertical="top" wrapText="1"/>
    </xf>
    <xf numFmtId="2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44" fontId="8" fillId="0" borderId="7" xfId="0" applyNumberFormat="1" applyFont="1" applyBorder="1" applyAlignment="1">
      <alignment horizontal="right" vertical="top" wrapText="1"/>
    </xf>
    <xf numFmtId="0" fontId="8" fillId="0" borderId="1" xfId="0" applyFont="1" applyBorder="1" applyAlignment="1">
      <alignment horizontal="right" vertical="center" wrapText="1"/>
    </xf>
    <xf numFmtId="0" fontId="8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right" vertical="center" wrapText="1"/>
    </xf>
    <xf numFmtId="0" fontId="9" fillId="0" borderId="1" xfId="0" applyFont="1" applyBorder="1" applyAlignment="1">
      <alignment horizontal="left" vertical="center" wrapText="1"/>
    </xf>
    <xf numFmtId="44" fontId="9" fillId="0" borderId="1" xfId="1" applyFont="1" applyBorder="1" applyAlignment="1">
      <alignment horizontal="right" vertical="center" wrapText="1"/>
    </xf>
    <xf numFmtId="44" fontId="8" fillId="0" borderId="1" xfId="1" applyFont="1" applyBorder="1" applyAlignment="1">
      <alignment horizontal="right" vertical="center" wrapText="1"/>
    </xf>
    <xf numFmtId="2" fontId="9" fillId="0" borderId="1" xfId="0" applyNumberFormat="1" applyFont="1" applyBorder="1" applyAlignment="1">
      <alignment horizontal="right" vertical="center" wrapText="1"/>
    </xf>
    <xf numFmtId="0" fontId="8" fillId="0" borderId="2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2" fontId="3" fillId="0" borderId="5" xfId="0" applyNumberFormat="1" applyFont="1" applyBorder="1" applyAlignment="1">
      <alignment horizontal="center" vertical="center" wrapText="1"/>
    </xf>
    <xf numFmtId="2" fontId="3" fillId="0" borderId="6" xfId="0" applyNumberFormat="1" applyFont="1" applyBorder="1" applyAlignment="1">
      <alignment horizontal="center" vertical="center" wrapText="1"/>
    </xf>
    <xf numFmtId="2" fontId="3" fillId="0" borderId="7" xfId="0" applyNumberFormat="1" applyFont="1" applyBorder="1" applyAlignment="1">
      <alignment horizontal="center" vertical="center" wrapText="1"/>
    </xf>
    <xf numFmtId="2" fontId="0" fillId="0" borderId="0" xfId="0" applyNumberFormat="1" applyAlignment="1">
      <alignment horizontal="center" vertical="center"/>
    </xf>
    <xf numFmtId="2" fontId="0" fillId="0" borderId="8" xfId="0" applyNumberFormat="1" applyBorder="1" applyAlignment="1">
      <alignment horizontal="center" vertical="center"/>
    </xf>
    <xf numFmtId="0" fontId="8" fillId="0" borderId="2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left" vertical="top" wrapText="1"/>
    </xf>
    <xf numFmtId="0" fontId="8" fillId="0" borderId="4" xfId="0" applyFont="1" applyBorder="1" applyAlignment="1">
      <alignment horizontal="left" vertical="top" wrapText="1"/>
    </xf>
    <xf numFmtId="0" fontId="8" fillId="0" borderId="10" xfId="0" applyFont="1" applyBorder="1" applyAlignment="1">
      <alignment horizontal="left" vertical="top" wrapText="1"/>
    </xf>
    <xf numFmtId="0" fontId="8" fillId="0" borderId="9" xfId="0" applyFont="1" applyBorder="1" applyAlignment="1">
      <alignment horizontal="left" vertical="top" wrapText="1"/>
    </xf>
    <xf numFmtId="0" fontId="8" fillId="0" borderId="11" xfId="0" applyFont="1" applyBorder="1" applyAlignment="1">
      <alignment horizontal="left" vertical="top" wrapText="1"/>
    </xf>
  </cellXfs>
  <cellStyles count="2">
    <cellStyle name="Normalny" xfId="0" builtinId="0"/>
    <cellStyle name="Walutowy" xfId="1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57"/>
  <sheetViews>
    <sheetView tabSelected="1" topLeftCell="A31" zoomScale="175" zoomScaleNormal="175" workbookViewId="0">
      <selection activeCell="F37" sqref="F37:F43"/>
    </sheetView>
  </sheetViews>
  <sheetFormatPr defaultRowHeight="14.25"/>
  <cols>
    <col min="1" max="1" width="6" style="2" bestFit="1" customWidth="1"/>
    <col min="2" max="2" width="10.625" style="4" customWidth="1"/>
    <col min="3" max="3" width="47" customWidth="1"/>
    <col min="4" max="4" width="6.875" style="4" customWidth="1"/>
    <col min="5" max="5" width="9" style="3"/>
    <col min="6" max="6" width="12.125" style="3" customWidth="1"/>
    <col min="7" max="7" width="11.375" style="3" customWidth="1"/>
  </cols>
  <sheetData>
    <row r="1" spans="1:7" ht="66" customHeight="1">
      <c r="A1" s="25" t="s">
        <v>21</v>
      </c>
      <c r="B1" s="26"/>
      <c r="C1" s="26"/>
      <c r="D1" s="26"/>
      <c r="E1" s="26"/>
      <c r="F1" s="26"/>
      <c r="G1" s="26"/>
    </row>
    <row r="2" spans="1:7" s="1" customFormat="1" ht="14.25" customHeight="1">
      <c r="A2" s="27" t="s">
        <v>0</v>
      </c>
      <c r="B2" s="27" t="s">
        <v>12</v>
      </c>
      <c r="C2" s="27" t="s">
        <v>1</v>
      </c>
      <c r="D2" s="27" t="s">
        <v>9</v>
      </c>
      <c r="E2" s="30" t="s">
        <v>2</v>
      </c>
      <c r="F2" s="30" t="s">
        <v>6</v>
      </c>
      <c r="G2" s="30" t="s">
        <v>7</v>
      </c>
    </row>
    <row r="3" spans="1:7">
      <c r="A3" s="28"/>
      <c r="B3" s="28"/>
      <c r="C3" s="28"/>
      <c r="D3" s="28"/>
      <c r="E3" s="31"/>
      <c r="F3" s="31"/>
      <c r="G3" s="31"/>
    </row>
    <row r="4" spans="1:7" ht="15.75" customHeight="1">
      <c r="A4" s="29"/>
      <c r="B4" s="29"/>
      <c r="C4" s="29"/>
      <c r="D4" s="29"/>
      <c r="E4" s="32"/>
      <c r="F4" s="32"/>
      <c r="G4" s="32"/>
    </row>
    <row r="5" spans="1:7">
      <c r="A5" s="13">
        <v>1</v>
      </c>
      <c r="B5" s="13">
        <v>3</v>
      </c>
      <c r="C5" s="13">
        <v>4</v>
      </c>
      <c r="D5" s="13">
        <v>5</v>
      </c>
      <c r="E5" s="13">
        <v>6</v>
      </c>
      <c r="F5" s="13">
        <v>7</v>
      </c>
      <c r="G5" s="13">
        <v>8</v>
      </c>
    </row>
    <row r="6" spans="1:7">
      <c r="A6" s="15">
        <v>1</v>
      </c>
      <c r="B6" s="16"/>
      <c r="C6" s="22" t="s">
        <v>22</v>
      </c>
      <c r="D6" s="23"/>
      <c r="E6" s="23"/>
      <c r="F6" s="23"/>
      <c r="G6" s="24"/>
    </row>
    <row r="7" spans="1:7" ht="21">
      <c r="A7" s="17" t="s">
        <v>15</v>
      </c>
      <c r="B7" s="18" t="s">
        <v>23</v>
      </c>
      <c r="C7" s="18" t="s">
        <v>24</v>
      </c>
      <c r="D7" s="18" t="s">
        <v>11</v>
      </c>
      <c r="E7" s="17">
        <v>90</v>
      </c>
      <c r="F7" s="21"/>
      <c r="G7" s="19">
        <f>E7*F7</f>
        <v>0</v>
      </c>
    </row>
    <row r="8" spans="1:7" ht="21">
      <c r="A8" s="17" t="s">
        <v>16</v>
      </c>
      <c r="B8" s="18" t="s">
        <v>25</v>
      </c>
      <c r="C8" s="18" t="s">
        <v>26</v>
      </c>
      <c r="D8" s="18" t="s">
        <v>11</v>
      </c>
      <c r="E8" s="17">
        <v>90</v>
      </c>
      <c r="F8" s="21"/>
      <c r="G8" s="19">
        <f t="shared" ref="G8:G20" si="0">E8*F8</f>
        <v>0</v>
      </c>
    </row>
    <row r="9" spans="1:7" ht="21">
      <c r="A9" s="17" t="s">
        <v>17</v>
      </c>
      <c r="B9" s="18" t="s">
        <v>27</v>
      </c>
      <c r="C9" s="18" t="s">
        <v>28</v>
      </c>
      <c r="D9" s="18" t="s">
        <v>8</v>
      </c>
      <c r="E9" s="17">
        <v>77.2</v>
      </c>
      <c r="F9" s="21"/>
      <c r="G9" s="19">
        <f t="shared" si="0"/>
        <v>0</v>
      </c>
    </row>
    <row r="10" spans="1:7" ht="21">
      <c r="A10" s="17" t="s">
        <v>18</v>
      </c>
      <c r="B10" s="18" t="s">
        <v>29</v>
      </c>
      <c r="C10" s="18" t="s">
        <v>30</v>
      </c>
      <c r="D10" s="18" t="s">
        <v>31</v>
      </c>
      <c r="E10" s="17">
        <v>6</v>
      </c>
      <c r="F10" s="21"/>
      <c r="G10" s="19">
        <f t="shared" si="0"/>
        <v>0</v>
      </c>
    </row>
    <row r="11" spans="1:7" ht="21">
      <c r="A11" s="17" t="s">
        <v>20</v>
      </c>
      <c r="B11" s="18" t="s">
        <v>32</v>
      </c>
      <c r="C11" s="18" t="s">
        <v>33</v>
      </c>
      <c r="D11" s="18" t="s">
        <v>11</v>
      </c>
      <c r="E11" s="17">
        <v>10</v>
      </c>
      <c r="F11" s="21"/>
      <c r="G11" s="19">
        <f t="shared" si="0"/>
        <v>0</v>
      </c>
    </row>
    <row r="12" spans="1:7" ht="21">
      <c r="A12" s="17" t="s">
        <v>34</v>
      </c>
      <c r="B12" s="18" t="s">
        <v>35</v>
      </c>
      <c r="C12" s="18" t="s">
        <v>36</v>
      </c>
      <c r="D12" s="18" t="s">
        <v>13</v>
      </c>
      <c r="E12" s="17">
        <v>4</v>
      </c>
      <c r="F12" s="21"/>
      <c r="G12" s="19">
        <f t="shared" si="0"/>
        <v>0</v>
      </c>
    </row>
    <row r="13" spans="1:7" ht="21">
      <c r="A13" s="17" t="s">
        <v>37</v>
      </c>
      <c r="B13" s="18" t="s">
        <v>35</v>
      </c>
      <c r="C13" s="18" t="s">
        <v>36</v>
      </c>
      <c r="D13" s="18" t="s">
        <v>13</v>
      </c>
      <c r="E13" s="17">
        <v>1</v>
      </c>
      <c r="F13" s="21"/>
      <c r="G13" s="19">
        <f t="shared" si="0"/>
        <v>0</v>
      </c>
    </row>
    <row r="14" spans="1:7" ht="21">
      <c r="A14" s="17" t="s">
        <v>38</v>
      </c>
      <c r="B14" s="18" t="s">
        <v>39</v>
      </c>
      <c r="C14" s="18" t="s">
        <v>40</v>
      </c>
      <c r="D14" s="18" t="s">
        <v>8</v>
      </c>
      <c r="E14" s="17">
        <v>77.2</v>
      </c>
      <c r="F14" s="21"/>
      <c r="G14" s="19">
        <f t="shared" si="0"/>
        <v>0</v>
      </c>
    </row>
    <row r="15" spans="1:7" ht="21">
      <c r="A15" s="17" t="s">
        <v>41</v>
      </c>
      <c r="B15" s="18" t="s">
        <v>42</v>
      </c>
      <c r="C15" s="18" t="s">
        <v>43</v>
      </c>
      <c r="D15" s="18" t="s">
        <v>8</v>
      </c>
      <c r="E15" s="17">
        <v>77.2</v>
      </c>
      <c r="F15" s="21"/>
      <c r="G15" s="19">
        <f t="shared" si="0"/>
        <v>0</v>
      </c>
    </row>
    <row r="16" spans="1:7">
      <c r="A16" s="17" t="s">
        <v>44</v>
      </c>
      <c r="B16" s="18" t="s">
        <v>45</v>
      </c>
      <c r="C16" s="18" t="s">
        <v>46</v>
      </c>
      <c r="D16" s="18" t="s">
        <v>13</v>
      </c>
      <c r="E16" s="17">
        <v>1</v>
      </c>
      <c r="F16" s="21"/>
      <c r="G16" s="19">
        <f t="shared" si="0"/>
        <v>0</v>
      </c>
    </row>
    <row r="17" spans="1:7" ht="21">
      <c r="A17" s="17" t="s">
        <v>47</v>
      </c>
      <c r="B17" s="18" t="s">
        <v>48</v>
      </c>
      <c r="C17" s="18" t="s">
        <v>49</v>
      </c>
      <c r="D17" s="18" t="s">
        <v>8</v>
      </c>
      <c r="E17" s="17">
        <v>9</v>
      </c>
      <c r="F17" s="21"/>
      <c r="G17" s="19">
        <f t="shared" si="0"/>
        <v>0</v>
      </c>
    </row>
    <row r="18" spans="1:7">
      <c r="A18" s="17" t="s">
        <v>50</v>
      </c>
      <c r="B18" s="18" t="s">
        <v>45</v>
      </c>
      <c r="C18" s="18" t="s">
        <v>51</v>
      </c>
      <c r="D18" s="18" t="s">
        <v>19</v>
      </c>
      <c r="E18" s="17">
        <v>35</v>
      </c>
      <c r="F18" s="21"/>
      <c r="G18" s="19">
        <f t="shared" si="0"/>
        <v>0</v>
      </c>
    </row>
    <row r="19" spans="1:7" ht="21">
      <c r="A19" s="17" t="s">
        <v>52</v>
      </c>
      <c r="B19" s="18" t="s">
        <v>53</v>
      </c>
      <c r="C19" s="18" t="s">
        <v>54</v>
      </c>
      <c r="D19" s="18" t="s">
        <v>8</v>
      </c>
      <c r="E19" s="17">
        <v>1</v>
      </c>
      <c r="F19" s="21"/>
      <c r="G19" s="19">
        <f t="shared" si="0"/>
        <v>0</v>
      </c>
    </row>
    <row r="20" spans="1:7">
      <c r="A20" s="17" t="s">
        <v>55</v>
      </c>
      <c r="B20" s="18" t="s">
        <v>45</v>
      </c>
      <c r="C20" s="18" t="s">
        <v>56</v>
      </c>
      <c r="D20" s="18" t="s">
        <v>57</v>
      </c>
      <c r="E20" s="17">
        <v>2</v>
      </c>
      <c r="F20" s="21"/>
      <c r="G20" s="19">
        <f t="shared" si="0"/>
        <v>0</v>
      </c>
    </row>
    <row r="21" spans="1:7">
      <c r="A21" s="22" t="s">
        <v>58</v>
      </c>
      <c r="B21" s="23"/>
      <c r="C21" s="23"/>
      <c r="D21" s="23"/>
      <c r="E21" s="23"/>
      <c r="F21" s="24"/>
      <c r="G21" s="20">
        <f>SUM(G7:G20)</f>
        <v>0</v>
      </c>
    </row>
    <row r="22" spans="1:7">
      <c r="A22" s="15">
        <v>2</v>
      </c>
      <c r="B22" s="16"/>
      <c r="C22" s="22" t="s">
        <v>59</v>
      </c>
      <c r="D22" s="23"/>
      <c r="E22" s="23"/>
      <c r="F22" s="23"/>
      <c r="G22" s="24"/>
    </row>
    <row r="23" spans="1:7" ht="21">
      <c r="A23" s="17" t="s">
        <v>60</v>
      </c>
      <c r="B23" s="18" t="s">
        <v>23</v>
      </c>
      <c r="C23" s="18" t="s">
        <v>24</v>
      </c>
      <c r="D23" s="18" t="s">
        <v>11</v>
      </c>
      <c r="E23" s="17">
        <v>15</v>
      </c>
      <c r="F23" s="21"/>
      <c r="G23" s="19">
        <f>E23*F23</f>
        <v>0</v>
      </c>
    </row>
    <row r="24" spans="1:7" ht="21">
      <c r="A24" s="17" t="s">
        <v>61</v>
      </c>
      <c r="B24" s="18" t="s">
        <v>25</v>
      </c>
      <c r="C24" s="18" t="s">
        <v>26</v>
      </c>
      <c r="D24" s="18" t="s">
        <v>11</v>
      </c>
      <c r="E24" s="17">
        <v>15</v>
      </c>
      <c r="F24" s="21"/>
      <c r="G24" s="19">
        <f t="shared" ref="G24:G34" si="1">E24*F24</f>
        <v>0</v>
      </c>
    </row>
    <row r="25" spans="1:7" ht="21">
      <c r="A25" s="17" t="s">
        <v>62</v>
      </c>
      <c r="B25" s="18" t="s">
        <v>63</v>
      </c>
      <c r="C25" s="18" t="s">
        <v>64</v>
      </c>
      <c r="D25" s="18" t="s">
        <v>8</v>
      </c>
      <c r="E25" s="17">
        <v>11</v>
      </c>
      <c r="F25" s="21"/>
      <c r="G25" s="19">
        <f t="shared" si="1"/>
        <v>0</v>
      </c>
    </row>
    <row r="26" spans="1:7" ht="21">
      <c r="A26" s="17" t="s">
        <v>65</v>
      </c>
      <c r="B26" s="18" t="s">
        <v>32</v>
      </c>
      <c r="C26" s="18" t="s">
        <v>33</v>
      </c>
      <c r="D26" s="18" t="s">
        <v>11</v>
      </c>
      <c r="E26" s="17">
        <v>2</v>
      </c>
      <c r="F26" s="21"/>
      <c r="G26" s="19">
        <f t="shared" si="1"/>
        <v>0</v>
      </c>
    </row>
    <row r="27" spans="1:7" ht="21">
      <c r="A27" s="17" t="s">
        <v>66</v>
      </c>
      <c r="B27" s="18" t="s">
        <v>67</v>
      </c>
      <c r="C27" s="18" t="s">
        <v>68</v>
      </c>
      <c r="D27" s="18" t="s">
        <v>13</v>
      </c>
      <c r="E27" s="17">
        <v>2</v>
      </c>
      <c r="F27" s="21"/>
      <c r="G27" s="19">
        <f t="shared" si="1"/>
        <v>0</v>
      </c>
    </row>
    <row r="28" spans="1:7" ht="21">
      <c r="A28" s="17" t="s">
        <v>69</v>
      </c>
      <c r="B28" s="18" t="s">
        <v>67</v>
      </c>
      <c r="C28" s="18" t="s">
        <v>68</v>
      </c>
      <c r="D28" s="18" t="s">
        <v>13</v>
      </c>
      <c r="E28" s="17">
        <v>4</v>
      </c>
      <c r="F28" s="21"/>
      <c r="G28" s="19">
        <f t="shared" si="1"/>
        <v>0</v>
      </c>
    </row>
    <row r="29" spans="1:7" ht="21">
      <c r="A29" s="17" t="s">
        <v>70</v>
      </c>
      <c r="B29" s="18" t="s">
        <v>39</v>
      </c>
      <c r="C29" s="18" t="s">
        <v>40</v>
      </c>
      <c r="D29" s="18" t="s">
        <v>8</v>
      </c>
      <c r="E29" s="17">
        <v>11</v>
      </c>
      <c r="F29" s="21"/>
      <c r="G29" s="19">
        <f t="shared" si="1"/>
        <v>0</v>
      </c>
    </row>
    <row r="30" spans="1:7" ht="21">
      <c r="A30" s="17" t="s">
        <v>71</v>
      </c>
      <c r="B30" s="18" t="s">
        <v>42</v>
      </c>
      <c r="C30" s="18" t="s">
        <v>43</v>
      </c>
      <c r="D30" s="18" t="s">
        <v>8</v>
      </c>
      <c r="E30" s="17">
        <v>11</v>
      </c>
      <c r="F30" s="21"/>
      <c r="G30" s="19">
        <f t="shared" si="1"/>
        <v>0</v>
      </c>
    </row>
    <row r="31" spans="1:7">
      <c r="A31" s="17" t="s">
        <v>72</v>
      </c>
      <c r="B31" s="18" t="s">
        <v>45</v>
      </c>
      <c r="C31" s="18" t="s">
        <v>46</v>
      </c>
      <c r="D31" s="18" t="s">
        <v>13</v>
      </c>
      <c r="E31" s="17">
        <v>1</v>
      </c>
      <c r="F31" s="21"/>
      <c r="G31" s="19">
        <f t="shared" si="1"/>
        <v>0</v>
      </c>
    </row>
    <row r="32" spans="1:7" ht="21">
      <c r="A32" s="17" t="s">
        <v>73</v>
      </c>
      <c r="B32" s="18" t="s">
        <v>74</v>
      </c>
      <c r="C32" s="18" t="s">
        <v>75</v>
      </c>
      <c r="D32" s="18" t="s">
        <v>8</v>
      </c>
      <c r="E32" s="17">
        <v>9</v>
      </c>
      <c r="F32" s="21"/>
      <c r="G32" s="19">
        <f t="shared" si="1"/>
        <v>0</v>
      </c>
    </row>
    <row r="33" spans="1:10" ht="21">
      <c r="A33" s="17" t="s">
        <v>76</v>
      </c>
      <c r="B33" s="18" t="s">
        <v>74</v>
      </c>
      <c r="C33" s="18" t="s">
        <v>77</v>
      </c>
      <c r="D33" s="18" t="s">
        <v>8</v>
      </c>
      <c r="E33" s="17">
        <v>16</v>
      </c>
      <c r="F33" s="21"/>
      <c r="G33" s="19">
        <f t="shared" si="1"/>
        <v>0</v>
      </c>
    </row>
    <row r="34" spans="1:10">
      <c r="A34" s="17" t="s">
        <v>78</v>
      </c>
      <c r="B34" s="18" t="s">
        <v>45</v>
      </c>
      <c r="C34" s="18" t="s">
        <v>79</v>
      </c>
      <c r="D34" s="18" t="s">
        <v>57</v>
      </c>
      <c r="E34" s="17">
        <v>2</v>
      </c>
      <c r="F34" s="21"/>
      <c r="G34" s="19">
        <f t="shared" si="1"/>
        <v>0</v>
      </c>
    </row>
    <row r="35" spans="1:10">
      <c r="A35" s="22" t="s">
        <v>80</v>
      </c>
      <c r="B35" s="23"/>
      <c r="C35" s="23"/>
      <c r="D35" s="23"/>
      <c r="E35" s="23"/>
      <c r="F35" s="24"/>
      <c r="G35" s="20">
        <f>SUM(G23:G34)</f>
        <v>0</v>
      </c>
    </row>
    <row r="36" spans="1:10">
      <c r="A36" s="15">
        <v>3</v>
      </c>
      <c r="B36" s="16"/>
      <c r="C36" s="22" t="s">
        <v>81</v>
      </c>
      <c r="D36" s="23"/>
      <c r="E36" s="23"/>
      <c r="F36" s="23"/>
      <c r="G36" s="24"/>
    </row>
    <row r="37" spans="1:10" ht="21">
      <c r="A37" s="17" t="s">
        <v>82</v>
      </c>
      <c r="B37" s="18" t="s">
        <v>83</v>
      </c>
      <c r="C37" s="18" t="s">
        <v>84</v>
      </c>
      <c r="D37" s="18" t="s">
        <v>8</v>
      </c>
      <c r="E37" s="17">
        <v>77.2</v>
      </c>
      <c r="F37" s="21"/>
      <c r="G37" s="19">
        <f t="shared" ref="G37:G43" si="2">E37*F37</f>
        <v>0</v>
      </c>
    </row>
    <row r="38" spans="1:10" ht="21">
      <c r="A38" s="17" t="s">
        <v>85</v>
      </c>
      <c r="B38" s="18" t="s">
        <v>86</v>
      </c>
      <c r="C38" s="18" t="s">
        <v>87</v>
      </c>
      <c r="D38" s="18" t="s">
        <v>88</v>
      </c>
      <c r="E38" s="17">
        <v>7.6999999999999999E-2</v>
      </c>
      <c r="F38" s="21"/>
      <c r="G38" s="19">
        <f t="shared" si="2"/>
        <v>0</v>
      </c>
    </row>
    <row r="39" spans="1:10">
      <c r="A39" s="17" t="s">
        <v>89</v>
      </c>
      <c r="B39" s="18"/>
      <c r="C39" s="18" t="s">
        <v>90</v>
      </c>
      <c r="D39" s="18" t="s">
        <v>57</v>
      </c>
      <c r="E39" s="17">
        <v>2</v>
      </c>
      <c r="F39" s="21"/>
      <c r="G39" s="19">
        <f t="shared" si="2"/>
        <v>0</v>
      </c>
    </row>
    <row r="40" spans="1:10">
      <c r="A40" s="17" t="s">
        <v>91</v>
      </c>
      <c r="B40" s="18"/>
      <c r="C40" s="18" t="s">
        <v>92</v>
      </c>
      <c r="D40" s="18" t="s">
        <v>8</v>
      </c>
      <c r="E40" s="17">
        <v>77.2</v>
      </c>
      <c r="F40" s="21"/>
      <c r="G40" s="19">
        <f t="shared" si="2"/>
        <v>0</v>
      </c>
    </row>
    <row r="41" spans="1:10">
      <c r="A41" s="17" t="s">
        <v>93</v>
      </c>
      <c r="B41" s="18"/>
      <c r="C41" s="18" t="s">
        <v>94</v>
      </c>
      <c r="D41" s="18" t="s">
        <v>8</v>
      </c>
      <c r="E41" s="17">
        <v>2</v>
      </c>
      <c r="F41" s="21"/>
      <c r="G41" s="19">
        <f t="shared" si="2"/>
        <v>0</v>
      </c>
    </row>
    <row r="42" spans="1:10" ht="21">
      <c r="A42" s="17" t="s">
        <v>95</v>
      </c>
      <c r="B42" s="18"/>
      <c r="C42" s="18" t="s">
        <v>96</v>
      </c>
      <c r="D42" s="18" t="s">
        <v>57</v>
      </c>
      <c r="E42" s="17">
        <v>1</v>
      </c>
      <c r="F42" s="21"/>
      <c r="G42" s="19">
        <f t="shared" si="2"/>
        <v>0</v>
      </c>
    </row>
    <row r="43" spans="1:10" ht="21">
      <c r="A43" s="17" t="s">
        <v>97</v>
      </c>
      <c r="B43" s="18"/>
      <c r="C43" s="18" t="s">
        <v>98</v>
      </c>
      <c r="D43" s="18" t="s">
        <v>57</v>
      </c>
      <c r="E43" s="17">
        <v>2</v>
      </c>
      <c r="F43" s="21"/>
      <c r="G43" s="19">
        <f t="shared" si="2"/>
        <v>0</v>
      </c>
    </row>
    <row r="44" spans="1:10">
      <c r="A44" s="22" t="s">
        <v>99</v>
      </c>
      <c r="B44" s="23"/>
      <c r="C44" s="23"/>
      <c r="D44" s="23"/>
      <c r="E44" s="23"/>
      <c r="F44" s="24"/>
      <c r="G44" s="20">
        <f>SUM(G37:G43)</f>
        <v>0</v>
      </c>
    </row>
    <row r="45" spans="1:10" ht="14.25" customHeight="1">
      <c r="A45" s="38" t="s">
        <v>3</v>
      </c>
      <c r="B45" s="39"/>
      <c r="C45" s="39"/>
      <c r="D45" s="39"/>
      <c r="E45" s="39"/>
      <c r="F45" s="40"/>
      <c r="G45" s="14">
        <f>G21+G35+G44</f>
        <v>0</v>
      </c>
    </row>
    <row r="46" spans="1:10" ht="14.25" customHeight="1">
      <c r="A46" s="35" t="s">
        <v>4</v>
      </c>
      <c r="B46" s="36"/>
      <c r="C46" s="36"/>
      <c r="D46" s="36"/>
      <c r="E46" s="36"/>
      <c r="F46" s="37"/>
      <c r="G46" s="10">
        <f>23%*G45</f>
        <v>0</v>
      </c>
    </row>
    <row r="47" spans="1:10" ht="14.25" customHeight="1">
      <c r="A47" s="35" t="s">
        <v>5</v>
      </c>
      <c r="B47" s="36"/>
      <c r="C47" s="36"/>
      <c r="D47" s="36"/>
      <c r="E47" s="36"/>
      <c r="F47" s="37"/>
      <c r="G47" s="10">
        <f>G45+G46</f>
        <v>0</v>
      </c>
    </row>
    <row r="48" spans="1:10" ht="15.75">
      <c r="A48" s="8"/>
      <c r="B48" s="8"/>
      <c r="C48" s="8"/>
      <c r="D48" s="8"/>
      <c r="E48" s="8"/>
      <c r="F48" s="8"/>
      <c r="G48" s="9"/>
      <c r="J48" s="6"/>
    </row>
    <row r="49" spans="1:10" ht="15.75">
      <c r="A49" s="8"/>
      <c r="B49" s="8"/>
      <c r="C49" s="8"/>
      <c r="D49" s="8"/>
      <c r="E49" s="8"/>
      <c r="F49" s="8"/>
      <c r="G49" s="9"/>
      <c r="J49" s="6"/>
    </row>
    <row r="50" spans="1:10">
      <c r="A50" s="5"/>
      <c r="B50" s="5"/>
      <c r="C50" s="5"/>
      <c r="D50" s="5"/>
      <c r="E50" s="5"/>
      <c r="F50" s="5"/>
      <c r="G50" s="5"/>
    </row>
    <row r="51" spans="1:10">
      <c r="A51" s="7" t="s">
        <v>10</v>
      </c>
      <c r="B51" s="5"/>
      <c r="C51" s="5"/>
      <c r="D51" s="5"/>
      <c r="E51" s="5"/>
      <c r="F51" s="5"/>
      <c r="G51" s="5"/>
    </row>
    <row r="54" spans="1:10" ht="14.25" customHeight="1">
      <c r="A54" s="12"/>
      <c r="B54" s="12"/>
      <c r="D54" s="12"/>
      <c r="E54" s="11"/>
      <c r="F54" s="11"/>
      <c r="G54" s="11"/>
    </row>
    <row r="55" spans="1:10">
      <c r="A55" s="12"/>
      <c r="B55" s="12"/>
      <c r="D55" s="12"/>
      <c r="E55" s="11"/>
      <c r="F55" s="34"/>
      <c r="G55" s="34"/>
    </row>
    <row r="56" spans="1:10">
      <c r="A56" s="12"/>
      <c r="B56" s="12"/>
      <c r="D56" s="12"/>
      <c r="E56" s="11"/>
      <c r="F56" s="11"/>
      <c r="G56" s="11"/>
    </row>
    <row r="57" spans="1:10">
      <c r="A57" s="12"/>
      <c r="B57" s="12"/>
      <c r="D57" s="12"/>
      <c r="E57" s="11"/>
      <c r="F57" s="33" t="s">
        <v>14</v>
      </c>
      <c r="G57" s="33"/>
    </row>
  </sheetData>
  <mergeCells count="19">
    <mergeCell ref="F57:G57"/>
    <mergeCell ref="F55:G55"/>
    <mergeCell ref="A47:F47"/>
    <mergeCell ref="A45:F45"/>
    <mergeCell ref="A46:F46"/>
    <mergeCell ref="C6:G6"/>
    <mergeCell ref="A1:G1"/>
    <mergeCell ref="A2:A4"/>
    <mergeCell ref="C2:C4"/>
    <mergeCell ref="D2:D4"/>
    <mergeCell ref="E2:E4"/>
    <mergeCell ref="F2:F4"/>
    <mergeCell ref="G2:G4"/>
    <mergeCell ref="B2:B4"/>
    <mergeCell ref="A21:F21"/>
    <mergeCell ref="C22:G22"/>
    <mergeCell ref="A35:F35"/>
    <mergeCell ref="C36:G36"/>
    <mergeCell ref="A44:F44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5" fitToHeight="2" orientation="landscape" horizontalDpi="300" verticalDpi="300" r:id="rId1"/>
  <headerFooter>
    <oddHeader xml:space="preserve">&amp;Rstr. &amp;P z &amp;N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gaz</vt:lpstr>
      <vt:lpstr>gaz!Obszar_wydruku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Maciej Bartosiewicz</dc:creator>
  <cp:lastModifiedBy>Maciej Bartosiewicz</cp:lastModifiedBy>
  <cp:lastPrinted>2014-12-21T08:54:00Z</cp:lastPrinted>
  <dcterms:created xsi:type="dcterms:W3CDTF">2009-05-22T18:38:00Z</dcterms:created>
  <dcterms:modified xsi:type="dcterms:W3CDTF">2020-01-20T07:10:55Z</dcterms:modified>
</cp:coreProperties>
</file>