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oje dokumenty\Miasto_Szczytno_2019\Mazurska_Parking\Kosztorysy\"/>
    </mc:Choice>
  </mc:AlternateContent>
  <xr:revisionPtr revIDLastSave="0" documentId="13_ncr:1_{F2E12511-025E-4D08-80DB-784DC782AAD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rogowy" sheetId="1" r:id="rId1"/>
    <sheet name="Arkusz1" sheetId="2" r:id="rId2"/>
  </sheets>
  <definedNames>
    <definedName name="_xlnm.Print_Area" localSheetId="0">drogowy!$A$1:$G$56</definedName>
  </definedNames>
  <calcPr calcId="191029"/>
</workbook>
</file>

<file path=xl/calcChain.xml><?xml version="1.0" encoding="utf-8"?>
<calcChain xmlns="http://schemas.openxmlformats.org/spreadsheetml/2006/main">
  <c r="G41" i="1" l="1"/>
  <c r="G42" i="1"/>
  <c r="G40" i="1"/>
  <c r="G36" i="1"/>
  <c r="G37" i="1"/>
  <c r="G35" i="1"/>
  <c r="G38" i="1" s="1"/>
  <c r="G31" i="1"/>
  <c r="G32" i="1"/>
  <c r="G30" i="1"/>
  <c r="G26" i="1"/>
  <c r="G27" i="1"/>
  <c r="G25" i="1"/>
  <c r="G19" i="1"/>
  <c r="G20" i="1"/>
  <c r="G21" i="1"/>
  <c r="G22" i="1"/>
  <c r="G18" i="1"/>
  <c r="G15" i="1"/>
  <c r="G14" i="1"/>
  <c r="G16" i="1" s="1"/>
  <c r="G8" i="1"/>
  <c r="G9" i="1"/>
  <c r="G10" i="1"/>
  <c r="G11" i="1"/>
  <c r="G7" i="1"/>
  <c r="G12" i="1" s="1"/>
  <c r="G43" i="1" l="1"/>
  <c r="G28" i="1"/>
  <c r="G33" i="1"/>
  <c r="G23" i="1"/>
  <c r="G44" i="1"/>
  <c r="G45" i="1" s="1"/>
  <c r="G46" i="1" s="1"/>
</calcChain>
</file>

<file path=xl/sharedStrings.xml><?xml version="1.0" encoding="utf-8"?>
<sst xmlns="http://schemas.openxmlformats.org/spreadsheetml/2006/main" count="122" uniqueCount="93">
  <si>
    <t>Lp.</t>
  </si>
  <si>
    <t>Opis</t>
  </si>
  <si>
    <t>Ilość</t>
  </si>
  <si>
    <t>Wartość kosztorysowa robót bez podatku VAT</t>
  </si>
  <si>
    <t>Podatek VAT</t>
  </si>
  <si>
    <t>Ogółem wartość kosztorysowa robót</t>
  </si>
  <si>
    <t>Cena
zł</t>
  </si>
  <si>
    <t>m</t>
  </si>
  <si>
    <t>Jedn.
 miary</t>
  </si>
  <si>
    <t>Słownie:</t>
  </si>
  <si>
    <t>pieczątka i podpis</t>
  </si>
  <si>
    <t>m3</t>
  </si>
  <si>
    <t>szt.</t>
  </si>
  <si>
    <t>m2</t>
  </si>
  <si>
    <t>Roboty ziemne</t>
  </si>
  <si>
    <t>Razem dział: Roboty ziemne</t>
  </si>
  <si>
    <t>Podbudowa</t>
  </si>
  <si>
    <t>Razem dział: Podbudowa</t>
  </si>
  <si>
    <t>Krawężniki i obrzeża</t>
  </si>
  <si>
    <t>Razem dział: Krawężniki i obrzeża</t>
  </si>
  <si>
    <t>Zieleń</t>
  </si>
  <si>
    <t>Wykonanie trawników dywanowych siewem na gruncie kat. III z nawożeniem</t>
  </si>
  <si>
    <t>Razem dział: Zieleń</t>
  </si>
  <si>
    <t>D-01.01.01.</t>
  </si>
  <si>
    <t>D-04.01.01</t>
  </si>
  <si>
    <t>D-02.03.01.</t>
  </si>
  <si>
    <t>D-04.02.01</t>
  </si>
  <si>
    <t>D-04.04.02</t>
  </si>
  <si>
    <t>D-05.03.23a</t>
  </si>
  <si>
    <t>D – 08.01.01b</t>
  </si>
  <si>
    <t>D - 08.03.01</t>
  </si>
  <si>
    <t>D-09.01.01</t>
  </si>
  <si>
    <t>Wartość
zł
(5 x 6)</t>
  </si>
  <si>
    <t>nr specyfikacji technicznej</t>
  </si>
  <si>
    <t>Profilowanie i zagęszczanie podłoża wykonywane ręcznie w gruncie kat. II-IV pod warstwy konstrukcyjne nawierzchni</t>
  </si>
  <si>
    <t>Roboty przygotowawcze i rozbiórkowe</t>
  </si>
  <si>
    <t>1 d.1</t>
  </si>
  <si>
    <t>Roboty pomiarowe przy powierzchniowych robotach ziemnych - koryta pod nawierzchnie placów postojowych</t>
  </si>
  <si>
    <t>ha</t>
  </si>
  <si>
    <t>2 d.1</t>
  </si>
  <si>
    <t>D-01.02.04.</t>
  </si>
  <si>
    <t>Rozebranie krawężników betonowych na podsypce cementowo-piaskowej</t>
  </si>
  <si>
    <t>3 d.1</t>
  </si>
  <si>
    <t>Rozebranie obrzeży trawnikowych o wymiarach 8x30 cm na podsypce piaskowej</t>
  </si>
  <si>
    <t>4 d.1</t>
  </si>
  <si>
    <t>Rozebranie chodników z kostki brukowej betonowej na podsypce cementowo-piaskowej</t>
  </si>
  <si>
    <t>5 d.1</t>
  </si>
  <si>
    <t>D-03.02.01a</t>
  </si>
  <si>
    <t>Regulacja pionowa studzienek telefonicznych</t>
  </si>
  <si>
    <t>Razem dział: Roboty przygotowawcze i rozbiórkowe</t>
  </si>
  <si>
    <t>6 d.2</t>
  </si>
  <si>
    <t>Roboty ziemne wykonywane koparkami podsiębiernymi o poj. łyżki 0.60 m3 w gruncie kat. III-IV z transportem urobku na odkład wykonawcy</t>
  </si>
  <si>
    <t>7 d.2</t>
  </si>
  <si>
    <t>Wykonanie nasypów z gruntu pozyskanego z dokopu.</t>
  </si>
  <si>
    <t>8 d.3</t>
  </si>
  <si>
    <t>9 d.3</t>
  </si>
  <si>
    <t>Warstwy odsączające wykonane i zagęszczane mechanicznie o gr.15 cm-parking</t>
  </si>
  <si>
    <t>10 d.3</t>
  </si>
  <si>
    <t>Warstwy odsączające wykonane i zagęszczane mechanicznie o gr.10 cm - chodniki</t>
  </si>
  <si>
    <t>11 d.3</t>
  </si>
  <si>
    <t>Podbudowa z kruszyw łamanego stabilizowanego mechanicznie o grubości po zagęszczeniu 20 cm - parking</t>
  </si>
  <si>
    <t>12 d.3</t>
  </si>
  <si>
    <t>Podbudowa z kruszywa łamanego stabilizowanego mechanicznie o grubości po zagęszczeniu 10 cm - chodnki</t>
  </si>
  <si>
    <t>Nawierzchnie</t>
  </si>
  <si>
    <t>13 d.4</t>
  </si>
  <si>
    <t>Nawierzchnia z kostki brukowej betonowej grubości 8 cm na podsypce cementowo-piaskowej z wypełnieniem spoin piaskiem, KOSTKA BEHATON KOLOR SZARY</t>
  </si>
  <si>
    <t>14 d.4</t>
  </si>
  <si>
    <t>Nawierzchnia z kostki brukowej betonowej grubości 6 cm na podsypce cementowo-piaskowej z wypełnieniem spoin piaskiem, KOSTKA HOLLAND</t>
  </si>
  <si>
    <t>15 d.4</t>
  </si>
  <si>
    <t>Nawierzchnia z kostki brukowej betonowej grubości 6 cm na podsypce cementowo-piaskowej z wypełnieniem spoin piaskiem - przełożenie istniejącego chodnika dostosowanie do zjazdów</t>
  </si>
  <si>
    <t>Razem dział: Nawierzchnie</t>
  </si>
  <si>
    <t>16 d.5</t>
  </si>
  <si>
    <t>Krawężniki betonowe wystające o wymiarach 15x30 cm z wykonaniem ław betonowych</t>
  </si>
  <si>
    <t>17 d.5</t>
  </si>
  <si>
    <t>Krawężniki betonowe obniżone o wymiarach 15x22 cm z wykonaniem ław betonowych</t>
  </si>
  <si>
    <t>18 d.5</t>
  </si>
  <si>
    <t>Obrzeża betonowe o wymiarach 30x8 cm na podsypce cementowo-piaskowej</t>
  </si>
  <si>
    <t>19 d.6</t>
  </si>
  <si>
    <t>Ręczne rozrzucenie mieszanki z ziemi urodzajnej grubość warstwy 5 cm</t>
  </si>
  <si>
    <t>20 d.6</t>
  </si>
  <si>
    <t>21 d.6</t>
  </si>
  <si>
    <t>Sadzenie krzewów w terenie płaskim. Dół o śr. 0.35 m i głęb. 0.35 m kat. gruntu IV</t>
  </si>
  <si>
    <t>Oznakowanie</t>
  </si>
  <si>
    <t>22 d.7</t>
  </si>
  <si>
    <t>D-07.01.01</t>
  </si>
  <si>
    <t>Oznakowanie poziome parkingu farbą chlorokauczukową - miejsca postojowe, obszary wyłączone z ruchu</t>
  </si>
  <si>
    <t>23 d.7</t>
  </si>
  <si>
    <t>D-07.02.01</t>
  </si>
  <si>
    <t>Pionowe znaki drogowe - słupki z rur stalowych</t>
  </si>
  <si>
    <t>24 d.7</t>
  </si>
  <si>
    <t>Pionowe znaki drogowe - znaki zakazu, nakazu, ostrzegawcze i informacyjne o pow. do 0.3 m2</t>
  </si>
  <si>
    <t>Razem dział: Oznakowanie</t>
  </si>
  <si>
    <r>
      <rPr>
        <b/>
        <sz val="11"/>
        <color indexed="8"/>
        <rFont val="Arial"/>
        <family val="2"/>
        <charset val="238"/>
      </rPr>
      <t>Kosztorys Ofertowy</t>
    </r>
    <r>
      <rPr>
        <sz val="11"/>
        <color indexed="8"/>
        <rFont val="Arial"/>
        <family val="2"/>
        <charset val="238"/>
      </rPr>
      <t xml:space="preserve">
Budowa parkingu na działce 42/4 obręb 2 z siecią kanalizacji deszczowej przy ulicy Mazurskiej i ulicy Mikołaja Reja w Szczytnie - kanalizacja deszczowa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</si>
</sst>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>
    <font>
      <sz val="11"/>
      <color theme="1"/>
      <name val="Czcionka tekstu podstawowego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b/>
      <sz val="7.5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7.5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44" fontId="7" fillId="0" borderId="1" xfId="0" applyNumberFormat="1" applyFont="1" applyBorder="1" applyAlignment="1">
      <alignment horizontal="right" vertical="top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4" fontId="9" fillId="0" borderId="1" xfId="1" applyFont="1" applyBorder="1" applyAlignment="1">
      <alignment horizontal="right" vertical="center" wrapText="1"/>
    </xf>
    <xf numFmtId="2" fontId="9" fillId="0" borderId="1" xfId="0" applyNumberFormat="1" applyFont="1" applyBorder="1" applyAlignment="1">
      <alignment horizontal="right" vertical="center" wrapText="1"/>
    </xf>
    <xf numFmtId="44" fontId="7" fillId="0" borderId="1" xfId="1" applyFont="1" applyBorder="1" applyAlignment="1">
      <alignment horizontal="righ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2" fontId="0" fillId="0" borderId="0" xfId="0" applyNumberFormat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6"/>
  <sheetViews>
    <sheetView tabSelected="1" topLeftCell="A34" zoomScale="190" zoomScaleNormal="190" workbookViewId="0">
      <selection activeCell="E42" sqref="E42"/>
    </sheetView>
  </sheetViews>
  <sheetFormatPr defaultRowHeight="14.25"/>
  <cols>
    <col min="1" max="1" width="6" style="2" bestFit="1" customWidth="1"/>
    <col min="2" max="2" width="10.625" style="2" customWidth="1"/>
    <col min="3" max="3" width="47" customWidth="1"/>
    <col min="4" max="4" width="6.875" style="2" customWidth="1"/>
    <col min="5" max="5" width="9" style="3"/>
    <col min="6" max="6" width="12.125" style="3" customWidth="1"/>
    <col min="7" max="7" width="11.375" style="3" customWidth="1"/>
  </cols>
  <sheetData>
    <row r="1" spans="1:7" ht="66" customHeight="1">
      <c r="A1" s="29" t="s">
        <v>92</v>
      </c>
      <c r="B1" s="30"/>
      <c r="C1" s="30"/>
      <c r="D1" s="30"/>
      <c r="E1" s="30"/>
      <c r="F1" s="30"/>
      <c r="G1" s="30"/>
    </row>
    <row r="2" spans="1:7" s="1" customFormat="1" ht="14.25" customHeight="1">
      <c r="A2" s="31" t="s">
        <v>0</v>
      </c>
      <c r="B2" s="31" t="s">
        <v>33</v>
      </c>
      <c r="C2" s="31" t="s">
        <v>1</v>
      </c>
      <c r="D2" s="31" t="s">
        <v>8</v>
      </c>
      <c r="E2" s="34" t="s">
        <v>2</v>
      </c>
      <c r="F2" s="34" t="s">
        <v>6</v>
      </c>
      <c r="G2" s="34" t="s">
        <v>32</v>
      </c>
    </row>
    <row r="3" spans="1:7">
      <c r="A3" s="32"/>
      <c r="B3" s="32"/>
      <c r="C3" s="32"/>
      <c r="D3" s="32"/>
      <c r="E3" s="35"/>
      <c r="F3" s="35"/>
      <c r="G3" s="35"/>
    </row>
    <row r="4" spans="1:7" ht="15.75" customHeight="1">
      <c r="A4" s="33"/>
      <c r="B4" s="33"/>
      <c r="C4" s="33"/>
      <c r="D4" s="33"/>
      <c r="E4" s="36"/>
      <c r="F4" s="36"/>
      <c r="G4" s="36"/>
    </row>
    <row r="5" spans="1:7">
      <c r="A5" s="9">
        <v>1</v>
      </c>
      <c r="B5" s="9">
        <v>2</v>
      </c>
      <c r="C5" s="9">
        <v>3</v>
      </c>
      <c r="D5" s="9">
        <v>4</v>
      </c>
      <c r="E5" s="9">
        <v>5</v>
      </c>
      <c r="F5" s="9">
        <v>6</v>
      </c>
      <c r="G5" s="9">
        <v>7</v>
      </c>
    </row>
    <row r="6" spans="1:7">
      <c r="A6" s="10">
        <v>1</v>
      </c>
      <c r="B6" s="11"/>
      <c r="C6" s="21" t="s">
        <v>35</v>
      </c>
      <c r="D6" s="22"/>
      <c r="E6" s="22"/>
      <c r="F6" s="22"/>
      <c r="G6" s="23"/>
    </row>
    <row r="7" spans="1:7" ht="21">
      <c r="A7" s="12" t="s">
        <v>36</v>
      </c>
      <c r="B7" s="13" t="s">
        <v>23</v>
      </c>
      <c r="C7" s="13" t="s">
        <v>37</v>
      </c>
      <c r="D7" s="13" t="s">
        <v>38</v>
      </c>
      <c r="E7" s="12">
        <v>0.19700000000000001</v>
      </c>
      <c r="F7" s="14"/>
      <c r="G7" s="15">
        <f>E7*F7</f>
        <v>0</v>
      </c>
    </row>
    <row r="8" spans="1:7">
      <c r="A8" s="12" t="s">
        <v>39</v>
      </c>
      <c r="B8" s="13" t="s">
        <v>40</v>
      </c>
      <c r="C8" s="13" t="s">
        <v>41</v>
      </c>
      <c r="D8" s="13" t="s">
        <v>7</v>
      </c>
      <c r="E8" s="12">
        <v>100</v>
      </c>
      <c r="F8" s="16"/>
      <c r="G8" s="15">
        <f t="shared" ref="G8:G11" si="0">E8*F8</f>
        <v>0</v>
      </c>
    </row>
    <row r="9" spans="1:7" ht="21">
      <c r="A9" s="12" t="s">
        <v>42</v>
      </c>
      <c r="B9" s="13" t="s">
        <v>40</v>
      </c>
      <c r="C9" s="13" t="s">
        <v>43</v>
      </c>
      <c r="D9" s="13" t="s">
        <v>7</v>
      </c>
      <c r="E9" s="12">
        <v>56</v>
      </c>
      <c r="F9" s="16"/>
      <c r="G9" s="15">
        <f t="shared" si="0"/>
        <v>0</v>
      </c>
    </row>
    <row r="10" spans="1:7" ht="21">
      <c r="A10" s="12" t="s">
        <v>44</v>
      </c>
      <c r="B10" s="13" t="s">
        <v>40</v>
      </c>
      <c r="C10" s="13" t="s">
        <v>45</v>
      </c>
      <c r="D10" s="13" t="s">
        <v>13</v>
      </c>
      <c r="E10" s="12">
        <v>120</v>
      </c>
      <c r="F10" s="16"/>
      <c r="G10" s="15">
        <f t="shared" si="0"/>
        <v>0</v>
      </c>
    </row>
    <row r="11" spans="1:7">
      <c r="A11" s="12" t="s">
        <v>46</v>
      </c>
      <c r="B11" s="13" t="s">
        <v>47</v>
      </c>
      <c r="C11" s="13" t="s">
        <v>48</v>
      </c>
      <c r="D11" s="13" t="s">
        <v>12</v>
      </c>
      <c r="E11" s="12">
        <v>1</v>
      </c>
      <c r="F11" s="12"/>
      <c r="G11" s="15">
        <f t="shared" si="0"/>
        <v>0</v>
      </c>
    </row>
    <row r="12" spans="1:7">
      <c r="A12" s="21" t="s">
        <v>49</v>
      </c>
      <c r="B12" s="22"/>
      <c r="C12" s="22"/>
      <c r="D12" s="22"/>
      <c r="E12" s="22"/>
      <c r="F12" s="23"/>
      <c r="G12" s="17">
        <f>SUM(G7:G11)</f>
        <v>0</v>
      </c>
    </row>
    <row r="13" spans="1:7">
      <c r="A13" s="10">
        <v>2</v>
      </c>
      <c r="B13" s="11"/>
      <c r="C13" s="21" t="s">
        <v>14</v>
      </c>
      <c r="D13" s="22"/>
      <c r="E13" s="22"/>
      <c r="F13" s="22"/>
      <c r="G13" s="23"/>
    </row>
    <row r="14" spans="1:7" ht="21">
      <c r="A14" s="12" t="s">
        <v>50</v>
      </c>
      <c r="B14" s="13" t="s">
        <v>24</v>
      </c>
      <c r="C14" s="13" t="s">
        <v>51</v>
      </c>
      <c r="D14" s="13" t="s">
        <v>11</v>
      </c>
      <c r="E14" s="12">
        <v>829</v>
      </c>
      <c r="F14" s="12"/>
      <c r="G14" s="15">
        <f>E14*F14</f>
        <v>0</v>
      </c>
    </row>
    <row r="15" spans="1:7">
      <c r="A15" s="12" t="s">
        <v>52</v>
      </c>
      <c r="B15" s="13" t="s">
        <v>25</v>
      </c>
      <c r="C15" s="13" t="s">
        <v>53</v>
      </c>
      <c r="D15" s="13" t="s">
        <v>11</v>
      </c>
      <c r="E15" s="12">
        <v>6.5</v>
      </c>
      <c r="F15" s="12"/>
      <c r="G15" s="15">
        <f>E15*F15</f>
        <v>0</v>
      </c>
    </row>
    <row r="16" spans="1:7">
      <c r="A16" s="21" t="s">
        <v>15</v>
      </c>
      <c r="B16" s="22"/>
      <c r="C16" s="22"/>
      <c r="D16" s="22"/>
      <c r="E16" s="22"/>
      <c r="F16" s="23"/>
      <c r="G16" s="17">
        <f>SUM(G14:G15)</f>
        <v>0</v>
      </c>
    </row>
    <row r="17" spans="1:7">
      <c r="A17" s="10">
        <v>3</v>
      </c>
      <c r="B17" s="11"/>
      <c r="C17" s="21" t="s">
        <v>16</v>
      </c>
      <c r="D17" s="22"/>
      <c r="E17" s="22"/>
      <c r="F17" s="22"/>
      <c r="G17" s="23"/>
    </row>
    <row r="18" spans="1:7" ht="21">
      <c r="A18" s="12" t="s">
        <v>54</v>
      </c>
      <c r="B18" s="13" t="s">
        <v>24</v>
      </c>
      <c r="C18" s="13" t="s">
        <v>34</v>
      </c>
      <c r="D18" s="13" t="s">
        <v>13</v>
      </c>
      <c r="E18" s="12">
        <v>1972</v>
      </c>
      <c r="F18" s="16"/>
      <c r="G18" s="15">
        <f>E18*F18</f>
        <v>0</v>
      </c>
    </row>
    <row r="19" spans="1:7" ht="21">
      <c r="A19" s="12" t="s">
        <v>55</v>
      </c>
      <c r="B19" s="13" t="s">
        <v>26</v>
      </c>
      <c r="C19" s="13" t="s">
        <v>56</v>
      </c>
      <c r="D19" s="13" t="s">
        <v>13</v>
      </c>
      <c r="E19" s="12">
        <v>1653</v>
      </c>
      <c r="F19" s="16"/>
      <c r="G19" s="15">
        <f t="shared" ref="G19:G22" si="1">E19*F19</f>
        <v>0</v>
      </c>
    </row>
    <row r="20" spans="1:7" ht="21">
      <c r="A20" s="12" t="s">
        <v>57</v>
      </c>
      <c r="B20" s="13" t="s">
        <v>26</v>
      </c>
      <c r="C20" s="13" t="s">
        <v>58</v>
      </c>
      <c r="D20" s="13" t="s">
        <v>13</v>
      </c>
      <c r="E20" s="12">
        <v>319</v>
      </c>
      <c r="F20" s="16"/>
      <c r="G20" s="15">
        <f t="shared" si="1"/>
        <v>0</v>
      </c>
    </row>
    <row r="21" spans="1:7" ht="21">
      <c r="A21" s="12" t="s">
        <v>59</v>
      </c>
      <c r="B21" s="13" t="s">
        <v>27</v>
      </c>
      <c r="C21" s="13" t="s">
        <v>60</v>
      </c>
      <c r="D21" s="13" t="s">
        <v>13</v>
      </c>
      <c r="E21" s="12">
        <v>1653</v>
      </c>
      <c r="F21" s="16"/>
      <c r="G21" s="15">
        <f t="shared" si="1"/>
        <v>0</v>
      </c>
    </row>
    <row r="22" spans="1:7" ht="21">
      <c r="A22" s="12" t="s">
        <v>61</v>
      </c>
      <c r="B22" s="13" t="s">
        <v>27</v>
      </c>
      <c r="C22" s="13" t="s">
        <v>62</v>
      </c>
      <c r="D22" s="13" t="s">
        <v>13</v>
      </c>
      <c r="E22" s="12">
        <v>319</v>
      </c>
      <c r="F22" s="16"/>
      <c r="G22" s="15">
        <f t="shared" si="1"/>
        <v>0</v>
      </c>
    </row>
    <row r="23" spans="1:7">
      <c r="A23" s="21" t="s">
        <v>17</v>
      </c>
      <c r="B23" s="22"/>
      <c r="C23" s="22"/>
      <c r="D23" s="22"/>
      <c r="E23" s="22"/>
      <c r="F23" s="23"/>
      <c r="G23" s="17">
        <f>SUM(G18:G22)</f>
        <v>0</v>
      </c>
    </row>
    <row r="24" spans="1:7">
      <c r="A24" s="10">
        <v>4</v>
      </c>
      <c r="B24" s="11"/>
      <c r="C24" s="21" t="s">
        <v>63</v>
      </c>
      <c r="D24" s="22"/>
      <c r="E24" s="22"/>
      <c r="F24" s="22"/>
      <c r="G24" s="23"/>
    </row>
    <row r="25" spans="1:7" ht="31.5">
      <c r="A25" s="12" t="s">
        <v>64</v>
      </c>
      <c r="B25" s="13" t="s">
        <v>28</v>
      </c>
      <c r="C25" s="13" t="s">
        <v>65</v>
      </c>
      <c r="D25" s="13" t="s">
        <v>13</v>
      </c>
      <c r="E25" s="12">
        <v>1653</v>
      </c>
      <c r="F25" s="12"/>
      <c r="G25" s="15">
        <f t="shared" ref="G25:G27" si="2">E25*F25</f>
        <v>0</v>
      </c>
    </row>
    <row r="26" spans="1:7" ht="21">
      <c r="A26" s="12" t="s">
        <v>66</v>
      </c>
      <c r="B26" s="13" t="s">
        <v>28</v>
      </c>
      <c r="C26" s="13" t="s">
        <v>67</v>
      </c>
      <c r="D26" s="13" t="s">
        <v>13</v>
      </c>
      <c r="E26" s="12">
        <v>319</v>
      </c>
      <c r="F26" s="12"/>
      <c r="G26" s="15">
        <f t="shared" si="2"/>
        <v>0</v>
      </c>
    </row>
    <row r="27" spans="1:7" ht="31.5">
      <c r="A27" s="12" t="s">
        <v>68</v>
      </c>
      <c r="B27" s="13" t="s">
        <v>28</v>
      </c>
      <c r="C27" s="13" t="s">
        <v>69</v>
      </c>
      <c r="D27" s="13" t="s">
        <v>13</v>
      </c>
      <c r="E27" s="12">
        <v>20</v>
      </c>
      <c r="F27" s="12"/>
      <c r="G27" s="15">
        <f t="shared" si="2"/>
        <v>0</v>
      </c>
    </row>
    <row r="28" spans="1:7">
      <c r="A28" s="21" t="s">
        <v>70</v>
      </c>
      <c r="B28" s="22"/>
      <c r="C28" s="22"/>
      <c r="D28" s="22"/>
      <c r="E28" s="22"/>
      <c r="F28" s="23"/>
      <c r="G28" s="17">
        <f>SUM(G25:G27)</f>
        <v>0</v>
      </c>
    </row>
    <row r="29" spans="1:7">
      <c r="A29" s="10">
        <v>5</v>
      </c>
      <c r="B29" s="11"/>
      <c r="C29" s="21" t="s">
        <v>18</v>
      </c>
      <c r="D29" s="22"/>
      <c r="E29" s="22"/>
      <c r="F29" s="22"/>
      <c r="G29" s="23"/>
    </row>
    <row r="30" spans="1:7" ht="21">
      <c r="A30" s="12" t="s">
        <v>71</v>
      </c>
      <c r="B30" s="13" t="s">
        <v>29</v>
      </c>
      <c r="C30" s="13" t="s">
        <v>72</v>
      </c>
      <c r="D30" s="13" t="s">
        <v>7</v>
      </c>
      <c r="E30" s="12">
        <v>237</v>
      </c>
      <c r="F30" s="12"/>
      <c r="G30" s="15">
        <f t="shared" ref="G30:G32" si="3">E30*F30</f>
        <v>0</v>
      </c>
    </row>
    <row r="31" spans="1:7" ht="21">
      <c r="A31" s="12" t="s">
        <v>73</v>
      </c>
      <c r="B31" s="13" t="s">
        <v>29</v>
      </c>
      <c r="C31" s="13" t="s">
        <v>74</v>
      </c>
      <c r="D31" s="13" t="s">
        <v>7</v>
      </c>
      <c r="E31" s="12">
        <v>50</v>
      </c>
      <c r="F31" s="12"/>
      <c r="G31" s="15">
        <f t="shared" si="3"/>
        <v>0</v>
      </c>
    </row>
    <row r="32" spans="1:7">
      <c r="A32" s="12" t="s">
        <v>75</v>
      </c>
      <c r="B32" s="13" t="s">
        <v>30</v>
      </c>
      <c r="C32" s="13" t="s">
        <v>76</v>
      </c>
      <c r="D32" s="13" t="s">
        <v>7</v>
      </c>
      <c r="E32" s="12">
        <v>19</v>
      </c>
      <c r="F32" s="12"/>
      <c r="G32" s="15">
        <f t="shared" si="3"/>
        <v>0</v>
      </c>
    </row>
    <row r="33" spans="1:10">
      <c r="A33" s="21" t="s">
        <v>19</v>
      </c>
      <c r="B33" s="22"/>
      <c r="C33" s="22"/>
      <c r="D33" s="22"/>
      <c r="E33" s="22"/>
      <c r="F33" s="23"/>
      <c r="G33" s="17">
        <f>SUM(G30:G32)</f>
        <v>0</v>
      </c>
    </row>
    <row r="34" spans="1:10">
      <c r="A34" s="10">
        <v>6</v>
      </c>
      <c r="B34" s="11"/>
      <c r="C34" s="21" t="s">
        <v>20</v>
      </c>
      <c r="D34" s="22"/>
      <c r="E34" s="22"/>
      <c r="F34" s="22"/>
      <c r="G34" s="23"/>
    </row>
    <row r="35" spans="1:10">
      <c r="A35" s="12" t="s">
        <v>77</v>
      </c>
      <c r="B35" s="13" t="s">
        <v>31</v>
      </c>
      <c r="C35" s="13" t="s">
        <v>78</v>
      </c>
      <c r="D35" s="13" t="s">
        <v>13</v>
      </c>
      <c r="E35" s="12">
        <v>136</v>
      </c>
      <c r="F35" s="16"/>
      <c r="G35" s="15">
        <f>E35*F35</f>
        <v>0</v>
      </c>
    </row>
    <row r="36" spans="1:10">
      <c r="A36" s="12" t="s">
        <v>79</v>
      </c>
      <c r="B36" s="13" t="s">
        <v>31</v>
      </c>
      <c r="C36" s="13" t="s">
        <v>21</v>
      </c>
      <c r="D36" s="13" t="s">
        <v>13</v>
      </c>
      <c r="E36" s="12">
        <v>136</v>
      </c>
      <c r="F36" s="16"/>
      <c r="G36" s="15">
        <f t="shared" ref="G36:G37" si="4">E36*F36</f>
        <v>0</v>
      </c>
    </row>
    <row r="37" spans="1:10" ht="21">
      <c r="A37" s="12" t="s">
        <v>80</v>
      </c>
      <c r="B37" s="13"/>
      <c r="C37" s="13" t="s">
        <v>81</v>
      </c>
      <c r="D37" s="13" t="s">
        <v>12</v>
      </c>
      <c r="E37" s="12">
        <v>76</v>
      </c>
      <c r="F37" s="16"/>
      <c r="G37" s="15">
        <f t="shared" si="4"/>
        <v>0</v>
      </c>
    </row>
    <row r="38" spans="1:10">
      <c r="A38" s="21" t="s">
        <v>22</v>
      </c>
      <c r="B38" s="22"/>
      <c r="C38" s="22"/>
      <c r="D38" s="22"/>
      <c r="E38" s="22"/>
      <c r="F38" s="23"/>
      <c r="G38" s="17">
        <f>SUM(G35:G37)</f>
        <v>0</v>
      </c>
    </row>
    <row r="39" spans="1:10">
      <c r="A39" s="10">
        <v>7</v>
      </c>
      <c r="B39" s="11"/>
      <c r="C39" s="21" t="s">
        <v>82</v>
      </c>
      <c r="D39" s="22"/>
      <c r="E39" s="22"/>
      <c r="F39" s="22"/>
      <c r="G39" s="23"/>
    </row>
    <row r="40" spans="1:10" ht="21">
      <c r="A40" s="12" t="s">
        <v>83</v>
      </c>
      <c r="B40" s="13" t="s">
        <v>84</v>
      </c>
      <c r="C40" s="13" t="s">
        <v>85</v>
      </c>
      <c r="D40" s="13" t="s">
        <v>13</v>
      </c>
      <c r="E40" s="12">
        <v>120.41</v>
      </c>
      <c r="F40" s="12"/>
      <c r="G40" s="15">
        <f t="shared" ref="G40:G42" si="5">E40*F40</f>
        <v>0</v>
      </c>
    </row>
    <row r="41" spans="1:10">
      <c r="A41" s="12" t="s">
        <v>86</v>
      </c>
      <c r="B41" s="13" t="s">
        <v>87</v>
      </c>
      <c r="C41" s="13" t="s">
        <v>88</v>
      </c>
      <c r="D41" s="13" t="s">
        <v>12</v>
      </c>
      <c r="E41" s="12">
        <v>4</v>
      </c>
      <c r="F41" s="12"/>
      <c r="G41" s="15">
        <f t="shared" si="5"/>
        <v>0</v>
      </c>
    </row>
    <row r="42" spans="1:10" ht="21">
      <c r="A42" s="12" t="s">
        <v>89</v>
      </c>
      <c r="B42" s="13" t="s">
        <v>87</v>
      </c>
      <c r="C42" s="13" t="s">
        <v>90</v>
      </c>
      <c r="D42" s="13" t="s">
        <v>12</v>
      </c>
      <c r="E42" s="12">
        <v>6</v>
      </c>
      <c r="F42" s="12"/>
      <c r="G42" s="15">
        <f t="shared" si="5"/>
        <v>0</v>
      </c>
    </row>
    <row r="43" spans="1:10">
      <c r="A43" s="18" t="s">
        <v>91</v>
      </c>
      <c r="B43" s="19"/>
      <c r="C43" s="19"/>
      <c r="D43" s="19"/>
      <c r="E43" s="19"/>
      <c r="F43" s="20"/>
      <c r="G43" s="17">
        <f>SUM(G40:G42)</f>
        <v>0</v>
      </c>
    </row>
    <row r="44" spans="1:10" ht="14.25" customHeight="1">
      <c r="A44" s="26" t="s">
        <v>3</v>
      </c>
      <c r="B44" s="27"/>
      <c r="C44" s="27"/>
      <c r="D44" s="27"/>
      <c r="E44" s="27"/>
      <c r="F44" s="28"/>
      <c r="G44" s="8">
        <f>G12+G16+G23+G28+G33+G38+G43</f>
        <v>0</v>
      </c>
    </row>
    <row r="45" spans="1:10" ht="14.25" customHeight="1">
      <c r="A45" s="26" t="s">
        <v>4</v>
      </c>
      <c r="B45" s="27"/>
      <c r="C45" s="27"/>
      <c r="D45" s="27"/>
      <c r="E45" s="27"/>
      <c r="F45" s="28"/>
      <c r="G45" s="8">
        <f>23%*G44</f>
        <v>0</v>
      </c>
    </row>
    <row r="46" spans="1:10" ht="14.25" customHeight="1">
      <c r="A46" s="26" t="s">
        <v>5</v>
      </c>
      <c r="B46" s="27"/>
      <c r="C46" s="27"/>
      <c r="D46" s="27"/>
      <c r="E46" s="27"/>
      <c r="F46" s="28"/>
      <c r="G46" s="8">
        <f>G44+G45</f>
        <v>0</v>
      </c>
    </row>
    <row r="47" spans="1:10" ht="15.75">
      <c r="A47" s="7"/>
      <c r="B47" s="7"/>
      <c r="C47" s="7"/>
      <c r="D47" s="7"/>
      <c r="E47" s="7"/>
      <c r="F47" s="7"/>
      <c r="G47" s="4"/>
      <c r="J47" s="5"/>
    </row>
    <row r="48" spans="1:10" ht="15.75" customHeight="1">
      <c r="A48" s="7"/>
      <c r="B48" s="7"/>
      <c r="C48" s="7"/>
      <c r="D48" s="7"/>
      <c r="E48" s="7"/>
      <c r="F48" s="7"/>
      <c r="G48" s="4"/>
      <c r="J48" s="5"/>
    </row>
    <row r="49" spans="1:7" ht="15" customHeight="1">
      <c r="A49" s="4"/>
      <c r="B49" s="4"/>
      <c r="C49" s="4"/>
      <c r="D49" s="4"/>
      <c r="E49" s="4"/>
      <c r="F49" s="4"/>
      <c r="G49" s="4"/>
    </row>
    <row r="50" spans="1:7" ht="14.25" customHeight="1">
      <c r="A50" s="6" t="s">
        <v>9</v>
      </c>
      <c r="B50" s="4"/>
      <c r="C50" s="4"/>
      <c r="D50" s="4"/>
      <c r="E50" s="4"/>
      <c r="F50" s="4"/>
      <c r="G50" s="4"/>
    </row>
    <row r="51" spans="1:7" ht="14.25" customHeight="1"/>
    <row r="54" spans="1:7" ht="14.25" customHeight="1">
      <c r="F54" s="25"/>
      <c r="G54" s="25"/>
    </row>
    <row r="56" spans="1:7" ht="14.25" customHeight="1">
      <c r="F56" s="24" t="s">
        <v>10</v>
      </c>
      <c r="G56" s="24"/>
    </row>
  </sheetData>
  <mergeCells count="27">
    <mergeCell ref="A1:G1"/>
    <mergeCell ref="A2:A4"/>
    <mergeCell ref="C2:C4"/>
    <mergeCell ref="D2:D4"/>
    <mergeCell ref="E2:E4"/>
    <mergeCell ref="F2:F4"/>
    <mergeCell ref="G2:G4"/>
    <mergeCell ref="B2:B4"/>
    <mergeCell ref="F56:G56"/>
    <mergeCell ref="F54:G54"/>
    <mergeCell ref="A46:F46"/>
    <mergeCell ref="A44:F44"/>
    <mergeCell ref="A45:F45"/>
    <mergeCell ref="A43:F43"/>
    <mergeCell ref="C6:G6"/>
    <mergeCell ref="A12:F12"/>
    <mergeCell ref="C13:G13"/>
    <mergeCell ref="A16:F16"/>
    <mergeCell ref="C17:G17"/>
    <mergeCell ref="A23:F23"/>
    <mergeCell ref="C24:G24"/>
    <mergeCell ref="A28:F28"/>
    <mergeCell ref="C29:G29"/>
    <mergeCell ref="A33:F33"/>
    <mergeCell ref="C34:G34"/>
    <mergeCell ref="A38:F38"/>
    <mergeCell ref="C39:G3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fitToHeight="2" orientation="landscape" horizontalDpi="300" verticalDpi="300" r:id="rId1"/>
  <headerFooter>
    <oddHeader xml:space="preserve">&amp;Rstr. &amp;P z &amp;N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EF0E1-FAB7-41DE-BF15-796B84964BCF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drogowy</vt:lpstr>
      <vt:lpstr>Arkusz1</vt:lpstr>
      <vt:lpstr>drogowy!Obszar_wydruku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Bartosiewicz</dc:creator>
  <cp:lastModifiedBy>Maciej Bartosiewicz</cp:lastModifiedBy>
  <cp:lastPrinted>2014-12-21T08:54:00Z</cp:lastPrinted>
  <dcterms:created xsi:type="dcterms:W3CDTF">2009-05-22T18:38:00Z</dcterms:created>
  <dcterms:modified xsi:type="dcterms:W3CDTF">2024-04-08T04:40:57Z</dcterms:modified>
</cp:coreProperties>
</file>