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32767" windowHeight="32767" activeTab="0"/>
  </bookViews>
  <sheets>
    <sheet name="." sheetId="1" r:id="rId1"/>
  </sheets>
  <definedNames>
    <definedName name="_xlnm._FilterDatabase" localSheetId="0" hidden="1">'.'!$A$2:$J$41</definedName>
    <definedName name="aktywnywiersz">423</definedName>
    <definedName name="_xlnm.Print_Area" localSheetId="0">'.'!$A$1:$J$42</definedName>
  </definedNames>
  <calcPr fullCalcOnLoad="1"/>
</workbook>
</file>

<file path=xl/sharedStrings.xml><?xml version="1.0" encoding="utf-8"?>
<sst xmlns="http://schemas.openxmlformats.org/spreadsheetml/2006/main" count="88" uniqueCount="53">
  <si>
    <t>Lp.</t>
  </si>
  <si>
    <t>j.m.</t>
  </si>
  <si>
    <t>Ilość wg j.m.</t>
  </si>
  <si>
    <t xml:space="preserve">Cena jedn. netto </t>
  </si>
  <si>
    <t>Wartość netto</t>
  </si>
  <si>
    <t>Stawka podatku VAT (%)</t>
  </si>
  <si>
    <t>Wartość brutto</t>
  </si>
  <si>
    <t>X</t>
  </si>
  <si>
    <t>szt.</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</si>
  <si>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</si>
  <si>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</si>
  <si>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</si>
  <si>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DATA I PODPIS WYKONAWCY</t>
  </si>
  <si>
    <t>op</t>
  </si>
  <si>
    <t>Przyrząd do przetaczania płynów infuzyjnych z możliwością pomiaru OCŻ, wykonany z PCV, ze skalą 0-30cm, komora kroplowa o długości 5cm, filtr 15µm,  kranik trójdrożny umożliwiający zamienne podłączenie przyrządów, opakowanie folia-papier</t>
  </si>
  <si>
    <t xml:space="preserve">Przyrząd do przetaczania krwi z komorą kroplową wolną od PCV, komora kroplowa o długości min 9cm, filtr 15µm, regulator przepływu, dren o długości 150cm, całkowicie pozbawiony ftalanów (zarówno dren jak i komora). Opakowanie folia-papier z kolorystycznym nadrukiem </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</si>
  <si>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t>
  </si>
  <si>
    <t>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t>
  </si>
  <si>
    <t xml:space="preserve">
Zestaw do przetaczania płynów infuzyjnych z regulatorem przepływu z podwójną skalą , zawierający : przedłużacz linii męskiej z luer lock, żeńskiej luer lock z regulatorem przepływu z podwójną skalą umożliwiającą regulację natężenia przepływu, regulacja przepływu: od 5 do 250 ml/h ( niebieskie cyfry na białym tle) jest przeznaczony do niskich rozwiązań lepkości. Regulacja przepływu: od 5 do 200 ml/h ( białymi cyframi na niebieskim tle ) jest przeznaczony do roztworów  o lepkości od 10 do 40 %, zakres błędu wynosi +/- 15 %
Komora kroplowa wykonana z PCV, nie zawiera ftalanów, kolec z odpowietrzeniem, zintegrowana zatyczka odpowietrzenia, długośc drenu 145 cm, zacisk na dren, port Y. Produkt nie zawiera lateksu.
</t>
  </si>
  <si>
    <t>Przyrząd do szybkiego przetaczania krwi wykonany z PCV, komora kroplowa o długości min 9,5cm, filtr 200µm, regulator przepływu z miejscem do podwieszenia drenu, dren o długości 150cm z łącznikiem luer-lock na jego końcu. Pompka do szybkiego toczenia krwi w kształcie walca o długości min. 11cm. Opakowanie folia-papier</t>
  </si>
  <si>
    <t>Kaniula dożylna dla noworodków ze zdejmowanym uchwytem - 25G, 0,7x19mm, przepływ 13ml/min</t>
  </si>
  <si>
    <t>Kaniula dożylna dla noworodków ze zdejmowanym uchwytem - 25G, 0,6x19mm, przepływ 13ml/min</t>
  </si>
  <si>
    <t xml:space="preserve">Kaniula do żył obwodowych z dodatkowym portem górnym - 22G, 0,8x19-25mm,  materiał cewnika PTFE lub PUR </t>
  </si>
  <si>
    <t>Kaniula dożylna ze skrzydełkami i portem do iniekcji. Cewnik wykonany z wysokiej jakości F.E.P wyposażony w 2 paski kontrastujące w RTG. Ostrze silikonowane, ultraostre, wykonane ze stali nierdzewnej (AISI 304), umożliwia płynne oraz atraumatyczne umieszczenie kaniuli w naczyniu żylnym. Komora wypływu zwrotnego umożliwia szybką wizualizacją wypływu krwi potwierdzając tym samym prawidłowe umieszczenie igły w naczyniu żylnym pacjenta. Kaniula posiada elastyczne skrzydełka oraz zastawka zapobiegająca wypływowi krwi. Rozmiary oznaczone kolorystyczne. Standardowy korek portu bocznego. Wyrób apirogenny. Nie zawiera lateksu. Nie zawiera ftalanów. Sterylizowana tlenkiem etylenu. Opakowanie:  twardy blister . Rozmiary:  26G, 0,6x19mm, przepływ 17ml/min</t>
  </si>
  <si>
    <t>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 Rozmiary: 24G, 0,7x19mm, przepływ 23ml/min</t>
  </si>
  <si>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22G 0,9 x 25mm - przepływ 36ml/min </t>
  </si>
  <si>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20G 1,1 x 32mm - przepływ 65ml/min </t>
  </si>
  <si>
    <t xml:space="preserve">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Port centralne umiejscowiony wobec skrzydełek. Mechanizm uniemożliwiający tzw. samootwarcie się koreczka portu górnego co  minimalizuje ryzyko infekcji oraz  otwarcia się bez kontroli personelu upoważnionego do przeprowadzania procedury kaniulacji. Koreczek posiadający trzpień zamykający światło kaniuli poniżej krawędzi koreczka. Kaniula wyposażona w hydrofobową membranę gwarantującą wysokie bezpieczeństwo zatrzymując wypływ krwi poza kaniulę zgodna z PN 10555-5. Nazwa producenta  na korku portu bocznego oraz uchwycie igły.  18G-(1,3)dł.33mm        </t>
  </si>
  <si>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 17G 1,5 x 45mm - przepływ 125ml/min </t>
  </si>
  <si>
    <t xml:space="preserve">Bezpieczna kaniula dożylna z automatycznie 
aktywującym się plastikowym zabezpieczeniem ostrza. Cewnik wykonany z teflonu (FEP) z dwoma paskami kontrastującymi w RTG. Port boczny z domykanym ręcznie koreczkiem. Zabezpieczenie ostrza oraz koreczek portu bocznego kodowany kolorystycznie. Wyposażona w skrzydełka mocujące, zastawkę antyzwrotną oraz koreczek Luer-Lock z trzpieniem powyżej jego krawędzi. Na opakowaniu umieszczone: rozmiar, średnica, długość, przepływ, nr katalogowy, nr serii, data produkcji i data ważności. Sterylna, pakowana pojedynczo w sztywne opakowania typu blister. Op. zbiorcze a'50 szt.16G 1,7 x 45mm - przepływ 180ml/min </t>
  </si>
  <si>
    <t>Koreczki do kaniul pakowane pojedynczo</t>
  </si>
  <si>
    <t>Kranik trójdrożny z optycznym identyfikatorem pozycji otwarty/zamknięty, przestrzeń martwa 0,2ml</t>
  </si>
  <si>
    <t>Przedłużacz do pomp infuzyjnych biały 150cm, posiada dren PCV o średnicy wewnętrznej ok. 1,2 mm, łączniki stożkowe luer-lock,  przedłużacz wolny od ftalanów.</t>
  </si>
  <si>
    <t>Przedłużacz do pomp infuzyjnych czarny 150cm, posiada dren PCV o średnicy wewnętrznej ok.1,2 mm, łączniki stożkowe luer-lock, przedłużacz wolny od ftalanów.</t>
  </si>
  <si>
    <t xml:space="preserve">Sterylne bezigłowe urządzenie dostępu naczyniowego, do łączenia z różnymi elementami linii infuzyjnej. Obudowa wykonana z transparentnego materiału- poliwęglanu. Wysokiej jakości silikonowa membrana pozwala na wielkokrotne iniekcje portu. Nie zawiera metalu, może być stosowany podczas badania MRI. Nie zawiera lateksu ani ftalanów. Czas użytkowania 7 dni lub 350 aktywacji. Objętość wypełnienia 0,09 ml. Wysokośc przepływu 350 ml/min. Wytrzymałośc na ciśnienie płunu iniekcyjnego 3 bary ( 44PSI ) Wytrzymałośc na cisnienie zwrotne 2 bary ( 29 PSI ). Opakowanie jednostkowe : papier-folia. </t>
  </si>
  <si>
    <t>Bezigłowy port iniekcyjny do użytku na 7dni, przeźroczysta obudowa, niebieska silikonowa membrana, do 140 aktywacji, długość całkowita 12,5cm. Średnica wew. dren 1,2mm, zew. 2,5mm oraz 3,0mmx4,1mm (do wyborum przez Zamawiającego), z zaciskiem na drenie oraz obrotowym łącznkiem luer-lock na jego końcu. Z aplikatorem umożliwiającym jałowe wyjęcie portu. Opakowanie folia/papier</t>
  </si>
  <si>
    <t>Strzykawka 3-częściowa LUER o pojemności 2 ml . Wykonana z polipropylenu, przezroczysty cylinder z centrycznym stożkiem, tłok w zielonym kontrastującym kolorze. Gumowe bezlateksowe uszczelnienie tłoka  z podwójnym pierścieniem. Kryza ograniczająca wypadanie tłoka. Czarna niezmywalna  skala co 0,1ml. Nazwa strzykawki oraz logo producenta na korpusie. Sterylna, pakowana pojedynczo w  blister-pack. Opakowanie zbiorcze a'100 szt.</t>
  </si>
  <si>
    <t>Strzykawka 3-częściowa LUER o pojemności 5 ml . Wykonana z polipropylenu, przezroczysty cylinder z centrycznym stożkiem, tłok w zielonym kontrastującym kolorze. Gumowe bezlateksowe uszczelnienie tłoka z podwójnym pierścieniem. Kryza ograniczająca wypadanie tłoka. Czarna niezmywalna  skala co 0,2ml. Nazwa strzykawki oraz logo producenta na korpusie. Sterylna, pakowana pojedynczo w  blister-pack. Opakowanie zbiorcze a'100 szt.</t>
  </si>
  <si>
    <t>Strzykawka 3-częściowa LUER o pojemności 10 ml . Wykonana z polipropylenu, przezroczysty cylinder z centrycznym stożkiem, tłok w zielonym kontrastującym kolorze. Gumowe bezlateksowe uszczelnienie tłoka  z podwójnym pierścieniem. Kryza ograniczająca wypadanie tłoka. Czarna niezmywalna  skala co 0,2 ml. Nazwa strzykawki oraz logo producenta na korpusie. Sterylna, Opakowanie zbiorcze a'100 szt.</t>
  </si>
  <si>
    <t>Strzykawka 3-częściowa LUER o pojemności 20 ml . Wykonana z polipropylenu, przezroczysty cylinder z odcentrycznym stożkiem, tłok w zielonym kontrastującym kolorze. Gumowe bezlateksowe uszczelnienie tłoka z podwójnym pierścieniem. Kryza ograniczająca wypadanie tłoka. Czarna niezmywalna  skala co 0,5 ml. Nazwa strzykawki oraz logo producenta na korpusie. Sterylna, pakowana pojedynczo w  blister-pack. Opakowanie zbiorcze a'50 szt.</t>
  </si>
  <si>
    <t>Strzykawka 3-częściowa 20ml , do pompy infuzyjnej,  kontrastujący tłok, przedłużona o min. 10%, czytelna skala co 0,5ml, stożek luer-lock. 
Sterylna, op. folia/papier**Opakowanie zbiorcze a'50 szt.</t>
  </si>
  <si>
    <t xml:space="preserve">Strzykawki jednorazowego użytku do pompy infuzyjnej , trzyczęściowa,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 ml , tłok strzykawki nawilżony olejem silikonowym, który nie powoduje zacinania się tłoka. Typ strzykawki i logo producenta na strzykawce . </t>
  </si>
  <si>
    <t xml:space="preserve">Strzykawki jednorazowego użytku do pompy infuzyjnej , trzyczęściowa, bursztynowa, do podazy leków światloczulych,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60ml , tłok strzykawki nawilżony olejem silikonowym, który nie powoduje zacinania się tłoka. Typ strzykawki i logo producenta na strzykawce . </t>
  </si>
  <si>
    <t>Strzykawka  3-częściowa 100ml  cewnikowa z końcówką ściętą ukośnie typu Janeta</t>
  </si>
  <si>
    <t>Strzykawka jednorazowego użytku o pojemności1ml do tuberkuliny z uszczelnieniem, pomarańczowy, kontrastujący tłok, skala co 0,05 ml z dopakowaną igłą 0,45 x 13mm  nazwa strzykawki oraz logo producenta na korpusie op. zbiorcze a'100 szt.</t>
  </si>
  <si>
    <t>Igła j.u. 0,5x25mm - opakowania pośrednie  o pojemności  od 50 - 250 szt.</t>
  </si>
  <si>
    <t>Igła j.u. 0,6x30mm-  opakowania pośrednie  o pojemności  od 50 - 250 szt.</t>
  </si>
  <si>
    <t xml:space="preserve">Igła j.u. 0,7x30mm-  opakowania pośrednie  o pojemności  od 50 - 250 szt. </t>
  </si>
  <si>
    <t>Igła j.u. 0,8x40mm-  opakowania pośrednie  o pojemności  od 50 - 250 szt.</t>
  </si>
  <si>
    <t>Igła j.u. 0,9x30mm-  opakowania pośrednie  o pojemności  od 50 - 250 szt.</t>
  </si>
  <si>
    <t>Igła do pobierania leków z otworem bocznym (typu Pencil-Point). Rozmiar 18G 1,2 x 30mm. Sterylna, pakowana pojedynczo w blister-packz napisami w j. polskim. 
-opakowania pośrednie  o pojemności  od 50 - 250 szt.</t>
  </si>
  <si>
    <r>
      <t xml:space="preserve">                                                                                                   </t>
    </r>
    <r>
      <rPr>
        <b/>
        <sz val="8"/>
        <rFont val="Times New Roman"/>
        <family val="1"/>
      </rPr>
      <t>WARTOŚĆ PAKIETU :</t>
    </r>
  </si>
  <si>
    <r>
      <t>dodatek nr 2 do SWZ</t>
    </r>
    <r>
      <rPr>
        <b/>
        <sz val="11"/>
        <rFont val="Times New Roman"/>
        <family val="1"/>
      </rPr>
      <t xml:space="preserve"> </t>
    </r>
    <r>
      <rPr>
        <sz val="11"/>
        <rFont val="Times New Roman"/>
        <family val="1"/>
      </rPr>
      <t xml:space="preserve">na </t>
    </r>
    <r>
      <rPr>
        <b/>
        <sz val="11"/>
        <rFont val="Times New Roman"/>
        <family val="1"/>
      </rPr>
      <t>dostawę sprzętu medycznego jednorazowego użytku</t>
    </r>
    <r>
      <rPr>
        <sz val="11"/>
        <rFont val="Times New Roman"/>
        <family val="1"/>
      </rPr>
      <t xml:space="preserve">  na potrzeby Samodzielnego Publicznego Zakładu Opieki Zdrowotnej w Sulęcinie
</t>
    </r>
    <r>
      <rPr>
        <b/>
        <i/>
        <sz val="11"/>
        <rFont val="Times New Roman"/>
        <family val="1"/>
      </rPr>
      <t>Nr sprawy: ZP/P/03/22</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</si>
</sst>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_-* #,##0\ &quot;zł&quot;_-;\-* #,##0\ &quot;zł&quot;_-;_-* &quot;-&quot;\ &quot;zł&quot;_-;_-@_-"/>
    <numFmt numFmtId="172" formatCode="_-* #,##0.00\ &quot;zł&quot;_-;\-* #,##0.00\ &quot;zł&quot;_-;_-* &quot;-&quot;??\ &quot;zł&quot;_-;_-@_-"/>
  </numFmts>
  <fonts count="73">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i/>
      <sz val="9"/>
      <name val="Times"/>
      <family val="0"/>
    </font>
    <font>
      <sz val="11"/>
      <name val="Times New Roman"/>
      <family val="1"/>
    </font>
    <font>
      <b/>
      <i/>
      <sz val="11"/>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8"/>
      <color indexed="8"/>
      <name val="Times New Roman"/>
      <family val="1"/>
    </font>
    <font>
      <i/>
      <sz val="11"/>
      <color indexed="8"/>
      <name val="Times"/>
      <family val="0"/>
    </font>
    <font>
      <sz val="8"/>
      <color indexed="57"/>
      <name val="Times New Roman"/>
      <family val="1"/>
    </font>
    <font>
      <sz val="8"/>
      <name val="Segoe UI"/>
      <family val="2"/>
    </font>
    <font>
      <b/>
      <sz val="11"/>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i/>
      <sz val="11"/>
      <color theme="1"/>
      <name val="Times"/>
      <family val="0"/>
    </font>
    <font>
      <sz val="8"/>
      <color theme="1"/>
      <name val="Times New Roman"/>
      <family val="1"/>
    </font>
    <font>
      <sz val="8"/>
      <color theme="6"/>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right style="thin"/>
      <top>
        <color indexed="63"/>
      </top>
      <bottom style="medium"/>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color indexed="63"/>
      </left>
      <right style="medium"/>
      <top style="medium"/>
      <bottom style="medium"/>
    </border>
    <border>
      <left>
        <color indexed="63"/>
      </left>
      <right>
        <color indexed="63"/>
      </right>
      <top style="medium"/>
      <bottom>
        <color indexed="63"/>
      </bottom>
    </border>
    <border>
      <left/>
      <right style="thin"/>
      <top style="medium"/>
      <bottom style="medium"/>
    </border>
    <border>
      <left style="thin"/>
      <right>
        <color indexed="63"/>
      </right>
      <top style="medium"/>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3" fillId="21" borderId="0" applyNumberFormat="0" applyBorder="0" applyAlignment="0" applyProtection="0"/>
    <xf numFmtId="0" fontId="51" fillId="22" borderId="0" applyNumberFormat="0" applyBorder="0" applyAlignment="0" applyProtection="0"/>
    <xf numFmtId="0" fontId="3" fillId="23" borderId="0" applyNumberFormat="0" applyBorder="0" applyAlignment="0" applyProtection="0"/>
    <xf numFmtId="0" fontId="51" fillId="24" borderId="0" applyNumberFormat="0" applyBorder="0" applyAlignment="0" applyProtection="0"/>
    <xf numFmtId="0" fontId="3" fillId="25" borderId="0" applyNumberFormat="0" applyBorder="0" applyAlignment="0" applyProtection="0"/>
    <xf numFmtId="0" fontId="51" fillId="26" borderId="0" applyNumberFormat="0" applyBorder="0" applyAlignment="0" applyProtection="0"/>
    <xf numFmtId="0" fontId="3" fillId="27" borderId="0" applyNumberFormat="0" applyBorder="0" applyAlignment="0" applyProtection="0"/>
    <xf numFmtId="0" fontId="51" fillId="28" borderId="0" applyNumberFormat="0" applyBorder="0" applyAlignment="0" applyProtection="0"/>
    <xf numFmtId="0" fontId="3" fillId="29" borderId="0" applyNumberFormat="0" applyBorder="0" applyAlignment="0" applyProtection="0"/>
    <xf numFmtId="0" fontId="51" fillId="30" borderId="0" applyNumberFormat="0" applyBorder="0" applyAlignment="0" applyProtection="0"/>
    <xf numFmtId="0" fontId="3" fillId="31" borderId="0" applyNumberFormat="0" applyBorder="0" applyAlignment="0" applyProtection="0"/>
    <xf numFmtId="0" fontId="52" fillId="32" borderId="1" applyNumberFormat="0" applyAlignment="0" applyProtection="0"/>
    <xf numFmtId="0" fontId="4" fillId="33" borderId="2" applyNumberFormat="0" applyAlignment="0" applyProtection="0"/>
    <xf numFmtId="0" fontId="53" fillId="34" borderId="3" applyNumberFormat="0" applyAlignment="0" applyProtection="0"/>
    <xf numFmtId="0" fontId="5" fillId="35" borderId="4" applyNumberFormat="0" applyAlignment="0" applyProtection="0"/>
    <xf numFmtId="0" fontId="54"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5" fillId="0" borderId="0">
      <alignment/>
      <protection/>
    </xf>
    <xf numFmtId="0" fontId="56" fillId="0" borderId="5" applyNumberFormat="0" applyFill="0" applyAlignment="0" applyProtection="0"/>
    <xf numFmtId="0" fontId="6" fillId="0" borderId="6" applyNumberFormat="0" applyFill="0" applyAlignment="0" applyProtection="0"/>
    <xf numFmtId="0" fontId="57" fillId="37" borderId="7" applyNumberFormat="0" applyAlignment="0" applyProtection="0"/>
    <xf numFmtId="0" fontId="7" fillId="38" borderId="8" applyNumberFormat="0" applyAlignment="0" applyProtection="0"/>
    <xf numFmtId="0" fontId="58" fillId="0" borderId="9" applyNumberFormat="0" applyFill="0" applyAlignment="0" applyProtection="0"/>
    <xf numFmtId="0" fontId="8" fillId="0" borderId="10" applyNumberFormat="0" applyFill="0" applyAlignment="0" applyProtection="0"/>
    <xf numFmtId="0" fontId="59" fillId="0" borderId="11" applyNumberFormat="0" applyFill="0" applyAlignment="0" applyProtection="0"/>
    <xf numFmtId="0" fontId="9" fillId="0" borderId="12" applyNumberFormat="0" applyFill="0" applyAlignment="0" applyProtection="0"/>
    <xf numFmtId="0" fontId="60" fillId="0" borderId="13" applyNumberFormat="0" applyFill="0" applyAlignment="0" applyProtection="0"/>
    <xf numFmtId="0" fontId="10" fillId="0" borderId="14"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9" borderId="0" applyNumberFormat="0" applyBorder="0" applyAlignment="0" applyProtection="0"/>
    <xf numFmtId="0" fontId="2" fillId="0" borderId="0">
      <alignment/>
      <protection/>
    </xf>
    <xf numFmtId="0" fontId="2" fillId="0" borderId="0">
      <alignment/>
      <protection/>
    </xf>
    <xf numFmtId="0" fontId="62"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63" fillId="0" borderId="15" applyNumberFormat="0" applyFill="0" applyAlignment="0" applyProtection="0"/>
    <xf numFmtId="0" fontId="12" fillId="0" borderId="16"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42" borderId="0" applyNumberFormat="0" applyBorder="0" applyAlignment="0" applyProtection="0"/>
  </cellStyleXfs>
  <cellXfs count="61">
    <xf numFmtId="0" fontId="0" fillId="0" borderId="0" xfId="0" applyFont="1" applyAlignment="1">
      <alignment/>
    </xf>
    <xf numFmtId="0" fontId="68" fillId="0" borderId="0" xfId="0" applyFont="1" applyAlignment="1">
      <alignment/>
    </xf>
    <xf numFmtId="0" fontId="68" fillId="0" borderId="0" xfId="0" applyFont="1" applyBorder="1" applyAlignment="1">
      <alignment/>
    </xf>
    <xf numFmtId="0" fontId="21" fillId="0" borderId="0" xfId="0" applyFont="1" applyAlignment="1">
      <alignment horizontal="left" vertical="center"/>
    </xf>
    <xf numFmtId="0" fontId="68" fillId="0" borderId="0" xfId="0" applyFont="1" applyAlignment="1">
      <alignment horizontal="center" vertical="center"/>
    </xf>
    <xf numFmtId="0" fontId="69" fillId="0" borderId="0" xfId="0" applyNumberFormat="1" applyFont="1" applyAlignment="1">
      <alignment horizontal="center" vertical="center"/>
    </xf>
    <xf numFmtId="2" fontId="68" fillId="0" borderId="0" xfId="0" applyNumberFormat="1" applyFont="1" applyAlignment="1">
      <alignment horizontal="center" vertical="center"/>
    </xf>
    <xf numFmtId="0" fontId="68" fillId="0" borderId="0" xfId="0" applyNumberFormat="1" applyFont="1" applyFill="1" applyAlignment="1">
      <alignment horizontal="center" vertical="center"/>
    </xf>
    <xf numFmtId="0" fontId="17" fillId="0" borderId="19" xfId="0" applyFont="1" applyFill="1" applyBorder="1" applyAlignment="1">
      <alignment horizontal="center" vertical="center" wrapText="1"/>
    </xf>
    <xf numFmtId="0" fontId="17"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4" fontId="16" fillId="43" borderId="20" xfId="0" applyNumberFormat="1" applyFont="1" applyFill="1" applyBorder="1" applyAlignment="1">
      <alignment horizontal="center" vertical="center" wrapText="1"/>
    </xf>
    <xf numFmtId="0" fontId="17" fillId="43" borderId="21" xfId="0" applyFont="1" applyFill="1" applyBorder="1" applyAlignment="1">
      <alignment horizontal="center" vertical="center" wrapText="1"/>
    </xf>
    <xf numFmtId="0" fontId="16" fillId="43" borderId="20" xfId="0" applyFont="1" applyFill="1" applyBorder="1" applyAlignment="1">
      <alignment horizontal="center" vertical="center" wrapText="1"/>
    </xf>
    <xf numFmtId="0" fontId="16" fillId="43" borderId="20" xfId="0" applyNumberFormat="1" applyFont="1" applyFill="1" applyBorder="1" applyAlignment="1">
      <alignment horizontal="center" vertical="center" wrapText="1"/>
    </xf>
    <xf numFmtId="2" fontId="16" fillId="43" borderId="20" xfId="0" applyNumberFormat="1" applyFont="1" applyFill="1" applyBorder="1" applyAlignment="1">
      <alignment horizontal="center" vertical="center" wrapText="1"/>
    </xf>
    <xf numFmtId="0" fontId="16" fillId="44" borderId="20" xfId="0" applyNumberFormat="1" applyFont="1" applyFill="1" applyBorder="1" applyAlignment="1">
      <alignment horizontal="center" vertical="center" wrapText="1"/>
    </xf>
    <xf numFmtId="0" fontId="16" fillId="43"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70" fillId="0" borderId="0" xfId="0" applyFont="1" applyBorder="1" applyAlignment="1">
      <alignment vertical="center"/>
    </xf>
    <xf numFmtId="0" fontId="17" fillId="0" borderId="19" xfId="0" applyFont="1" applyBorder="1" applyAlignment="1">
      <alignment horizontal="left" vertical="center" wrapText="1"/>
    </xf>
    <xf numFmtId="0" fontId="71" fillId="0" borderId="0" xfId="0" applyFont="1" applyAlignment="1">
      <alignment horizontal="center" vertical="center"/>
    </xf>
    <xf numFmtId="0" fontId="17" fillId="0" borderId="19" xfId="0" applyFont="1" applyBorder="1" applyAlignment="1">
      <alignment vertical="top" wrapText="1"/>
    </xf>
    <xf numFmtId="4" fontId="16" fillId="43" borderId="24"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1"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7" fillId="0" borderId="19" xfId="0" applyFont="1" applyBorder="1" applyAlignment="1">
      <alignment wrapText="1"/>
    </xf>
    <xf numFmtId="0" fontId="17" fillId="0" borderId="26"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3" xfId="0" applyFont="1" applyBorder="1" applyAlignment="1">
      <alignment horizontal="center" vertical="center" wrapText="1"/>
    </xf>
    <xf numFmtId="0" fontId="16" fillId="0" borderId="23" xfId="0"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1"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72" fillId="46" borderId="27" xfId="0" applyFont="1" applyFill="1" applyBorder="1" applyAlignment="1">
      <alignment horizontal="center" vertical="center" wrapText="1"/>
    </xf>
    <xf numFmtId="0" fontId="17" fillId="0" borderId="28" xfId="0" applyFont="1" applyBorder="1" applyAlignment="1">
      <alignment horizontal="center" vertical="center" wrapText="1"/>
    </xf>
    <xf numFmtId="0" fontId="72" fillId="46" borderId="29"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Border="1" applyAlignment="1">
      <alignment horizontal="center" vertical="center" wrapText="1"/>
    </xf>
    <xf numFmtId="4" fontId="17" fillId="0" borderId="31" xfId="81" applyNumberFormat="1" applyFont="1" applyFill="1" applyBorder="1" applyAlignment="1" applyProtection="1">
      <alignment horizontal="center" vertical="center" wrapText="1"/>
      <protection/>
    </xf>
    <xf numFmtId="0" fontId="17" fillId="45" borderId="31" xfId="0" applyFont="1" applyFill="1" applyBorder="1" applyAlignment="1">
      <alignment horizontal="center" vertical="center" wrapText="1"/>
    </xf>
    <xf numFmtId="0" fontId="72" fillId="46" borderId="32" xfId="0" applyFont="1" applyFill="1" applyBorder="1" applyAlignment="1">
      <alignment horizontal="center" vertical="center" wrapText="1"/>
    </xf>
    <xf numFmtId="4" fontId="24" fillId="47" borderId="0" xfId="0" applyNumberFormat="1" applyFont="1" applyFill="1" applyBorder="1" applyAlignment="1">
      <alignment horizontal="left" vertical="center" wrapText="1"/>
    </xf>
    <xf numFmtId="4" fontId="22" fillId="47" borderId="0" xfId="0" applyNumberFormat="1" applyFont="1" applyFill="1" applyBorder="1" applyAlignment="1">
      <alignment horizontal="left" vertical="center" wrapText="1"/>
    </xf>
    <xf numFmtId="0" fontId="16" fillId="43" borderId="33" xfId="0" applyFont="1" applyFill="1" applyBorder="1" applyAlignment="1">
      <alignment horizontal="left" vertical="center" wrapText="1"/>
    </xf>
    <xf numFmtId="0" fontId="16" fillId="43" borderId="34" xfId="0" applyFont="1" applyFill="1" applyBorder="1" applyAlignment="1">
      <alignment horizontal="left" vertical="center" wrapText="1"/>
    </xf>
    <xf numFmtId="0" fontId="16" fillId="43" borderId="35" xfId="0" applyFont="1" applyFill="1" applyBorder="1" applyAlignment="1">
      <alignment horizontal="left" vertical="center" wrapText="1"/>
    </xf>
    <xf numFmtId="0" fontId="23" fillId="0" borderId="36" xfId="0" applyFont="1" applyBorder="1" applyAlignment="1">
      <alignment horizontal="center" vertical="center" wrapText="1"/>
    </xf>
    <xf numFmtId="0" fontId="17" fillId="46" borderId="33" xfId="0" applyFont="1" applyFill="1" applyBorder="1" applyAlignment="1">
      <alignment horizontal="right" vertical="center" wrapText="1"/>
    </xf>
    <xf numFmtId="0" fontId="17" fillId="46" borderId="34" xfId="0" applyFont="1" applyFill="1" applyBorder="1" applyAlignment="1">
      <alignment horizontal="right" vertical="center" wrapText="1"/>
    </xf>
    <xf numFmtId="0" fontId="17" fillId="46" borderId="37" xfId="0" applyFont="1" applyFill="1" applyBorder="1" applyAlignment="1">
      <alignment horizontal="right" vertical="center" wrapText="1"/>
    </xf>
    <xf numFmtId="0" fontId="17" fillId="46" borderId="38" xfId="0" applyFont="1" applyFill="1" applyBorder="1" applyAlignment="1">
      <alignment horizontal="center" vertical="center" wrapText="1"/>
    </xf>
    <xf numFmtId="0" fontId="17" fillId="46" borderId="35" xfId="0" applyFont="1" applyFill="1" applyBorder="1" applyAlignment="1">
      <alignment horizontal="center" vertical="center" wrapText="1"/>
    </xf>
    <xf numFmtId="0" fontId="17" fillId="0" borderId="19" xfId="0" applyFont="1" applyFill="1" applyBorder="1" applyAlignment="1">
      <alignment horizontal="center" vertical="center" wrapText="1"/>
    </xf>
    <xf numFmtId="4" fontId="17" fillId="0" borderId="19" xfId="0" applyNumberFormat="1" applyFont="1" applyBorder="1" applyAlignment="1">
      <alignment horizontal="center" vertical="center" wrapText="1"/>
    </xf>
  </cellXfs>
  <cellStyles count="7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Obliczenia" xfId="68"/>
    <cellStyle name="Obliczenia 2" xfId="69"/>
    <cellStyle name="Percent" xfId="70"/>
    <cellStyle name="Suma" xfId="71"/>
    <cellStyle name="Suma 2" xfId="72"/>
    <cellStyle name="Tekst objaśnienia" xfId="73"/>
    <cellStyle name="Tekst objaśnienia 2" xfId="74"/>
    <cellStyle name="Tekst ostrzeżenia" xfId="75"/>
    <cellStyle name="Tekst ostrzeżenia 2" xfId="76"/>
    <cellStyle name="Tytuł" xfId="77"/>
    <cellStyle name="Tytuł 2" xfId="78"/>
    <cellStyle name="Uwaga" xfId="79"/>
    <cellStyle name="Uwaga 2" xfId="80"/>
    <cellStyle name="Currency" xfId="81"/>
    <cellStyle name="Currency [0]" xfId="82"/>
    <cellStyle name="Walutowy 2" xfId="83"/>
    <cellStyle name="Walutowy 2 2" xfId="84"/>
    <cellStyle name="Walutowy 2 2 2" xfId="85"/>
    <cellStyle name="Walutowy 2 3" xfId="86"/>
    <cellStyle name="Walutowy 3" xfId="87"/>
    <cellStyle name="Walutowy 3 2" xfId="88"/>
    <cellStyle name="Walutowy 4" xfId="89"/>
    <cellStyle name="Zły"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3"/>
  <sheetViews>
    <sheetView tabSelected="1" zoomScale="112" zoomScaleNormal="112" zoomScaleSheetLayoutView="90" zoomScalePageLayoutView="0" workbookViewId="0" topLeftCell="A1">
      <selection activeCell="D5" sqref="D5"/>
    </sheetView>
  </sheetViews>
  <sheetFormatPr defaultColWidth="9.140625" defaultRowHeight="15"/>
  <cols>
    <col min="1" max="1" width="3.421875" style="22" customWidth="1"/>
    <col min="2" max="2" width="35.140625" style="3" customWidth="1"/>
    <col min="3" max="3" width="6.7109375" style="4" customWidth="1"/>
    <col min="4" max="4" width="6.421875" style="5" customWidth="1"/>
    <col min="5" max="5" width="10.28125" style="6" customWidth="1"/>
    <col min="6" max="6" width="13.7109375" style="4" customWidth="1"/>
    <col min="7" max="7" width="6.57421875" style="7" customWidth="1"/>
    <col min="8" max="8" width="13.421875" style="4" customWidth="1"/>
    <col min="9" max="9" width="13.8515625" style="4" customWidth="1"/>
    <col min="10" max="10" width="14.28125" style="4" customWidth="1"/>
    <col min="11" max="16384" width="9.140625" style="1" customWidth="1"/>
  </cols>
  <sheetData>
    <row r="1" spans="1:10" ht="50.25" customHeight="1" thickBot="1">
      <c r="A1" s="48" t="s">
        <v>52</v>
      </c>
      <c r="B1" s="49"/>
      <c r="C1" s="49"/>
      <c r="D1" s="49"/>
      <c r="E1" s="49"/>
      <c r="F1" s="49"/>
      <c r="G1" s="49"/>
      <c r="H1" s="49"/>
      <c r="I1" s="49"/>
      <c r="J1" s="49"/>
    </row>
    <row r="2" spans="1:25" ht="65.25" customHeight="1" thickBot="1">
      <c r="A2" s="13" t="s">
        <v>0</v>
      </c>
      <c r="B2" s="14" t="s">
        <v>9</v>
      </c>
      <c r="C2" s="14" t="s">
        <v>1</v>
      </c>
      <c r="D2" s="15" t="s">
        <v>2</v>
      </c>
      <c r="E2" s="16" t="s">
        <v>3</v>
      </c>
      <c r="F2" s="12" t="s">
        <v>4</v>
      </c>
      <c r="G2" s="17" t="s">
        <v>5</v>
      </c>
      <c r="H2" s="12" t="s">
        <v>6</v>
      </c>
      <c r="I2" s="14" t="s">
        <v>10</v>
      </c>
      <c r="J2" s="18" t="s">
        <v>11</v>
      </c>
      <c r="L2" s="2"/>
      <c r="M2" s="2"/>
      <c r="N2" s="2"/>
      <c r="O2" s="2"/>
      <c r="P2" s="2"/>
      <c r="Q2" s="2"/>
      <c r="R2" s="2"/>
      <c r="S2" s="2"/>
      <c r="T2" s="2"/>
      <c r="U2" s="2"/>
      <c r="V2" s="2"/>
      <c r="W2" s="2"/>
      <c r="X2" s="2"/>
      <c r="Y2" s="2"/>
    </row>
    <row r="3" spans="1:25" ht="17.25" customHeight="1" thickBot="1">
      <c r="A3" s="50"/>
      <c r="B3" s="51"/>
      <c r="C3" s="51"/>
      <c r="D3" s="51"/>
      <c r="E3" s="51"/>
      <c r="F3" s="51"/>
      <c r="G3" s="51"/>
      <c r="H3" s="51"/>
      <c r="I3" s="51"/>
      <c r="J3" s="52"/>
      <c r="K3" s="2"/>
      <c r="L3" s="2"/>
      <c r="M3" s="2"/>
      <c r="N3" s="2"/>
      <c r="O3" s="2"/>
      <c r="P3" s="2"/>
      <c r="Q3" s="2"/>
      <c r="R3" s="2"/>
      <c r="S3" s="2"/>
      <c r="T3" s="2"/>
      <c r="U3" s="2"/>
      <c r="V3" s="2"/>
      <c r="W3" s="2"/>
      <c r="X3" s="2"/>
      <c r="Y3" s="2"/>
    </row>
    <row r="4" spans="1:60" ht="51">
      <c r="A4" s="30">
        <v>1</v>
      </c>
      <c r="B4" s="31" t="s">
        <v>14</v>
      </c>
      <c r="C4" s="32" t="s">
        <v>8</v>
      </c>
      <c r="D4" s="33">
        <v>100</v>
      </c>
      <c r="E4" s="34"/>
      <c r="F4" s="35">
        <f>D4*E4</f>
        <v>0</v>
      </c>
      <c r="G4" s="19"/>
      <c r="H4" s="35">
        <f>ROUND(F4*G4/100+F4,2)</f>
        <v>0</v>
      </c>
      <c r="I4" s="36"/>
      <c r="J4" s="3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60" ht="51">
      <c r="A5" s="38">
        <v>2</v>
      </c>
      <c r="B5" s="21" t="s">
        <v>15</v>
      </c>
      <c r="C5" s="9" t="s">
        <v>8</v>
      </c>
      <c r="D5" s="10">
        <v>1700</v>
      </c>
      <c r="E5" s="26"/>
      <c r="F5" s="27">
        <f aca="true" t="shared" si="0" ref="F5:F40">D5*E5</f>
        <v>0</v>
      </c>
      <c r="G5" s="8"/>
      <c r="H5" s="27">
        <f aca="true" t="shared" si="1" ref="H5:H40">ROUND(F5*G5/100+F5,2)</f>
        <v>0</v>
      </c>
      <c r="I5" s="28"/>
      <c r="J5" s="3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ht="142.5">
      <c r="A6" s="38">
        <v>3</v>
      </c>
      <c r="B6" s="21" t="s">
        <v>16</v>
      </c>
      <c r="C6" s="9" t="s">
        <v>8</v>
      </c>
      <c r="D6" s="11">
        <v>44000</v>
      </c>
      <c r="E6" s="26"/>
      <c r="F6" s="27">
        <f t="shared" si="0"/>
        <v>0</v>
      </c>
      <c r="G6" s="8"/>
      <c r="H6" s="27">
        <f t="shared" si="1"/>
        <v>0</v>
      </c>
      <c r="I6" s="28"/>
      <c r="J6" s="3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ht="142.5">
      <c r="A7" s="38">
        <v>4</v>
      </c>
      <c r="B7" s="21" t="s">
        <v>17</v>
      </c>
      <c r="C7" s="9" t="s">
        <v>8</v>
      </c>
      <c r="D7" s="11">
        <v>1500</v>
      </c>
      <c r="E7" s="26"/>
      <c r="F7" s="27">
        <f t="shared" si="0"/>
        <v>0</v>
      </c>
      <c r="G7" s="59"/>
      <c r="H7" s="27">
        <f t="shared" si="1"/>
        <v>0</v>
      </c>
      <c r="I7" s="28"/>
      <c r="J7" s="39"/>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173.25">
      <c r="A8" s="38">
        <v>5</v>
      </c>
      <c r="B8" s="21" t="s">
        <v>18</v>
      </c>
      <c r="C8" s="10" t="s">
        <v>8</v>
      </c>
      <c r="D8" s="11">
        <v>500</v>
      </c>
      <c r="E8" s="26"/>
      <c r="F8" s="27">
        <f t="shared" si="0"/>
        <v>0</v>
      </c>
      <c r="G8" s="59"/>
      <c r="H8" s="27">
        <f t="shared" si="1"/>
        <v>0</v>
      </c>
      <c r="I8" s="28"/>
      <c r="J8" s="39"/>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ht="60.75">
      <c r="A9" s="38">
        <v>6</v>
      </c>
      <c r="B9" s="21" t="s">
        <v>19</v>
      </c>
      <c r="C9" s="9" t="s">
        <v>8</v>
      </c>
      <c r="D9" s="11">
        <v>200</v>
      </c>
      <c r="E9" s="26"/>
      <c r="F9" s="27">
        <f t="shared" si="0"/>
        <v>0</v>
      </c>
      <c r="G9" s="59"/>
      <c r="H9" s="27">
        <f t="shared" si="1"/>
        <v>0</v>
      </c>
      <c r="I9" s="28"/>
      <c r="J9" s="39"/>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ht="20.25">
      <c r="A10" s="38">
        <v>7</v>
      </c>
      <c r="B10" s="21" t="s">
        <v>45</v>
      </c>
      <c r="C10" s="9" t="s">
        <v>8</v>
      </c>
      <c r="D10" s="11">
        <v>3000</v>
      </c>
      <c r="E10" s="26"/>
      <c r="F10" s="27">
        <f t="shared" si="0"/>
        <v>0</v>
      </c>
      <c r="G10" s="59"/>
      <c r="H10" s="27">
        <f t="shared" si="1"/>
        <v>0</v>
      </c>
      <c r="I10" s="28"/>
      <c r="J10" s="3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ht="20.25">
      <c r="A11" s="38">
        <v>8</v>
      </c>
      <c r="B11" s="21" t="s">
        <v>46</v>
      </c>
      <c r="C11" s="9" t="s">
        <v>8</v>
      </c>
      <c r="D11" s="11">
        <v>2000</v>
      </c>
      <c r="E11" s="26"/>
      <c r="F11" s="27">
        <f t="shared" si="0"/>
        <v>0</v>
      </c>
      <c r="G11" s="59"/>
      <c r="H11" s="27">
        <f t="shared" si="1"/>
        <v>0</v>
      </c>
      <c r="I11" s="28"/>
      <c r="J11" s="39"/>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ht="20.25">
      <c r="A12" s="38">
        <v>9</v>
      </c>
      <c r="B12" s="21" t="s">
        <v>47</v>
      </c>
      <c r="C12" s="9" t="s">
        <v>8</v>
      </c>
      <c r="D12" s="10">
        <v>3000</v>
      </c>
      <c r="E12" s="26"/>
      <c r="F12" s="27">
        <f t="shared" si="0"/>
        <v>0</v>
      </c>
      <c r="G12" s="59"/>
      <c r="H12" s="27">
        <f t="shared" si="1"/>
        <v>0</v>
      </c>
      <c r="I12" s="28"/>
      <c r="J12" s="3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ht="20.25">
      <c r="A13" s="38">
        <v>10</v>
      </c>
      <c r="B13" s="21" t="s">
        <v>48</v>
      </c>
      <c r="C13" s="9" t="s">
        <v>8</v>
      </c>
      <c r="D13" s="11">
        <v>30000</v>
      </c>
      <c r="E13" s="26"/>
      <c r="F13" s="27">
        <f t="shared" si="0"/>
        <v>0</v>
      </c>
      <c r="G13" s="59"/>
      <c r="H13" s="27">
        <f t="shared" si="1"/>
        <v>0</v>
      </c>
      <c r="I13" s="28"/>
      <c r="J13" s="39"/>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ht="20.25">
      <c r="A14" s="38">
        <v>11</v>
      </c>
      <c r="B14" s="21" t="s">
        <v>49</v>
      </c>
      <c r="C14" s="9" t="s">
        <v>8</v>
      </c>
      <c r="D14" s="11">
        <v>5000</v>
      </c>
      <c r="E14" s="26"/>
      <c r="F14" s="27">
        <f t="shared" si="0"/>
        <v>0</v>
      </c>
      <c r="G14" s="59"/>
      <c r="H14" s="27">
        <f t="shared" si="1"/>
        <v>0</v>
      </c>
      <c r="I14" s="28"/>
      <c r="J14" s="3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ht="40.5">
      <c r="A15" s="38">
        <v>12</v>
      </c>
      <c r="B15" s="21" t="s">
        <v>50</v>
      </c>
      <c r="C15" s="9" t="s">
        <v>8</v>
      </c>
      <c r="D15" s="11">
        <v>80000</v>
      </c>
      <c r="E15" s="26"/>
      <c r="F15" s="27">
        <f t="shared" si="0"/>
        <v>0</v>
      </c>
      <c r="G15" s="59"/>
      <c r="H15" s="27">
        <f t="shared" si="1"/>
        <v>0</v>
      </c>
      <c r="I15" s="28"/>
      <c r="J15" s="39"/>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ht="20.25">
      <c r="A16" s="38">
        <v>13</v>
      </c>
      <c r="B16" s="21" t="s">
        <v>20</v>
      </c>
      <c r="C16" s="9" t="s">
        <v>8</v>
      </c>
      <c r="D16" s="11">
        <v>200</v>
      </c>
      <c r="E16" s="26"/>
      <c r="F16" s="27">
        <f t="shared" si="0"/>
        <v>0</v>
      </c>
      <c r="G16" s="59"/>
      <c r="H16" s="27">
        <f t="shared" si="1"/>
        <v>0</v>
      </c>
      <c r="I16" s="28"/>
      <c r="J16" s="39"/>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ht="20.25">
      <c r="A17" s="38">
        <v>14</v>
      </c>
      <c r="B17" s="21" t="s">
        <v>21</v>
      </c>
      <c r="C17" s="9" t="s">
        <v>8</v>
      </c>
      <c r="D17" s="11">
        <v>1000</v>
      </c>
      <c r="E17" s="26"/>
      <c r="F17" s="27">
        <f t="shared" si="0"/>
        <v>0</v>
      </c>
      <c r="G17" s="59"/>
      <c r="H17" s="27">
        <f t="shared" si="1"/>
        <v>0</v>
      </c>
      <c r="I17" s="28"/>
      <c r="J17" s="39"/>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ht="30">
      <c r="A18" s="38">
        <v>15</v>
      </c>
      <c r="B18" s="21" t="s">
        <v>22</v>
      </c>
      <c r="C18" s="9" t="s">
        <v>8</v>
      </c>
      <c r="D18" s="11">
        <v>500</v>
      </c>
      <c r="E18" s="26"/>
      <c r="F18" s="27">
        <f t="shared" si="0"/>
        <v>0</v>
      </c>
      <c r="G18" s="59"/>
      <c r="H18" s="27">
        <f t="shared" si="1"/>
        <v>0</v>
      </c>
      <c r="I18" s="28"/>
      <c r="J18" s="39"/>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ht="153">
      <c r="A19" s="38">
        <v>16</v>
      </c>
      <c r="B19" s="29" t="s">
        <v>23</v>
      </c>
      <c r="C19" s="9" t="s">
        <v>8</v>
      </c>
      <c r="D19" s="11">
        <v>500</v>
      </c>
      <c r="E19" s="26"/>
      <c r="F19" s="27">
        <f t="shared" si="0"/>
        <v>0</v>
      </c>
      <c r="G19" s="59"/>
      <c r="H19" s="27">
        <f t="shared" si="1"/>
        <v>0</v>
      </c>
      <c r="I19" s="28"/>
      <c r="J19" s="39"/>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ht="132">
      <c r="A20" s="38">
        <v>17</v>
      </c>
      <c r="B20" s="21" t="s">
        <v>24</v>
      </c>
      <c r="C20" s="9" t="s">
        <v>8</v>
      </c>
      <c r="D20" s="11">
        <v>500</v>
      </c>
      <c r="E20" s="26"/>
      <c r="F20" s="27">
        <f t="shared" si="0"/>
        <v>0</v>
      </c>
      <c r="G20" s="59"/>
      <c r="H20" s="27">
        <f t="shared" si="1"/>
        <v>0</v>
      </c>
      <c r="I20" s="28"/>
      <c r="J20" s="39"/>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ht="132">
      <c r="A21" s="38">
        <v>18</v>
      </c>
      <c r="B21" s="21" t="s">
        <v>25</v>
      </c>
      <c r="C21" s="9" t="s">
        <v>8</v>
      </c>
      <c r="D21" s="10">
        <v>4000</v>
      </c>
      <c r="E21" s="26"/>
      <c r="F21" s="27">
        <f t="shared" si="0"/>
        <v>0</v>
      </c>
      <c r="G21" s="59"/>
      <c r="H21" s="27">
        <f t="shared" si="1"/>
        <v>0</v>
      </c>
      <c r="I21" s="28"/>
      <c r="J21" s="3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ht="132">
      <c r="A22" s="38">
        <v>19</v>
      </c>
      <c r="B22" s="21" t="s">
        <v>26</v>
      </c>
      <c r="C22" s="9" t="s">
        <v>8</v>
      </c>
      <c r="D22" s="10">
        <v>6500</v>
      </c>
      <c r="E22" s="26"/>
      <c r="F22" s="27">
        <f t="shared" si="0"/>
        <v>0</v>
      </c>
      <c r="G22" s="59"/>
      <c r="H22" s="27">
        <f t="shared" si="1"/>
        <v>0</v>
      </c>
      <c r="I22" s="28"/>
      <c r="J22" s="39"/>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ht="193.5">
      <c r="A23" s="38">
        <v>20</v>
      </c>
      <c r="B23" s="23" t="s">
        <v>27</v>
      </c>
      <c r="C23" s="9" t="s">
        <v>8</v>
      </c>
      <c r="D23" s="10">
        <v>8100</v>
      </c>
      <c r="E23" s="26"/>
      <c r="F23" s="27">
        <f t="shared" si="0"/>
        <v>0</v>
      </c>
      <c r="G23" s="59"/>
      <c r="H23" s="27">
        <f t="shared" si="1"/>
        <v>0</v>
      </c>
      <c r="I23" s="28"/>
      <c r="J23" s="39"/>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ht="132">
      <c r="A24" s="38">
        <v>21</v>
      </c>
      <c r="B24" s="21" t="s">
        <v>28</v>
      </c>
      <c r="C24" s="9" t="s">
        <v>8</v>
      </c>
      <c r="D24" s="10">
        <v>300</v>
      </c>
      <c r="E24" s="26"/>
      <c r="F24" s="27">
        <f t="shared" si="0"/>
        <v>0</v>
      </c>
      <c r="G24" s="59"/>
      <c r="H24" s="27">
        <f t="shared" si="1"/>
        <v>0</v>
      </c>
      <c r="I24" s="28"/>
      <c r="J24" s="39"/>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ht="132">
      <c r="A25" s="38">
        <v>22</v>
      </c>
      <c r="B25" s="21" t="s">
        <v>29</v>
      </c>
      <c r="C25" s="9" t="s">
        <v>8</v>
      </c>
      <c r="D25" s="10">
        <v>200</v>
      </c>
      <c r="E25" s="26"/>
      <c r="F25" s="27">
        <f t="shared" si="0"/>
        <v>0</v>
      </c>
      <c r="G25" s="59"/>
      <c r="H25" s="27">
        <f t="shared" si="1"/>
        <v>0</v>
      </c>
      <c r="I25" s="28"/>
      <c r="J25" s="3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ht="13.5">
      <c r="A26" s="38">
        <v>23</v>
      </c>
      <c r="B26" s="21" t="s">
        <v>30</v>
      </c>
      <c r="C26" s="9" t="s">
        <v>8</v>
      </c>
      <c r="D26" s="11">
        <v>15500</v>
      </c>
      <c r="E26" s="26"/>
      <c r="F26" s="27">
        <f t="shared" si="0"/>
        <v>0</v>
      </c>
      <c r="G26" s="59"/>
      <c r="H26" s="27">
        <f t="shared" si="1"/>
        <v>0</v>
      </c>
      <c r="I26" s="28"/>
      <c r="J26" s="39"/>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ht="20.25">
      <c r="A27" s="38">
        <v>24</v>
      </c>
      <c r="B27" s="21" t="s">
        <v>31</v>
      </c>
      <c r="C27" s="9" t="s">
        <v>8</v>
      </c>
      <c r="D27" s="10">
        <v>3250</v>
      </c>
      <c r="E27" s="26"/>
      <c r="F27" s="27">
        <f t="shared" si="0"/>
        <v>0</v>
      </c>
      <c r="G27" s="59"/>
      <c r="H27" s="27">
        <f t="shared" si="1"/>
        <v>0</v>
      </c>
      <c r="I27" s="28"/>
      <c r="J27" s="39"/>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ht="30">
      <c r="A28" s="38">
        <v>25</v>
      </c>
      <c r="B28" s="21" t="s">
        <v>32</v>
      </c>
      <c r="C28" s="9" t="s">
        <v>8</v>
      </c>
      <c r="D28" s="11">
        <v>1600</v>
      </c>
      <c r="E28" s="26"/>
      <c r="F28" s="27">
        <f t="shared" si="0"/>
        <v>0</v>
      </c>
      <c r="G28" s="59"/>
      <c r="H28" s="27">
        <f t="shared" si="1"/>
        <v>0</v>
      </c>
      <c r="I28" s="28"/>
      <c r="J28" s="3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ht="30">
      <c r="A29" s="38">
        <v>26</v>
      </c>
      <c r="B29" s="21" t="s">
        <v>33</v>
      </c>
      <c r="C29" s="9" t="s">
        <v>8</v>
      </c>
      <c r="D29" s="11">
        <v>1600</v>
      </c>
      <c r="E29" s="26"/>
      <c r="F29" s="27">
        <f t="shared" si="0"/>
        <v>0</v>
      </c>
      <c r="G29" s="59"/>
      <c r="H29" s="27">
        <f t="shared" si="1"/>
        <v>0</v>
      </c>
      <c r="I29" s="28"/>
      <c r="J29" s="39"/>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ht="122.25">
      <c r="A30" s="38">
        <v>27</v>
      </c>
      <c r="B30" s="21" t="s">
        <v>34</v>
      </c>
      <c r="C30" s="9" t="s">
        <v>8</v>
      </c>
      <c r="D30" s="11">
        <v>150</v>
      </c>
      <c r="E30" s="60"/>
      <c r="F30" s="27">
        <f t="shared" si="0"/>
        <v>0</v>
      </c>
      <c r="G30" s="59"/>
      <c r="H30" s="27">
        <f t="shared" si="1"/>
        <v>0</v>
      </c>
      <c r="I30" s="28"/>
      <c r="J30" s="39"/>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ht="81">
      <c r="A31" s="38">
        <v>28</v>
      </c>
      <c r="B31" s="21" t="s">
        <v>35</v>
      </c>
      <c r="C31" s="9" t="s">
        <v>8</v>
      </c>
      <c r="D31" s="11">
        <v>200</v>
      </c>
      <c r="E31" s="60"/>
      <c r="F31" s="27">
        <f t="shared" si="0"/>
        <v>0</v>
      </c>
      <c r="G31" s="59"/>
      <c r="H31" s="27">
        <f t="shared" si="1"/>
        <v>0</v>
      </c>
      <c r="I31" s="28"/>
      <c r="J31" s="39"/>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ht="91.5">
      <c r="A32" s="38">
        <v>29</v>
      </c>
      <c r="B32" s="21" t="s">
        <v>36</v>
      </c>
      <c r="C32" s="9" t="s">
        <v>13</v>
      </c>
      <c r="D32" s="11">
        <v>300</v>
      </c>
      <c r="E32" s="60"/>
      <c r="F32" s="27">
        <f t="shared" si="0"/>
        <v>0</v>
      </c>
      <c r="G32" s="59"/>
      <c r="H32" s="27">
        <f t="shared" si="1"/>
        <v>0</v>
      </c>
      <c r="I32" s="28"/>
      <c r="J32" s="39"/>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ht="91.5">
      <c r="A33" s="38">
        <v>30</v>
      </c>
      <c r="B33" s="21" t="s">
        <v>37</v>
      </c>
      <c r="C33" s="9" t="s">
        <v>13</v>
      </c>
      <c r="D33" s="11">
        <v>300</v>
      </c>
      <c r="E33" s="60"/>
      <c r="F33" s="27">
        <f t="shared" si="0"/>
        <v>0</v>
      </c>
      <c r="G33" s="59"/>
      <c r="H33" s="27">
        <f t="shared" si="1"/>
        <v>0</v>
      </c>
      <c r="I33" s="28"/>
      <c r="J33" s="39"/>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ht="81">
      <c r="A34" s="38">
        <v>31</v>
      </c>
      <c r="B34" s="21" t="s">
        <v>38</v>
      </c>
      <c r="C34" s="9" t="s">
        <v>13</v>
      </c>
      <c r="D34" s="11">
        <v>650</v>
      </c>
      <c r="E34" s="60"/>
      <c r="F34" s="27">
        <f t="shared" si="0"/>
        <v>0</v>
      </c>
      <c r="G34" s="59"/>
      <c r="H34" s="27">
        <f t="shared" si="1"/>
        <v>0</v>
      </c>
      <c r="I34" s="28"/>
      <c r="J34" s="39"/>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ht="91.5">
      <c r="A35" s="38">
        <v>32</v>
      </c>
      <c r="B35" s="21" t="s">
        <v>39</v>
      </c>
      <c r="C35" s="9" t="s">
        <v>13</v>
      </c>
      <c r="D35" s="11">
        <v>1000</v>
      </c>
      <c r="E35" s="60"/>
      <c r="F35" s="27">
        <f t="shared" si="0"/>
        <v>0</v>
      </c>
      <c r="G35" s="59"/>
      <c r="H35" s="27">
        <f t="shared" si="1"/>
        <v>0</v>
      </c>
      <c r="I35" s="28"/>
      <c r="J35" s="39"/>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ht="40.5">
      <c r="A36" s="38">
        <v>33</v>
      </c>
      <c r="B36" s="21" t="s">
        <v>40</v>
      </c>
      <c r="C36" s="9" t="s">
        <v>13</v>
      </c>
      <c r="D36" s="11">
        <v>64</v>
      </c>
      <c r="E36" s="60"/>
      <c r="F36" s="27">
        <f t="shared" si="0"/>
        <v>0</v>
      </c>
      <c r="G36" s="59"/>
      <c r="H36" s="27">
        <f t="shared" si="1"/>
        <v>0</v>
      </c>
      <c r="I36" s="28"/>
      <c r="J36" s="39"/>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ht="122.25">
      <c r="A37" s="38">
        <v>34</v>
      </c>
      <c r="B37" s="21" t="s">
        <v>41</v>
      </c>
      <c r="C37" s="9" t="s">
        <v>8</v>
      </c>
      <c r="D37" s="11">
        <v>4000</v>
      </c>
      <c r="E37" s="26"/>
      <c r="F37" s="27">
        <f t="shared" si="0"/>
        <v>0</v>
      </c>
      <c r="G37" s="59"/>
      <c r="H37" s="27">
        <f t="shared" si="1"/>
        <v>0</v>
      </c>
      <c r="I37" s="28"/>
      <c r="J37" s="39"/>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ht="132">
      <c r="A38" s="38">
        <v>35</v>
      </c>
      <c r="B38" s="21" t="s">
        <v>42</v>
      </c>
      <c r="C38" s="9" t="s">
        <v>8</v>
      </c>
      <c r="D38" s="11">
        <v>3000</v>
      </c>
      <c r="E38" s="26"/>
      <c r="F38" s="27">
        <f t="shared" si="0"/>
        <v>0</v>
      </c>
      <c r="G38" s="59"/>
      <c r="H38" s="27">
        <f t="shared" si="1"/>
        <v>0</v>
      </c>
      <c r="I38" s="28"/>
      <c r="J38" s="39"/>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ht="20.25">
      <c r="A39" s="38">
        <v>36</v>
      </c>
      <c r="B39" s="21" t="s">
        <v>43</v>
      </c>
      <c r="C39" s="9" t="s">
        <v>8</v>
      </c>
      <c r="D39" s="11">
        <v>2000</v>
      </c>
      <c r="E39" s="26"/>
      <c r="F39" s="27">
        <f t="shared" si="0"/>
        <v>0</v>
      </c>
      <c r="G39" s="59"/>
      <c r="H39" s="27">
        <f t="shared" si="1"/>
        <v>0</v>
      </c>
      <c r="I39" s="28"/>
      <c r="J39" s="39"/>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ht="51" thickBot="1">
      <c r="A40" s="40">
        <v>37</v>
      </c>
      <c r="B40" s="41" t="s">
        <v>44</v>
      </c>
      <c r="C40" s="42" t="s">
        <v>8</v>
      </c>
      <c r="D40" s="43">
        <v>1000</v>
      </c>
      <c r="E40" s="44"/>
      <c r="F40" s="45">
        <f t="shared" si="0"/>
        <v>0</v>
      </c>
      <c r="G40" s="59"/>
      <c r="H40" s="45">
        <f t="shared" si="1"/>
        <v>0</v>
      </c>
      <c r="I40" s="46"/>
      <c r="J40" s="47"/>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ht="18" customHeight="1" thickBot="1">
      <c r="A41" s="54" t="s">
        <v>51</v>
      </c>
      <c r="B41" s="55"/>
      <c r="C41" s="55"/>
      <c r="D41" s="55"/>
      <c r="E41" s="56"/>
      <c r="F41" s="24">
        <f>SUM(F4:F40)</f>
        <v>0</v>
      </c>
      <c r="G41" s="25" t="s">
        <v>7</v>
      </c>
      <c r="H41" s="24">
        <f>SUM(H4)</f>
        <v>0</v>
      </c>
      <c r="I41" s="57"/>
      <c r="J41" s="58"/>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12" ht="60" customHeight="1">
      <c r="A42" s="53" t="s">
        <v>12</v>
      </c>
      <c r="B42" s="53"/>
      <c r="C42" s="53"/>
      <c r="D42" s="53"/>
      <c r="E42" s="53"/>
      <c r="F42" s="53"/>
      <c r="G42" s="53"/>
      <c r="H42" s="53"/>
      <c r="I42" s="53"/>
      <c r="J42" s="53"/>
      <c r="K42" s="20"/>
      <c r="L42" s="20"/>
    </row>
    <row r="43" spans="3:12" ht="23.25" customHeight="1" hidden="1">
      <c r="C43" s="20"/>
      <c r="D43" s="20"/>
      <c r="E43" s="20"/>
      <c r="F43" s="20"/>
      <c r="G43" s="20"/>
      <c r="H43" s="20"/>
      <c r="I43" s="20"/>
      <c r="J43" s="20"/>
      <c r="K43" s="20"/>
      <c r="L43" s="20"/>
    </row>
  </sheetData>
  <sheetProtection/>
  <autoFilter ref="A2:J41"/>
  <mergeCells count="5">
    <mergeCell ref="A42:J42"/>
    <mergeCell ref="A3:J3"/>
    <mergeCell ref="I41:J41"/>
    <mergeCell ref="A1:J1"/>
    <mergeCell ref="A41:E41"/>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2021-01-22T13:21:31Z</cp:lastPrinted>
  <dcterms:created xsi:type="dcterms:W3CDTF">2015-07-09T11:59:56Z</dcterms:created>
  <dcterms:modified xsi:type="dcterms:W3CDTF">2022-02-08T21:55:12Z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