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<sst xmlns="http://schemas.openxmlformats.org/spreadsheetml/2006/main" count="118" uniqueCount="66">
  <si>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Lp</t>
  </si>
  <si>
    <t>Marka, Typ,model</t>
  </si>
  <si>
    <t>Numer rejestracyjny</t>
  </si>
  <si>
    <t>Rodzaj pojazdu</t>
  </si>
  <si>
    <t>Liczba  miejsc</t>
  </si>
  <si>
    <t>Pojemność [cm3]</t>
  </si>
  <si>
    <t>Stawka AC</t>
  </si>
  <si>
    <t>Składka AC</t>
  </si>
  <si>
    <t>Składka NNW</t>
  </si>
  <si>
    <t>Składka ASS</t>
  </si>
  <si>
    <t>OC</t>
  </si>
  <si>
    <t xml:space="preserve">Składka roczna </t>
  </si>
  <si>
    <t>Składka łączna 3 lata (do wpisana do formularza ofertowego)</t>
  </si>
  <si>
    <t>Załącznik nr 3a do SWZ_Formularz cenowy Zadanie I</t>
  </si>
  <si>
    <t>-</t>
  </si>
  <si>
    <r>
      <rPr>
        <b/>
        <sz val="9"/>
        <color indexed="8"/>
        <rFont val="Calibri"/>
        <family val="2"/>
      </rPr>
      <t>Uwaga:</t>
    </r>
    <r>
      <rPr>
        <sz val="9"/>
        <color indexed="8"/>
        <rFont val="Calibri"/>
        <family val="2"/>
      </rPr>
      <t xml:space="preserve"> Sumy ubezpieczenia dla ryzyka autocasco podane w zestawieniu pojazdów mają tylko znaczenie porównawcze dla oceny złożonych ofert i nie są zobowiązujące dla Wykonawcy w momencie rzeczywistego zawierania ubezpieczenia. Prosimy o przygotowanie oferty na bazie podanych sum ubezpieczenia – tylko ten sposób pozwoli na rzetelne porównanie ofert w kryterium „cena”. Wykonawca zobowiązany jest podać stawki efektywne oraz obliczyć i podać składki dla poszczególnych pojazdów. Miejsca zaznaczone kolorem szarym - proszę nie uzupełniać.
</t>
    </r>
  </si>
  <si>
    <t>Volkswagen</t>
  </si>
  <si>
    <r>
      <t xml:space="preserve">Suma ubezpieczenia AC/KR 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 xml:space="preserve">[brutto]              </t>
    </r>
  </si>
  <si>
    <t>Sanok</t>
  </si>
  <si>
    <t>Ursus</t>
  </si>
  <si>
    <t>Neptun</t>
  </si>
  <si>
    <t>Toyota</t>
  </si>
  <si>
    <t>TEKNAMOTOR</t>
  </si>
  <si>
    <t>Martz</t>
  </si>
  <si>
    <t>Iveco</t>
  </si>
  <si>
    <t>New Holland</t>
  </si>
  <si>
    <t>Autosan</t>
  </si>
  <si>
    <t>JCB</t>
  </si>
  <si>
    <t>TYM</t>
  </si>
  <si>
    <t>Mercedes Benz</t>
  </si>
  <si>
    <t>Pronar</t>
  </si>
  <si>
    <t> Lamborghini 14S</t>
  </si>
  <si>
    <t>EPD 04PM</t>
  </si>
  <si>
    <t>EPD 42YF</t>
  </si>
  <si>
    <t>EPD 37R1</t>
  </si>
  <si>
    <t>EPD 77VH</t>
  </si>
  <si>
    <t>EPD W656</t>
  </si>
  <si>
    <t>EPD W650</t>
  </si>
  <si>
    <t>EPD 88PR</t>
  </si>
  <si>
    <t>EPD 9R22</t>
  </si>
  <si>
    <t>EPD T200</t>
  </si>
  <si>
    <t>EPD 8S30</t>
  </si>
  <si>
    <t>EPD 60JU</t>
  </si>
  <si>
    <t>EPD 44WW</t>
  </si>
  <si>
    <t>EPD9V97</t>
  </si>
  <si>
    <t>EPD 11PK</t>
  </si>
  <si>
    <t>EPD 5V99</t>
  </si>
  <si>
    <t>EPD 1H22</t>
  </si>
  <si>
    <t>EPD 1H23</t>
  </si>
  <si>
    <t>EPD 2W80</t>
  </si>
  <si>
    <t>EPD 40JA</t>
  </si>
  <si>
    <t>EPD 14R4</t>
  </si>
  <si>
    <t>EPD 44YN</t>
  </si>
  <si>
    <t>EPD 77L7</t>
  </si>
  <si>
    <t>KOS 93459</t>
  </si>
  <si>
    <t>Przyczepa</t>
  </si>
  <si>
    <t>Ciągnik rolniczy</t>
  </si>
  <si>
    <t>Przyczepa lekka</t>
  </si>
  <si>
    <t>Osobowy</t>
  </si>
  <si>
    <t>p-pa specjalna do rozdrabniania odpadków drewnianych</t>
  </si>
  <si>
    <t>Ciężarowy pow 3,5t</t>
  </si>
  <si>
    <t>autobus</t>
  </si>
  <si>
    <t>koparko ładowarka</t>
  </si>
  <si>
    <t> Ciągnik rolniczy</t>
  </si>
  <si>
    <t>Składka za rok ochrony</t>
  </si>
  <si>
    <t>Postępowanie nr PRI.272.3.2024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</si>
</sst>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;[Red]#,##0.00\ &quot;zł&quot;"/>
    <numFmt numFmtId="171" formatCode="#,##0\ &quot;zł&quot;;[Red]#,##0\ &quot;zł&quot;"/>
    <numFmt numFmtId="172" formatCode="#,##0\ &quot;zł&quot;"/>
    <numFmt numFmtId="173" formatCode="0.000%"/>
    <numFmt numFmtId="174" formatCode="#,##0.000\ &quot;zł&quot;"/>
    <numFmt numFmtId="175" formatCode="#,##0.00\ &quot;zł&quot;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4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19" borderId="0" applyNumberFormat="0" applyBorder="0" applyAlignment="0" applyProtection="0"/>
    <xf numFmtId="0" fontId="36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4" borderId="0" applyNumberFormat="0" applyBorder="0" applyAlignment="0" applyProtection="0"/>
    <xf numFmtId="0" fontId="36" fillId="25" borderId="0" applyNumberFormat="0" applyBorder="0" applyAlignment="0" applyProtection="0"/>
    <xf numFmtId="0" fontId="17" fillId="17" borderId="0" applyNumberFormat="0" applyBorder="0" applyAlignment="0" applyProtection="0"/>
    <xf numFmtId="0" fontId="36" fillId="26" borderId="0" applyNumberFormat="0" applyBorder="0" applyAlignment="0" applyProtection="0"/>
    <xf numFmtId="0" fontId="17" fillId="19" borderId="0" applyNumberFormat="0" applyBorder="0" applyAlignment="0" applyProtection="0"/>
    <xf numFmtId="0" fontId="36" fillId="27" borderId="0" applyNumberFormat="0" applyBorder="0" applyAlignment="0" applyProtection="0"/>
    <xf numFmtId="0" fontId="17" fillId="14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9" fillId="4" borderId="1" applyNumberFormat="0" applyAlignment="0" applyProtection="0"/>
    <xf numFmtId="0" fontId="10" fillId="17" borderId="2" applyNumberFormat="0" applyAlignment="0" applyProtection="0"/>
    <xf numFmtId="0" fontId="6" fillId="12" borderId="0" applyNumberFormat="0" applyBorder="0" applyAlignment="0" applyProtection="0"/>
    <xf numFmtId="0" fontId="37" fillId="3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3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8" fillId="36" borderId="0" applyNumberFormat="0" applyBorder="0" applyAlignment="0" applyProtection="0"/>
    <xf numFmtId="0" fontId="22" fillId="0" borderId="0">
      <alignment/>
      <protection/>
    </xf>
    <xf numFmtId="0" fontId="11" fillId="1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</cellStyleXfs>
  <cellXfs count="91">
    <xf numFmtId="0" fontId="0" fillId="0" borderId="0" xfId="0" applyAlignment="1">
      <alignment/>
    </xf>
    <xf numFmtId="170" fontId="21" fillId="0" borderId="10" xfId="0" applyNumberFormat="1" applyFont="1" applyBorder="1" applyAlignment="1">
      <alignment/>
    </xf>
    <xf numFmtId="170" fontId="21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10" fontId="21" fillId="39" borderId="12" xfId="0" applyNumberFormat="1" applyFont="1" applyFill="1" applyBorder="1" applyAlignment="1">
      <alignment horizontal="center"/>
    </xf>
    <xf numFmtId="0" fontId="21" fillId="39" borderId="13" xfId="0" applyFont="1" applyFill="1" applyBorder="1" applyAlignment="1">
      <alignment horizontal="center"/>
    </xf>
    <xf numFmtId="170" fontId="21" fillId="39" borderId="13" xfId="0" applyNumberFormat="1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15" xfId="0" applyFont="1" applyFill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42" borderId="0" xfId="0" applyFont="1" applyFill="1" applyBorder="1" applyAlignment="1">
      <alignment/>
    </xf>
    <xf numFmtId="0" fontId="21" fillId="42" borderId="0" xfId="0" applyFont="1" applyFill="1" applyBorder="1" applyAlignment="1">
      <alignment/>
    </xf>
    <xf numFmtId="0" fontId="28" fillId="42" borderId="0" xfId="0" applyFont="1" applyFill="1" applyAlignment="1">
      <alignment horizontal="left"/>
    </xf>
    <xf numFmtId="0" fontId="31" fillId="42" borderId="0" xfId="0" applyFont="1" applyFill="1" applyAlignment="1">
      <alignment horizontal="left"/>
    </xf>
    <xf numFmtId="44" fontId="24" fillId="42" borderId="0" xfId="81" applyFont="1" applyFill="1" applyAlignment="1">
      <alignment horizontal="center" vertical="center"/>
    </xf>
    <xf numFmtId="0" fontId="21" fillId="42" borderId="0" xfId="0" applyFont="1" applyFill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44" fontId="31" fillId="42" borderId="0" xfId="81" applyFont="1" applyFill="1" applyAlignment="1">
      <alignment horizontal="left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33" fillId="42" borderId="12" xfId="0" applyFont="1" applyFill="1" applyBorder="1" applyAlignment="1">
      <alignment horizontal="center" vertical="center" wrapText="1"/>
    </xf>
    <xf numFmtId="0" fontId="40" fillId="42" borderId="12" xfId="0" applyFont="1" applyFill="1" applyBorder="1" applyAlignment="1">
      <alignment horizontal="center" vertical="center" wrapText="1"/>
    </xf>
    <xf numFmtId="0" fontId="40" fillId="42" borderId="12" xfId="0" applyFont="1" applyFill="1" applyBorder="1" applyAlignment="1">
      <alignment horizontal="center" vertical="center"/>
    </xf>
    <xf numFmtId="0" fontId="40" fillId="42" borderId="15" xfId="0" applyFont="1" applyFill="1" applyBorder="1" applyAlignment="1">
      <alignment horizontal="center" vertical="center" wrapText="1"/>
    </xf>
    <xf numFmtId="0" fontId="41" fillId="39" borderId="12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41" fillId="39" borderId="12" xfId="0" applyFont="1" applyFill="1" applyBorder="1" applyAlignment="1">
      <alignment horizontal="center" vertical="center"/>
    </xf>
    <xf numFmtId="0" fontId="35" fillId="39" borderId="12" xfId="0" applyFont="1" applyFill="1" applyBorder="1" applyAlignment="1">
      <alignment horizontal="center" vertical="center"/>
    </xf>
    <xf numFmtId="0" fontId="41" fillId="39" borderId="16" xfId="0" applyFont="1" applyFill="1" applyBorder="1" applyAlignment="1">
      <alignment horizontal="center" vertical="center" wrapText="1"/>
    </xf>
    <xf numFmtId="0" fontId="40" fillId="42" borderId="16" xfId="0" applyFont="1" applyFill="1" applyBorder="1" applyAlignment="1">
      <alignment horizontal="center" vertical="center" wrapText="1"/>
    </xf>
    <xf numFmtId="0" fontId="42" fillId="42" borderId="12" xfId="0" applyFont="1" applyFill="1" applyBorder="1" applyAlignment="1">
      <alignment horizontal="center" vertical="center" wrapText="1"/>
    </xf>
    <xf numFmtId="0" fontId="28" fillId="42" borderId="12" xfId="0" applyFont="1" applyFill="1" applyBorder="1" applyAlignment="1">
      <alignment horizontal="center" vertical="center" wrapText="1"/>
    </xf>
    <xf numFmtId="0" fontId="42" fillId="42" borderId="16" xfId="0" applyFont="1" applyFill="1" applyBorder="1" applyAlignment="1">
      <alignment horizontal="center" vertical="center" wrapText="1"/>
    </xf>
    <xf numFmtId="0" fontId="33" fillId="42" borderId="12" xfId="0" applyFont="1" applyFill="1" applyBorder="1" applyAlignment="1">
      <alignment horizontal="center" vertical="center"/>
    </xf>
    <xf numFmtId="10" fontId="21" fillId="42" borderId="12" xfId="0" applyNumberFormat="1" applyFont="1" applyFill="1" applyBorder="1" applyAlignment="1">
      <alignment horizontal="center"/>
    </xf>
    <xf numFmtId="170" fontId="21" fillId="42" borderId="12" xfId="0" applyNumberFormat="1" applyFont="1" applyFill="1" applyBorder="1" applyAlignment="1">
      <alignment horizontal="center"/>
    </xf>
    <xf numFmtId="173" fontId="21" fillId="39" borderId="12" xfId="0" applyNumberFormat="1" applyFont="1" applyFill="1" applyBorder="1" applyAlignment="1">
      <alignment horizontal="right"/>
    </xf>
    <xf numFmtId="10" fontId="21" fillId="42" borderId="12" xfId="0" applyNumberFormat="1" applyFont="1" applyFill="1" applyBorder="1" applyAlignment="1">
      <alignment horizontal="center"/>
    </xf>
    <xf numFmtId="170" fontId="21" fillId="42" borderId="12" xfId="0" applyNumberFormat="1" applyFont="1" applyFill="1" applyBorder="1" applyAlignment="1">
      <alignment horizontal="right"/>
    </xf>
    <xf numFmtId="170" fontId="21" fillId="42" borderId="12" xfId="0" applyNumberFormat="1" applyFont="1" applyFill="1" applyBorder="1" applyAlignment="1">
      <alignment horizontal="right"/>
    </xf>
    <xf numFmtId="170" fontId="21" fillId="39" borderId="12" xfId="0" applyNumberFormat="1" applyFont="1" applyFill="1" applyBorder="1" applyAlignment="1">
      <alignment horizontal="right"/>
    </xf>
    <xf numFmtId="172" fontId="41" fillId="42" borderId="15" xfId="0" applyNumberFormat="1" applyFont="1" applyFill="1" applyBorder="1" applyAlignment="1">
      <alignment horizontal="center" vertical="center" wrapText="1"/>
    </xf>
    <xf numFmtId="172" fontId="35" fillId="42" borderId="15" xfId="0" applyNumberFormat="1" applyFont="1" applyFill="1" applyBorder="1" applyAlignment="1">
      <alignment horizontal="center" vertical="center" wrapText="1"/>
    </xf>
    <xf numFmtId="172" fontId="41" fillId="42" borderId="15" xfId="0" applyNumberFormat="1" applyFont="1" applyFill="1" applyBorder="1" applyAlignment="1">
      <alignment horizontal="center" vertical="center"/>
    </xf>
    <xf numFmtId="172" fontId="35" fillId="42" borderId="15" xfId="0" applyNumberFormat="1" applyFont="1" applyFill="1" applyBorder="1" applyAlignment="1">
      <alignment horizontal="center" vertical="center"/>
    </xf>
    <xf numFmtId="172" fontId="41" fillId="42" borderId="17" xfId="0" applyNumberFormat="1" applyFont="1" applyFill="1" applyBorder="1" applyAlignment="1">
      <alignment horizontal="center" vertical="center" wrapText="1"/>
    </xf>
    <xf numFmtId="170" fontId="21" fillId="42" borderId="18" xfId="0" applyNumberFormat="1" applyFont="1" applyFill="1" applyBorder="1" applyAlignment="1">
      <alignment/>
    </xf>
    <xf numFmtId="10" fontId="21" fillId="42" borderId="19" xfId="0" applyNumberFormat="1" applyFont="1" applyFill="1" applyBorder="1" applyAlignment="1">
      <alignment/>
    </xf>
    <xf numFmtId="170" fontId="21" fillId="42" borderId="20" xfId="0" applyNumberFormat="1" applyFont="1" applyFill="1" applyBorder="1" applyAlignment="1">
      <alignment/>
    </xf>
    <xf numFmtId="175" fontId="21" fillId="42" borderId="12" xfId="0" applyNumberFormat="1" applyFont="1" applyFill="1" applyBorder="1" applyAlignment="1">
      <alignment horizontal="center"/>
    </xf>
    <xf numFmtId="175" fontId="21" fillId="39" borderId="12" xfId="0" applyNumberFormat="1" applyFont="1" applyFill="1" applyBorder="1" applyAlignment="1">
      <alignment horizontal="center"/>
    </xf>
    <xf numFmtId="170" fontId="21" fillId="39" borderId="12" xfId="0" applyNumberFormat="1" applyFont="1" applyFill="1" applyBorder="1" applyAlignment="1">
      <alignment horizontal="right"/>
    </xf>
    <xf numFmtId="10" fontId="21" fillId="39" borderId="21" xfId="0" applyNumberFormat="1" applyFont="1" applyFill="1" applyBorder="1" applyAlignment="1">
      <alignment horizontal="right"/>
    </xf>
    <xf numFmtId="175" fontId="21" fillId="39" borderId="21" xfId="0" applyNumberFormat="1" applyFont="1" applyFill="1" applyBorder="1" applyAlignment="1">
      <alignment horizontal="center"/>
    </xf>
    <xf numFmtId="170" fontId="21" fillId="0" borderId="22" xfId="0" applyNumberFormat="1" applyFont="1" applyBorder="1" applyAlignment="1">
      <alignment/>
    </xf>
    <xf numFmtId="10" fontId="21" fillId="39" borderId="23" xfId="0" applyNumberFormat="1" applyFont="1" applyFill="1" applyBorder="1" applyAlignment="1">
      <alignment horizontal="center"/>
    </xf>
    <xf numFmtId="170" fontId="21" fillId="39" borderId="23" xfId="0" applyNumberFormat="1" applyFont="1" applyFill="1" applyBorder="1" applyAlignment="1">
      <alignment horizontal="right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70" fontId="21" fillId="39" borderId="27" xfId="0" applyNumberFormat="1" applyFont="1" applyFill="1" applyBorder="1" applyAlignment="1">
      <alignment horizontal="center"/>
    </xf>
    <xf numFmtId="170" fontId="21" fillId="39" borderId="13" xfId="0" applyNumberFormat="1" applyFont="1" applyFill="1" applyBorder="1" applyAlignment="1">
      <alignment/>
    </xf>
    <xf numFmtId="170" fontId="21" fillId="39" borderId="13" xfId="0" applyNumberFormat="1" applyFont="1" applyFill="1" applyBorder="1" applyAlignment="1">
      <alignment horizontal="right"/>
    </xf>
    <xf numFmtId="170" fontId="21" fillId="42" borderId="13" xfId="0" applyNumberFormat="1" applyFont="1" applyFill="1" applyBorder="1" applyAlignment="1">
      <alignment horizontal="center"/>
    </xf>
    <xf numFmtId="170" fontId="21" fillId="42" borderId="19" xfId="0" applyNumberFormat="1" applyFont="1" applyFill="1" applyBorder="1" applyAlignment="1">
      <alignment horizontal="center"/>
    </xf>
    <xf numFmtId="170" fontId="21" fillId="39" borderId="21" xfId="0" applyNumberFormat="1" applyFont="1" applyFill="1" applyBorder="1" applyAlignment="1">
      <alignment horizontal="right"/>
    </xf>
    <xf numFmtId="11" fontId="21" fillId="0" borderId="0" xfId="0" applyNumberFormat="1" applyFont="1" applyAlignment="1">
      <alignment horizontal="left" wrapText="1"/>
    </xf>
    <xf numFmtId="11" fontId="42" fillId="0" borderId="0" xfId="0" applyNumberFormat="1" applyFont="1" applyAlignment="1">
      <alignment horizontal="left" wrapText="1"/>
    </xf>
    <xf numFmtId="17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31" xfId="0" applyFont="1" applyBorder="1" applyAlignment="1">
      <alignment horizontal="right"/>
    </xf>
    <xf numFmtId="170" fontId="20" fillId="0" borderId="28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43" borderId="32" xfId="0" applyFont="1" applyFill="1" applyBorder="1" applyAlignment="1">
      <alignment horizontal="center"/>
    </xf>
    <xf numFmtId="0" fontId="20" fillId="43" borderId="33" xfId="0" applyFont="1" applyFill="1" applyBorder="1" applyAlignment="1">
      <alignment horizontal="center"/>
    </xf>
    <xf numFmtId="0" fontId="20" fillId="43" borderId="34" xfId="0" applyFont="1" applyFill="1" applyBorder="1" applyAlignment="1">
      <alignment horizont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5"/>
  <sheetViews>
    <sheetView tabSelected="1" zoomScale="80" zoomScaleNormal="80" workbookViewId="0" topLeftCell="A1">
      <selection activeCell="H31" sqref="H31:L31"/>
    </sheetView>
  </sheetViews>
  <sheetFormatPr defaultColWidth="9.140625" defaultRowHeight="15"/>
  <cols>
    <col min="1" max="1" width="3.28125" style="24" customWidth="1"/>
    <col min="2" max="2" width="14.28125" style="11" customWidth="1"/>
    <col min="3" max="3" width="10.8515625" style="11" customWidth="1"/>
    <col min="4" max="4" width="11.28125" style="27" customWidth="1"/>
    <col min="5" max="5" width="6.421875" style="11" customWidth="1"/>
    <col min="6" max="6" width="9.57421875" style="11" customWidth="1"/>
    <col min="7" max="7" width="12.28125" style="12" customWidth="1"/>
    <col min="8" max="9" width="8.8515625" style="12" customWidth="1"/>
    <col min="10" max="11" width="10.8515625" style="12" customWidth="1"/>
    <col min="12" max="12" width="9.57421875" style="12" customWidth="1"/>
    <col min="13" max="16384" width="8.8515625" style="12" customWidth="1"/>
  </cols>
  <sheetData>
    <row r="1" spans="1:4" ht="12">
      <c r="A1" s="9" t="s">
        <v>13</v>
      </c>
      <c r="B1" s="10"/>
      <c r="C1" s="10"/>
      <c r="D1" s="26"/>
    </row>
    <row r="2" spans="1:4" ht="12">
      <c r="A2" s="9" t="s">
        <v>65</v>
      </c>
      <c r="B2" s="10"/>
      <c r="C2" s="10"/>
      <c r="D2" s="26"/>
    </row>
    <row r="3" spans="1:3" ht="12" thickBot="1">
      <c r="A3" s="9"/>
      <c r="B3" s="10"/>
      <c r="C3" s="10"/>
    </row>
    <row r="4" spans="1:12" ht="12" thickBot="1">
      <c r="A4" s="9"/>
      <c r="B4" s="10"/>
      <c r="C4" s="10"/>
      <c r="D4" s="26"/>
      <c r="E4" s="10"/>
      <c r="F4" s="10"/>
      <c r="H4" s="88" t="s">
        <v>64</v>
      </c>
      <c r="I4" s="89"/>
      <c r="J4" s="89"/>
      <c r="K4" s="89"/>
      <c r="L4" s="90"/>
    </row>
    <row r="5" spans="1:12" ht="36" thickBo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17</v>
      </c>
      <c r="H5" s="69" t="s">
        <v>10</v>
      </c>
      <c r="I5" s="70" t="s">
        <v>6</v>
      </c>
      <c r="J5" s="70" t="s">
        <v>7</v>
      </c>
      <c r="K5" s="70" t="s">
        <v>8</v>
      </c>
      <c r="L5" s="71" t="s">
        <v>9</v>
      </c>
    </row>
    <row r="6" spans="1:12" ht="13.5">
      <c r="A6" s="15">
        <v>1</v>
      </c>
      <c r="B6" s="31" t="s">
        <v>18</v>
      </c>
      <c r="C6" s="36" t="s">
        <v>32</v>
      </c>
      <c r="D6" s="42" t="s">
        <v>55</v>
      </c>
      <c r="E6" s="33" t="s">
        <v>14</v>
      </c>
      <c r="F6" s="33" t="s">
        <v>14</v>
      </c>
      <c r="G6" s="53" t="s">
        <v>14</v>
      </c>
      <c r="H6" s="66"/>
      <c r="I6" s="67"/>
      <c r="J6" s="67"/>
      <c r="K6" s="68"/>
      <c r="L6" s="72"/>
    </row>
    <row r="7" spans="1:12" ht="24">
      <c r="A7" s="15">
        <v>2</v>
      </c>
      <c r="B7" s="31" t="s">
        <v>19</v>
      </c>
      <c r="C7" s="36" t="s">
        <v>33</v>
      </c>
      <c r="D7" s="42" t="s">
        <v>56</v>
      </c>
      <c r="E7" s="33">
        <v>1</v>
      </c>
      <c r="F7" s="33">
        <v>2502</v>
      </c>
      <c r="G7" s="53" t="s">
        <v>14</v>
      </c>
      <c r="H7" s="1"/>
      <c r="I7" s="4"/>
      <c r="J7" s="4"/>
      <c r="K7" s="51"/>
      <c r="L7" s="6"/>
    </row>
    <row r="8" spans="1:12" ht="24">
      <c r="A8" s="15">
        <v>3</v>
      </c>
      <c r="B8" s="31" t="s">
        <v>20</v>
      </c>
      <c r="C8" s="36" t="s">
        <v>34</v>
      </c>
      <c r="D8" s="42" t="s">
        <v>57</v>
      </c>
      <c r="E8" s="33" t="s">
        <v>14</v>
      </c>
      <c r="F8" s="33" t="s">
        <v>14</v>
      </c>
      <c r="G8" s="53" t="s">
        <v>14</v>
      </c>
      <c r="H8" s="1"/>
      <c r="I8" s="4"/>
      <c r="J8" s="4"/>
      <c r="K8" s="52"/>
      <c r="L8" s="6"/>
    </row>
    <row r="9" spans="1:12" ht="13.5">
      <c r="A9" s="15">
        <v>4</v>
      </c>
      <c r="B9" s="31" t="s">
        <v>21</v>
      </c>
      <c r="C9" s="36" t="s">
        <v>35</v>
      </c>
      <c r="D9" s="42" t="s">
        <v>58</v>
      </c>
      <c r="E9" s="33">
        <v>5</v>
      </c>
      <c r="F9" s="33">
        <v>998</v>
      </c>
      <c r="G9" s="53" t="s">
        <v>14</v>
      </c>
      <c r="H9" s="1"/>
      <c r="I9" s="4"/>
      <c r="J9" s="4"/>
      <c r="K9" s="51"/>
      <c r="L9" s="6"/>
    </row>
    <row r="10" spans="1:12" ht="13.5">
      <c r="A10" s="15">
        <v>5</v>
      </c>
      <c r="B10" s="31" t="s">
        <v>16</v>
      </c>
      <c r="C10" s="36" t="s">
        <v>36</v>
      </c>
      <c r="D10" s="42" t="s">
        <v>58</v>
      </c>
      <c r="E10" s="33">
        <v>9</v>
      </c>
      <c r="F10" s="33">
        <v>1896</v>
      </c>
      <c r="G10" s="54">
        <v>16000</v>
      </c>
      <c r="H10" s="1"/>
      <c r="I10" s="46"/>
      <c r="J10" s="47">
        <f>G10*I10</f>
        <v>0</v>
      </c>
      <c r="K10" s="51"/>
      <c r="L10" s="6"/>
    </row>
    <row r="11" spans="1:12" ht="13.5">
      <c r="A11" s="15">
        <v>6</v>
      </c>
      <c r="B11" s="31" t="s">
        <v>16</v>
      </c>
      <c r="C11" s="36" t="s">
        <v>37</v>
      </c>
      <c r="D11" s="42" t="s">
        <v>58</v>
      </c>
      <c r="E11" s="33">
        <v>9</v>
      </c>
      <c r="F11" s="33">
        <v>1896</v>
      </c>
      <c r="G11" s="53" t="s">
        <v>14</v>
      </c>
      <c r="H11" s="1"/>
      <c r="I11" s="4"/>
      <c r="J11" s="4"/>
      <c r="K11" s="51"/>
      <c r="L11" s="73"/>
    </row>
    <row r="12" spans="1:12" ht="60">
      <c r="A12" s="15">
        <v>7</v>
      </c>
      <c r="B12" s="31" t="s">
        <v>22</v>
      </c>
      <c r="C12" s="36" t="s">
        <v>38</v>
      </c>
      <c r="D12" s="42" t="s">
        <v>59</v>
      </c>
      <c r="E12" s="33" t="s">
        <v>14</v>
      </c>
      <c r="F12" s="33" t="s">
        <v>14</v>
      </c>
      <c r="G12" s="53" t="s">
        <v>14</v>
      </c>
      <c r="H12" s="1"/>
      <c r="I12" s="4"/>
      <c r="J12" s="4"/>
      <c r="K12" s="52"/>
      <c r="L12" s="6"/>
    </row>
    <row r="13" spans="1:12" ht="24">
      <c r="A13" s="15">
        <v>8</v>
      </c>
      <c r="B13" s="31" t="s">
        <v>23</v>
      </c>
      <c r="C13" s="36" t="s">
        <v>39</v>
      </c>
      <c r="D13" s="42" t="s">
        <v>57</v>
      </c>
      <c r="E13" s="33" t="s">
        <v>14</v>
      </c>
      <c r="F13" s="33" t="s">
        <v>14</v>
      </c>
      <c r="G13" s="53" t="s">
        <v>14</v>
      </c>
      <c r="H13" s="1"/>
      <c r="I13" s="4"/>
      <c r="J13" s="4"/>
      <c r="K13" s="52"/>
      <c r="L13" s="6"/>
    </row>
    <row r="14" spans="1:246" s="17" customFormat="1" ht="13.5">
      <c r="A14" s="15">
        <v>9</v>
      </c>
      <c r="B14" s="31" t="s">
        <v>16</v>
      </c>
      <c r="C14" s="36" t="s">
        <v>40</v>
      </c>
      <c r="D14" s="42" t="s">
        <v>58</v>
      </c>
      <c r="E14" s="33">
        <v>9</v>
      </c>
      <c r="F14" s="33">
        <v>1896</v>
      </c>
      <c r="G14" s="53" t="s">
        <v>14</v>
      </c>
      <c r="H14" s="1"/>
      <c r="I14" s="8"/>
      <c r="J14" s="8"/>
      <c r="K14" s="51"/>
      <c r="L14" s="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s="17" customFormat="1" ht="24">
      <c r="A15" s="15">
        <v>10</v>
      </c>
      <c r="B15" s="31" t="s">
        <v>20</v>
      </c>
      <c r="C15" s="36" t="s">
        <v>41</v>
      </c>
      <c r="D15" s="42" t="s">
        <v>57</v>
      </c>
      <c r="E15" s="33" t="s">
        <v>14</v>
      </c>
      <c r="F15" s="33" t="s">
        <v>14</v>
      </c>
      <c r="G15" s="53" t="s">
        <v>14</v>
      </c>
      <c r="H15" s="1"/>
      <c r="I15" s="8"/>
      <c r="J15" s="8"/>
      <c r="K15" s="52"/>
      <c r="L15" s="7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s="17" customFormat="1" ht="24">
      <c r="A16" s="15">
        <v>11</v>
      </c>
      <c r="B16" s="32" t="s">
        <v>24</v>
      </c>
      <c r="C16" s="37" t="s">
        <v>42</v>
      </c>
      <c r="D16" s="43" t="s">
        <v>60</v>
      </c>
      <c r="E16" s="32">
        <v>3</v>
      </c>
      <c r="F16" s="32">
        <v>5880</v>
      </c>
      <c r="G16" s="54" t="s">
        <v>14</v>
      </c>
      <c r="H16" s="1"/>
      <c r="I16" s="8"/>
      <c r="J16" s="8"/>
      <c r="K16" s="50"/>
      <c r="L16" s="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s="17" customFormat="1" ht="13.5">
      <c r="A17" s="15">
        <v>12</v>
      </c>
      <c r="B17" s="33" t="s">
        <v>16</v>
      </c>
      <c r="C17" s="36" t="s">
        <v>43</v>
      </c>
      <c r="D17" s="42" t="s">
        <v>61</v>
      </c>
      <c r="E17" s="33">
        <v>20</v>
      </c>
      <c r="F17" s="33">
        <v>1968</v>
      </c>
      <c r="G17" s="53">
        <v>65000</v>
      </c>
      <c r="H17" s="1"/>
      <c r="I17" s="49"/>
      <c r="J17" s="61">
        <f>G17*I17</f>
        <v>0</v>
      </c>
      <c r="K17" s="50"/>
      <c r="L17" s="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s="17" customFormat="1" ht="24">
      <c r="A18" s="15">
        <v>13</v>
      </c>
      <c r="B18" s="33" t="s">
        <v>25</v>
      </c>
      <c r="C18" s="36" t="s">
        <v>44</v>
      </c>
      <c r="D18" s="42" t="s">
        <v>56</v>
      </c>
      <c r="E18" s="33">
        <v>2</v>
      </c>
      <c r="F18" s="33">
        <v>4485</v>
      </c>
      <c r="G18" s="53">
        <v>360000</v>
      </c>
      <c r="H18" s="1"/>
      <c r="I18" s="49"/>
      <c r="J18" s="61">
        <f aca="true" t="shared" si="0" ref="J18:J28">G18*I18</f>
        <v>0</v>
      </c>
      <c r="K18" s="50"/>
      <c r="L18" s="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s="17" customFormat="1" ht="13.5">
      <c r="A19" s="15">
        <v>14</v>
      </c>
      <c r="B19" s="33" t="s">
        <v>26</v>
      </c>
      <c r="C19" s="36" t="s">
        <v>45</v>
      </c>
      <c r="D19" s="42" t="s">
        <v>55</v>
      </c>
      <c r="E19" s="33" t="s">
        <v>14</v>
      </c>
      <c r="F19" s="33" t="s">
        <v>14</v>
      </c>
      <c r="G19" s="53" t="s">
        <v>14</v>
      </c>
      <c r="H19" s="1"/>
      <c r="I19" s="8"/>
      <c r="J19" s="62"/>
      <c r="K19" s="63"/>
      <c r="L19" s="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s="17" customFormat="1" ht="24">
      <c r="A20" s="15">
        <v>15</v>
      </c>
      <c r="B20" s="34" t="s">
        <v>27</v>
      </c>
      <c r="C20" s="38" t="s">
        <v>14</v>
      </c>
      <c r="D20" s="42" t="s">
        <v>62</v>
      </c>
      <c r="E20" s="34">
        <v>1</v>
      </c>
      <c r="F20" s="34" t="s">
        <v>14</v>
      </c>
      <c r="G20" s="55">
        <v>230000</v>
      </c>
      <c r="H20" s="1"/>
      <c r="I20" s="49"/>
      <c r="J20" s="61">
        <f t="shared" si="0"/>
        <v>0</v>
      </c>
      <c r="K20" s="50"/>
      <c r="L20" s="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s="17" customFormat="1" ht="24">
      <c r="A21" s="15">
        <v>16</v>
      </c>
      <c r="B21" s="33" t="s">
        <v>28</v>
      </c>
      <c r="C21" s="36" t="s">
        <v>46</v>
      </c>
      <c r="D21" s="42" t="s">
        <v>56</v>
      </c>
      <c r="E21" s="34">
        <v>2</v>
      </c>
      <c r="F21" s="34">
        <v>3621</v>
      </c>
      <c r="G21" s="55">
        <v>226000</v>
      </c>
      <c r="H21" s="1"/>
      <c r="I21" s="49"/>
      <c r="J21" s="61">
        <f t="shared" si="0"/>
        <v>0</v>
      </c>
      <c r="K21" s="50"/>
      <c r="L21" s="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s="19" customFormat="1" ht="13.5">
      <c r="A22" s="15">
        <v>17</v>
      </c>
      <c r="B22" s="33" t="s">
        <v>16</v>
      </c>
      <c r="C22" s="38" t="s">
        <v>47</v>
      </c>
      <c r="D22" s="42" t="s">
        <v>58</v>
      </c>
      <c r="E22" s="34">
        <v>9</v>
      </c>
      <c r="F22" s="34">
        <v>1968</v>
      </c>
      <c r="G22" s="55">
        <v>90000</v>
      </c>
      <c r="H22" s="1"/>
      <c r="I22" s="49"/>
      <c r="J22" s="61">
        <f t="shared" si="0"/>
        <v>0</v>
      </c>
      <c r="K22" s="50"/>
      <c r="L22" s="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</row>
    <row r="23" spans="1:246" s="19" customFormat="1" ht="13.5">
      <c r="A23" s="15">
        <v>18</v>
      </c>
      <c r="B23" s="32" t="s">
        <v>16</v>
      </c>
      <c r="C23" s="39" t="s">
        <v>48</v>
      </c>
      <c r="D23" s="43" t="s">
        <v>58</v>
      </c>
      <c r="E23" s="45">
        <v>9</v>
      </c>
      <c r="F23" s="45">
        <v>1968</v>
      </c>
      <c r="G23" s="56">
        <v>80000</v>
      </c>
      <c r="H23" s="1"/>
      <c r="I23" s="49"/>
      <c r="J23" s="61">
        <f t="shared" si="0"/>
        <v>0</v>
      </c>
      <c r="K23" s="50"/>
      <c r="L23" s="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</row>
    <row r="24" spans="1:246" s="19" customFormat="1" ht="13.5">
      <c r="A24" s="15">
        <v>19</v>
      </c>
      <c r="B24" s="33" t="s">
        <v>16</v>
      </c>
      <c r="C24" s="40" t="s">
        <v>49</v>
      </c>
      <c r="D24" s="42" t="s">
        <v>58</v>
      </c>
      <c r="E24" s="33">
        <v>9</v>
      </c>
      <c r="F24" s="41">
        <v>1968</v>
      </c>
      <c r="G24" s="57">
        <v>95000</v>
      </c>
      <c r="H24" s="1"/>
      <c r="I24" s="49"/>
      <c r="J24" s="61">
        <f t="shared" si="0"/>
        <v>0</v>
      </c>
      <c r="K24" s="50"/>
      <c r="L24" s="5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</row>
    <row r="25" spans="1:246" s="19" customFormat="1" ht="13.5">
      <c r="A25" s="15">
        <v>20</v>
      </c>
      <c r="B25" s="33" t="s">
        <v>29</v>
      </c>
      <c r="C25" s="36" t="s">
        <v>50</v>
      </c>
      <c r="D25" s="42" t="s">
        <v>61</v>
      </c>
      <c r="E25" s="33">
        <v>19</v>
      </c>
      <c r="F25" s="33">
        <v>2987</v>
      </c>
      <c r="G25" s="53">
        <v>60000</v>
      </c>
      <c r="H25" s="1"/>
      <c r="I25" s="49"/>
      <c r="J25" s="61">
        <f t="shared" si="0"/>
        <v>0</v>
      </c>
      <c r="K25" s="50"/>
      <c r="L25" s="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</row>
    <row r="26" spans="1:246" s="19" customFormat="1" ht="13.5">
      <c r="A26" s="15">
        <v>21</v>
      </c>
      <c r="B26" s="33" t="s">
        <v>30</v>
      </c>
      <c r="C26" s="40" t="s">
        <v>51</v>
      </c>
      <c r="D26" s="44" t="s">
        <v>55</v>
      </c>
      <c r="E26" s="41" t="s">
        <v>14</v>
      </c>
      <c r="F26" s="41" t="s">
        <v>14</v>
      </c>
      <c r="G26" s="57">
        <v>75000</v>
      </c>
      <c r="H26" s="1"/>
      <c r="I26" s="49"/>
      <c r="J26" s="61">
        <f t="shared" si="0"/>
        <v>0</v>
      </c>
      <c r="K26" s="63"/>
      <c r="L26" s="5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</row>
    <row r="27" spans="1:246" s="19" customFormat="1" ht="27">
      <c r="A27" s="15">
        <v>22</v>
      </c>
      <c r="B27" s="33" t="s">
        <v>31</v>
      </c>
      <c r="C27" s="40" t="s">
        <v>52</v>
      </c>
      <c r="D27" s="44" t="s">
        <v>63</v>
      </c>
      <c r="E27" s="41">
        <v>2</v>
      </c>
      <c r="F27" s="41">
        <v>4038</v>
      </c>
      <c r="G27" s="57" t="s">
        <v>14</v>
      </c>
      <c r="H27" s="1"/>
      <c r="I27" s="48"/>
      <c r="J27" s="62"/>
      <c r="K27" s="50"/>
      <c r="L27" s="5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</row>
    <row r="28" spans="1:246" s="19" customFormat="1" ht="13.5">
      <c r="A28" s="15">
        <v>23</v>
      </c>
      <c r="B28" s="35" t="s">
        <v>16</v>
      </c>
      <c r="C28" s="36" t="s">
        <v>53</v>
      </c>
      <c r="D28" s="42" t="s">
        <v>58</v>
      </c>
      <c r="E28" s="33">
        <v>5</v>
      </c>
      <c r="F28" s="34">
        <v>1498</v>
      </c>
      <c r="G28" s="55">
        <v>115000</v>
      </c>
      <c r="H28" s="1"/>
      <c r="I28" s="49"/>
      <c r="J28" s="61">
        <f t="shared" si="0"/>
        <v>0</v>
      </c>
      <c r="K28" s="50"/>
      <c r="L28" s="75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</row>
    <row r="29" spans="1:246" s="19" customFormat="1" ht="14.25" thickBot="1">
      <c r="A29" s="15">
        <v>24</v>
      </c>
      <c r="B29" s="35" t="s">
        <v>16</v>
      </c>
      <c r="C29" s="36" t="s">
        <v>54</v>
      </c>
      <c r="D29" s="42" t="s">
        <v>58</v>
      </c>
      <c r="E29" s="33"/>
      <c r="F29" s="34"/>
      <c r="G29" s="55" t="s">
        <v>14</v>
      </c>
      <c r="H29" s="2"/>
      <c r="I29" s="64"/>
      <c r="J29" s="65"/>
      <c r="K29" s="77"/>
      <c r="L29" s="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</row>
    <row r="30" spans="1:12" s="23" customFormat="1" ht="12" thickBot="1">
      <c r="A30" s="20"/>
      <c r="B30" s="21"/>
      <c r="C30" s="21"/>
      <c r="D30" s="28"/>
      <c r="E30" s="21"/>
      <c r="F30" s="21"/>
      <c r="G30" s="22"/>
      <c r="H30" s="58">
        <f>SUM(H6:H29)</f>
        <v>0</v>
      </c>
      <c r="I30" s="59"/>
      <c r="J30" s="76">
        <f>J10+J17+J18+J20+J21+J22+J23+J24+J25+J26+J28</f>
        <v>0</v>
      </c>
      <c r="K30" s="76">
        <f>SUM(K6:K28)</f>
        <v>0</v>
      </c>
      <c r="L30" s="60">
        <f>L28</f>
        <v>0</v>
      </c>
    </row>
    <row r="31" spans="4:12" ht="12" thickBot="1">
      <c r="D31" s="29"/>
      <c r="E31" s="83" t="s">
        <v>11</v>
      </c>
      <c r="F31" s="83"/>
      <c r="G31" s="84"/>
      <c r="H31" s="80">
        <f>H30+J30+L30+K30</f>
        <v>0</v>
      </c>
      <c r="I31" s="81"/>
      <c r="J31" s="81"/>
      <c r="K31" s="81"/>
      <c r="L31" s="82"/>
    </row>
    <row r="32" spans="2:12" ht="12" thickBot="1">
      <c r="B32" s="25"/>
      <c r="C32" s="83" t="s">
        <v>12</v>
      </c>
      <c r="D32" s="83"/>
      <c r="E32" s="83"/>
      <c r="F32" s="83"/>
      <c r="G32" s="84"/>
      <c r="H32" s="85">
        <f>H31*3</f>
        <v>0</v>
      </c>
      <c r="I32" s="86"/>
      <c r="J32" s="86"/>
      <c r="K32" s="86"/>
      <c r="L32" s="87"/>
    </row>
    <row r="33" ht="12">
      <c r="D33" s="29"/>
    </row>
    <row r="34" spans="2:13" ht="63" customHeight="1">
      <c r="B34" s="78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6" ht="12">
      <c r="B35" s="3"/>
      <c r="C35" s="3"/>
      <c r="D35" s="30"/>
      <c r="E35" s="3"/>
      <c r="F35" s="3"/>
    </row>
  </sheetData>
  <sheetProtection/>
  <mergeCells count="6">
    <mergeCell ref="B34:M34"/>
    <mergeCell ref="H31:L31"/>
    <mergeCell ref="E31:G31"/>
    <mergeCell ref="H32:L32"/>
    <mergeCell ref="C32:G32"/>
    <mergeCell ref="H4:L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Ewa Starczyńska</cp:lastModifiedBy>
  <cp:lastPrinted>2018-03-13T12:35:16Z</cp:lastPrinted>
  <dcterms:created xsi:type="dcterms:W3CDTF">2018-03-08T11:29:11Z</dcterms:created>
  <dcterms:modified xsi:type="dcterms:W3CDTF">2024-04-24T08:17:29Z</dcterms:modified>
  <cp:category/>
  <cp:version/>
  <cp:contentType/>
  <cp:contentStatus/>
</cp:coreProperties>
</file>