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oznan\Pion_Uslug\Centrum Projektowe\RO1 - Bydgoszcz\Tuchola\2023\OPZ, STWiOR\Majątek - Gmina Tuchola\"/>
    </mc:Choice>
  </mc:AlternateContent>
  <xr:revisionPtr revIDLastSave="0" documentId="13_ncr:1_{5E6ED67A-1FAE-4BE4-92B5-C42BCB0BB388}" xr6:coauthVersionLast="36" xr6:coauthVersionMax="47" xr10:uidLastSave="{00000000-0000-0000-0000-000000000000}"/>
  <bookViews>
    <workbookView xWindow="-105" yWindow="-105" windowWidth="23145" windowHeight="7380" xr2:uid="{00000000-000D-0000-FFFF-FFFF00000000}"/>
  </bookViews>
  <sheets>
    <sheet name="Relux road list" sheetId="1" r:id="rId1"/>
    <sheet name="Arkusz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V63" i="1" l="1"/>
  <c r="BW23" i="1" l="1"/>
  <c r="BW24" i="1"/>
  <c r="BW25" i="1"/>
  <c r="BW26" i="1"/>
  <c r="BW27" i="1"/>
  <c r="BW28" i="1"/>
  <c r="BW29" i="1"/>
  <c r="BW30" i="1"/>
  <c r="BW31" i="1"/>
  <c r="BW32" i="1"/>
  <c r="BW33" i="1"/>
  <c r="BW34" i="1"/>
  <c r="BW35" i="1"/>
  <c r="BW36" i="1"/>
  <c r="BW37" i="1"/>
  <c r="BW38" i="1"/>
  <c r="BW39" i="1"/>
  <c r="BW40" i="1"/>
  <c r="BW41" i="1"/>
  <c r="BW42" i="1"/>
  <c r="BW43" i="1"/>
  <c r="BW44" i="1"/>
  <c r="BW45" i="1"/>
  <c r="BW46" i="1"/>
  <c r="BW47" i="1"/>
  <c r="BW48" i="1"/>
  <c r="BW49" i="1"/>
  <c r="BW50" i="1"/>
  <c r="BW51" i="1"/>
  <c r="BW52" i="1"/>
  <c r="BW53" i="1"/>
  <c r="BW54" i="1"/>
  <c r="BW55" i="1"/>
  <c r="BW56" i="1"/>
  <c r="BW57" i="1"/>
  <c r="BW58" i="1"/>
  <c r="BW59" i="1"/>
  <c r="BW60" i="1"/>
  <c r="BW61" i="1"/>
  <c r="BW62" i="1"/>
  <c r="BW22" i="1" l="1"/>
  <c r="BW21" i="1"/>
  <c r="BW20" i="1"/>
  <c r="BW19" i="1"/>
  <c r="BW18" i="1"/>
  <c r="BW17" i="1"/>
  <c r="BW16" i="1"/>
  <c r="BW15" i="1"/>
  <c r="BW14" i="1"/>
  <c r="BW13" i="1"/>
  <c r="BW12" i="1"/>
  <c r="BW11" i="1"/>
  <c r="BW10" i="1"/>
  <c r="BW9" i="1"/>
  <c r="BW8" i="1"/>
</calcChain>
</file>

<file path=xl/sharedStrings.xml><?xml version="1.0" encoding="utf-8"?>
<sst xmlns="http://schemas.openxmlformats.org/spreadsheetml/2006/main" count="409" uniqueCount="167">
  <si>
    <t>q0</t>
  </si>
  <si>
    <t>ROAD</t>
  </si>
  <si>
    <t xml:space="preserve"> Luminiare Row</t>
  </si>
  <si>
    <t>Config</t>
  </si>
  <si>
    <t>Lumdata</t>
  </si>
  <si>
    <t>uo</t>
  </si>
  <si>
    <t>Lav</t>
  </si>
  <si>
    <t>ul</t>
  </si>
  <si>
    <t>fTi</t>
  </si>
  <si>
    <t>Rei</t>
  </si>
  <si>
    <t>Luminance</t>
  </si>
  <si>
    <t>Illuminace Road</t>
  </si>
  <si>
    <t>LEFT</t>
  </si>
  <si>
    <t>right</t>
  </si>
  <si>
    <t>left</t>
  </si>
  <si>
    <t>Road</t>
  </si>
  <si>
    <t>Input</t>
  </si>
  <si>
    <t>Output</t>
  </si>
  <si>
    <t>both</t>
  </si>
  <si>
    <t>LDT Inputfolder:</t>
  </si>
  <si>
    <t xml:space="preserve">Borderarea left C </t>
  </si>
  <si>
    <t xml:space="preserve">Borderarea left A </t>
  </si>
  <si>
    <t xml:space="preserve">Borderarea right D </t>
  </si>
  <si>
    <t xml:space="preserve">Borderarea right E </t>
  </si>
  <si>
    <t xml:space="preserve">Borderarea right F </t>
  </si>
  <si>
    <t>Relux Street XLSX Sample</t>
  </si>
  <si>
    <t>W/km</t>
  </si>
  <si>
    <t>Eav [lx]</t>
  </si>
  <si>
    <t>Emin  [lx]</t>
  </si>
  <si>
    <t>Borderarea left B</t>
  </si>
  <si>
    <t>Borderarea left A</t>
  </si>
  <si>
    <t>Borderarea right F</t>
  </si>
  <si>
    <t xml:space="preserve">Borderarea left B </t>
  </si>
  <si>
    <t>Side</t>
  </si>
  <si>
    <t>LumRows</t>
  </si>
  <si>
    <t>en</t>
  </si>
  <si>
    <t>de</t>
  </si>
  <si>
    <t>it</t>
  </si>
  <si>
    <t>links</t>
  </si>
  <si>
    <t>sinistra</t>
  </si>
  <si>
    <t>rechts</t>
  </si>
  <si>
    <t>destra</t>
  </si>
  <si>
    <t>beidseitig</t>
  </si>
  <si>
    <t>lati</t>
  </si>
  <si>
    <t>staggered</t>
  </si>
  <si>
    <t>versetzt</t>
  </si>
  <si>
    <t>alternanti</t>
  </si>
  <si>
    <t>central</t>
  </si>
  <si>
    <t>zentral</t>
  </si>
  <si>
    <t>Ilość opraw</t>
  </si>
  <si>
    <t>Nazwa ulicy</t>
  </si>
  <si>
    <t>Wysokość Słupa [m]</t>
  </si>
  <si>
    <t>Nawis [m]</t>
  </si>
  <si>
    <t>Kąt [°]</t>
  </si>
  <si>
    <t>Odległość między słupami [m]</t>
  </si>
  <si>
    <t>Nazwa dla układu C</t>
  </si>
  <si>
    <t>Szerokość - układ C [m]</t>
  </si>
  <si>
    <t>Klasa ośw. układ C</t>
  </si>
  <si>
    <t>Nazwa dla układu B</t>
  </si>
  <si>
    <t>Szerokość - układ B [m]</t>
  </si>
  <si>
    <t>Klasa ośw. układ B</t>
  </si>
  <si>
    <t>Nazwa dla układu A</t>
  </si>
  <si>
    <t>Szerokość - układ A [m]</t>
  </si>
  <si>
    <t>Odległość  od krawędzi jezdni - układ A [m]</t>
  </si>
  <si>
    <t>Klasa ośw. układ A</t>
  </si>
  <si>
    <t>SZEROKOŚĆ JEZDNI</t>
  </si>
  <si>
    <t>ILOŚĆ PASÓW</t>
  </si>
  <si>
    <t>TYP NAWIERZCHNI</t>
  </si>
  <si>
    <t>Pas rozdziału [m]</t>
  </si>
  <si>
    <t>Klasa ośw.</t>
  </si>
  <si>
    <t>Nazwa dla układu D</t>
  </si>
  <si>
    <t>Szerokość - układ D [m]</t>
  </si>
  <si>
    <t>Odległość  od krawędzi jezdni - układ D [m]</t>
  </si>
  <si>
    <t>Klasa ośw. układ D</t>
  </si>
  <si>
    <t>Nazwa dla układu E</t>
  </si>
  <si>
    <t>Szerokość - układ E [m]</t>
  </si>
  <si>
    <t>Odległość  od krawędzi jezdni - układ E [m]</t>
  </si>
  <si>
    <t>Klasa ośw. układ E</t>
  </si>
  <si>
    <t>Nazwa dla układu F</t>
  </si>
  <si>
    <t>Szerokość - układ F [m]</t>
  </si>
  <si>
    <t>Odległość  od krawędzi jezdni - układ F [m]</t>
  </si>
  <si>
    <t>Klasa ośw. układ F</t>
  </si>
  <si>
    <t>STRUMIEŃ ŚWIETLNY</t>
  </si>
  <si>
    <t>MOC</t>
  </si>
  <si>
    <t>szt.</t>
  </si>
  <si>
    <t>KLASA</t>
  </si>
  <si>
    <t>R1=0,1</t>
  </si>
  <si>
    <t>R2, R3=0,07</t>
  </si>
  <si>
    <t>R4=0,08</t>
  </si>
  <si>
    <t>Strona Posadowienia słupów</t>
  </si>
  <si>
    <t>R3</t>
  </si>
  <si>
    <t>Odległość  od ostatniej krawędzi - układ B [m]</t>
  </si>
  <si>
    <t>Odległość  od ostatniej krawędzi - układ C [m]</t>
  </si>
  <si>
    <t>relux_xlsx_scheme_default_withMF.json</t>
  </si>
  <si>
    <t>Projektowana Oprawa</t>
  </si>
  <si>
    <t>KĄT  [°]</t>
  </si>
  <si>
    <t>Współczynnik utrzymania MF</t>
  </si>
  <si>
    <t>Sytuacja drogowa</t>
  </si>
  <si>
    <t>Tuchola ul. Świecka (bud. nr 28), Tuchola ul. Witosa</t>
  </si>
  <si>
    <t>M5</t>
  </si>
  <si>
    <t>Tuchola ul. Bukowska</t>
  </si>
  <si>
    <t>Tuchola ul. Klonowa</t>
  </si>
  <si>
    <t>Tuchola ul. Gołębia</t>
  </si>
  <si>
    <t>Tuchola ul. Zielona</t>
  </si>
  <si>
    <t>P4</t>
  </si>
  <si>
    <t>Tuchola ul. Wojska Polskiego</t>
  </si>
  <si>
    <t>Tuchola ul. Piastowska - Osiedle Piastowskie - garaże</t>
  </si>
  <si>
    <t>Tuchola ul. Grunwaldzka</t>
  </si>
  <si>
    <t>Tuchola ul. Dmowskiego</t>
  </si>
  <si>
    <t xml:space="preserve">left </t>
  </si>
  <si>
    <t>Tuchola ul. 11-Listopada</t>
  </si>
  <si>
    <t>Tuchola ul. Bohaterów Westerplatte</t>
  </si>
  <si>
    <t>Tuchola ul. Sportowa</t>
  </si>
  <si>
    <t>Tuchola ul. Przemysłowa 6A - 6D</t>
  </si>
  <si>
    <t>P3</t>
  </si>
  <si>
    <t>Tuchola ul. Usługowa</t>
  </si>
  <si>
    <t>Tuchola ul. Budowlana</t>
  </si>
  <si>
    <t>Tuchola ul. Przemysłowa - przy budynku nr 2</t>
  </si>
  <si>
    <t>Tuchola ul. Chojnicka (DW240 ) - od bud. nr 58 do stacji ORLEN</t>
  </si>
  <si>
    <t>M4</t>
  </si>
  <si>
    <t>Tuchola ul. ul. Adama Mickiewicza, ul. Wiejska</t>
  </si>
  <si>
    <t>Tuchola ul. Polna</t>
  </si>
  <si>
    <t>Tuchola ul. Zbożowa</t>
  </si>
  <si>
    <t>Tuchola ul. Łanowa</t>
  </si>
  <si>
    <t>Wysoka - w pobliżu zabytkowej kapliczki</t>
  </si>
  <si>
    <t>Barłogi</t>
  </si>
  <si>
    <t>Biała</t>
  </si>
  <si>
    <t>Wielka Komorza (Dąbrówka)</t>
  </si>
  <si>
    <t>Mały Mędromierz</t>
  </si>
  <si>
    <t>M6</t>
  </si>
  <si>
    <t>Raciąż ul. Jarzębinowa</t>
  </si>
  <si>
    <t>Raciąż ul. Topolowa</t>
  </si>
  <si>
    <t>Raciąż ul. Akacjowa</t>
  </si>
  <si>
    <t>Raciąż ul. Modrzewiowa</t>
  </si>
  <si>
    <t>Raciąż ul. Wrzosowa</t>
  </si>
  <si>
    <t>Raciąż ul. Świerkowa</t>
  </si>
  <si>
    <t>Raciąż ul. Sosnowa</t>
  </si>
  <si>
    <t>Raciąż ul. Wczasowa - od budynku nr 64 do budynku nr 71</t>
  </si>
  <si>
    <t>Stobno - od budynku nr 33 do budynku nr 31</t>
  </si>
  <si>
    <t>Typ oprawy</t>
  </si>
  <si>
    <t>DROGOWA</t>
  </si>
  <si>
    <t>PARKOWA</t>
  </si>
  <si>
    <t>Raciąż al. Brzozowa - przy budynku nr 10 (przychodnia)</t>
  </si>
  <si>
    <t>Raciąż ul. Kwiatowa</t>
  </si>
  <si>
    <t>Raciąż ul. Słoneczna, ul. Parkowa</t>
  </si>
  <si>
    <t>Raciąż ul. Altanowa</t>
  </si>
  <si>
    <t>Raciąż ul. Międzylesie</t>
  </si>
  <si>
    <t>Raciąż (Plaża) - przy ul. Wczasowej nr 69 - odc. 1</t>
  </si>
  <si>
    <t>Raciąż (Plaża) - przy ul. Wczasowej nr 69 - odc. 2</t>
  </si>
  <si>
    <t>P6</t>
  </si>
  <si>
    <t>Stobno (plaża) - Przy budynku nr 29A</t>
  </si>
  <si>
    <t>Tuchola ul. Usługowa / ul. Świecka  - Park Małpi Gaj</t>
  </si>
  <si>
    <t>Tuchola ul. Piastowska - ścieżka między Domem Dziecka,a  Szkołą Podstawową nr 2</t>
  </si>
  <si>
    <t>STYLOWA DROGOWA PODWIESZANA</t>
  </si>
  <si>
    <t>Wysokość punktu świetlnego od poziomu gruntu [m]</t>
  </si>
  <si>
    <t>Tuchola ul. Pocztowa</t>
  </si>
  <si>
    <t>Tuchola ul. Dworcowa, ul. Kolejowa</t>
  </si>
  <si>
    <t>STYLOWA PARKOWA PODWIESZANA/NASADZANA</t>
  </si>
  <si>
    <t>Tuchola ul. Sępoleńska</t>
  </si>
  <si>
    <t>Tuchola Pl. Wolności</t>
  </si>
  <si>
    <t>Tuchola ul. Świecka, ul. Chopina - pomnik + skwer (1)</t>
  </si>
  <si>
    <t>Tuchola ul. Świecka, ul. Chopina - pomnik + skwer (2) - słup nr 102/1</t>
  </si>
  <si>
    <t xml:space="preserve">Tuchola ul. Świecka, ul. Chopina - park </t>
  </si>
  <si>
    <t>Tuchola ul. Garbary - parking przy bud. nr 12</t>
  </si>
  <si>
    <t xml:space="preserve">STYLOWA PARKOWA PODWIESZANA/NASADZANA </t>
  </si>
  <si>
    <t>Tuchola ul. Józefa Wybickiego (park Zamkowy)</t>
  </si>
  <si>
    <t>Tuchola ul. Podmiejska - ścieżka nad jeziorem Głęboczek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</si>
</sst>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2"/>
      <color theme="1"/>
      <name val="Open Sans"/>
      <family val="2"/>
    </font>
    <font>
      <sz val="22"/>
      <color theme="1"/>
      <name val="Open Sans"/>
      <family val="2"/>
    </font>
    <font>
      <b/>
      <sz val="22"/>
      <color theme="9"/>
      <name val="Open Sans"/>
      <family val="2"/>
    </font>
    <font>
      <sz val="12"/>
      <color theme="1"/>
      <name val="Open Sans"/>
      <family val="2"/>
    </font>
    <font>
      <b/>
      <sz val="11"/>
      <color theme="1"/>
      <name val="Calibri"/>
      <family val="2"/>
      <scheme val="minor"/>
    </font>
    <font>
      <sz val="16"/>
      <color theme="1"/>
      <name val="Open Sans"/>
      <family val="2"/>
    </font>
    <font>
      <sz val="18"/>
      <color theme="1"/>
      <name val="Open Sans"/>
      <family val="2"/>
    </font>
    <font>
      <b/>
      <sz val="18"/>
      <color theme="1"/>
      <name val="Open Sans"/>
    </font>
    <font>
      <b/>
      <sz val="18"/>
      <color theme="9"/>
      <name val="Open Sans"/>
    </font>
    <font>
      <b/>
      <sz val="18"/>
      <name val="Open Sans"/>
    </font>
    <font>
      <b/>
      <sz val="16"/>
      <color theme="1"/>
      <name val="Open Sans"/>
    </font>
    <font>
      <b/>
      <sz val="14"/>
      <color theme="1"/>
      <name val="Open Sans"/>
    </font>
    <font>
      <sz val="14"/>
      <color theme="1"/>
      <name val="Open Sans"/>
    </font>
    <font>
      <sz val="14"/>
      <name val="Open Sans"/>
    </font>
    <font>
      <b/>
      <sz val="22"/>
      <color theme="1"/>
      <name val="Open Sans"/>
    </font>
    <font>
      <sz val="16"/>
      <color theme="1"/>
      <name val="Open Sans"/>
    </font>
    <font>
      <sz val="14"/>
      <name val="Open Sans"/>
    </font>
    <font>
      <sz val="14"/>
      <name val="Open Sans"/>
    </font>
    <font>
      <sz val="14"/>
      <name val="Open Sans"/>
    </font>
    <font>
      <sz val="14"/>
      <name val="Open Sans"/>
    </font>
    <font>
      <sz val="14"/>
      <name val="Open Sans"/>
    </font>
    <font>
      <sz val="14"/>
      <name val="Open Sans"/>
    </font>
    <font>
      <b/>
      <sz val="14"/>
      <color theme="1"/>
      <name val="Open Sans"/>
      <charset val="238"/>
    </font>
  </fonts>
  <fills count="26">
    <fill>
      <patternFill patternType="none"/>
    </fill>
    <fill>
      <patternFill patternType="gray125"/>
    </fill>
    <fill>
      <patternFill patternType="solid">
        <fgColor theme="5" tint="0.79995117038483843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2" tint="-0.4999542222357860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623096407971433E-2"/>
        <bgColor indexed="64"/>
      </patternFill>
    </fill>
    <fill>
      <patternFill patternType="solid">
        <fgColor theme="0" tint="-0.4999542222357860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0" borderId="1" xfId="0" applyFont="1" applyFill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21" borderId="1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9" fillId="21" borderId="1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164" fontId="17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164" fontId="14" fillId="0" borderId="2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 applyProtection="1">
      <alignment horizontal="center" vertical="center"/>
    </xf>
    <xf numFmtId="2" fontId="15" fillId="0" borderId="20" xfId="0" applyNumberFormat="1" applyFont="1" applyFill="1" applyBorder="1" applyAlignment="1" applyProtection="1">
      <alignment horizontal="center" vertical="center"/>
    </xf>
    <xf numFmtId="2" fontId="15" fillId="0" borderId="19" xfId="0" applyNumberFormat="1" applyFont="1" applyFill="1" applyBorder="1" applyAlignment="1" applyProtection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2" fontId="14" fillId="0" borderId="21" xfId="0" applyNumberFormat="1" applyFont="1" applyFill="1" applyBorder="1" applyAlignment="1">
      <alignment horizontal="center" vertical="center"/>
    </xf>
    <xf numFmtId="2" fontId="15" fillId="0" borderId="21" xfId="0" applyNumberFormat="1" applyFont="1" applyFill="1" applyBorder="1" applyAlignment="1" applyProtection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2" fontId="20" fillId="0" borderId="24" xfId="0" applyNumberFormat="1" applyFont="1" applyFill="1" applyBorder="1" applyAlignment="1" applyProtection="1">
      <alignment horizontal="center" vertical="center"/>
    </xf>
    <xf numFmtId="2" fontId="18" fillId="0" borderId="22" xfId="0" applyNumberFormat="1" applyFont="1" applyFill="1" applyBorder="1" applyAlignment="1" applyProtection="1">
      <alignment horizontal="center" vertical="center"/>
    </xf>
    <xf numFmtId="2" fontId="19" fillId="0" borderId="23" xfId="0" applyNumberFormat="1" applyFont="1" applyFill="1" applyBorder="1" applyAlignment="1" applyProtection="1">
      <alignment horizontal="center" vertical="center"/>
    </xf>
    <xf numFmtId="2" fontId="14" fillId="0" borderId="26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0" fillId="9" borderId="18" xfId="0" applyFont="1" applyFill="1" applyBorder="1" applyAlignment="1">
      <alignment horizontal="center" vertical="center"/>
    </xf>
    <xf numFmtId="0" fontId="9" fillId="15" borderId="18" xfId="0" applyFont="1" applyFill="1" applyBorder="1" applyAlignment="1">
      <alignment horizontal="center"/>
    </xf>
    <xf numFmtId="0" fontId="9" fillId="13" borderId="18" xfId="0" applyFont="1" applyFill="1" applyBorder="1" applyAlignment="1">
      <alignment horizontal="center" vertical="center"/>
    </xf>
    <xf numFmtId="2" fontId="21" fillId="0" borderId="25" xfId="0" applyNumberFormat="1" applyFont="1" applyFill="1" applyBorder="1" applyAlignment="1" applyProtection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/>
    </xf>
    <xf numFmtId="2" fontId="22" fillId="0" borderId="27" xfId="0" applyNumberFormat="1" applyFont="1" applyFill="1" applyBorder="1" applyAlignment="1" applyProtection="1">
      <alignment horizontal="center" vertical="center"/>
    </xf>
    <xf numFmtId="2" fontId="23" fillId="0" borderId="28" xfId="0" applyNumberFormat="1" applyFont="1" applyFill="1" applyBorder="1" applyAlignment="1" applyProtection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164" fontId="14" fillId="0" borderId="6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2" fontId="14" fillId="0" borderId="6" xfId="0" applyNumberFormat="1" applyFont="1" applyFill="1" applyBorder="1" applyAlignment="1">
      <alignment horizontal="center" vertical="center"/>
    </xf>
    <xf numFmtId="2" fontId="18" fillId="0" borderId="6" xfId="0" applyNumberFormat="1" applyFont="1" applyFill="1" applyBorder="1" applyAlignment="1" applyProtection="1">
      <alignment horizontal="center" vertical="center"/>
    </xf>
    <xf numFmtId="2" fontId="20" fillId="0" borderId="6" xfId="0" applyNumberFormat="1" applyFont="1" applyFill="1" applyBorder="1" applyAlignment="1" applyProtection="1">
      <alignment horizontal="center" vertical="center"/>
    </xf>
    <xf numFmtId="2" fontId="15" fillId="0" borderId="6" xfId="0" applyNumberFormat="1" applyFont="1" applyFill="1" applyBorder="1" applyAlignment="1" applyProtection="1">
      <alignment horizontal="center" vertical="center"/>
    </xf>
    <xf numFmtId="2" fontId="14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0" fillId="0" borderId="28" xfId="0" applyBorder="1"/>
    <xf numFmtId="0" fontId="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2" fillId="4" borderId="28" xfId="0" applyFont="1" applyFill="1" applyBorder="1" applyAlignment="1">
      <alignment horizontal="center" vertical="center" wrapText="1"/>
    </xf>
    <xf numFmtId="0" fontId="24" fillId="4" borderId="28" xfId="0" applyFont="1" applyFill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2" fillId="22" borderId="28" xfId="0" applyFont="1" applyFill="1" applyBorder="1" applyAlignment="1">
      <alignment horizontal="center" vertical="center"/>
    </xf>
    <xf numFmtId="0" fontId="3" fillId="23" borderId="28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22" borderId="28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24" borderId="28" xfId="0" applyFont="1" applyFill="1" applyBorder="1" applyAlignment="1">
      <alignment horizontal="left" vertical="center"/>
    </xf>
    <xf numFmtId="0" fontId="8" fillId="0" borderId="28" xfId="0" applyFont="1" applyBorder="1" applyAlignment="1">
      <alignment horizontal="center" vertical="center"/>
    </xf>
    <xf numFmtId="0" fontId="3" fillId="25" borderId="28" xfId="0" applyFont="1" applyFill="1" applyBorder="1" applyAlignment="1">
      <alignment horizontal="left" vertical="center"/>
    </xf>
    <xf numFmtId="2" fontId="17" fillId="0" borderId="6" xfId="0" applyNumberFormat="1" applyFont="1" applyBorder="1" applyAlignment="1">
      <alignment horizontal="center" vertical="center"/>
    </xf>
    <xf numFmtId="2" fontId="17" fillId="0" borderId="28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2" fontId="17" fillId="0" borderId="6" xfId="0" applyNumberFormat="1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/>
    </xf>
    <xf numFmtId="0" fontId="17" fillId="15" borderId="6" xfId="0" applyFont="1" applyFill="1" applyBorder="1" applyAlignment="1">
      <alignment horizontal="center" vertical="center"/>
    </xf>
    <xf numFmtId="0" fontId="9" fillId="15" borderId="4" xfId="0" applyFont="1" applyFill="1" applyBorder="1" applyAlignment="1">
      <alignment horizontal="center"/>
    </xf>
    <xf numFmtId="0" fontId="9" fillId="15" borderId="18" xfId="0" applyFont="1" applyFill="1" applyBorder="1" applyAlignment="1">
      <alignment horizontal="center"/>
    </xf>
    <xf numFmtId="0" fontId="11" fillId="13" borderId="4" xfId="0" applyFont="1" applyFill="1" applyBorder="1" applyAlignment="1">
      <alignment horizontal="center"/>
    </xf>
    <xf numFmtId="0" fontId="11" fillId="13" borderId="18" xfId="0" applyFont="1" applyFill="1" applyBorder="1" applyAlignment="1">
      <alignment horizontal="center"/>
    </xf>
    <xf numFmtId="0" fontId="11" fillId="13" borderId="5" xfId="0" applyFont="1" applyFill="1" applyBorder="1" applyAlignment="1">
      <alignment horizontal="center"/>
    </xf>
    <xf numFmtId="0" fontId="9" fillId="13" borderId="4" xfId="0" applyFont="1" applyFill="1" applyBorder="1" applyAlignment="1">
      <alignment horizontal="center" vertical="center"/>
    </xf>
    <xf numFmtId="0" fontId="9" fillId="13" borderId="18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16" borderId="4" xfId="0" applyFont="1" applyFill="1" applyBorder="1" applyAlignment="1">
      <alignment horizontal="center" vertical="center"/>
    </xf>
    <xf numFmtId="0" fontId="9" fillId="16" borderId="18" xfId="0" applyFont="1" applyFill="1" applyBorder="1" applyAlignment="1">
      <alignment horizontal="center" vertical="center"/>
    </xf>
    <xf numFmtId="0" fontId="9" fillId="16" borderId="5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9" fillId="7" borderId="18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9" fillId="8" borderId="18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18" borderId="4" xfId="0" applyFont="1" applyFill="1" applyBorder="1" applyAlignment="1">
      <alignment horizontal="center" vertical="center"/>
    </xf>
    <xf numFmtId="0" fontId="9" fillId="18" borderId="18" xfId="0" applyFont="1" applyFill="1" applyBorder="1" applyAlignment="1">
      <alignment horizontal="center" vertical="center"/>
    </xf>
    <xf numFmtId="0" fontId="9" fillId="18" borderId="5" xfId="0" applyFont="1" applyFill="1" applyBorder="1" applyAlignment="1">
      <alignment horizontal="center" vertical="center"/>
    </xf>
    <xf numFmtId="0" fontId="9" fillId="17" borderId="4" xfId="0" applyFont="1" applyFill="1" applyBorder="1" applyAlignment="1">
      <alignment horizontal="center" vertical="center"/>
    </xf>
    <xf numFmtId="0" fontId="9" fillId="17" borderId="18" xfId="0" applyFont="1" applyFill="1" applyBorder="1" applyAlignment="1">
      <alignment horizontal="center" vertical="center"/>
    </xf>
    <xf numFmtId="0" fontId="9" fillId="17" borderId="5" xfId="0" applyFont="1" applyFill="1" applyBorder="1" applyAlignment="1">
      <alignment horizontal="center" vertical="center"/>
    </xf>
    <xf numFmtId="0" fontId="9" fillId="14" borderId="4" xfId="0" applyFont="1" applyFill="1" applyBorder="1" applyAlignment="1">
      <alignment horizontal="center" vertical="center"/>
    </xf>
    <xf numFmtId="0" fontId="9" fillId="14" borderId="18" xfId="0" applyFont="1" applyFill="1" applyBorder="1" applyAlignment="1">
      <alignment horizontal="center" vertical="center"/>
    </xf>
    <xf numFmtId="0" fontId="9" fillId="14" borderId="5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0" fillId="9" borderId="4" xfId="0" applyFont="1" applyFill="1" applyBorder="1" applyAlignment="1">
      <alignment horizontal="center" vertical="center"/>
    </xf>
    <xf numFmtId="0" fontId="10" fillId="9" borderId="18" xfId="0" applyFont="1" applyFill="1" applyBorder="1" applyAlignment="1">
      <alignment horizontal="center" vertical="center"/>
    </xf>
    <xf numFmtId="0" fontId="14" fillId="19" borderId="12" xfId="0" applyFont="1" applyFill="1" applyBorder="1" applyAlignment="1">
      <alignment horizontal="left"/>
    </xf>
    <xf numFmtId="0" fontId="14" fillId="19" borderId="13" xfId="0" applyFont="1" applyFill="1" applyBorder="1" applyAlignment="1">
      <alignment horizontal="left"/>
    </xf>
    <xf numFmtId="0" fontId="14" fillId="19" borderId="14" xfId="0" applyFont="1" applyFill="1" applyBorder="1" applyAlignment="1">
      <alignment horizontal="left"/>
    </xf>
    <xf numFmtId="0" fontId="13" fillId="0" borderId="16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9" fillId="12" borderId="4" xfId="0" applyFont="1" applyFill="1" applyBorder="1" applyAlignment="1">
      <alignment horizontal="center" vertical="center"/>
    </xf>
    <xf numFmtId="0" fontId="9" fillId="12" borderId="18" xfId="0" applyFont="1" applyFill="1" applyBorder="1" applyAlignment="1">
      <alignment horizontal="center" vertical="center"/>
    </xf>
    <xf numFmtId="0" fontId="9" fillId="12" borderId="5" xfId="0" applyFont="1" applyFill="1" applyBorder="1" applyAlignment="1">
      <alignment horizontal="center" vertical="center"/>
    </xf>
    <xf numFmtId="0" fontId="9" fillId="10" borderId="4" xfId="0" applyFont="1" applyFill="1" applyBorder="1" applyAlignment="1">
      <alignment horizontal="center" vertical="center"/>
    </xf>
    <xf numFmtId="0" fontId="9" fillId="10" borderId="18" xfId="0" applyFont="1" applyFill="1" applyBorder="1" applyAlignment="1">
      <alignment horizontal="center" vertical="center"/>
    </xf>
    <xf numFmtId="0" fontId="9" fillId="10" borderId="5" xfId="0" applyFont="1" applyFill="1" applyBorder="1" applyAlignment="1">
      <alignment horizontal="center" vertical="center"/>
    </xf>
    <xf numFmtId="0" fontId="9" fillId="11" borderId="4" xfId="0" applyFont="1" applyFill="1" applyBorder="1" applyAlignment="1">
      <alignment horizontal="center" vertical="center"/>
    </xf>
    <xf numFmtId="0" fontId="9" fillId="11" borderId="18" xfId="0" applyFont="1" applyFill="1" applyBorder="1" applyAlignment="1">
      <alignment horizontal="center" vertical="center"/>
    </xf>
    <xf numFmtId="0" fontId="9" fillId="11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9" fillId="15" borderId="4" xfId="0" applyFont="1" applyFill="1" applyBorder="1" applyAlignment="1">
      <alignment horizontal="center" vertical="center"/>
    </xf>
    <xf numFmtId="0" fontId="9" fillId="15" borderId="18" xfId="0" applyFont="1" applyFill="1" applyBorder="1" applyAlignment="1">
      <alignment horizontal="center" vertical="center"/>
    </xf>
    <xf numFmtId="0" fontId="9" fillId="15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66"/>
      <color rgb="FFFFCCFF"/>
      <color rgb="FFFF99FF"/>
      <color rgb="FFCC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A4325-6B73-487F-BAF3-66A5C2C19AD1}">
  <dimension ref="A1:BX63"/>
  <sheetViews>
    <sheetView tabSelected="1" topLeftCell="A46" zoomScale="85" zoomScaleNormal="85" workbookViewId="0">
      <selection activeCell="A65" sqref="A65"/>
    </sheetView>
  </sheetViews>
  <sheetFormatPr defaultColWidth="30.7109375" defaultRowHeight="27"/>
  <cols>
    <col min="1" max="1" width="129.28515625" style="70" bestFit="1" customWidth="1"/>
    <col min="2" max="2" width="25.28515625" style="71" customWidth="1"/>
    <col min="3" max="3" width="21.140625" style="71" customWidth="1"/>
    <col min="4" max="4" width="13.28515625" style="71" customWidth="1"/>
    <col min="5" max="5" width="12.140625" style="71" customWidth="1"/>
    <col min="6" max="6" width="18.7109375" style="71" customWidth="1"/>
    <col min="7" max="7" width="21.28515625" style="71" customWidth="1"/>
    <col min="8" max="8" width="21.85546875" style="71" customWidth="1"/>
    <col min="9" max="11" width="18.7109375" style="71" customWidth="1"/>
    <col min="12" max="12" width="23.28515625" style="71" customWidth="1"/>
    <col min="13" max="15" width="18.7109375" style="71" customWidth="1"/>
    <col min="16" max="16" width="23.28515625" style="71" customWidth="1"/>
    <col min="17" max="19" width="18.7109375" style="71" customWidth="1"/>
    <col min="20" max="20" width="20" style="71" customWidth="1"/>
    <col min="21" max="21" width="15.7109375" style="71" customWidth="1"/>
    <col min="22" max="22" width="23.140625" style="71" customWidth="1"/>
    <col min="23" max="23" width="17.42578125" style="71" customWidth="1"/>
    <col min="24" max="24" width="13.85546875" style="71" customWidth="1"/>
    <col min="25" max="25" width="15.28515625" style="71" customWidth="1"/>
    <col min="26" max="26" width="31.5703125" style="71" customWidth="1"/>
    <col min="27" max="29" width="18.7109375" style="71" customWidth="1"/>
    <col min="30" max="30" width="31.5703125" style="71" customWidth="1"/>
    <col min="31" max="37" width="18.7109375" style="71" customWidth="1"/>
    <col min="38" max="38" width="16.140625" style="71" customWidth="1"/>
    <col min="39" max="39" width="25.7109375" style="71" customWidth="1"/>
    <col min="40" max="42" width="18.7109375" style="71" customWidth="1"/>
    <col min="43" max="43" width="22.5703125" style="71" customWidth="1"/>
    <col min="44" max="44" width="67.5703125" style="71" customWidth="1"/>
    <col min="45" max="73" width="18.7109375" style="71" customWidth="1"/>
    <col min="74" max="74" width="14.85546875" style="70" customWidth="1"/>
    <col min="75" max="75" width="15.5703125" style="70" customWidth="1"/>
    <col min="76" max="76" width="122.28515625" style="80" bestFit="1" customWidth="1"/>
    <col min="77" max="16384" width="30.7109375" style="70"/>
  </cols>
  <sheetData>
    <row r="1" spans="1:76" s="1" customFormat="1" ht="27.75">
      <c r="A1" s="9" t="s">
        <v>93</v>
      </c>
      <c r="B1" s="135" t="s">
        <v>25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7"/>
      <c r="BX1" s="77"/>
    </row>
    <row r="2" spans="1:76" s="3" customFormat="1" ht="27.75" thickBot="1">
      <c r="A2" s="2"/>
      <c r="B2" s="143" t="s">
        <v>19</v>
      </c>
      <c r="C2" s="144"/>
      <c r="D2" s="144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4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5"/>
      <c r="BX2" s="78"/>
    </row>
    <row r="3" spans="1:76" s="3" customFormat="1" ht="27.75" thickBot="1">
      <c r="A3" s="2"/>
      <c r="B3" s="140"/>
      <c r="C3" s="141"/>
      <c r="D3" s="14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4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5"/>
      <c r="BX3" s="78"/>
    </row>
    <row r="4" spans="1:76" s="3" customFormat="1" ht="27.75">
      <c r="A4" s="154" t="s">
        <v>16</v>
      </c>
      <c r="B4" s="155"/>
      <c r="C4" s="155"/>
      <c r="D4" s="155"/>
      <c r="E4" s="154"/>
      <c r="F4" s="156"/>
      <c r="G4" s="157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24"/>
      <c r="AM4" s="158" t="s">
        <v>17</v>
      </c>
      <c r="AN4" s="158"/>
      <c r="AO4" s="158"/>
      <c r="AP4" s="159"/>
      <c r="AQ4" s="160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X4" s="78"/>
    </row>
    <row r="5" spans="1:76" s="1" customFormat="1" ht="30" customHeight="1">
      <c r="A5" s="4"/>
      <c r="B5" s="138"/>
      <c r="C5" s="139"/>
      <c r="D5" s="139"/>
      <c r="E5" s="139"/>
      <c r="F5" s="139"/>
      <c r="G5" s="48"/>
      <c r="H5" s="148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50"/>
      <c r="T5" s="151"/>
      <c r="U5" s="152"/>
      <c r="V5" s="152"/>
      <c r="W5" s="152"/>
      <c r="X5" s="152"/>
      <c r="Y5" s="153"/>
      <c r="Z5" s="145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7"/>
      <c r="AL5" s="25"/>
      <c r="AM5" s="161"/>
      <c r="AN5" s="162"/>
      <c r="AO5" s="162"/>
      <c r="AP5" s="162"/>
      <c r="AQ5" s="162"/>
      <c r="AR5" s="162"/>
      <c r="AS5" s="162"/>
      <c r="AT5" s="162"/>
      <c r="AU5" s="163"/>
      <c r="AV5" s="123" t="s">
        <v>12</v>
      </c>
      <c r="AW5" s="124"/>
      <c r="AX5" s="124"/>
      <c r="AY5" s="124"/>
      <c r="AZ5" s="124"/>
      <c r="BA5" s="124"/>
      <c r="BB5" s="124"/>
      <c r="BC5" s="124"/>
      <c r="BD5" s="125"/>
      <c r="BE5" s="132" t="s">
        <v>1</v>
      </c>
      <c r="BF5" s="133"/>
      <c r="BG5" s="133"/>
      <c r="BH5" s="133"/>
      <c r="BI5" s="133"/>
      <c r="BJ5" s="133"/>
      <c r="BK5" s="133"/>
      <c r="BL5" s="134"/>
      <c r="BM5" s="10"/>
      <c r="BN5" s="10"/>
      <c r="BO5" s="10"/>
      <c r="BP5" s="10"/>
      <c r="BQ5" s="10"/>
      <c r="BR5" s="10"/>
      <c r="BS5" s="10"/>
      <c r="BT5" s="10"/>
      <c r="BU5" s="10"/>
      <c r="BX5" s="77"/>
    </row>
    <row r="6" spans="1:76" s="1" customFormat="1" ht="45.6" customHeight="1">
      <c r="A6" s="6"/>
      <c r="B6" s="100" t="s">
        <v>2</v>
      </c>
      <c r="C6" s="101"/>
      <c r="D6" s="101"/>
      <c r="E6" s="101"/>
      <c r="F6" s="101"/>
      <c r="G6" s="50"/>
      <c r="H6" s="117" t="s">
        <v>20</v>
      </c>
      <c r="I6" s="118"/>
      <c r="J6" s="118"/>
      <c r="K6" s="119"/>
      <c r="L6" s="120" t="s">
        <v>32</v>
      </c>
      <c r="M6" s="121"/>
      <c r="N6" s="121"/>
      <c r="O6" s="122"/>
      <c r="P6" s="123" t="s">
        <v>21</v>
      </c>
      <c r="Q6" s="124"/>
      <c r="R6" s="124"/>
      <c r="S6" s="125"/>
      <c r="T6" s="102" t="s">
        <v>15</v>
      </c>
      <c r="U6" s="103"/>
      <c r="V6" s="103"/>
      <c r="W6" s="103"/>
      <c r="X6" s="103"/>
      <c r="Y6" s="104"/>
      <c r="Z6" s="108" t="s">
        <v>22</v>
      </c>
      <c r="AA6" s="109"/>
      <c r="AB6" s="109"/>
      <c r="AC6" s="110"/>
      <c r="AD6" s="111" t="s">
        <v>23</v>
      </c>
      <c r="AE6" s="112"/>
      <c r="AF6" s="112"/>
      <c r="AG6" s="113"/>
      <c r="AH6" s="114" t="s">
        <v>24</v>
      </c>
      <c r="AI6" s="115"/>
      <c r="AJ6" s="115"/>
      <c r="AK6" s="116"/>
      <c r="AL6" s="25"/>
      <c r="AM6" s="95" t="s">
        <v>3</v>
      </c>
      <c r="AN6" s="96"/>
      <c r="AO6" s="96"/>
      <c r="AP6" s="96"/>
      <c r="AQ6" s="49"/>
      <c r="AR6" s="97" t="s">
        <v>4</v>
      </c>
      <c r="AS6" s="98"/>
      <c r="AT6" s="98"/>
      <c r="AU6" s="99"/>
      <c r="AV6" s="117" t="s">
        <v>20</v>
      </c>
      <c r="AW6" s="118"/>
      <c r="AX6" s="119"/>
      <c r="AY6" s="120" t="s">
        <v>29</v>
      </c>
      <c r="AZ6" s="121"/>
      <c r="BA6" s="122"/>
      <c r="BB6" s="123" t="s">
        <v>30</v>
      </c>
      <c r="BC6" s="124"/>
      <c r="BD6" s="125"/>
      <c r="BE6" s="132" t="s">
        <v>10</v>
      </c>
      <c r="BF6" s="133"/>
      <c r="BG6" s="133"/>
      <c r="BH6" s="133"/>
      <c r="BI6" s="134"/>
      <c r="BJ6" s="105" t="s">
        <v>11</v>
      </c>
      <c r="BK6" s="106"/>
      <c r="BL6" s="107"/>
      <c r="BM6" s="108" t="s">
        <v>22</v>
      </c>
      <c r="BN6" s="109"/>
      <c r="BO6" s="110"/>
      <c r="BP6" s="126" t="s">
        <v>23</v>
      </c>
      <c r="BQ6" s="127"/>
      <c r="BR6" s="128"/>
      <c r="BS6" s="129" t="s">
        <v>31</v>
      </c>
      <c r="BT6" s="130"/>
      <c r="BU6" s="131"/>
      <c r="BV6" s="23" t="s">
        <v>49</v>
      </c>
      <c r="BX6" s="77"/>
    </row>
    <row r="7" spans="1:76" s="19" customFormat="1" ht="101.25">
      <c r="A7" s="11" t="s">
        <v>50</v>
      </c>
      <c r="B7" s="12" t="s">
        <v>89</v>
      </c>
      <c r="C7" s="12" t="s">
        <v>154</v>
      </c>
      <c r="D7" s="12" t="s">
        <v>52</v>
      </c>
      <c r="E7" s="11" t="s">
        <v>53</v>
      </c>
      <c r="F7" s="12" t="s">
        <v>54</v>
      </c>
      <c r="G7" s="53" t="s">
        <v>96</v>
      </c>
      <c r="H7" s="12" t="s">
        <v>55</v>
      </c>
      <c r="I7" s="12" t="s">
        <v>56</v>
      </c>
      <c r="J7" s="12" t="s">
        <v>92</v>
      </c>
      <c r="K7" s="12" t="s">
        <v>57</v>
      </c>
      <c r="L7" s="12" t="s">
        <v>58</v>
      </c>
      <c r="M7" s="12" t="s">
        <v>59</v>
      </c>
      <c r="N7" s="12" t="s">
        <v>91</v>
      </c>
      <c r="O7" s="12" t="s">
        <v>60</v>
      </c>
      <c r="P7" s="12" t="s">
        <v>61</v>
      </c>
      <c r="Q7" s="12" t="s">
        <v>62</v>
      </c>
      <c r="R7" s="12" t="s">
        <v>63</v>
      </c>
      <c r="S7" s="12" t="s">
        <v>64</v>
      </c>
      <c r="T7" s="12" t="s">
        <v>65</v>
      </c>
      <c r="U7" s="12" t="s">
        <v>66</v>
      </c>
      <c r="V7" s="12" t="s">
        <v>67</v>
      </c>
      <c r="W7" s="12" t="s">
        <v>0</v>
      </c>
      <c r="X7" s="12" t="s">
        <v>68</v>
      </c>
      <c r="Y7" s="12" t="s">
        <v>69</v>
      </c>
      <c r="Z7" s="12" t="s">
        <v>70</v>
      </c>
      <c r="AA7" s="12" t="s">
        <v>71</v>
      </c>
      <c r="AB7" s="12" t="s">
        <v>72</v>
      </c>
      <c r="AC7" s="12" t="s">
        <v>73</v>
      </c>
      <c r="AD7" s="12" t="s">
        <v>74</v>
      </c>
      <c r="AE7" s="12" t="s">
        <v>75</v>
      </c>
      <c r="AF7" s="12" t="s">
        <v>76</v>
      </c>
      <c r="AG7" s="12" t="s">
        <v>77</v>
      </c>
      <c r="AH7" s="12" t="s">
        <v>78</v>
      </c>
      <c r="AI7" s="12" t="s">
        <v>79</v>
      </c>
      <c r="AJ7" s="12" t="s">
        <v>80</v>
      </c>
      <c r="AK7" s="12" t="s">
        <v>81</v>
      </c>
      <c r="AL7" s="72" t="s">
        <v>97</v>
      </c>
      <c r="AM7" s="20" t="s">
        <v>54</v>
      </c>
      <c r="AN7" s="12" t="s">
        <v>51</v>
      </c>
      <c r="AO7" s="12" t="s">
        <v>52</v>
      </c>
      <c r="AP7" s="12" t="s">
        <v>95</v>
      </c>
      <c r="AQ7" s="53" t="s">
        <v>96</v>
      </c>
      <c r="AR7" s="11" t="s">
        <v>94</v>
      </c>
      <c r="AS7" s="12" t="s">
        <v>82</v>
      </c>
      <c r="AT7" s="12" t="s">
        <v>83</v>
      </c>
      <c r="AU7" s="12" t="s">
        <v>26</v>
      </c>
      <c r="AV7" s="12" t="s">
        <v>27</v>
      </c>
      <c r="AW7" s="12" t="s">
        <v>28</v>
      </c>
      <c r="AX7" s="12" t="s">
        <v>5</v>
      </c>
      <c r="AY7" s="12" t="s">
        <v>27</v>
      </c>
      <c r="AZ7" s="12" t="s">
        <v>28</v>
      </c>
      <c r="BA7" s="12" t="s">
        <v>5</v>
      </c>
      <c r="BB7" s="12" t="s">
        <v>27</v>
      </c>
      <c r="BC7" s="12" t="s">
        <v>28</v>
      </c>
      <c r="BD7" s="12" t="s">
        <v>5</v>
      </c>
      <c r="BE7" s="12" t="s">
        <v>6</v>
      </c>
      <c r="BF7" s="12" t="s">
        <v>5</v>
      </c>
      <c r="BG7" s="12" t="s">
        <v>7</v>
      </c>
      <c r="BH7" s="12" t="s">
        <v>8</v>
      </c>
      <c r="BI7" s="12" t="s">
        <v>9</v>
      </c>
      <c r="BJ7" s="12" t="s">
        <v>27</v>
      </c>
      <c r="BK7" s="12" t="s">
        <v>28</v>
      </c>
      <c r="BL7" s="12" t="s">
        <v>5</v>
      </c>
      <c r="BM7" s="12" t="s">
        <v>27</v>
      </c>
      <c r="BN7" s="12" t="s">
        <v>28</v>
      </c>
      <c r="BO7" s="12" t="s">
        <v>5</v>
      </c>
      <c r="BP7" s="12" t="s">
        <v>27</v>
      </c>
      <c r="BQ7" s="12" t="s">
        <v>28</v>
      </c>
      <c r="BR7" s="12" t="s">
        <v>5</v>
      </c>
      <c r="BS7" s="12" t="s">
        <v>27</v>
      </c>
      <c r="BT7" s="12" t="s">
        <v>28</v>
      </c>
      <c r="BU7" s="12" t="s">
        <v>5</v>
      </c>
      <c r="BV7" s="21" t="s">
        <v>84</v>
      </c>
      <c r="BW7" s="22" t="s">
        <v>85</v>
      </c>
      <c r="BX7" s="75" t="s">
        <v>139</v>
      </c>
    </row>
    <row r="8" spans="1:76" s="3" customFormat="1" ht="30" customHeight="1">
      <c r="A8" s="27" t="s">
        <v>98</v>
      </c>
      <c r="B8" s="29" t="s">
        <v>14</v>
      </c>
      <c r="C8" s="29">
        <v>6.2</v>
      </c>
      <c r="D8" s="29">
        <v>-4</v>
      </c>
      <c r="E8" s="29"/>
      <c r="F8" s="29">
        <v>35</v>
      </c>
      <c r="G8" s="54">
        <v>0.85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>
        <v>5</v>
      </c>
      <c r="U8" s="29">
        <v>1</v>
      </c>
      <c r="V8" s="29" t="s">
        <v>90</v>
      </c>
      <c r="W8" s="29">
        <v>7.0000000000000007E-2</v>
      </c>
      <c r="X8" s="31"/>
      <c r="Y8" s="31" t="s">
        <v>99</v>
      </c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73">
        <v>1</v>
      </c>
      <c r="AM8" s="16"/>
      <c r="AN8" s="34"/>
      <c r="AO8" s="34"/>
      <c r="AP8" s="18"/>
      <c r="AQ8" s="52"/>
      <c r="AR8" s="17"/>
      <c r="AS8" s="17"/>
      <c r="AT8" s="17"/>
      <c r="AU8" s="17"/>
      <c r="AV8" s="17"/>
      <c r="AW8" s="17"/>
      <c r="AX8" s="36"/>
      <c r="AY8" s="39"/>
      <c r="AZ8" s="39"/>
      <c r="BA8" s="39"/>
      <c r="BB8" s="39"/>
      <c r="BC8" s="39"/>
      <c r="BD8" s="44"/>
      <c r="BE8" s="55"/>
      <c r="BF8" s="55"/>
      <c r="BG8" s="55"/>
      <c r="BH8" s="55"/>
      <c r="BI8" s="55"/>
      <c r="BJ8" s="39"/>
      <c r="BK8" s="39"/>
      <c r="BL8" s="39"/>
      <c r="BM8" s="56"/>
      <c r="BN8" s="55"/>
      <c r="BO8" s="39"/>
      <c r="BP8" s="39"/>
      <c r="BQ8" s="39"/>
      <c r="BR8" s="39"/>
      <c r="BS8" s="39"/>
      <c r="BT8" s="39"/>
      <c r="BU8" s="39"/>
      <c r="BV8" s="47">
        <v>8</v>
      </c>
      <c r="BW8" s="47" t="str">
        <f t="shared" ref="BW8" si="0">Y8</f>
        <v>M5</v>
      </c>
      <c r="BX8" s="79" t="s">
        <v>140</v>
      </c>
    </row>
    <row r="9" spans="1:76" s="3" customFormat="1" ht="30" customHeight="1">
      <c r="A9" s="27" t="s">
        <v>100</v>
      </c>
      <c r="B9" s="29" t="s">
        <v>14</v>
      </c>
      <c r="C9" s="29">
        <v>8.1999999999999993</v>
      </c>
      <c r="D9" s="29">
        <v>-2</v>
      </c>
      <c r="E9" s="29"/>
      <c r="F9" s="29">
        <v>30</v>
      </c>
      <c r="G9" s="54">
        <v>0.85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>
        <v>5</v>
      </c>
      <c r="U9" s="29">
        <v>1</v>
      </c>
      <c r="V9" s="29" t="s">
        <v>90</v>
      </c>
      <c r="W9" s="29">
        <v>7.0000000000000007E-2</v>
      </c>
      <c r="X9" s="29"/>
      <c r="Y9" s="31" t="s">
        <v>99</v>
      </c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73">
        <v>2</v>
      </c>
      <c r="AM9" s="16"/>
      <c r="AN9" s="34"/>
      <c r="AO9" s="34"/>
      <c r="AP9" s="18"/>
      <c r="AQ9" s="52"/>
      <c r="AR9" s="17"/>
      <c r="AS9" s="17"/>
      <c r="AT9" s="17"/>
      <c r="AU9" s="17"/>
      <c r="AV9" s="17"/>
      <c r="AW9" s="17"/>
      <c r="AX9" s="36"/>
      <c r="AY9" s="51"/>
      <c r="AZ9" s="43"/>
      <c r="BA9" s="36"/>
      <c r="BB9" s="55"/>
      <c r="BC9" s="55"/>
      <c r="BD9" s="39"/>
      <c r="BE9" s="55"/>
      <c r="BF9" s="55"/>
      <c r="BG9" s="55"/>
      <c r="BH9" s="55"/>
      <c r="BI9" s="55"/>
      <c r="BJ9" s="39"/>
      <c r="BK9" s="39"/>
      <c r="BL9" s="39"/>
      <c r="BM9" s="55"/>
      <c r="BN9" s="55"/>
      <c r="BO9" s="39"/>
      <c r="BP9" s="38"/>
      <c r="BQ9" s="38"/>
      <c r="BR9" s="36"/>
      <c r="BS9" s="37"/>
      <c r="BT9" s="38"/>
      <c r="BU9" s="36"/>
      <c r="BV9" s="5">
        <v>3</v>
      </c>
      <c r="BW9" s="7" t="str">
        <f t="shared" ref="BW9:BW62" si="1">Y9</f>
        <v>M5</v>
      </c>
      <c r="BX9" s="79" t="s">
        <v>140</v>
      </c>
    </row>
    <row r="10" spans="1:76" s="3" customFormat="1" ht="30" customHeight="1">
      <c r="A10" s="27" t="s">
        <v>101</v>
      </c>
      <c r="B10" s="29" t="s">
        <v>14</v>
      </c>
      <c r="C10" s="29">
        <v>8.1999999999999993</v>
      </c>
      <c r="D10" s="29">
        <v>-3</v>
      </c>
      <c r="E10" s="29"/>
      <c r="F10" s="29">
        <v>35</v>
      </c>
      <c r="G10" s="54">
        <v>0.85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>
        <v>5</v>
      </c>
      <c r="U10" s="29">
        <v>1</v>
      </c>
      <c r="V10" s="29" t="s">
        <v>90</v>
      </c>
      <c r="W10" s="29">
        <v>7.0000000000000007E-2</v>
      </c>
      <c r="X10" s="29"/>
      <c r="Y10" s="31" t="s">
        <v>99</v>
      </c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73">
        <v>3</v>
      </c>
      <c r="AM10" s="16"/>
      <c r="AN10" s="34"/>
      <c r="AO10" s="34"/>
      <c r="AP10" s="18"/>
      <c r="AQ10" s="52"/>
      <c r="AR10" s="17"/>
      <c r="AS10" s="17"/>
      <c r="AT10" s="17"/>
      <c r="AU10" s="17"/>
      <c r="AV10" s="17"/>
      <c r="AW10" s="17"/>
      <c r="AX10" s="36"/>
      <c r="AY10" s="46"/>
      <c r="AZ10" s="52"/>
      <c r="BA10" s="46"/>
      <c r="BB10" s="55"/>
      <c r="BC10" s="39"/>
      <c r="BD10" s="55"/>
      <c r="BE10" s="55"/>
      <c r="BF10" s="55"/>
      <c r="BG10" s="55"/>
      <c r="BH10" s="55"/>
      <c r="BI10" s="55"/>
      <c r="BJ10" s="39"/>
      <c r="BK10" s="39"/>
      <c r="BL10" s="39"/>
      <c r="BM10" s="55"/>
      <c r="BN10" s="55"/>
      <c r="BO10" s="39"/>
      <c r="BP10" s="38"/>
      <c r="BQ10" s="38"/>
      <c r="BR10" s="36"/>
      <c r="BS10" s="39"/>
      <c r="BT10" s="39"/>
      <c r="BU10" s="39"/>
      <c r="BV10" s="5">
        <v>3</v>
      </c>
      <c r="BW10" s="7" t="str">
        <f t="shared" si="1"/>
        <v>M5</v>
      </c>
      <c r="BX10" s="79" t="s">
        <v>140</v>
      </c>
    </row>
    <row r="11" spans="1:76" s="3" customFormat="1" ht="30" customHeight="1">
      <c r="A11" s="27" t="s">
        <v>102</v>
      </c>
      <c r="B11" s="29" t="s">
        <v>14</v>
      </c>
      <c r="C11" s="31">
        <v>10.199999999999999</v>
      </c>
      <c r="D11" s="29">
        <v>-2</v>
      </c>
      <c r="E11" s="31"/>
      <c r="F11" s="31">
        <v>40</v>
      </c>
      <c r="G11" s="54">
        <v>0.85</v>
      </c>
      <c r="H11" s="31"/>
      <c r="I11" s="31"/>
      <c r="J11" s="31"/>
      <c r="K11" s="29"/>
      <c r="L11" s="29"/>
      <c r="M11" s="31"/>
      <c r="N11" s="31"/>
      <c r="O11" s="31"/>
      <c r="P11" s="29"/>
      <c r="Q11" s="31"/>
      <c r="R11" s="31"/>
      <c r="S11" s="29"/>
      <c r="T11" s="31">
        <v>5</v>
      </c>
      <c r="U11" s="31">
        <v>1</v>
      </c>
      <c r="V11" s="29" t="s">
        <v>90</v>
      </c>
      <c r="W11" s="29">
        <v>7.0000000000000007E-2</v>
      </c>
      <c r="X11" s="29"/>
      <c r="Y11" s="31" t="s">
        <v>99</v>
      </c>
      <c r="Z11" s="29"/>
      <c r="AA11" s="31"/>
      <c r="AB11" s="31"/>
      <c r="AC11" s="31"/>
      <c r="AD11" s="29"/>
      <c r="AE11" s="31"/>
      <c r="AF11" s="31"/>
      <c r="AG11" s="31"/>
      <c r="AH11" s="29"/>
      <c r="AI11" s="31"/>
      <c r="AJ11" s="31"/>
      <c r="AK11" s="31"/>
      <c r="AL11" s="73">
        <v>4</v>
      </c>
      <c r="AM11" s="16"/>
      <c r="AN11" s="34"/>
      <c r="AO11" s="35"/>
      <c r="AP11" s="18"/>
      <c r="AQ11" s="52"/>
      <c r="AR11" s="18"/>
      <c r="AS11" s="18"/>
      <c r="AT11" s="18"/>
      <c r="AU11" s="18"/>
      <c r="AV11" s="18"/>
      <c r="AW11" s="18"/>
      <c r="AX11" s="36"/>
      <c r="AY11" s="46"/>
      <c r="AZ11" s="52"/>
      <c r="BA11" s="46"/>
      <c r="BB11" s="55"/>
      <c r="BC11" s="55"/>
      <c r="BD11" s="39"/>
      <c r="BE11" s="55"/>
      <c r="BF11" s="55"/>
      <c r="BG11" s="55"/>
      <c r="BH11" s="55"/>
      <c r="BI11" s="55"/>
      <c r="BJ11" s="39"/>
      <c r="BK11" s="39"/>
      <c r="BL11" s="39"/>
      <c r="BM11" s="43"/>
      <c r="BN11" s="36"/>
      <c r="BO11" s="43"/>
      <c r="BP11" s="51"/>
      <c r="BQ11" s="43"/>
      <c r="BR11" s="36"/>
      <c r="BS11" s="40"/>
      <c r="BT11" s="40"/>
      <c r="BU11" s="40"/>
      <c r="BV11" s="28">
        <v>6</v>
      </c>
      <c r="BW11" s="28" t="str">
        <f t="shared" si="1"/>
        <v>M5</v>
      </c>
      <c r="BX11" s="79" t="s">
        <v>140</v>
      </c>
    </row>
    <row r="12" spans="1:76" s="3" customFormat="1" ht="31.5" customHeight="1">
      <c r="A12" s="27" t="s">
        <v>103</v>
      </c>
      <c r="B12" s="29" t="s">
        <v>14</v>
      </c>
      <c r="C12" s="31">
        <v>7.2</v>
      </c>
      <c r="D12" s="29">
        <v>-4</v>
      </c>
      <c r="E12" s="31"/>
      <c r="F12" s="31">
        <v>45</v>
      </c>
      <c r="G12" s="54">
        <v>0.85</v>
      </c>
      <c r="H12" s="31"/>
      <c r="I12" s="31"/>
      <c r="J12" s="31"/>
      <c r="K12" s="31"/>
      <c r="L12" s="31"/>
      <c r="M12" s="31"/>
      <c r="N12" s="31"/>
      <c r="O12" s="31"/>
      <c r="P12" s="29"/>
      <c r="Q12" s="31"/>
      <c r="R12" s="31"/>
      <c r="S12" s="31"/>
      <c r="T12" s="31">
        <v>5</v>
      </c>
      <c r="U12" s="31">
        <v>1</v>
      </c>
      <c r="V12" s="29" t="s">
        <v>90</v>
      </c>
      <c r="W12" s="29">
        <v>7.0000000000000007E-2</v>
      </c>
      <c r="X12" s="31"/>
      <c r="Y12" s="31" t="s">
        <v>104</v>
      </c>
      <c r="Z12" s="29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73">
        <v>5</v>
      </c>
      <c r="AM12" s="16"/>
      <c r="AN12" s="34"/>
      <c r="AO12" s="35"/>
      <c r="AP12" s="18"/>
      <c r="AQ12" s="52"/>
      <c r="AR12" s="18"/>
      <c r="AS12" s="18"/>
      <c r="AT12" s="18"/>
      <c r="AU12" s="18"/>
      <c r="AV12" s="18"/>
      <c r="AW12" s="18"/>
      <c r="AX12" s="36"/>
      <c r="AY12" s="40"/>
      <c r="AZ12" s="40"/>
      <c r="BA12" s="40"/>
      <c r="BB12" s="40"/>
      <c r="BC12" s="40"/>
      <c r="BD12" s="44"/>
      <c r="BE12" s="43"/>
      <c r="BF12" s="43"/>
      <c r="BG12" s="43"/>
      <c r="BH12" s="43"/>
      <c r="BI12" s="43"/>
      <c r="BJ12" s="36"/>
      <c r="BK12" s="36"/>
      <c r="BL12" s="36"/>
      <c r="BM12" s="51"/>
      <c r="BN12" s="43"/>
      <c r="BO12" s="36"/>
      <c r="BP12" s="41"/>
      <c r="BQ12" s="41"/>
      <c r="BR12" s="41"/>
      <c r="BS12" s="40"/>
      <c r="BT12" s="40"/>
      <c r="BU12" s="40"/>
      <c r="BV12" s="28">
        <v>6</v>
      </c>
      <c r="BW12" s="28" t="str">
        <f t="shared" si="1"/>
        <v>P4</v>
      </c>
      <c r="BX12" s="79" t="s">
        <v>140</v>
      </c>
    </row>
    <row r="13" spans="1:76" s="3" customFormat="1" ht="30" customHeight="1">
      <c r="A13" s="27" t="s">
        <v>105</v>
      </c>
      <c r="B13" s="29" t="s">
        <v>14</v>
      </c>
      <c r="C13" s="29">
        <v>7.2</v>
      </c>
      <c r="D13" s="29">
        <v>-5</v>
      </c>
      <c r="E13" s="29"/>
      <c r="F13" s="29">
        <v>35</v>
      </c>
      <c r="G13" s="54">
        <v>0.85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>
        <v>5</v>
      </c>
      <c r="U13" s="29">
        <v>1</v>
      </c>
      <c r="V13" s="29" t="s">
        <v>90</v>
      </c>
      <c r="W13" s="29">
        <v>7.0000000000000007E-2</v>
      </c>
      <c r="X13" s="31"/>
      <c r="Y13" s="31" t="s">
        <v>104</v>
      </c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73">
        <v>6</v>
      </c>
      <c r="AM13" s="16"/>
      <c r="AN13" s="34"/>
      <c r="AO13" s="34"/>
      <c r="AP13" s="18"/>
      <c r="AQ13" s="52"/>
      <c r="AR13" s="17"/>
      <c r="AS13" s="17"/>
      <c r="AT13" s="17"/>
      <c r="AU13" s="17"/>
      <c r="AV13" s="17"/>
      <c r="AW13" s="17"/>
      <c r="AX13" s="36"/>
      <c r="AY13" s="39"/>
      <c r="AZ13" s="39"/>
      <c r="BA13" s="39"/>
      <c r="BB13" s="39"/>
      <c r="BC13" s="39"/>
      <c r="BD13" s="44"/>
      <c r="BE13" s="43"/>
      <c r="BF13" s="43"/>
      <c r="BG13" s="43"/>
      <c r="BH13" s="43"/>
      <c r="BI13" s="43"/>
      <c r="BJ13" s="36"/>
      <c r="BK13" s="36"/>
      <c r="BL13" s="36"/>
      <c r="BM13" s="51"/>
      <c r="BN13" s="43"/>
      <c r="BO13" s="36"/>
      <c r="BP13" s="39"/>
      <c r="BQ13" s="39"/>
      <c r="BR13" s="39"/>
      <c r="BS13" s="39"/>
      <c r="BT13" s="39"/>
      <c r="BU13" s="39"/>
      <c r="BV13" s="5">
        <v>5</v>
      </c>
      <c r="BW13" s="7" t="str">
        <f t="shared" si="1"/>
        <v>P4</v>
      </c>
      <c r="BX13" s="79" t="s">
        <v>140</v>
      </c>
    </row>
    <row r="14" spans="1:76" s="3" customFormat="1" ht="30" customHeight="1">
      <c r="A14" s="27" t="s">
        <v>106</v>
      </c>
      <c r="B14" s="29" t="s">
        <v>14</v>
      </c>
      <c r="C14" s="32">
        <v>5</v>
      </c>
      <c r="D14" s="29">
        <v>-3</v>
      </c>
      <c r="E14" s="31"/>
      <c r="F14" s="31">
        <v>25</v>
      </c>
      <c r="G14" s="54">
        <v>0.85</v>
      </c>
      <c r="H14" s="31"/>
      <c r="I14" s="31"/>
      <c r="J14" s="31"/>
      <c r="K14" s="31"/>
      <c r="L14" s="29"/>
      <c r="M14" s="31"/>
      <c r="N14" s="31"/>
      <c r="O14" s="31"/>
      <c r="P14" s="29"/>
      <c r="Q14" s="31"/>
      <c r="R14" s="31"/>
      <c r="S14" s="31"/>
      <c r="T14" s="31">
        <v>5</v>
      </c>
      <c r="U14" s="31">
        <v>1</v>
      </c>
      <c r="V14" s="29" t="s">
        <v>90</v>
      </c>
      <c r="W14" s="29">
        <v>7.0000000000000007E-2</v>
      </c>
      <c r="X14" s="31"/>
      <c r="Y14" s="31" t="s">
        <v>104</v>
      </c>
      <c r="Z14" s="29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73">
        <v>7</v>
      </c>
      <c r="AM14" s="16"/>
      <c r="AN14" s="34"/>
      <c r="AO14" s="35"/>
      <c r="AP14" s="18"/>
      <c r="AQ14" s="52"/>
      <c r="AR14" s="18"/>
      <c r="AS14" s="18"/>
      <c r="AT14" s="18"/>
      <c r="AU14" s="18"/>
      <c r="AV14" s="18"/>
      <c r="AW14" s="18"/>
      <c r="AX14" s="36"/>
      <c r="AY14" s="43"/>
      <c r="AZ14" s="43"/>
      <c r="BA14" s="36"/>
      <c r="BB14" s="45"/>
      <c r="BC14" s="36"/>
      <c r="BD14" s="45"/>
      <c r="BE14" s="43"/>
      <c r="BF14" s="43"/>
      <c r="BG14" s="43"/>
      <c r="BH14" s="43"/>
      <c r="BI14" s="43"/>
      <c r="BJ14" s="36"/>
      <c r="BK14" s="36"/>
      <c r="BL14" s="36"/>
      <c r="BM14" s="43"/>
      <c r="BN14" s="43"/>
      <c r="BO14" s="36"/>
      <c r="BP14" s="40"/>
      <c r="BQ14" s="40"/>
      <c r="BR14" s="40"/>
      <c r="BS14" s="40"/>
      <c r="BT14" s="40"/>
      <c r="BU14" s="40"/>
      <c r="BV14" s="28">
        <v>8</v>
      </c>
      <c r="BW14" s="30" t="str">
        <f t="shared" si="1"/>
        <v>P4</v>
      </c>
      <c r="BX14" s="79" t="s">
        <v>140</v>
      </c>
    </row>
    <row r="15" spans="1:76" s="3" customFormat="1" ht="30" customHeight="1">
      <c r="A15" s="27" t="s">
        <v>107</v>
      </c>
      <c r="B15" s="29" t="s">
        <v>14</v>
      </c>
      <c r="C15" s="29">
        <v>6.2</v>
      </c>
      <c r="D15" s="29">
        <v>-1</v>
      </c>
      <c r="E15" s="29"/>
      <c r="F15" s="29">
        <v>50</v>
      </c>
      <c r="G15" s="54">
        <v>0.85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>
        <v>6</v>
      </c>
      <c r="U15" s="29">
        <v>2</v>
      </c>
      <c r="V15" s="29" t="s">
        <v>90</v>
      </c>
      <c r="W15" s="29">
        <v>7.0000000000000007E-2</v>
      </c>
      <c r="X15" s="31"/>
      <c r="Y15" s="31" t="s">
        <v>104</v>
      </c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73">
        <v>8</v>
      </c>
      <c r="AM15" s="16"/>
      <c r="AN15" s="34"/>
      <c r="AO15" s="34"/>
      <c r="AP15" s="18"/>
      <c r="AQ15" s="52"/>
      <c r="AR15" s="17"/>
      <c r="AS15" s="17"/>
      <c r="AT15" s="17"/>
      <c r="AU15" s="17"/>
      <c r="AV15" s="17"/>
      <c r="AW15" s="17"/>
      <c r="AX15" s="36"/>
      <c r="AY15" s="39"/>
      <c r="AZ15" s="39"/>
      <c r="BA15" s="39"/>
      <c r="BB15" s="39"/>
      <c r="BC15" s="39"/>
      <c r="BD15" s="44"/>
      <c r="BE15" s="43"/>
      <c r="BF15" s="43"/>
      <c r="BG15" s="43"/>
      <c r="BH15" s="43"/>
      <c r="BI15" s="43"/>
      <c r="BJ15" s="36"/>
      <c r="BK15" s="36"/>
      <c r="BL15" s="36"/>
      <c r="BM15" s="51"/>
      <c r="BN15" s="43"/>
      <c r="BO15" s="36"/>
      <c r="BP15" s="39"/>
      <c r="BQ15" s="39"/>
      <c r="BR15" s="39"/>
      <c r="BS15" s="39"/>
      <c r="BT15" s="39"/>
      <c r="BU15" s="39"/>
      <c r="BV15" s="5">
        <v>2</v>
      </c>
      <c r="BW15" s="7" t="str">
        <f t="shared" si="1"/>
        <v>P4</v>
      </c>
      <c r="BX15" s="79" t="s">
        <v>140</v>
      </c>
    </row>
    <row r="16" spans="1:76" s="3" customFormat="1" ht="30" customHeight="1">
      <c r="A16" s="27" t="s">
        <v>108</v>
      </c>
      <c r="B16" s="29" t="s">
        <v>109</v>
      </c>
      <c r="C16" s="29">
        <v>6.2</v>
      </c>
      <c r="D16" s="29">
        <v>-0.5</v>
      </c>
      <c r="E16" s="29"/>
      <c r="F16" s="29">
        <v>45</v>
      </c>
      <c r="G16" s="54">
        <v>0.85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>
        <v>6</v>
      </c>
      <c r="U16" s="29">
        <v>2</v>
      </c>
      <c r="V16" s="29" t="s">
        <v>90</v>
      </c>
      <c r="W16" s="29">
        <v>7.0000000000000007E-2</v>
      </c>
      <c r="X16" s="31"/>
      <c r="Y16" s="31" t="s">
        <v>104</v>
      </c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73">
        <v>9</v>
      </c>
      <c r="AM16" s="16"/>
      <c r="AN16" s="34"/>
      <c r="AO16" s="34"/>
      <c r="AP16" s="18"/>
      <c r="AQ16" s="52"/>
      <c r="AR16" s="17"/>
      <c r="AS16" s="17"/>
      <c r="AT16" s="17"/>
      <c r="AU16" s="17"/>
      <c r="AV16" s="17"/>
      <c r="AW16" s="17"/>
      <c r="AX16" s="36"/>
      <c r="AY16" s="39"/>
      <c r="AZ16" s="39"/>
      <c r="BA16" s="39"/>
      <c r="BB16" s="39"/>
      <c r="BC16" s="39"/>
      <c r="BD16" s="44"/>
      <c r="BE16" s="43"/>
      <c r="BF16" s="43"/>
      <c r="BG16" s="43"/>
      <c r="BH16" s="43"/>
      <c r="BI16" s="43"/>
      <c r="BJ16" s="36"/>
      <c r="BK16" s="36"/>
      <c r="BL16" s="36"/>
      <c r="BM16" s="39"/>
      <c r="BN16" s="39"/>
      <c r="BO16" s="39"/>
      <c r="BP16" s="39"/>
      <c r="BQ16" s="39"/>
      <c r="BR16" s="39"/>
      <c r="BS16" s="39"/>
      <c r="BT16" s="39"/>
      <c r="BU16" s="39"/>
      <c r="BV16" s="5">
        <v>2</v>
      </c>
      <c r="BW16" s="7" t="str">
        <f t="shared" si="1"/>
        <v>P4</v>
      </c>
      <c r="BX16" s="79" t="s">
        <v>140</v>
      </c>
    </row>
    <row r="17" spans="1:76" s="3" customFormat="1" ht="30" customHeight="1">
      <c r="A17" s="27" t="s">
        <v>110</v>
      </c>
      <c r="B17" s="29" t="s">
        <v>14</v>
      </c>
      <c r="C17" s="29">
        <v>6.2</v>
      </c>
      <c r="D17" s="29">
        <v>-1</v>
      </c>
      <c r="E17" s="29"/>
      <c r="F17" s="29">
        <v>55</v>
      </c>
      <c r="G17" s="54">
        <v>0.85</v>
      </c>
      <c r="H17" s="29"/>
      <c r="I17" s="29"/>
      <c r="J17" s="29"/>
      <c r="K17" s="29"/>
      <c r="L17" s="29"/>
      <c r="M17" s="31"/>
      <c r="N17" s="31"/>
      <c r="O17" s="31"/>
      <c r="P17" s="29"/>
      <c r="Q17" s="29"/>
      <c r="R17" s="29"/>
      <c r="S17" s="29"/>
      <c r="T17" s="29">
        <v>6</v>
      </c>
      <c r="U17" s="29">
        <v>2</v>
      </c>
      <c r="V17" s="29" t="s">
        <v>90</v>
      </c>
      <c r="W17" s="29">
        <v>7.0000000000000007E-2</v>
      </c>
      <c r="X17" s="31"/>
      <c r="Y17" s="31" t="s">
        <v>104</v>
      </c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73">
        <v>10</v>
      </c>
      <c r="AM17" s="16"/>
      <c r="AN17" s="34"/>
      <c r="AO17" s="34"/>
      <c r="AP17" s="18"/>
      <c r="AQ17" s="52"/>
      <c r="AR17" s="17"/>
      <c r="AS17" s="17"/>
      <c r="AT17" s="17"/>
      <c r="AU17" s="17"/>
      <c r="AV17" s="17"/>
      <c r="AW17" s="17"/>
      <c r="AX17" s="36"/>
      <c r="AY17" s="51"/>
      <c r="AZ17" s="43"/>
      <c r="BA17" s="36"/>
      <c r="BB17" s="43"/>
      <c r="BC17" s="36"/>
      <c r="BD17" s="43"/>
      <c r="BE17" s="43"/>
      <c r="BF17" s="43"/>
      <c r="BG17" s="43"/>
      <c r="BH17" s="43"/>
      <c r="BI17" s="43"/>
      <c r="BJ17" s="36"/>
      <c r="BK17" s="36"/>
      <c r="BL17" s="36"/>
      <c r="BM17" s="43"/>
      <c r="BN17" s="43"/>
      <c r="BO17" s="36"/>
      <c r="BP17" s="39"/>
      <c r="BQ17" s="39"/>
      <c r="BR17" s="39"/>
      <c r="BS17" s="42"/>
      <c r="BT17" s="42"/>
      <c r="BU17" s="42"/>
      <c r="BV17" s="5">
        <v>3</v>
      </c>
      <c r="BW17" s="7" t="str">
        <f t="shared" si="1"/>
        <v>P4</v>
      </c>
      <c r="BX17" s="79" t="s">
        <v>140</v>
      </c>
    </row>
    <row r="18" spans="1:76" s="3" customFormat="1" ht="30" customHeight="1">
      <c r="A18" s="27" t="s">
        <v>111</v>
      </c>
      <c r="B18" s="29" t="s">
        <v>14</v>
      </c>
      <c r="C18" s="29">
        <v>6.2</v>
      </c>
      <c r="D18" s="29">
        <v>-1</v>
      </c>
      <c r="E18" s="29"/>
      <c r="F18" s="29">
        <v>30</v>
      </c>
      <c r="G18" s="54">
        <v>0.85</v>
      </c>
      <c r="H18" s="29"/>
      <c r="I18" s="29"/>
      <c r="J18" s="29"/>
      <c r="K18" s="29"/>
      <c r="L18" s="29"/>
      <c r="M18" s="31"/>
      <c r="N18" s="31"/>
      <c r="O18" s="31"/>
      <c r="P18" s="29"/>
      <c r="Q18" s="29"/>
      <c r="R18" s="29"/>
      <c r="S18" s="29"/>
      <c r="T18" s="29">
        <v>6</v>
      </c>
      <c r="U18" s="29">
        <v>2</v>
      </c>
      <c r="V18" s="29" t="s">
        <v>90</v>
      </c>
      <c r="W18" s="29">
        <v>7.0000000000000007E-2</v>
      </c>
      <c r="X18" s="31"/>
      <c r="Y18" s="31" t="s">
        <v>99</v>
      </c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73">
        <v>11</v>
      </c>
      <c r="AM18" s="16"/>
      <c r="AN18" s="34"/>
      <c r="AO18" s="34"/>
      <c r="AP18" s="18"/>
      <c r="AQ18" s="52"/>
      <c r="AR18" s="17"/>
      <c r="AS18" s="17"/>
      <c r="AT18" s="17"/>
      <c r="AU18" s="17"/>
      <c r="AV18" s="17"/>
      <c r="AW18" s="17"/>
      <c r="AX18" s="36"/>
      <c r="AY18" s="51"/>
      <c r="AZ18" s="43"/>
      <c r="BA18" s="36"/>
      <c r="BB18" s="43"/>
      <c r="BC18" s="36"/>
      <c r="BD18" s="43"/>
      <c r="BE18" s="43"/>
      <c r="BF18" s="43"/>
      <c r="BG18" s="43"/>
      <c r="BH18" s="43"/>
      <c r="BI18" s="43"/>
      <c r="BJ18" s="36"/>
      <c r="BK18" s="36"/>
      <c r="BL18" s="36"/>
      <c r="BM18" s="51"/>
      <c r="BN18" s="43"/>
      <c r="BO18" s="36"/>
      <c r="BP18" s="39"/>
      <c r="BQ18" s="39"/>
      <c r="BR18" s="39"/>
      <c r="BS18" s="42"/>
      <c r="BT18" s="42"/>
      <c r="BU18" s="42"/>
      <c r="BV18" s="33">
        <v>1</v>
      </c>
      <c r="BW18" s="33" t="str">
        <f t="shared" ref="BW18" si="2">Y18</f>
        <v>M5</v>
      </c>
      <c r="BX18" s="79" t="s">
        <v>140</v>
      </c>
    </row>
    <row r="19" spans="1:76" s="3" customFormat="1" ht="30" customHeight="1">
      <c r="A19" s="27" t="s">
        <v>112</v>
      </c>
      <c r="B19" s="29" t="s">
        <v>14</v>
      </c>
      <c r="C19" s="29">
        <v>6.2</v>
      </c>
      <c r="D19" s="29">
        <v>-1</v>
      </c>
      <c r="E19" s="29"/>
      <c r="F19" s="29">
        <v>25</v>
      </c>
      <c r="G19" s="54">
        <v>0.85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>
        <v>6</v>
      </c>
      <c r="U19" s="29">
        <v>2</v>
      </c>
      <c r="V19" s="29" t="s">
        <v>90</v>
      </c>
      <c r="W19" s="29">
        <v>7.0000000000000007E-2</v>
      </c>
      <c r="X19" s="31"/>
      <c r="Y19" s="31" t="s">
        <v>99</v>
      </c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73">
        <v>12</v>
      </c>
      <c r="AM19" s="16"/>
      <c r="AN19" s="34"/>
      <c r="AO19" s="34"/>
      <c r="AP19" s="18"/>
      <c r="AQ19" s="52"/>
      <c r="AR19" s="17"/>
      <c r="AS19" s="17"/>
      <c r="AT19" s="17"/>
      <c r="AU19" s="17"/>
      <c r="AV19" s="17"/>
      <c r="AW19" s="17"/>
      <c r="AX19" s="36"/>
      <c r="AY19" s="39"/>
      <c r="AZ19" s="39"/>
      <c r="BA19" s="39"/>
      <c r="BB19" s="51"/>
      <c r="BC19" s="43"/>
      <c r="BD19" s="36"/>
      <c r="BE19" s="43"/>
      <c r="BF19" s="43"/>
      <c r="BG19" s="43"/>
      <c r="BH19" s="43"/>
      <c r="BI19" s="43"/>
      <c r="BJ19" s="36"/>
      <c r="BK19" s="36"/>
      <c r="BL19" s="36"/>
      <c r="BM19" s="39"/>
      <c r="BN19" s="39"/>
      <c r="BO19" s="39"/>
      <c r="BP19" s="39"/>
      <c r="BQ19" s="39"/>
      <c r="BR19" s="39"/>
      <c r="BS19" s="42"/>
      <c r="BT19" s="42"/>
      <c r="BU19" s="42"/>
      <c r="BV19" s="5">
        <v>4</v>
      </c>
      <c r="BW19" s="7" t="str">
        <f t="shared" si="1"/>
        <v>M5</v>
      </c>
      <c r="BX19" s="79" t="s">
        <v>140</v>
      </c>
    </row>
    <row r="20" spans="1:76" s="3" customFormat="1" ht="30" customHeight="1">
      <c r="A20" s="27" t="s">
        <v>113</v>
      </c>
      <c r="B20" s="29" t="s">
        <v>14</v>
      </c>
      <c r="C20" s="29">
        <v>5.2</v>
      </c>
      <c r="D20" s="29">
        <v>-2</v>
      </c>
      <c r="E20" s="29"/>
      <c r="F20" s="29">
        <v>40</v>
      </c>
      <c r="G20" s="54">
        <v>0.85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>
        <v>4</v>
      </c>
      <c r="U20" s="29">
        <v>1</v>
      </c>
      <c r="V20" s="29" t="s">
        <v>90</v>
      </c>
      <c r="W20" s="29">
        <v>7.0000000000000007E-2</v>
      </c>
      <c r="X20" s="31"/>
      <c r="Y20" s="31" t="s">
        <v>114</v>
      </c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73">
        <v>13</v>
      </c>
      <c r="AM20" s="16"/>
      <c r="AN20" s="34"/>
      <c r="AO20" s="34"/>
      <c r="AP20" s="18"/>
      <c r="AQ20" s="52"/>
      <c r="AR20" s="17"/>
      <c r="AS20" s="17"/>
      <c r="AT20" s="17"/>
      <c r="AU20" s="17"/>
      <c r="AV20" s="17"/>
      <c r="AW20" s="17"/>
      <c r="AX20" s="36"/>
      <c r="AY20" s="39"/>
      <c r="AZ20" s="39"/>
      <c r="BA20" s="39"/>
      <c r="BB20" s="51"/>
      <c r="BC20" s="43"/>
      <c r="BD20" s="36"/>
      <c r="BE20" s="43"/>
      <c r="BF20" s="43"/>
      <c r="BG20" s="43"/>
      <c r="BH20" s="43"/>
      <c r="BI20" s="43"/>
      <c r="BJ20" s="36"/>
      <c r="BK20" s="36"/>
      <c r="BL20" s="36"/>
      <c r="BM20" s="43"/>
      <c r="BN20" s="43"/>
      <c r="BO20" s="36"/>
      <c r="BP20" s="39"/>
      <c r="BQ20" s="39"/>
      <c r="BR20" s="39"/>
      <c r="BS20" s="42"/>
      <c r="BT20" s="42"/>
      <c r="BU20" s="42"/>
      <c r="BV20" s="5">
        <v>10</v>
      </c>
      <c r="BW20" s="7" t="str">
        <f t="shared" si="1"/>
        <v>P3</v>
      </c>
      <c r="BX20" s="79" t="s">
        <v>140</v>
      </c>
    </row>
    <row r="21" spans="1:76" s="3" customFormat="1" ht="30" customHeight="1">
      <c r="A21" s="27" t="s">
        <v>115</v>
      </c>
      <c r="B21" s="29" t="s">
        <v>14</v>
      </c>
      <c r="C21" s="29">
        <v>7.2</v>
      </c>
      <c r="D21" s="29">
        <v>-3</v>
      </c>
      <c r="E21" s="29"/>
      <c r="F21" s="29">
        <v>40</v>
      </c>
      <c r="G21" s="54">
        <v>0.85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>
        <v>5</v>
      </c>
      <c r="U21" s="29">
        <v>1</v>
      </c>
      <c r="V21" s="29" t="s">
        <v>90</v>
      </c>
      <c r="W21" s="29">
        <v>7.0000000000000007E-2</v>
      </c>
      <c r="X21" s="31"/>
      <c r="Y21" s="31" t="s">
        <v>99</v>
      </c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73">
        <v>14</v>
      </c>
      <c r="AM21" s="16"/>
      <c r="AN21" s="34"/>
      <c r="AO21" s="34"/>
      <c r="AP21" s="18"/>
      <c r="AQ21" s="52"/>
      <c r="AR21" s="17"/>
      <c r="AS21" s="17"/>
      <c r="AT21" s="17"/>
      <c r="AU21" s="17"/>
      <c r="AV21" s="17"/>
      <c r="AW21" s="17"/>
      <c r="AX21" s="36"/>
      <c r="AY21" s="39"/>
      <c r="AZ21" s="39"/>
      <c r="BA21" s="39"/>
      <c r="BB21" s="39"/>
      <c r="BC21" s="39"/>
      <c r="BD21" s="44"/>
      <c r="BE21" s="43"/>
      <c r="BF21" s="43"/>
      <c r="BG21" s="43"/>
      <c r="BH21" s="43"/>
      <c r="BI21" s="43"/>
      <c r="BJ21" s="36"/>
      <c r="BK21" s="36"/>
      <c r="BL21" s="36"/>
      <c r="BM21" s="39"/>
      <c r="BN21" s="39"/>
      <c r="BO21" s="39"/>
      <c r="BP21" s="39"/>
      <c r="BQ21" s="39"/>
      <c r="BR21" s="39"/>
      <c r="BS21" s="42"/>
      <c r="BT21" s="42"/>
      <c r="BU21" s="42"/>
      <c r="BV21" s="5">
        <v>26</v>
      </c>
      <c r="BW21" s="7" t="str">
        <f t="shared" si="1"/>
        <v>M5</v>
      </c>
      <c r="BX21" s="79" t="s">
        <v>140</v>
      </c>
    </row>
    <row r="22" spans="1:76" s="3" customFormat="1" ht="30" customHeight="1">
      <c r="A22" s="27" t="s">
        <v>116</v>
      </c>
      <c r="B22" s="29" t="s">
        <v>14</v>
      </c>
      <c r="C22" s="29">
        <v>7.2</v>
      </c>
      <c r="D22" s="29">
        <v>-3</v>
      </c>
      <c r="E22" s="29"/>
      <c r="F22" s="29">
        <v>40</v>
      </c>
      <c r="G22" s="54">
        <v>0.85</v>
      </c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>
        <v>5</v>
      </c>
      <c r="U22" s="57">
        <v>1</v>
      </c>
      <c r="V22" s="57" t="s">
        <v>90</v>
      </c>
      <c r="W22" s="57">
        <v>7.0000000000000007E-2</v>
      </c>
      <c r="X22" s="57"/>
      <c r="Y22" s="31" t="s">
        <v>99</v>
      </c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73">
        <v>15</v>
      </c>
      <c r="AM22" s="58"/>
      <c r="AN22" s="59"/>
      <c r="AO22" s="59"/>
      <c r="AP22" s="60"/>
      <c r="AQ22" s="60"/>
      <c r="AR22" s="60"/>
      <c r="AS22" s="60"/>
      <c r="AT22" s="60"/>
      <c r="AU22" s="60"/>
      <c r="AV22" s="60"/>
      <c r="AW22" s="60"/>
      <c r="AX22" s="61"/>
      <c r="AY22" s="61"/>
      <c r="AZ22" s="61"/>
      <c r="BA22" s="61"/>
      <c r="BB22" s="61"/>
      <c r="BC22" s="61"/>
      <c r="BD22" s="62"/>
      <c r="BE22" s="63"/>
      <c r="BF22" s="63"/>
      <c r="BG22" s="63"/>
      <c r="BH22" s="63"/>
      <c r="BI22" s="63"/>
      <c r="BJ22" s="64"/>
      <c r="BK22" s="64"/>
      <c r="BL22" s="64"/>
      <c r="BM22" s="61"/>
      <c r="BN22" s="61"/>
      <c r="BO22" s="61"/>
      <c r="BP22" s="61"/>
      <c r="BQ22" s="61"/>
      <c r="BR22" s="61"/>
      <c r="BS22" s="65"/>
      <c r="BT22" s="65"/>
      <c r="BU22" s="65"/>
      <c r="BV22" s="66">
        <v>25</v>
      </c>
      <c r="BW22" s="66" t="str">
        <f t="shared" si="1"/>
        <v>M5</v>
      </c>
      <c r="BX22" s="79" t="s">
        <v>140</v>
      </c>
    </row>
    <row r="23" spans="1:76" s="3" customFormat="1" ht="30" customHeight="1">
      <c r="A23" s="27" t="s">
        <v>117</v>
      </c>
      <c r="B23" s="29" t="s">
        <v>14</v>
      </c>
      <c r="C23" s="29">
        <v>7.2</v>
      </c>
      <c r="D23" s="29">
        <v>-3</v>
      </c>
      <c r="E23" s="29"/>
      <c r="F23" s="29">
        <v>35</v>
      </c>
      <c r="G23" s="54">
        <v>0.85</v>
      </c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57">
        <v>5</v>
      </c>
      <c r="U23" s="57">
        <v>1</v>
      </c>
      <c r="V23" s="29" t="s">
        <v>90</v>
      </c>
      <c r="W23" s="29">
        <v>7.0000000000000007E-2</v>
      </c>
      <c r="X23" s="68"/>
      <c r="Y23" s="31" t="s">
        <v>99</v>
      </c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73">
        <v>16</v>
      </c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7">
        <v>1</v>
      </c>
      <c r="BW23" s="66" t="str">
        <f t="shared" si="1"/>
        <v>M5</v>
      </c>
      <c r="BX23" s="79" t="s">
        <v>140</v>
      </c>
    </row>
    <row r="24" spans="1:76" s="3" customFormat="1">
      <c r="A24" s="27" t="s">
        <v>118</v>
      </c>
      <c r="B24" s="29" t="s">
        <v>14</v>
      </c>
      <c r="C24" s="29">
        <v>7.2</v>
      </c>
      <c r="D24" s="29">
        <v>-4</v>
      </c>
      <c r="E24" s="29"/>
      <c r="F24" s="29">
        <v>30</v>
      </c>
      <c r="G24" s="54">
        <v>0.85</v>
      </c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57">
        <v>7.5</v>
      </c>
      <c r="U24" s="57">
        <v>3</v>
      </c>
      <c r="V24" s="57" t="s">
        <v>90</v>
      </c>
      <c r="W24" s="57">
        <v>7.0000000000000007E-2</v>
      </c>
      <c r="X24" s="68"/>
      <c r="Y24" s="31" t="s">
        <v>119</v>
      </c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73">
        <v>17</v>
      </c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7">
        <v>28</v>
      </c>
      <c r="BW24" s="66" t="str">
        <f t="shared" si="1"/>
        <v>M4</v>
      </c>
      <c r="BX24" s="79" t="s">
        <v>140</v>
      </c>
    </row>
    <row r="25" spans="1:76" s="3" customFormat="1">
      <c r="A25" s="27" t="s">
        <v>120</v>
      </c>
      <c r="B25" s="29" t="s">
        <v>14</v>
      </c>
      <c r="C25" s="29">
        <v>8</v>
      </c>
      <c r="D25" s="29">
        <v>-2.5</v>
      </c>
      <c r="E25" s="29"/>
      <c r="F25" s="29">
        <v>40</v>
      </c>
      <c r="G25" s="54">
        <v>0.85</v>
      </c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57">
        <v>5</v>
      </c>
      <c r="U25" s="57">
        <v>2</v>
      </c>
      <c r="V25" s="29" t="s">
        <v>90</v>
      </c>
      <c r="W25" s="29">
        <v>7.0000000000000007E-2</v>
      </c>
      <c r="X25" s="68"/>
      <c r="Y25" s="31" t="s">
        <v>99</v>
      </c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73">
        <v>18</v>
      </c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7">
        <v>18</v>
      </c>
      <c r="BW25" s="66" t="str">
        <f t="shared" si="1"/>
        <v>M5</v>
      </c>
      <c r="BX25" s="79" t="s">
        <v>140</v>
      </c>
    </row>
    <row r="26" spans="1:76" s="3" customFormat="1">
      <c r="A26" s="27" t="s">
        <v>121</v>
      </c>
      <c r="B26" s="29" t="s">
        <v>14</v>
      </c>
      <c r="C26" s="29">
        <v>6.2</v>
      </c>
      <c r="D26" s="29">
        <v>-0.5</v>
      </c>
      <c r="E26" s="29"/>
      <c r="F26" s="29">
        <v>30</v>
      </c>
      <c r="G26" s="54">
        <v>0.85</v>
      </c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57">
        <v>5</v>
      </c>
      <c r="U26" s="57">
        <v>1</v>
      </c>
      <c r="V26" s="57" t="s">
        <v>90</v>
      </c>
      <c r="W26" s="57">
        <v>7.0000000000000007E-2</v>
      </c>
      <c r="X26" s="68"/>
      <c r="Y26" s="31" t="s">
        <v>104</v>
      </c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73">
        <v>19</v>
      </c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7">
        <v>17</v>
      </c>
      <c r="BW26" s="66" t="str">
        <f t="shared" si="1"/>
        <v>P4</v>
      </c>
      <c r="BX26" s="79" t="s">
        <v>140</v>
      </c>
    </row>
    <row r="27" spans="1:76" s="3" customFormat="1">
      <c r="A27" s="27" t="s">
        <v>122</v>
      </c>
      <c r="B27" s="29" t="s">
        <v>14</v>
      </c>
      <c r="C27" s="29">
        <v>6.2</v>
      </c>
      <c r="D27" s="29">
        <v>-3</v>
      </c>
      <c r="E27" s="29"/>
      <c r="F27" s="29">
        <v>35</v>
      </c>
      <c r="G27" s="54">
        <v>0.85</v>
      </c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57">
        <v>5</v>
      </c>
      <c r="U27" s="57">
        <v>1</v>
      </c>
      <c r="V27" s="29" t="s">
        <v>90</v>
      </c>
      <c r="W27" s="29">
        <v>7.0000000000000007E-2</v>
      </c>
      <c r="X27" s="68"/>
      <c r="Y27" s="31" t="s">
        <v>104</v>
      </c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73">
        <v>20</v>
      </c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7">
        <v>2</v>
      </c>
      <c r="BW27" s="66" t="str">
        <f t="shared" si="1"/>
        <v>P4</v>
      </c>
      <c r="BX27" s="79" t="s">
        <v>140</v>
      </c>
    </row>
    <row r="28" spans="1:76" s="3" customFormat="1">
      <c r="A28" s="27" t="s">
        <v>123</v>
      </c>
      <c r="B28" s="29" t="s">
        <v>14</v>
      </c>
      <c r="C28" s="29">
        <v>7.2</v>
      </c>
      <c r="D28" s="29">
        <v>-1.5</v>
      </c>
      <c r="E28" s="29"/>
      <c r="F28" s="29">
        <v>40</v>
      </c>
      <c r="G28" s="54">
        <v>0.85</v>
      </c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57">
        <v>5</v>
      </c>
      <c r="U28" s="57">
        <v>1</v>
      </c>
      <c r="V28" s="57" t="s">
        <v>90</v>
      </c>
      <c r="W28" s="57">
        <v>7.0000000000000007E-2</v>
      </c>
      <c r="X28" s="68"/>
      <c r="Y28" s="31" t="s">
        <v>104</v>
      </c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73">
        <v>21</v>
      </c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7">
        <v>3</v>
      </c>
      <c r="BW28" s="66" t="str">
        <f t="shared" si="1"/>
        <v>P4</v>
      </c>
      <c r="BX28" s="79" t="s">
        <v>140</v>
      </c>
    </row>
    <row r="29" spans="1:76" s="3" customFormat="1">
      <c r="A29" s="27" t="s">
        <v>124</v>
      </c>
      <c r="B29" s="29" t="s">
        <v>14</v>
      </c>
      <c r="C29" s="29">
        <v>7.2</v>
      </c>
      <c r="D29" s="29">
        <v>-3</v>
      </c>
      <c r="E29" s="29"/>
      <c r="F29" s="29">
        <v>40</v>
      </c>
      <c r="G29" s="54">
        <v>0.85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57">
        <v>5</v>
      </c>
      <c r="U29" s="57">
        <v>1</v>
      </c>
      <c r="V29" s="29" t="s">
        <v>90</v>
      </c>
      <c r="W29" s="29">
        <v>7.0000000000000007E-2</v>
      </c>
      <c r="X29" s="68"/>
      <c r="Y29" s="31" t="s">
        <v>99</v>
      </c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73">
        <v>22</v>
      </c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7">
        <v>4</v>
      </c>
      <c r="BW29" s="66" t="str">
        <f t="shared" si="1"/>
        <v>M5</v>
      </c>
      <c r="BX29" s="79" t="s">
        <v>140</v>
      </c>
    </row>
    <row r="30" spans="1:76" s="3" customFormat="1">
      <c r="A30" s="27" t="s">
        <v>125</v>
      </c>
      <c r="B30" s="29" t="s">
        <v>14</v>
      </c>
      <c r="C30" s="29">
        <v>7.2</v>
      </c>
      <c r="D30" s="29">
        <v>-1</v>
      </c>
      <c r="E30" s="29"/>
      <c r="F30" s="29">
        <v>60</v>
      </c>
      <c r="G30" s="54">
        <v>0.85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57">
        <v>4</v>
      </c>
      <c r="U30" s="57">
        <v>2</v>
      </c>
      <c r="V30" s="57" t="s">
        <v>90</v>
      </c>
      <c r="W30" s="57">
        <v>7.0000000000000007E-2</v>
      </c>
      <c r="X30" s="68"/>
      <c r="Y30" s="31" t="s">
        <v>104</v>
      </c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73">
        <v>23</v>
      </c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7">
        <v>3</v>
      </c>
      <c r="BW30" s="66" t="str">
        <f t="shared" si="1"/>
        <v>P4</v>
      </c>
      <c r="BX30" s="79" t="s">
        <v>140</v>
      </c>
    </row>
    <row r="31" spans="1:76" s="3" customFormat="1">
      <c r="A31" s="27" t="s">
        <v>126</v>
      </c>
      <c r="B31" s="29" t="s">
        <v>14</v>
      </c>
      <c r="C31" s="29">
        <v>7.2</v>
      </c>
      <c r="D31" s="29">
        <v>-1.5</v>
      </c>
      <c r="E31" s="29"/>
      <c r="F31" s="29">
        <v>35</v>
      </c>
      <c r="G31" s="54">
        <v>0.85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57">
        <v>4</v>
      </c>
      <c r="U31" s="57">
        <v>1</v>
      </c>
      <c r="V31" s="29" t="s">
        <v>90</v>
      </c>
      <c r="W31" s="29">
        <v>7.0000000000000007E-2</v>
      </c>
      <c r="X31" s="68"/>
      <c r="Y31" s="31" t="s">
        <v>104</v>
      </c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73">
        <v>24</v>
      </c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7">
        <v>4</v>
      </c>
      <c r="BW31" s="66" t="str">
        <f t="shared" si="1"/>
        <v>P4</v>
      </c>
      <c r="BX31" s="79" t="s">
        <v>140</v>
      </c>
    </row>
    <row r="32" spans="1:76" s="3" customFormat="1">
      <c r="A32" s="27" t="s">
        <v>127</v>
      </c>
      <c r="B32" s="29" t="s">
        <v>14</v>
      </c>
      <c r="C32" s="29">
        <v>8.1999999999999993</v>
      </c>
      <c r="D32" s="29">
        <v>-3</v>
      </c>
      <c r="E32" s="29"/>
      <c r="F32" s="29">
        <v>30</v>
      </c>
      <c r="G32" s="54">
        <v>0.85</v>
      </c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57">
        <v>4</v>
      </c>
      <c r="U32" s="57">
        <v>1</v>
      </c>
      <c r="V32" s="57" t="s">
        <v>90</v>
      </c>
      <c r="W32" s="57">
        <v>7.0000000000000007E-2</v>
      </c>
      <c r="X32" s="68"/>
      <c r="Y32" s="31" t="s">
        <v>99</v>
      </c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73">
        <v>25</v>
      </c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7">
        <v>4</v>
      </c>
      <c r="BW32" s="66" t="str">
        <f t="shared" si="1"/>
        <v>M5</v>
      </c>
      <c r="BX32" s="79" t="s">
        <v>140</v>
      </c>
    </row>
    <row r="33" spans="1:76" s="3" customFormat="1">
      <c r="A33" s="27" t="s">
        <v>128</v>
      </c>
      <c r="B33" s="29" t="s">
        <v>14</v>
      </c>
      <c r="C33" s="29">
        <v>5.2</v>
      </c>
      <c r="D33" s="29">
        <v>-4.5</v>
      </c>
      <c r="E33" s="29"/>
      <c r="F33" s="29">
        <v>30</v>
      </c>
      <c r="G33" s="54">
        <v>0.85</v>
      </c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57">
        <v>3</v>
      </c>
      <c r="U33" s="57">
        <v>1</v>
      </c>
      <c r="V33" s="29" t="s">
        <v>90</v>
      </c>
      <c r="W33" s="29">
        <v>7.0000000000000007E-2</v>
      </c>
      <c r="X33" s="68"/>
      <c r="Y33" s="31" t="s">
        <v>129</v>
      </c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73">
        <v>26</v>
      </c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7">
        <v>9</v>
      </c>
      <c r="BW33" s="66" t="str">
        <f t="shared" si="1"/>
        <v>M6</v>
      </c>
      <c r="BX33" s="79" t="s">
        <v>140</v>
      </c>
    </row>
    <row r="34" spans="1:76" s="3" customFormat="1">
      <c r="A34" s="27" t="s">
        <v>130</v>
      </c>
      <c r="B34" s="29" t="s">
        <v>14</v>
      </c>
      <c r="C34" s="29">
        <v>5.2</v>
      </c>
      <c r="D34" s="29">
        <v>-2</v>
      </c>
      <c r="E34" s="29"/>
      <c r="F34" s="29">
        <v>45</v>
      </c>
      <c r="G34" s="54">
        <v>0.85</v>
      </c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57">
        <v>5</v>
      </c>
      <c r="U34" s="57">
        <v>1</v>
      </c>
      <c r="V34" s="57" t="s">
        <v>90</v>
      </c>
      <c r="W34" s="57">
        <v>7.0000000000000007E-2</v>
      </c>
      <c r="X34" s="68"/>
      <c r="Y34" s="31" t="s">
        <v>104</v>
      </c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73">
        <v>27</v>
      </c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7">
        <v>7</v>
      </c>
      <c r="BW34" s="66" t="str">
        <f t="shared" si="1"/>
        <v>P4</v>
      </c>
      <c r="BX34" s="79" t="s">
        <v>140</v>
      </c>
    </row>
    <row r="35" spans="1:76" s="3" customFormat="1">
      <c r="A35" s="27" t="s">
        <v>131</v>
      </c>
      <c r="B35" s="29" t="s">
        <v>14</v>
      </c>
      <c r="C35" s="29">
        <v>5.2</v>
      </c>
      <c r="D35" s="29">
        <v>-2</v>
      </c>
      <c r="E35" s="29"/>
      <c r="F35" s="29">
        <v>40</v>
      </c>
      <c r="G35" s="54">
        <v>0.85</v>
      </c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57">
        <v>5</v>
      </c>
      <c r="U35" s="57">
        <v>1</v>
      </c>
      <c r="V35" s="29" t="s">
        <v>90</v>
      </c>
      <c r="W35" s="29">
        <v>7.0000000000000007E-2</v>
      </c>
      <c r="X35" s="68"/>
      <c r="Y35" s="31" t="s">
        <v>104</v>
      </c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73">
        <v>28</v>
      </c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7">
        <v>4</v>
      </c>
      <c r="BW35" s="66" t="str">
        <f t="shared" si="1"/>
        <v>P4</v>
      </c>
      <c r="BX35" s="79" t="s">
        <v>140</v>
      </c>
    </row>
    <row r="36" spans="1:76" s="3" customFormat="1">
      <c r="A36" s="27" t="s">
        <v>132</v>
      </c>
      <c r="B36" s="29" t="s">
        <v>14</v>
      </c>
      <c r="C36" s="29">
        <v>5.2</v>
      </c>
      <c r="D36" s="29">
        <v>-3</v>
      </c>
      <c r="E36" s="29"/>
      <c r="F36" s="29">
        <v>40</v>
      </c>
      <c r="G36" s="54">
        <v>0.85</v>
      </c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57">
        <v>5</v>
      </c>
      <c r="U36" s="57">
        <v>1</v>
      </c>
      <c r="V36" s="57" t="s">
        <v>90</v>
      </c>
      <c r="W36" s="57">
        <v>7.0000000000000007E-2</v>
      </c>
      <c r="X36" s="68"/>
      <c r="Y36" s="31" t="s">
        <v>104</v>
      </c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73">
        <v>29</v>
      </c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7">
        <v>5</v>
      </c>
      <c r="BW36" s="66" t="str">
        <f t="shared" si="1"/>
        <v>P4</v>
      </c>
      <c r="BX36" s="79" t="s">
        <v>140</v>
      </c>
    </row>
    <row r="37" spans="1:76" s="3" customFormat="1">
      <c r="A37" s="27" t="s">
        <v>133</v>
      </c>
      <c r="B37" s="29" t="s">
        <v>14</v>
      </c>
      <c r="C37" s="29">
        <v>5.2</v>
      </c>
      <c r="D37" s="29">
        <v>-3</v>
      </c>
      <c r="E37" s="29"/>
      <c r="F37" s="29">
        <v>45</v>
      </c>
      <c r="G37" s="54">
        <v>0.85</v>
      </c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57">
        <v>5</v>
      </c>
      <c r="U37" s="57">
        <v>1</v>
      </c>
      <c r="V37" s="29" t="s">
        <v>90</v>
      </c>
      <c r="W37" s="29">
        <v>7.0000000000000007E-2</v>
      </c>
      <c r="X37" s="68"/>
      <c r="Y37" s="31" t="s">
        <v>104</v>
      </c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73">
        <v>30</v>
      </c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7">
        <v>4</v>
      </c>
      <c r="BW37" s="66" t="str">
        <f t="shared" si="1"/>
        <v>P4</v>
      </c>
      <c r="BX37" s="79" t="s">
        <v>140</v>
      </c>
    </row>
    <row r="38" spans="1:76" s="3" customFormat="1">
      <c r="A38" s="27" t="s">
        <v>134</v>
      </c>
      <c r="B38" s="29" t="s">
        <v>14</v>
      </c>
      <c r="C38" s="29">
        <v>5.2</v>
      </c>
      <c r="D38" s="29">
        <v>-3</v>
      </c>
      <c r="E38" s="29"/>
      <c r="F38" s="29">
        <v>40</v>
      </c>
      <c r="G38" s="54">
        <v>0.85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57">
        <v>5</v>
      </c>
      <c r="U38" s="57">
        <v>1</v>
      </c>
      <c r="V38" s="57" t="s">
        <v>90</v>
      </c>
      <c r="W38" s="57">
        <v>7.0000000000000007E-2</v>
      </c>
      <c r="X38" s="68"/>
      <c r="Y38" s="31" t="s">
        <v>99</v>
      </c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73">
        <v>31</v>
      </c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7">
        <v>3</v>
      </c>
      <c r="BW38" s="66" t="str">
        <f t="shared" si="1"/>
        <v>M5</v>
      </c>
      <c r="BX38" s="79" t="s">
        <v>140</v>
      </c>
    </row>
    <row r="39" spans="1:76" s="3" customFormat="1">
      <c r="A39" s="27" t="s">
        <v>135</v>
      </c>
      <c r="B39" s="29" t="s">
        <v>14</v>
      </c>
      <c r="C39" s="29">
        <v>5.2</v>
      </c>
      <c r="D39" s="29">
        <v>-3</v>
      </c>
      <c r="E39" s="29"/>
      <c r="F39" s="29">
        <v>40</v>
      </c>
      <c r="G39" s="54">
        <v>0.85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57">
        <v>5</v>
      </c>
      <c r="U39" s="57">
        <v>1</v>
      </c>
      <c r="V39" s="29" t="s">
        <v>90</v>
      </c>
      <c r="W39" s="29">
        <v>7.0000000000000007E-2</v>
      </c>
      <c r="X39" s="68"/>
      <c r="Y39" s="31" t="s">
        <v>104</v>
      </c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73">
        <v>32</v>
      </c>
      <c r="AM39" s="68"/>
      <c r="AN39" s="68"/>
      <c r="AO39" s="68"/>
      <c r="AP39" s="68"/>
      <c r="AQ39" s="68"/>
      <c r="AR39" s="69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7">
        <v>1</v>
      </c>
      <c r="BW39" s="66" t="str">
        <f t="shared" si="1"/>
        <v>P4</v>
      </c>
      <c r="BX39" s="79" t="s">
        <v>140</v>
      </c>
    </row>
    <row r="40" spans="1:76" s="3" customFormat="1">
      <c r="A40" s="27" t="s">
        <v>136</v>
      </c>
      <c r="B40" s="29" t="s">
        <v>14</v>
      </c>
      <c r="C40" s="29">
        <v>5.2</v>
      </c>
      <c r="D40" s="29">
        <v>-1</v>
      </c>
      <c r="E40" s="29"/>
      <c r="F40" s="29">
        <v>35</v>
      </c>
      <c r="G40" s="54">
        <v>0.85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57">
        <v>4</v>
      </c>
      <c r="U40" s="57">
        <v>1</v>
      </c>
      <c r="V40" s="57" t="s">
        <v>90</v>
      </c>
      <c r="W40" s="57">
        <v>7.0000000000000007E-2</v>
      </c>
      <c r="X40" s="68"/>
      <c r="Y40" s="31" t="s">
        <v>104</v>
      </c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73">
        <v>33</v>
      </c>
      <c r="AM40" s="68"/>
      <c r="AN40" s="68"/>
      <c r="AO40" s="68"/>
      <c r="AP40" s="68"/>
      <c r="AQ40" s="68"/>
      <c r="AR40" s="69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7">
        <v>7</v>
      </c>
      <c r="BW40" s="66" t="str">
        <f t="shared" si="1"/>
        <v>P4</v>
      </c>
      <c r="BX40" s="79" t="s">
        <v>140</v>
      </c>
    </row>
    <row r="41" spans="1:76" s="3" customFormat="1">
      <c r="A41" s="27" t="s">
        <v>137</v>
      </c>
      <c r="B41" s="29" t="s">
        <v>14</v>
      </c>
      <c r="C41" s="29">
        <v>6.2</v>
      </c>
      <c r="D41" s="29">
        <v>-1</v>
      </c>
      <c r="E41" s="29"/>
      <c r="F41" s="29">
        <v>30</v>
      </c>
      <c r="G41" s="54">
        <v>0.85</v>
      </c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57">
        <v>6</v>
      </c>
      <c r="U41" s="57">
        <v>2</v>
      </c>
      <c r="V41" s="29" t="s">
        <v>90</v>
      </c>
      <c r="W41" s="29">
        <v>7.0000000000000007E-2</v>
      </c>
      <c r="X41" s="68"/>
      <c r="Y41" s="31" t="s">
        <v>119</v>
      </c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73">
        <v>34</v>
      </c>
      <c r="AM41" s="68"/>
      <c r="AN41" s="68"/>
      <c r="AO41" s="68"/>
      <c r="AP41" s="68"/>
      <c r="AQ41" s="68"/>
      <c r="AR41" s="69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7">
        <v>10</v>
      </c>
      <c r="BW41" s="66" t="str">
        <f t="shared" si="1"/>
        <v>M4</v>
      </c>
      <c r="BX41" s="79" t="s">
        <v>140</v>
      </c>
    </row>
    <row r="42" spans="1:76" s="3" customFormat="1">
      <c r="A42" s="27" t="s">
        <v>138</v>
      </c>
      <c r="B42" s="29" t="s">
        <v>14</v>
      </c>
      <c r="C42" s="29">
        <v>6.2</v>
      </c>
      <c r="D42" s="29">
        <v>-1</v>
      </c>
      <c r="E42" s="29"/>
      <c r="F42" s="29">
        <v>30</v>
      </c>
      <c r="G42" s="54">
        <v>0.85</v>
      </c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57">
        <v>6</v>
      </c>
      <c r="U42" s="57">
        <v>2</v>
      </c>
      <c r="V42" s="57" t="s">
        <v>90</v>
      </c>
      <c r="W42" s="57">
        <v>7.0000000000000007E-2</v>
      </c>
      <c r="X42" s="68"/>
      <c r="Y42" s="31" t="s">
        <v>119</v>
      </c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73">
        <v>35</v>
      </c>
      <c r="AM42" s="68"/>
      <c r="AN42" s="68"/>
      <c r="AO42" s="68"/>
      <c r="AP42" s="68"/>
      <c r="AQ42" s="68"/>
      <c r="AR42" s="69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7">
        <v>12</v>
      </c>
      <c r="BW42" s="66" t="str">
        <f t="shared" si="1"/>
        <v>M4</v>
      </c>
      <c r="BX42" s="79" t="s">
        <v>140</v>
      </c>
    </row>
    <row r="43" spans="1:76" s="3" customFormat="1">
      <c r="A43" s="27" t="s">
        <v>144</v>
      </c>
      <c r="B43" s="29" t="s">
        <v>14</v>
      </c>
      <c r="C43" s="29">
        <v>5</v>
      </c>
      <c r="D43" s="29">
        <v>-3</v>
      </c>
      <c r="E43" s="29"/>
      <c r="F43" s="29">
        <v>30</v>
      </c>
      <c r="G43" s="84">
        <v>0.8</v>
      </c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57">
        <v>3</v>
      </c>
      <c r="U43" s="57">
        <v>1</v>
      </c>
      <c r="V43" s="29" t="s">
        <v>90</v>
      </c>
      <c r="W43" s="29">
        <v>7.0000000000000007E-2</v>
      </c>
      <c r="X43" s="68"/>
      <c r="Y43" s="31" t="s">
        <v>129</v>
      </c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73">
        <v>36</v>
      </c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7">
        <v>8</v>
      </c>
      <c r="BW43" s="66" t="str">
        <f t="shared" si="1"/>
        <v>M6</v>
      </c>
      <c r="BX43" s="76" t="s">
        <v>141</v>
      </c>
    </row>
    <row r="44" spans="1:76" s="3" customFormat="1">
      <c r="A44" s="27" t="s">
        <v>142</v>
      </c>
      <c r="B44" s="29" t="s">
        <v>14</v>
      </c>
      <c r="C44" s="29">
        <v>5</v>
      </c>
      <c r="D44" s="29">
        <v>-1.5</v>
      </c>
      <c r="E44" s="29"/>
      <c r="F44" s="29">
        <v>30</v>
      </c>
      <c r="G44" s="84">
        <v>0.8</v>
      </c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57">
        <v>5</v>
      </c>
      <c r="U44" s="57">
        <v>1</v>
      </c>
      <c r="V44" s="57" t="s">
        <v>90</v>
      </c>
      <c r="W44" s="57">
        <v>7.0000000000000007E-2</v>
      </c>
      <c r="X44" s="68"/>
      <c r="Y44" s="31" t="s">
        <v>114</v>
      </c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73">
        <v>37</v>
      </c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7">
        <v>3</v>
      </c>
      <c r="BW44" s="66" t="str">
        <f t="shared" si="1"/>
        <v>P3</v>
      </c>
      <c r="BX44" s="76" t="s">
        <v>141</v>
      </c>
    </row>
    <row r="45" spans="1:76" s="3" customFormat="1">
      <c r="A45" s="27" t="s">
        <v>143</v>
      </c>
      <c r="B45" s="29" t="s">
        <v>14</v>
      </c>
      <c r="C45" s="29">
        <v>5</v>
      </c>
      <c r="D45" s="29">
        <v>-4</v>
      </c>
      <c r="E45" s="29"/>
      <c r="F45" s="29">
        <v>40</v>
      </c>
      <c r="G45" s="84">
        <v>0.8</v>
      </c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57">
        <v>3</v>
      </c>
      <c r="U45" s="57">
        <v>1</v>
      </c>
      <c r="V45" s="29" t="s">
        <v>90</v>
      </c>
      <c r="W45" s="29">
        <v>7.0000000000000007E-2</v>
      </c>
      <c r="X45" s="68"/>
      <c r="Y45" s="31" t="s">
        <v>104</v>
      </c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73">
        <v>38</v>
      </c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7">
        <v>2</v>
      </c>
      <c r="BW45" s="66" t="str">
        <f t="shared" si="1"/>
        <v>P4</v>
      </c>
      <c r="BX45" s="76" t="s">
        <v>141</v>
      </c>
    </row>
    <row r="46" spans="1:76" s="3" customFormat="1">
      <c r="A46" s="27" t="s">
        <v>145</v>
      </c>
      <c r="B46" s="29" t="s">
        <v>14</v>
      </c>
      <c r="C46" s="29">
        <v>5</v>
      </c>
      <c r="D46" s="29">
        <v>0</v>
      </c>
      <c r="E46" s="29"/>
      <c r="F46" s="29">
        <v>30</v>
      </c>
      <c r="G46" s="84">
        <v>0.8</v>
      </c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57">
        <v>3</v>
      </c>
      <c r="U46" s="57">
        <v>1</v>
      </c>
      <c r="V46" s="57" t="s">
        <v>90</v>
      </c>
      <c r="W46" s="57">
        <v>7.0000000000000007E-2</v>
      </c>
      <c r="X46" s="68"/>
      <c r="Y46" s="31" t="s">
        <v>104</v>
      </c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73">
        <v>39</v>
      </c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7">
        <v>3</v>
      </c>
      <c r="BW46" s="66" t="str">
        <f t="shared" si="1"/>
        <v>P4</v>
      </c>
      <c r="BX46" s="76" t="s">
        <v>141</v>
      </c>
    </row>
    <row r="47" spans="1:76" s="3" customFormat="1">
      <c r="A47" s="27" t="s">
        <v>146</v>
      </c>
      <c r="B47" s="29" t="s">
        <v>14</v>
      </c>
      <c r="C47" s="29">
        <v>5</v>
      </c>
      <c r="D47" s="29">
        <v>-1</v>
      </c>
      <c r="E47" s="29"/>
      <c r="F47" s="29">
        <v>35</v>
      </c>
      <c r="G47" s="84">
        <v>0.8</v>
      </c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57">
        <v>3</v>
      </c>
      <c r="U47" s="57">
        <v>1</v>
      </c>
      <c r="V47" s="29" t="s">
        <v>90</v>
      </c>
      <c r="W47" s="29">
        <v>7.0000000000000007E-2</v>
      </c>
      <c r="X47" s="68"/>
      <c r="Y47" s="31" t="s">
        <v>129</v>
      </c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73">
        <v>40</v>
      </c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7">
        <v>2</v>
      </c>
      <c r="BW47" s="66" t="str">
        <f t="shared" si="1"/>
        <v>M6</v>
      </c>
      <c r="BX47" s="76" t="s">
        <v>141</v>
      </c>
    </row>
    <row r="48" spans="1:76" s="3" customFormat="1">
      <c r="A48" s="27" t="s">
        <v>147</v>
      </c>
      <c r="B48" s="29" t="s">
        <v>14</v>
      </c>
      <c r="C48" s="29">
        <v>4</v>
      </c>
      <c r="D48" s="29">
        <v>-0.5</v>
      </c>
      <c r="E48" s="29"/>
      <c r="F48" s="29">
        <v>30</v>
      </c>
      <c r="G48" s="84">
        <v>0.8</v>
      </c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57">
        <v>3</v>
      </c>
      <c r="U48" s="57">
        <v>1</v>
      </c>
      <c r="V48" s="57" t="s">
        <v>90</v>
      </c>
      <c r="W48" s="57">
        <v>7.0000000000000007E-2</v>
      </c>
      <c r="X48" s="68"/>
      <c r="Y48" s="31" t="s">
        <v>104</v>
      </c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73">
        <v>41</v>
      </c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7">
        <v>5</v>
      </c>
      <c r="BW48" s="66" t="str">
        <f t="shared" si="1"/>
        <v>P4</v>
      </c>
      <c r="BX48" s="76" t="s">
        <v>141</v>
      </c>
    </row>
    <row r="49" spans="1:76" s="3" customFormat="1">
      <c r="A49" s="27" t="s">
        <v>148</v>
      </c>
      <c r="B49" s="29" t="s">
        <v>14</v>
      </c>
      <c r="C49" s="29">
        <v>8.1999999999999993</v>
      </c>
      <c r="D49" s="29">
        <v>0</v>
      </c>
      <c r="E49" s="29"/>
      <c r="F49" s="29">
        <v>35</v>
      </c>
      <c r="G49" s="84">
        <v>0.8</v>
      </c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57">
        <v>3</v>
      </c>
      <c r="U49" s="57">
        <v>1</v>
      </c>
      <c r="V49" s="29" t="s">
        <v>90</v>
      </c>
      <c r="W49" s="29">
        <v>7.0000000000000007E-2</v>
      </c>
      <c r="X49" s="68"/>
      <c r="Y49" s="31" t="s">
        <v>104</v>
      </c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73">
        <v>42</v>
      </c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7">
        <v>1</v>
      </c>
      <c r="BW49" s="66" t="str">
        <f t="shared" si="1"/>
        <v>P4</v>
      </c>
      <c r="BX49" s="76" t="s">
        <v>141</v>
      </c>
    </row>
    <row r="50" spans="1:76" s="3" customFormat="1">
      <c r="A50" s="27" t="s">
        <v>150</v>
      </c>
      <c r="B50" s="29" t="s">
        <v>14</v>
      </c>
      <c r="C50" s="29">
        <v>5</v>
      </c>
      <c r="D50" s="29">
        <v>-3</v>
      </c>
      <c r="E50" s="29"/>
      <c r="F50" s="29">
        <v>35</v>
      </c>
      <c r="G50" s="84">
        <v>0.8</v>
      </c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57">
        <v>3</v>
      </c>
      <c r="U50" s="57">
        <v>1</v>
      </c>
      <c r="V50" s="57" t="s">
        <v>90</v>
      </c>
      <c r="W50" s="57">
        <v>7.0000000000000007E-2</v>
      </c>
      <c r="X50" s="68"/>
      <c r="Y50" s="31" t="s">
        <v>149</v>
      </c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73">
        <v>43</v>
      </c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7">
        <v>3</v>
      </c>
      <c r="BW50" s="66" t="str">
        <f t="shared" si="1"/>
        <v>P6</v>
      </c>
      <c r="BX50" s="76" t="s">
        <v>141</v>
      </c>
    </row>
    <row r="51" spans="1:76" s="3" customFormat="1">
      <c r="A51" s="27" t="s">
        <v>162</v>
      </c>
      <c r="B51" s="29" t="s">
        <v>14</v>
      </c>
      <c r="C51" s="29">
        <v>4</v>
      </c>
      <c r="D51" s="29">
        <v>-1</v>
      </c>
      <c r="E51" s="29"/>
      <c r="F51" s="29">
        <v>30</v>
      </c>
      <c r="G51" s="84">
        <v>0.8</v>
      </c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57">
        <v>2</v>
      </c>
      <c r="U51" s="57">
        <v>1</v>
      </c>
      <c r="V51" s="29" t="s">
        <v>90</v>
      </c>
      <c r="W51" s="29">
        <v>7.0000000000000007E-2</v>
      </c>
      <c r="X51" s="68"/>
      <c r="Y51" s="31" t="s">
        <v>104</v>
      </c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73">
        <v>44</v>
      </c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7">
        <v>1</v>
      </c>
      <c r="BW51" s="66" t="str">
        <f t="shared" si="1"/>
        <v>P4</v>
      </c>
      <c r="BX51" s="76" t="s">
        <v>141</v>
      </c>
    </row>
    <row r="52" spans="1:76" s="3" customFormat="1">
      <c r="A52" s="27" t="s">
        <v>151</v>
      </c>
      <c r="B52" s="29" t="s">
        <v>14</v>
      </c>
      <c r="C52" s="29">
        <v>7.2</v>
      </c>
      <c r="D52" s="29">
        <v>-1</v>
      </c>
      <c r="E52" s="29"/>
      <c r="F52" s="29">
        <v>15</v>
      </c>
      <c r="G52" s="84">
        <v>0.8</v>
      </c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57">
        <v>6</v>
      </c>
      <c r="U52" s="57">
        <v>1</v>
      </c>
      <c r="V52" s="57" t="s">
        <v>90</v>
      </c>
      <c r="W52" s="57">
        <v>7.0000000000000007E-2</v>
      </c>
      <c r="X52" s="68"/>
      <c r="Y52" s="31" t="s">
        <v>104</v>
      </c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73">
        <v>45</v>
      </c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7">
        <v>2</v>
      </c>
      <c r="BW52" s="66" t="str">
        <f t="shared" si="1"/>
        <v>P4</v>
      </c>
      <c r="BX52" s="76" t="s">
        <v>141</v>
      </c>
    </row>
    <row r="53" spans="1:76" s="3" customFormat="1">
      <c r="A53" s="27" t="s">
        <v>152</v>
      </c>
      <c r="B53" s="29" t="s">
        <v>14</v>
      </c>
      <c r="C53" s="29">
        <v>4</v>
      </c>
      <c r="D53" s="29">
        <v>-0.5</v>
      </c>
      <c r="E53" s="29"/>
      <c r="F53" s="29">
        <v>25</v>
      </c>
      <c r="G53" s="84">
        <v>0.8</v>
      </c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57">
        <v>2</v>
      </c>
      <c r="U53" s="57">
        <v>1</v>
      </c>
      <c r="V53" s="29" t="s">
        <v>90</v>
      </c>
      <c r="W53" s="29">
        <v>7.0000000000000007E-2</v>
      </c>
      <c r="X53" s="68"/>
      <c r="Y53" s="31" t="s">
        <v>104</v>
      </c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73">
        <v>46</v>
      </c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7">
        <v>3</v>
      </c>
      <c r="BW53" s="66" t="str">
        <f t="shared" si="1"/>
        <v>P4</v>
      </c>
      <c r="BX53" s="76" t="s">
        <v>141</v>
      </c>
    </row>
    <row r="54" spans="1:76" s="3" customFormat="1">
      <c r="A54" s="27" t="s">
        <v>156</v>
      </c>
      <c r="B54" s="29" t="s">
        <v>14</v>
      </c>
      <c r="C54" s="29">
        <v>8.5</v>
      </c>
      <c r="D54" s="29">
        <v>-1.5</v>
      </c>
      <c r="E54" s="29"/>
      <c r="F54" s="29">
        <v>35</v>
      </c>
      <c r="G54" s="84">
        <v>0.8</v>
      </c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57">
        <v>5</v>
      </c>
      <c r="U54" s="57">
        <v>1</v>
      </c>
      <c r="V54" s="57" t="s">
        <v>90</v>
      </c>
      <c r="W54" s="57">
        <v>7.0000000000000007E-2</v>
      </c>
      <c r="X54" s="68"/>
      <c r="Y54" s="31" t="s">
        <v>99</v>
      </c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73">
        <v>47</v>
      </c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7">
        <v>14</v>
      </c>
      <c r="BW54" s="66" t="str">
        <f t="shared" si="1"/>
        <v>M5</v>
      </c>
      <c r="BX54" s="81" t="s">
        <v>153</v>
      </c>
    </row>
    <row r="55" spans="1:76" s="3" customFormat="1">
      <c r="A55" s="27" t="s">
        <v>155</v>
      </c>
      <c r="B55" s="29" t="s">
        <v>14</v>
      </c>
      <c r="C55" s="29">
        <v>8.5</v>
      </c>
      <c r="D55" s="29">
        <v>-2</v>
      </c>
      <c r="E55" s="29"/>
      <c r="F55" s="29">
        <v>35</v>
      </c>
      <c r="G55" s="84">
        <v>0.8</v>
      </c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57">
        <v>6</v>
      </c>
      <c r="U55" s="57">
        <v>2</v>
      </c>
      <c r="V55" s="29" t="s">
        <v>90</v>
      </c>
      <c r="W55" s="29">
        <v>7.0000000000000007E-2</v>
      </c>
      <c r="X55" s="68"/>
      <c r="Y55" s="31" t="s">
        <v>99</v>
      </c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73">
        <v>48</v>
      </c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7">
        <v>15</v>
      </c>
      <c r="BW55" s="66" t="str">
        <f t="shared" si="1"/>
        <v>M5</v>
      </c>
      <c r="BX55" s="81" t="s">
        <v>153</v>
      </c>
    </row>
    <row r="56" spans="1:76" s="3" customFormat="1">
      <c r="A56" s="27" t="s">
        <v>158</v>
      </c>
      <c r="B56" s="29" t="s">
        <v>14</v>
      </c>
      <c r="C56" s="29">
        <v>4.5</v>
      </c>
      <c r="D56" s="29">
        <v>-1.5</v>
      </c>
      <c r="E56" s="29"/>
      <c r="F56" s="29">
        <v>30</v>
      </c>
      <c r="G56" s="84">
        <v>0.8</v>
      </c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57">
        <v>4</v>
      </c>
      <c r="U56" s="57">
        <v>1</v>
      </c>
      <c r="V56" s="57" t="s">
        <v>90</v>
      </c>
      <c r="W56" s="57">
        <v>7.0000000000000007E-2</v>
      </c>
      <c r="X56" s="68"/>
      <c r="Y56" s="31" t="s">
        <v>104</v>
      </c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73">
        <v>49</v>
      </c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7">
        <v>2</v>
      </c>
      <c r="BW56" s="67" t="str">
        <f t="shared" si="1"/>
        <v>P4</v>
      </c>
      <c r="BX56" s="83" t="s">
        <v>164</v>
      </c>
    </row>
    <row r="57" spans="1:76" s="3" customFormat="1">
      <c r="A57" s="27" t="s">
        <v>159</v>
      </c>
      <c r="B57" s="29" t="s">
        <v>14</v>
      </c>
      <c r="C57" s="29">
        <v>4.5</v>
      </c>
      <c r="D57" s="29">
        <v>-1.5</v>
      </c>
      <c r="E57" s="29"/>
      <c r="F57" s="29">
        <v>30</v>
      </c>
      <c r="G57" s="84">
        <v>0.8</v>
      </c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57">
        <v>4</v>
      </c>
      <c r="U57" s="57">
        <v>1</v>
      </c>
      <c r="V57" s="29" t="s">
        <v>90</v>
      </c>
      <c r="W57" s="29">
        <v>7.0000000000000007E-2</v>
      </c>
      <c r="X57" s="68"/>
      <c r="Y57" s="31" t="s">
        <v>104</v>
      </c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73">
        <v>50</v>
      </c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7">
        <v>57</v>
      </c>
      <c r="BW57" s="67" t="str">
        <f t="shared" si="1"/>
        <v>P4</v>
      </c>
      <c r="BX57" s="83" t="s">
        <v>157</v>
      </c>
    </row>
    <row r="58" spans="1:76" s="3" customFormat="1">
      <c r="A58" s="27" t="s">
        <v>160</v>
      </c>
      <c r="B58" s="29" t="s">
        <v>18</v>
      </c>
      <c r="C58" s="29">
        <v>3.5</v>
      </c>
      <c r="D58" s="29">
        <v>-1</v>
      </c>
      <c r="E58" s="29"/>
      <c r="F58" s="29">
        <v>10</v>
      </c>
      <c r="G58" s="84">
        <v>0.8</v>
      </c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57">
        <v>4</v>
      </c>
      <c r="U58" s="57">
        <v>1</v>
      </c>
      <c r="V58" s="57" t="s">
        <v>90</v>
      </c>
      <c r="W58" s="57">
        <v>7.0000000000000007E-2</v>
      </c>
      <c r="X58" s="68"/>
      <c r="Y58" s="31" t="s">
        <v>114</v>
      </c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73">
        <v>51</v>
      </c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7">
        <v>6</v>
      </c>
      <c r="BW58" s="67" t="str">
        <f t="shared" si="1"/>
        <v>P3</v>
      </c>
      <c r="BX58" s="83" t="s">
        <v>157</v>
      </c>
    </row>
    <row r="59" spans="1:76">
      <c r="A59" s="86" t="s">
        <v>161</v>
      </c>
      <c r="B59" s="87" t="s">
        <v>47</v>
      </c>
      <c r="C59" s="87">
        <v>5</v>
      </c>
      <c r="D59" s="87">
        <v>-3</v>
      </c>
      <c r="E59" s="87"/>
      <c r="F59" s="87">
        <v>35</v>
      </c>
      <c r="G59" s="88">
        <v>0.8</v>
      </c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94">
        <v>2</v>
      </c>
      <c r="U59" s="90">
        <v>1</v>
      </c>
      <c r="V59" s="87" t="s">
        <v>90</v>
      </c>
      <c r="W59" s="87">
        <v>7.0000000000000007E-2</v>
      </c>
      <c r="X59" s="89"/>
      <c r="Y59" s="91" t="s">
        <v>104</v>
      </c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73">
        <v>52</v>
      </c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92">
        <v>1</v>
      </c>
      <c r="BW59" s="92" t="str">
        <f t="shared" si="1"/>
        <v>P4</v>
      </c>
      <c r="BX59" s="93" t="s">
        <v>157</v>
      </c>
    </row>
    <row r="60" spans="1:76" s="3" customFormat="1">
      <c r="A60" s="27" t="s">
        <v>165</v>
      </c>
      <c r="B60" s="29" t="s">
        <v>14</v>
      </c>
      <c r="C60" s="29">
        <v>3</v>
      </c>
      <c r="D60" s="29">
        <v>0</v>
      </c>
      <c r="E60" s="29"/>
      <c r="F60" s="29">
        <v>30</v>
      </c>
      <c r="G60" s="84">
        <v>0.8</v>
      </c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57">
        <v>2</v>
      </c>
      <c r="U60" s="57">
        <v>1</v>
      </c>
      <c r="V60" s="57" t="s">
        <v>90</v>
      </c>
      <c r="W60" s="57">
        <v>7.0000000000000007E-2</v>
      </c>
      <c r="X60" s="68"/>
      <c r="Y60" s="31" t="s">
        <v>104</v>
      </c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73">
        <v>53</v>
      </c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7">
        <v>34</v>
      </c>
      <c r="BW60" s="67" t="str">
        <f t="shared" si="1"/>
        <v>P4</v>
      </c>
      <c r="BX60" s="83" t="s">
        <v>157</v>
      </c>
    </row>
    <row r="61" spans="1:76" s="3" customFormat="1">
      <c r="A61" s="27" t="s">
        <v>163</v>
      </c>
      <c r="B61" s="29" t="s">
        <v>14</v>
      </c>
      <c r="C61" s="29">
        <v>4.5</v>
      </c>
      <c r="D61" s="29">
        <v>-3</v>
      </c>
      <c r="E61" s="29"/>
      <c r="F61" s="29">
        <v>30</v>
      </c>
      <c r="G61" s="84">
        <v>0.8</v>
      </c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57">
        <v>3</v>
      </c>
      <c r="U61" s="57">
        <v>1</v>
      </c>
      <c r="V61" s="29" t="s">
        <v>90</v>
      </c>
      <c r="W61" s="29">
        <v>7.0000000000000007E-2</v>
      </c>
      <c r="X61" s="68"/>
      <c r="Y61" s="31" t="s">
        <v>104</v>
      </c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73">
        <v>54</v>
      </c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7">
        <v>14</v>
      </c>
      <c r="BW61" s="67" t="str">
        <f t="shared" si="1"/>
        <v>P4</v>
      </c>
      <c r="BX61" s="83" t="s">
        <v>157</v>
      </c>
    </row>
    <row r="62" spans="1:76" s="3" customFormat="1">
      <c r="A62" s="82" t="s">
        <v>166</v>
      </c>
      <c r="B62" s="74" t="s">
        <v>14</v>
      </c>
      <c r="C62" s="74">
        <v>3.5</v>
      </c>
      <c r="D62" s="74">
        <v>0</v>
      </c>
      <c r="E62" s="74"/>
      <c r="F62" s="74">
        <v>28</v>
      </c>
      <c r="G62" s="85">
        <v>0.8</v>
      </c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74">
        <v>2</v>
      </c>
      <c r="U62" s="74">
        <v>1</v>
      </c>
      <c r="V62" s="74" t="s">
        <v>90</v>
      </c>
      <c r="W62" s="74">
        <v>7.0000000000000007E-2</v>
      </c>
      <c r="X62" s="68"/>
      <c r="Y62" s="31" t="s">
        <v>104</v>
      </c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73">
        <v>55</v>
      </c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7">
        <v>53</v>
      </c>
      <c r="BW62" s="67" t="str">
        <f t="shared" si="1"/>
        <v>P4</v>
      </c>
      <c r="BX62" s="83" t="s">
        <v>157</v>
      </c>
    </row>
    <row r="63" spans="1:76">
      <c r="BV63" s="70">
        <f>SUM(BV8:BV62)</f>
        <v>487</v>
      </c>
    </row>
  </sheetData>
  <mergeCells count="30">
    <mergeCell ref="B1:BU1"/>
    <mergeCell ref="B5:F5"/>
    <mergeCell ref="B3:D3"/>
    <mergeCell ref="B2:D2"/>
    <mergeCell ref="Z5:AK5"/>
    <mergeCell ref="H5:S5"/>
    <mergeCell ref="T5:Y5"/>
    <mergeCell ref="A4:AK4"/>
    <mergeCell ref="AM4:BU4"/>
    <mergeCell ref="AV5:BD5"/>
    <mergeCell ref="BE5:BL5"/>
    <mergeCell ref="AM5:AU5"/>
    <mergeCell ref="BM6:BO6"/>
    <mergeCell ref="BP6:BR6"/>
    <mergeCell ref="BS6:BU6"/>
    <mergeCell ref="AV6:AX6"/>
    <mergeCell ref="AY6:BA6"/>
    <mergeCell ref="BB6:BD6"/>
    <mergeCell ref="BE6:BI6"/>
    <mergeCell ref="AM6:AP6"/>
    <mergeCell ref="AR6:AU6"/>
    <mergeCell ref="B6:F6"/>
    <mergeCell ref="T6:Y6"/>
    <mergeCell ref="BJ6:BL6"/>
    <mergeCell ref="Z6:AC6"/>
    <mergeCell ref="AD6:AG6"/>
    <mergeCell ref="AH6:AK6"/>
    <mergeCell ref="H6:K6"/>
    <mergeCell ref="L6:O6"/>
    <mergeCell ref="P6:S6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65575-4724-4A45-AEDF-11CC002D5E65}">
  <dimension ref="C2:I14"/>
  <sheetViews>
    <sheetView workbookViewId="0">
      <selection activeCell="H19" sqref="H19:M30"/>
    </sheetView>
  </sheetViews>
  <sheetFormatPr defaultRowHeight="15"/>
  <cols>
    <col min="4" max="4" width="8.5703125" bestFit="1" customWidth="1"/>
    <col min="5" max="5" width="14" bestFit="1" customWidth="1"/>
    <col min="6" max="6" width="9.85546875" bestFit="1" customWidth="1"/>
    <col min="7" max="7" width="9.7109375" bestFit="1" customWidth="1"/>
    <col min="8" max="8" width="9.85546875" bestFit="1" customWidth="1"/>
    <col min="9" max="9" width="9.7109375" bestFit="1" customWidth="1"/>
  </cols>
  <sheetData>
    <row r="2" spans="3:9">
      <c r="C2" s="164" t="s">
        <v>33</v>
      </c>
      <c r="D2" s="164"/>
      <c r="E2" s="164"/>
      <c r="G2" s="164" t="s">
        <v>34</v>
      </c>
      <c r="H2" s="164"/>
      <c r="I2" s="164"/>
    </row>
    <row r="3" spans="3:9">
      <c r="C3" s="8" t="s">
        <v>35</v>
      </c>
      <c r="D3" s="8" t="s">
        <v>36</v>
      </c>
      <c r="E3" s="8" t="s">
        <v>37</v>
      </c>
      <c r="G3" s="8" t="s">
        <v>35</v>
      </c>
      <c r="H3" s="8" t="s">
        <v>36</v>
      </c>
      <c r="I3" s="8" t="s">
        <v>37</v>
      </c>
    </row>
    <row r="4" spans="3:9">
      <c r="C4" t="s">
        <v>14</v>
      </c>
      <c r="D4" t="s">
        <v>38</v>
      </c>
      <c r="E4" t="s">
        <v>39</v>
      </c>
      <c r="G4" t="s">
        <v>14</v>
      </c>
      <c r="H4" t="s">
        <v>38</v>
      </c>
      <c r="I4" t="s">
        <v>39</v>
      </c>
    </row>
    <row r="5" spans="3:9">
      <c r="C5" t="s">
        <v>13</v>
      </c>
      <c r="D5" t="s">
        <v>40</v>
      </c>
      <c r="E5" t="s">
        <v>41</v>
      </c>
      <c r="G5" t="s">
        <v>13</v>
      </c>
      <c r="H5" t="s">
        <v>40</v>
      </c>
      <c r="I5" t="s">
        <v>41</v>
      </c>
    </row>
    <row r="6" spans="3:9">
      <c r="G6" t="s">
        <v>18</v>
      </c>
      <c r="H6" t="s">
        <v>42</v>
      </c>
      <c r="I6" t="s">
        <v>43</v>
      </c>
    </row>
    <row r="7" spans="3:9">
      <c r="G7" t="s">
        <v>44</v>
      </c>
      <c r="H7" t="s">
        <v>45</v>
      </c>
      <c r="I7" t="s">
        <v>46</v>
      </c>
    </row>
    <row r="8" spans="3:9">
      <c r="G8" t="s">
        <v>47</v>
      </c>
      <c r="H8" t="s">
        <v>48</v>
      </c>
      <c r="I8" t="s">
        <v>47</v>
      </c>
    </row>
    <row r="14" spans="3:9">
      <c r="D14" s="26" t="s">
        <v>86</v>
      </c>
      <c r="E14" s="26" t="s">
        <v>87</v>
      </c>
      <c r="F14" s="26" t="s">
        <v>88</v>
      </c>
    </row>
  </sheetData>
  <mergeCells count="2">
    <mergeCell ref="C2:E2"/>
    <mergeCell ref="G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Relux road list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Dei</dc:creator>
  <cp:lastModifiedBy>Najdek Jakub</cp:lastModifiedBy>
  <dcterms:created xsi:type="dcterms:W3CDTF">2021-03-01T16:47:06Z</dcterms:created>
  <dcterms:modified xsi:type="dcterms:W3CDTF">2024-06-21T08:01:44Z</dcterms:modified>
</cp:coreProperties>
</file>