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E79F4E15-9CC9-49B4-A703-85DF2EF01A9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mularz kalkulacji ceny ofe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O13" i="1"/>
  <c r="O14" i="1"/>
  <c r="O15" i="1"/>
  <c r="O16" i="1"/>
  <c r="O17" i="1"/>
  <c r="O18" i="1"/>
  <c r="F13" i="1"/>
  <c r="H13" i="1"/>
  <c r="F14" i="1"/>
  <c r="H14" i="1"/>
  <c r="F15" i="1"/>
  <c r="H15" i="1"/>
  <c r="F16" i="1"/>
  <c r="H16" i="1"/>
  <c r="F17" i="1"/>
  <c r="H17" i="1"/>
  <c r="F18" i="1"/>
  <c r="H18" i="1"/>
  <c r="P18" i="1" s="1"/>
  <c r="F19" i="1"/>
  <c r="H19" i="1"/>
  <c r="L19" i="1"/>
  <c r="O19" i="1"/>
  <c r="N19" i="1" l="1"/>
  <c r="J19" i="1"/>
  <c r="M17" i="1"/>
  <c r="J17" i="1"/>
  <c r="N17" i="1"/>
  <c r="J16" i="1"/>
  <c r="N16" i="1"/>
  <c r="M16" i="1" s="1"/>
  <c r="N13" i="1"/>
  <c r="M13" i="1" s="1"/>
  <c r="J13" i="1"/>
  <c r="I13" i="1" s="1"/>
  <c r="J18" i="1"/>
  <c r="I18" i="1" s="1"/>
  <c r="N18" i="1"/>
  <c r="M18" i="1" s="1"/>
  <c r="P16" i="1"/>
  <c r="M15" i="1"/>
  <c r="J15" i="1"/>
  <c r="N15" i="1"/>
  <c r="N14" i="1"/>
  <c r="M14" i="1" s="1"/>
  <c r="J14" i="1"/>
  <c r="P17" i="1"/>
  <c r="H20" i="1"/>
  <c r="I17" i="1"/>
  <c r="P13" i="1"/>
  <c r="P15" i="1"/>
  <c r="L20" i="1"/>
  <c r="P14" i="1"/>
  <c r="P19" i="1"/>
  <c r="M20" i="1" l="1"/>
  <c r="R14" i="1"/>
  <c r="Q14" i="1" s="1"/>
  <c r="I14" i="1"/>
  <c r="I20" i="1" s="1"/>
  <c r="R16" i="1"/>
  <c r="Q16" i="1" s="1"/>
  <c r="I16" i="1"/>
  <c r="R17" i="1"/>
  <c r="Q17" i="1" s="1"/>
  <c r="R15" i="1"/>
  <c r="Q15" i="1" s="1"/>
  <c r="I15" i="1"/>
  <c r="N20" i="1"/>
  <c r="M19" i="1"/>
  <c r="R18" i="1"/>
  <c r="Q18" i="1" s="1"/>
  <c r="R13" i="1"/>
  <c r="Q13" i="1" s="1"/>
  <c r="R19" i="1"/>
  <c r="Q19" i="1" s="1"/>
  <c r="I19" i="1"/>
  <c r="P20" i="1"/>
  <c r="J20" i="1"/>
  <c r="Q20" i="1" l="1"/>
  <c r="R20" i="1"/>
</calcChain>
</file>

<file path=xl/sharedStrings.xml><?xml version="1.0" encoding="utf-8"?>
<sst xmlns="http://schemas.openxmlformats.org/spreadsheetml/2006/main" count="66" uniqueCount="52">
  <si>
    <t>FORMULARZ KALKULACJI CENY OFERTOWEJ</t>
  </si>
  <si>
    <t>Lp.</t>
  </si>
  <si>
    <t>Jedn. miary</t>
  </si>
  <si>
    <t>Stawka VAT [%]</t>
  </si>
  <si>
    <t>Ilość</t>
  </si>
  <si>
    <t>Wartość netto [zł]</t>
  </si>
  <si>
    <t>Wartość brutto [zł]</t>
  </si>
  <si>
    <t>kol. 1</t>
  </si>
  <si>
    <t>kol. 2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</si>
  <si>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</si>
  <si>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</si>
  <si>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</si>
  <si>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</si>
  <si>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</si>
  <si>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</si>
  <si>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</si>
  <si>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</si>
  <si>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</si>
  <si>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14</t>
  </si>
  <si>
    <t>kol. 15</t>
  </si>
  <si>
    <t>RAZEM zł *</t>
  </si>
  <si>
    <t>....................................................................................</t>
  </si>
  <si>
    <t>miejscowość, data</t>
  </si>
  <si>
    <t>kol. 16</t>
  </si>
  <si>
    <t>ŁĄCZNIE: zamówienie podstawowe + prawo opcji</t>
  </si>
  <si>
    <r>
      <rPr>
        <b/>
        <sz val="9"/>
        <rFont val="Arial"/>
        <family val="2"/>
        <charset val="238"/>
      </rPr>
      <t>INSTRUKCJA:</t>
    </r>
    <r>
      <rPr>
        <sz val="9"/>
        <rFont val="Arial"/>
        <family val="2"/>
        <charset val="238"/>
      </rPr>
      <t xml:space="preserve">
1. Bardzo proszę o uzupełnienie kolumn oznaczonych kolorem białym.
2. W komórkach oznaczonych kolorem szarym zastosowano formuły. W przypadku wyraźnych błędów kalkulacyjnych możliwe jest wprowadzanie wartości "ręcznie".</t>
    </r>
  </si>
  <si>
    <t>Zamówienie podstawowe</t>
  </si>
  <si>
    <t>Zamówienie w ramach prawa opcji</t>
  </si>
  <si>
    <t>kol. 3</t>
  </si>
  <si>
    <t>kol. 13</t>
  </si>
  <si>
    <t>Przedmiot Zamówienia</t>
  </si>
  <si>
    <t>nazwa Wykonawcy (nazwa firmy, adres)</t>
  </si>
  <si>
    <t>………………………….</t>
  </si>
  <si>
    <t>szt.</t>
  </si>
  <si>
    <t xml:space="preserve">Cena jedn. netto [zł/jedn. miary] </t>
  </si>
  <si>
    <t>Cena jedn. brutto [zł/jedn. miary]</t>
  </si>
  <si>
    <t>dokument należy podpisać kwalifikowanym podpisem elektronicznym lub elektronicznym podpisem zaufanym lub podpisem osobistym przez osobę lub osoby umocowane do złożenia podpisu w imieniu Wykonawcy</t>
  </si>
  <si>
    <t>Znak sprawy: ZP/71/2024</t>
  </si>
  <si>
    <t xml:space="preserve">Dostawa ogumienia do pojazdów
(zamówienie  z podziałem na 2 części) </t>
  </si>
  <si>
    <t>CZEŚĆ NR 2: 
Dostawa ogumienia o średnicy poniżej 16,5 cala</t>
  </si>
  <si>
    <t>* wartości przenieść do Formularza ofertowego (Załacznik nr 1) i wpisać w odpowiednie pola dotyczące części nr 2</t>
  </si>
  <si>
    <t>Opona letnia 235/65/R16C indeks minimum (115/113R) bezdętkowa, efektywność paliwowa w zakresie klasy A-C, efektywność hamowania w zakresie klasy A-B.</t>
  </si>
  <si>
    <t>Opona zimowa 235/65/R16C indeks minimum  (115/113R) bezdętkowa, efektywność paliwowa w zakresie klasy A-C, efektywność hamowania w zakresie klasy A-B.</t>
  </si>
  <si>
    <t>Dętka 700/750x16 (krótki gumowy zawór powietrza.) TR15</t>
  </si>
  <si>
    <t>Dętka 825x20</t>
  </si>
  <si>
    <t xml:space="preserve">Dętka 1200x20 </t>
  </si>
  <si>
    <t>Ochraniacz dętki 825/900x20           E-20</t>
  </si>
  <si>
    <t>Ochraniacz dętki 1200/1300x20           G-20</t>
  </si>
  <si>
    <t>Nazwa/symbol katalogowy oferowanej opony</t>
  </si>
  <si>
    <t>Kwota VAT [zł]</t>
  </si>
  <si>
    <t>Załacznik nr 1B do SWZ / Załącznik nr 1 do Umowy</t>
  </si>
  <si>
    <t>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</si>
</sst>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i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 "/>
      <charset val="238"/>
    </font>
    <font>
      <sz val="11"/>
      <color indexed="8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249977111117893"/>
      </right>
      <top style="medium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thin">
        <color theme="1" tint="0.249977111117893"/>
      </top>
      <bottom style="medium">
        <color indexed="64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0" fontId="16" fillId="0" borderId="0"/>
    <xf numFmtId="0" fontId="1" fillId="0" borderId="0"/>
    <xf numFmtId="0" fontId="28" fillId="0" borderId="0"/>
  </cellStyleXfs>
  <cellXfs count="1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Border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7" fillId="0" borderId="0" xfId="3" applyFont="1" applyFill="1" applyBorder="1"/>
    <xf numFmtId="0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right" vertical="center" wrapText="1"/>
    </xf>
    <xf numFmtId="0" fontId="7" fillId="0" borderId="0" xfId="3" applyNumberFormat="1" applyFont="1" applyFill="1" applyBorder="1" applyAlignment="1">
      <alignment vertical="center"/>
    </xf>
    <xf numFmtId="4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17" fillId="0" borderId="0" xfId="4" applyFont="1" applyBorder="1" applyAlignment="1">
      <alignment vertical="center" wrapText="1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/>
    <xf numFmtId="0" fontId="8" fillId="0" borderId="0" xfId="3" applyFont="1" applyFill="1" applyBorder="1" applyAlignment="1">
      <alignment horizontal="center" vertical="center" wrapText="1"/>
    </xf>
    <xf numFmtId="4" fontId="8" fillId="0" borderId="0" xfId="3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9" fontId="24" fillId="4" borderId="4" xfId="0" applyNumberFormat="1" applyFont="1" applyFill="1" applyBorder="1" applyAlignment="1">
      <alignment horizontal="center" vertical="center" wrapText="1"/>
    </xf>
    <xf numFmtId="10" fontId="24" fillId="4" borderId="1" xfId="0" applyNumberFormat="1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24" fillId="0" borderId="4" xfId="5" applyFont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4" fillId="5" borderId="2" xfId="0" applyFont="1" applyFill="1" applyBorder="1" applyAlignment="1" applyProtection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9" xfId="1" applyNumberFormat="1" applyFont="1" applyFill="1" applyBorder="1" applyAlignment="1">
      <alignment horizontal="center" vertical="center" wrapText="1"/>
    </xf>
    <xf numFmtId="4" fontId="4" fillId="5" borderId="4" xfId="1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/>
    <xf numFmtId="164" fontId="11" fillId="2" borderId="11" xfId="0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5" borderId="22" xfId="0" applyFont="1" applyFill="1" applyBorder="1" applyAlignment="1" applyProtection="1">
      <alignment horizontal="center" vertical="center"/>
    </xf>
    <xf numFmtId="0" fontId="14" fillId="5" borderId="25" xfId="0" applyFont="1" applyFill="1" applyBorder="1" applyAlignment="1" applyProtection="1">
      <alignment horizontal="center" vertical="center"/>
    </xf>
    <xf numFmtId="0" fontId="29" fillId="5" borderId="26" xfId="0" applyFont="1" applyFill="1" applyBorder="1" applyAlignment="1">
      <alignment horizontal="center" vertical="center" wrapText="1"/>
    </xf>
    <xf numFmtId="4" fontId="4" fillId="5" borderId="28" xfId="1" applyNumberFormat="1" applyFont="1" applyFill="1" applyBorder="1" applyAlignment="1">
      <alignment horizontal="center" vertical="center" wrapText="1"/>
    </xf>
    <xf numFmtId="4" fontId="4" fillId="5" borderId="27" xfId="1" applyNumberFormat="1" applyFont="1" applyFill="1" applyBorder="1" applyAlignment="1">
      <alignment horizontal="center" vertical="center" wrapText="1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29" xfId="0" applyNumberFormat="1" applyFont="1" applyFill="1" applyBorder="1" applyAlignment="1">
      <alignment horizontal="center" vertical="center" wrapText="1"/>
    </xf>
    <xf numFmtId="1" fontId="14" fillId="5" borderId="30" xfId="0" applyNumberFormat="1" applyFont="1" applyFill="1" applyBorder="1" applyAlignment="1">
      <alignment horizontal="center" vertical="center"/>
    </xf>
    <xf numFmtId="4" fontId="4" fillId="5" borderId="27" xfId="0" applyNumberFormat="1" applyFont="1" applyFill="1" applyBorder="1" applyAlignment="1">
      <alignment horizontal="center" vertical="center"/>
    </xf>
    <xf numFmtId="4" fontId="4" fillId="5" borderId="29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0" fontId="14" fillId="5" borderId="29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>
      <alignment horizontal="center" vertical="center"/>
    </xf>
    <xf numFmtId="9" fontId="4" fillId="3" borderId="33" xfId="0" applyNumberFormat="1" applyFont="1" applyFill="1" applyBorder="1" applyAlignment="1">
      <alignment horizontal="center" vertical="center"/>
    </xf>
    <xf numFmtId="4" fontId="4" fillId="3" borderId="34" xfId="0" applyNumberFormat="1" applyFont="1" applyFill="1" applyBorder="1" applyAlignment="1">
      <alignment horizontal="center" vertical="center"/>
    </xf>
    <xf numFmtId="9" fontId="4" fillId="3" borderId="35" xfId="0" applyNumberFormat="1" applyFont="1" applyFill="1" applyBorder="1" applyAlignment="1">
      <alignment horizontal="center" vertical="center"/>
    </xf>
    <xf numFmtId="4" fontId="4" fillId="3" borderId="36" xfId="0" applyNumberFormat="1" applyFont="1" applyFill="1" applyBorder="1" applyAlignment="1">
      <alignment horizontal="center" vertical="center"/>
    </xf>
    <xf numFmtId="9" fontId="4" fillId="3" borderId="37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4" fontId="4" fillId="5" borderId="40" xfId="0" applyNumberFormat="1" applyFont="1" applyFill="1" applyBorder="1" applyAlignment="1" applyProtection="1">
      <alignment horizontal="center" vertical="center" wrapText="1"/>
    </xf>
    <xf numFmtId="4" fontId="4" fillId="5" borderId="41" xfId="0" applyNumberFormat="1" applyFont="1" applyFill="1" applyBorder="1" applyAlignment="1" applyProtection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3" fontId="14" fillId="5" borderId="42" xfId="0" applyNumberFormat="1" applyFont="1" applyFill="1" applyBorder="1" applyAlignment="1" applyProtection="1">
      <alignment horizontal="center" vertical="center"/>
    </xf>
    <xf numFmtId="0" fontId="24" fillId="4" borderId="22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/>
    </xf>
    <xf numFmtId="4" fontId="4" fillId="5" borderId="23" xfId="0" applyNumberFormat="1" applyFont="1" applyFill="1" applyBorder="1" applyAlignment="1">
      <alignment horizontal="center" vertical="center" wrapText="1"/>
    </xf>
    <xf numFmtId="3" fontId="14" fillId="5" borderId="25" xfId="0" applyNumberFormat="1" applyFont="1" applyFill="1" applyBorder="1" applyAlignment="1" applyProtection="1">
      <alignment horizontal="center" vertical="center"/>
    </xf>
    <xf numFmtId="4" fontId="4" fillId="5" borderId="45" xfId="0" applyNumberFormat="1" applyFont="1" applyFill="1" applyBorder="1" applyAlignment="1">
      <alignment horizontal="center" vertical="center" wrapText="1"/>
    </xf>
    <xf numFmtId="0" fontId="14" fillId="2" borderId="48" xfId="0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4" fillId="4" borderId="14" xfId="0" applyFont="1" applyFill="1" applyBorder="1" applyAlignment="1" applyProtection="1">
      <alignment horizontal="center" vertical="center" wrapText="1"/>
    </xf>
    <xf numFmtId="0" fontId="24" fillId="4" borderId="20" xfId="0" applyFont="1" applyFill="1" applyBorder="1" applyAlignment="1" applyProtection="1">
      <alignment horizontal="center" vertical="center" wrapText="1"/>
    </xf>
    <xf numFmtId="0" fontId="24" fillId="4" borderId="15" xfId="0" applyFont="1" applyFill="1" applyBorder="1" applyAlignment="1" applyProtection="1">
      <alignment horizontal="center" vertical="center" wrapText="1"/>
    </xf>
    <xf numFmtId="0" fontId="24" fillId="4" borderId="5" xfId="0" applyFont="1" applyFill="1" applyBorder="1" applyAlignment="1" applyProtection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4" fillId="4" borderId="39" xfId="0" applyFont="1" applyFill="1" applyBorder="1" applyAlignment="1">
      <alignment horizontal="center" vertical="center" wrapText="1"/>
    </xf>
    <xf numFmtId="0" fontId="24" fillId="4" borderId="43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0" fontId="24" fillId="4" borderId="46" xfId="0" applyFont="1" applyFill="1" applyBorder="1" applyAlignment="1">
      <alignment horizontal="center" vertical="center" wrapText="1"/>
    </xf>
    <xf numFmtId="0" fontId="24" fillId="4" borderId="47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4" fontId="4" fillId="0" borderId="49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 applyProtection="1">
      <alignment horizontal="center" vertical="center" wrapText="1"/>
    </xf>
    <xf numFmtId="4" fontId="4" fillId="0" borderId="50" xfId="0" applyNumberFormat="1" applyFont="1" applyFill="1" applyBorder="1" applyAlignment="1">
      <alignment horizontal="center" vertical="center"/>
    </xf>
    <xf numFmtId="4" fontId="4" fillId="0" borderId="5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</cellXfs>
  <cellStyles count="7">
    <cellStyle name="Excel Built-in Normal" xfId="2" xr:uid="{2ED70242-5B51-4CC7-909C-6CC22D994AD1}"/>
    <cellStyle name="Excel Built-in Normal 1" xfId="6" xr:uid="{00000000-0005-0000-0000-000001000000}"/>
    <cellStyle name="Normalny" xfId="0" builtinId="0"/>
    <cellStyle name="Normalny 2 2" xfId="3" xr:uid="{EB49C5CD-99B2-4705-98E9-127711D8B599}"/>
    <cellStyle name="Normalny 3" xfId="4" xr:uid="{7859C4E8-FF86-4DE1-BB5F-1E1A91138D0D}"/>
    <cellStyle name="Normalny 4" xfId="5" xr:uid="{FF037EAE-111E-422A-BA3C-769981E58C83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topLeftCell="A4" zoomScale="70" zoomScaleNormal="70" workbookViewId="0">
      <selection activeCell="F14" sqref="F14"/>
    </sheetView>
  </sheetViews>
  <sheetFormatPr defaultRowHeight="15"/>
  <cols>
    <col min="1" max="1" width="5.5703125" customWidth="1"/>
    <col min="2" max="2" width="31" customWidth="1"/>
    <col min="3" max="3" width="7.85546875" customWidth="1"/>
    <col min="4" max="4" width="12.7109375" customWidth="1"/>
    <col min="5" max="5" width="10.85546875" customWidth="1"/>
    <col min="6" max="6" width="12.42578125" customWidth="1"/>
    <col min="7" max="7" width="11.85546875" customWidth="1"/>
    <col min="8" max="8" width="18.42578125" bestFit="1" customWidth="1"/>
    <col min="9" max="9" width="18.42578125" customWidth="1"/>
    <col min="10" max="10" width="18.42578125" bestFit="1" customWidth="1"/>
    <col min="11" max="11" width="9.85546875" customWidth="1"/>
    <col min="12" max="12" width="18.42578125" bestFit="1" customWidth="1"/>
    <col min="13" max="13" width="18.42578125" customWidth="1"/>
    <col min="14" max="14" width="18.42578125" bestFit="1" customWidth="1"/>
    <col min="15" max="15" width="13.28515625" customWidth="1"/>
    <col min="16" max="16" width="18.42578125" bestFit="1" customWidth="1"/>
    <col min="17" max="17" width="18.42578125" customWidth="1"/>
    <col min="18" max="19" width="28.85546875" customWidth="1"/>
    <col min="20" max="20" width="27.5703125" customWidth="1"/>
  </cols>
  <sheetData>
    <row r="1" spans="1:20" ht="35.25" customHeight="1">
      <c r="A1" s="1"/>
      <c r="B1" s="40" t="s">
        <v>37</v>
      </c>
      <c r="C1" s="23"/>
      <c r="D1" s="23"/>
      <c r="E1" s="24"/>
      <c r="F1" s="25"/>
      <c r="G1" s="25"/>
      <c r="H1" s="25"/>
      <c r="I1" s="25"/>
      <c r="J1" s="25"/>
      <c r="K1" s="25"/>
      <c r="L1" s="25"/>
      <c r="M1" s="25"/>
      <c r="N1" s="25"/>
      <c r="O1" s="26"/>
      <c r="P1" s="118" t="s">
        <v>50</v>
      </c>
      <c r="Q1" s="118"/>
      <c r="R1" s="118"/>
      <c r="S1" s="118"/>
      <c r="T1" s="118"/>
    </row>
    <row r="2" spans="1:20">
      <c r="A2" s="1"/>
      <c r="B2" s="32"/>
      <c r="C2" s="24"/>
      <c r="D2" s="24"/>
      <c r="E2" s="24"/>
      <c r="R2" s="1"/>
      <c r="S2" s="1"/>
    </row>
    <row r="3" spans="1:20">
      <c r="A3" s="1"/>
      <c r="B3" s="129" t="s">
        <v>21</v>
      </c>
      <c r="C3" s="130"/>
      <c r="D3" s="24"/>
      <c r="E3" s="24"/>
      <c r="N3" s="28"/>
      <c r="O3" s="29"/>
      <c r="R3" s="119" t="s">
        <v>32</v>
      </c>
      <c r="S3" s="119"/>
      <c r="T3" s="120"/>
    </row>
    <row r="4" spans="1:20">
      <c r="A4" s="1"/>
      <c r="B4" s="131" t="s">
        <v>31</v>
      </c>
      <c r="C4" s="131"/>
      <c r="D4" s="24"/>
      <c r="E4" s="24"/>
      <c r="N4" s="30"/>
      <c r="P4" s="30"/>
      <c r="Q4" s="30"/>
      <c r="R4" s="121" t="s">
        <v>22</v>
      </c>
      <c r="S4" s="121"/>
      <c r="T4" s="122"/>
    </row>
    <row r="5" spans="1:20">
      <c r="A5" s="1"/>
      <c r="B5" s="27"/>
      <c r="C5" s="31"/>
      <c r="D5" s="31"/>
      <c r="E5" s="31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"/>
      <c r="S5" s="1"/>
    </row>
    <row r="6" spans="1:20" ht="20.25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</row>
    <row r="7" spans="1:20" ht="26.25">
      <c r="A7" s="96" t="s">
        <v>0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</row>
    <row r="8" spans="1:20" ht="52.5" customHeight="1">
      <c r="A8" s="124" t="s">
        <v>38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</row>
    <row r="9" spans="1:20" ht="60" customHeight="1" thickBot="1">
      <c r="A9" s="98" t="s">
        <v>39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</row>
    <row r="10" spans="1:20" ht="39" customHeight="1">
      <c r="A10" s="100" t="s">
        <v>1</v>
      </c>
      <c r="B10" s="102" t="s">
        <v>30</v>
      </c>
      <c r="C10" s="102" t="s">
        <v>2</v>
      </c>
      <c r="D10" s="104" t="s">
        <v>34</v>
      </c>
      <c r="E10" s="104" t="s">
        <v>3</v>
      </c>
      <c r="F10" s="106" t="s">
        <v>35</v>
      </c>
      <c r="G10" s="108" t="s">
        <v>26</v>
      </c>
      <c r="H10" s="109"/>
      <c r="I10" s="109"/>
      <c r="J10" s="110"/>
      <c r="K10" s="111" t="s">
        <v>27</v>
      </c>
      <c r="L10" s="111"/>
      <c r="M10" s="111"/>
      <c r="N10" s="112"/>
      <c r="O10" s="123" t="s">
        <v>24</v>
      </c>
      <c r="P10" s="111"/>
      <c r="Q10" s="111"/>
      <c r="R10" s="112"/>
      <c r="S10" s="115" t="s">
        <v>48</v>
      </c>
      <c r="T10" s="126" t="s">
        <v>51</v>
      </c>
    </row>
    <row r="11" spans="1:20" ht="61.5" customHeight="1">
      <c r="A11" s="101"/>
      <c r="B11" s="103"/>
      <c r="C11" s="103"/>
      <c r="D11" s="105"/>
      <c r="E11" s="105"/>
      <c r="F11" s="107"/>
      <c r="G11" s="88" t="s">
        <v>4</v>
      </c>
      <c r="H11" s="33" t="s">
        <v>5</v>
      </c>
      <c r="I11" s="33" t="s">
        <v>49</v>
      </c>
      <c r="J11" s="89" t="s">
        <v>6</v>
      </c>
      <c r="K11" s="84" t="s">
        <v>4</v>
      </c>
      <c r="L11" s="33" t="s">
        <v>5</v>
      </c>
      <c r="M11" s="33" t="s">
        <v>49</v>
      </c>
      <c r="N11" s="34" t="s">
        <v>6</v>
      </c>
      <c r="O11" s="35" t="s">
        <v>4</v>
      </c>
      <c r="P11" s="33" t="s">
        <v>5</v>
      </c>
      <c r="Q11" s="33" t="s">
        <v>49</v>
      </c>
      <c r="R11" s="36" t="s">
        <v>6</v>
      </c>
      <c r="S11" s="116"/>
      <c r="T11" s="127"/>
    </row>
    <row r="12" spans="1:20" ht="15" customHeight="1" thickBot="1">
      <c r="A12" s="59" t="s">
        <v>7</v>
      </c>
      <c r="B12" s="38" t="s">
        <v>8</v>
      </c>
      <c r="C12" s="37" t="s">
        <v>28</v>
      </c>
      <c r="D12" s="73" t="s">
        <v>9</v>
      </c>
      <c r="E12" s="74" t="s">
        <v>10</v>
      </c>
      <c r="F12" s="81" t="s">
        <v>11</v>
      </c>
      <c r="G12" s="59" t="s">
        <v>12</v>
      </c>
      <c r="H12" s="38" t="s">
        <v>13</v>
      </c>
      <c r="I12" s="38"/>
      <c r="J12" s="90" t="s">
        <v>14</v>
      </c>
      <c r="K12" s="85" t="s">
        <v>15</v>
      </c>
      <c r="L12" s="37" t="s">
        <v>16</v>
      </c>
      <c r="M12" s="37"/>
      <c r="N12" s="38" t="s">
        <v>17</v>
      </c>
      <c r="O12" s="37" t="s">
        <v>29</v>
      </c>
      <c r="P12" s="38" t="s">
        <v>18</v>
      </c>
      <c r="Q12" s="38"/>
      <c r="R12" s="37" t="s">
        <v>19</v>
      </c>
      <c r="S12" s="94"/>
      <c r="T12" s="60" t="s">
        <v>23</v>
      </c>
    </row>
    <row r="13" spans="1:20" ht="90.75" customHeight="1">
      <c r="A13" s="61">
        <v>1</v>
      </c>
      <c r="B13" s="43" t="s">
        <v>41</v>
      </c>
      <c r="C13" s="71" t="s">
        <v>33</v>
      </c>
      <c r="D13" s="75"/>
      <c r="E13" s="76"/>
      <c r="F13" s="82">
        <f t="shared" ref="F13:F18" si="0">ROUND(D13*(1+E13),2)</f>
        <v>0</v>
      </c>
      <c r="G13" s="61">
        <v>80</v>
      </c>
      <c r="H13" s="51">
        <f t="shared" ref="H13:H18" si="1">ROUND((D13*G13),2)</f>
        <v>0</v>
      </c>
      <c r="I13" s="52">
        <f>J13-H13</f>
        <v>0</v>
      </c>
      <c r="J13" s="91">
        <f>ROUND((F13*G13),2)</f>
        <v>0</v>
      </c>
      <c r="K13" s="86">
        <v>80</v>
      </c>
      <c r="L13" s="44">
        <f t="shared" ref="L13:L18" si="2">ROUND((D13*K13),2)</f>
        <v>0</v>
      </c>
      <c r="M13" s="45">
        <f>N13-L13</f>
        <v>0</v>
      </c>
      <c r="N13" s="45">
        <f t="shared" ref="N13:N19" si="3">ROUND((F13*K13),2)</f>
        <v>0</v>
      </c>
      <c r="O13" s="47">
        <f t="shared" ref="O13:O18" si="4">G13+K13</f>
        <v>160</v>
      </c>
      <c r="P13" s="46">
        <f t="shared" ref="P13:P18" si="5">SUM(H13+L13)</f>
        <v>0</v>
      </c>
      <c r="Q13" s="50">
        <f>R13-P13</f>
        <v>0</v>
      </c>
      <c r="R13" s="50">
        <f t="shared" ref="R13:R18" si="6">SUM(J13+N13)</f>
        <v>0</v>
      </c>
      <c r="S13" s="133"/>
      <c r="T13" s="134"/>
    </row>
    <row r="14" spans="1:20" ht="87.75" customHeight="1">
      <c r="A14" s="61">
        <v>2</v>
      </c>
      <c r="B14" s="43" t="s">
        <v>42</v>
      </c>
      <c r="C14" s="71" t="s">
        <v>33</v>
      </c>
      <c r="D14" s="77"/>
      <c r="E14" s="78"/>
      <c r="F14" s="82">
        <f t="shared" si="0"/>
        <v>0</v>
      </c>
      <c r="G14" s="61">
        <v>120</v>
      </c>
      <c r="H14" s="51">
        <f t="shared" si="1"/>
        <v>0</v>
      </c>
      <c r="I14" s="52">
        <f t="shared" ref="I14:I19" si="7">J14-H14</f>
        <v>0</v>
      </c>
      <c r="J14" s="91">
        <f t="shared" ref="J14:J19" si="8">ROUND((F14*G14),2)</f>
        <v>0</v>
      </c>
      <c r="K14" s="86">
        <v>120</v>
      </c>
      <c r="L14" s="44">
        <f t="shared" si="2"/>
        <v>0</v>
      </c>
      <c r="M14" s="45">
        <f t="shared" ref="M14:M19" si="9">N14-L14</f>
        <v>0</v>
      </c>
      <c r="N14" s="45">
        <f t="shared" si="3"/>
        <v>0</v>
      </c>
      <c r="O14" s="47">
        <f t="shared" si="4"/>
        <v>240</v>
      </c>
      <c r="P14" s="46">
        <f t="shared" si="5"/>
        <v>0</v>
      </c>
      <c r="Q14" s="50">
        <f t="shared" ref="Q14:Q19" si="10">R14-P14</f>
        <v>0</v>
      </c>
      <c r="R14" s="50">
        <f t="shared" si="6"/>
        <v>0</v>
      </c>
      <c r="S14" s="135"/>
      <c r="T14" s="134"/>
    </row>
    <row r="15" spans="1:20" ht="51.75" customHeight="1">
      <c r="A15" s="61">
        <v>3</v>
      </c>
      <c r="B15" s="43" t="s">
        <v>43</v>
      </c>
      <c r="C15" s="71" t="s">
        <v>33</v>
      </c>
      <c r="D15" s="77"/>
      <c r="E15" s="78"/>
      <c r="F15" s="82">
        <f t="shared" si="0"/>
        <v>0</v>
      </c>
      <c r="G15" s="61">
        <v>50</v>
      </c>
      <c r="H15" s="51">
        <f t="shared" si="1"/>
        <v>0</v>
      </c>
      <c r="I15" s="52">
        <f t="shared" si="7"/>
        <v>0</v>
      </c>
      <c r="J15" s="91">
        <f t="shared" si="8"/>
        <v>0</v>
      </c>
      <c r="K15" s="86">
        <v>50</v>
      </c>
      <c r="L15" s="44">
        <f t="shared" si="2"/>
        <v>0</v>
      </c>
      <c r="M15" s="45">
        <f t="shared" si="9"/>
        <v>0</v>
      </c>
      <c r="N15" s="45">
        <f t="shared" si="3"/>
        <v>0</v>
      </c>
      <c r="O15" s="47">
        <f t="shared" si="4"/>
        <v>100</v>
      </c>
      <c r="P15" s="46">
        <f t="shared" si="5"/>
        <v>0</v>
      </c>
      <c r="Q15" s="50">
        <f t="shared" si="10"/>
        <v>0</v>
      </c>
      <c r="R15" s="50">
        <f t="shared" si="6"/>
        <v>0</v>
      </c>
      <c r="S15" s="135"/>
      <c r="T15" s="134"/>
    </row>
    <row r="16" spans="1:20" ht="42.75" customHeight="1">
      <c r="A16" s="61">
        <v>4</v>
      </c>
      <c r="B16" s="43" t="s">
        <v>44</v>
      </c>
      <c r="C16" s="71" t="s">
        <v>33</v>
      </c>
      <c r="D16" s="77"/>
      <c r="E16" s="78"/>
      <c r="F16" s="82">
        <f t="shared" si="0"/>
        <v>0</v>
      </c>
      <c r="G16" s="61">
        <v>50</v>
      </c>
      <c r="H16" s="51">
        <f t="shared" si="1"/>
        <v>0</v>
      </c>
      <c r="I16" s="52">
        <f t="shared" si="7"/>
        <v>0</v>
      </c>
      <c r="J16" s="91">
        <f t="shared" si="8"/>
        <v>0</v>
      </c>
      <c r="K16" s="86">
        <v>50</v>
      </c>
      <c r="L16" s="44">
        <f t="shared" si="2"/>
        <v>0</v>
      </c>
      <c r="M16" s="45">
        <f t="shared" si="9"/>
        <v>0</v>
      </c>
      <c r="N16" s="45">
        <f t="shared" si="3"/>
        <v>0</v>
      </c>
      <c r="O16" s="47">
        <f t="shared" si="4"/>
        <v>100</v>
      </c>
      <c r="P16" s="46">
        <f t="shared" si="5"/>
        <v>0</v>
      </c>
      <c r="Q16" s="50">
        <f t="shared" si="10"/>
        <v>0</v>
      </c>
      <c r="R16" s="50">
        <f t="shared" si="6"/>
        <v>0</v>
      </c>
      <c r="S16" s="135"/>
      <c r="T16" s="134"/>
    </row>
    <row r="17" spans="1:22" ht="41.25" customHeight="1">
      <c r="A17" s="61">
        <v>5</v>
      </c>
      <c r="B17" s="43" t="s">
        <v>45</v>
      </c>
      <c r="C17" s="71" t="s">
        <v>33</v>
      </c>
      <c r="D17" s="77"/>
      <c r="E17" s="78"/>
      <c r="F17" s="82">
        <f t="shared" si="0"/>
        <v>0</v>
      </c>
      <c r="G17" s="61">
        <v>250</v>
      </c>
      <c r="H17" s="51">
        <f t="shared" si="1"/>
        <v>0</v>
      </c>
      <c r="I17" s="52">
        <f t="shared" si="7"/>
        <v>0</v>
      </c>
      <c r="J17" s="91">
        <f t="shared" si="8"/>
        <v>0</v>
      </c>
      <c r="K17" s="86">
        <v>250</v>
      </c>
      <c r="L17" s="44">
        <f t="shared" si="2"/>
        <v>0</v>
      </c>
      <c r="M17" s="45">
        <f t="shared" si="9"/>
        <v>0</v>
      </c>
      <c r="N17" s="45">
        <f t="shared" si="3"/>
        <v>0</v>
      </c>
      <c r="O17" s="47">
        <f t="shared" si="4"/>
        <v>500</v>
      </c>
      <c r="P17" s="46">
        <f t="shared" si="5"/>
        <v>0</v>
      </c>
      <c r="Q17" s="50">
        <f t="shared" si="10"/>
        <v>0</v>
      </c>
      <c r="R17" s="50">
        <f t="shared" si="6"/>
        <v>0</v>
      </c>
      <c r="S17" s="135"/>
      <c r="T17" s="134"/>
    </row>
    <row r="18" spans="1:22" ht="56.25" customHeight="1">
      <c r="A18" s="61">
        <v>6</v>
      </c>
      <c r="B18" s="43" t="s">
        <v>46</v>
      </c>
      <c r="C18" s="71" t="s">
        <v>33</v>
      </c>
      <c r="D18" s="77"/>
      <c r="E18" s="78"/>
      <c r="F18" s="82">
        <f t="shared" si="0"/>
        <v>0</v>
      </c>
      <c r="G18" s="61">
        <v>40</v>
      </c>
      <c r="H18" s="51">
        <f t="shared" si="1"/>
        <v>0</v>
      </c>
      <c r="I18" s="52">
        <f t="shared" si="7"/>
        <v>0</v>
      </c>
      <c r="J18" s="91">
        <f t="shared" si="8"/>
        <v>0</v>
      </c>
      <c r="K18" s="86">
        <v>40</v>
      </c>
      <c r="L18" s="44">
        <f t="shared" si="2"/>
        <v>0</v>
      </c>
      <c r="M18" s="45">
        <f t="shared" si="9"/>
        <v>0</v>
      </c>
      <c r="N18" s="45">
        <f t="shared" si="3"/>
        <v>0</v>
      </c>
      <c r="O18" s="47">
        <f t="shared" si="4"/>
        <v>80</v>
      </c>
      <c r="P18" s="46">
        <f t="shared" si="5"/>
        <v>0</v>
      </c>
      <c r="Q18" s="50">
        <f t="shared" si="10"/>
        <v>0</v>
      </c>
      <c r="R18" s="50">
        <f t="shared" si="6"/>
        <v>0</v>
      </c>
      <c r="S18" s="135"/>
      <c r="T18" s="134"/>
    </row>
    <row r="19" spans="1:22" ht="47.25" customHeight="1" thickBot="1">
      <c r="A19" s="62">
        <v>7</v>
      </c>
      <c r="B19" s="63" t="s">
        <v>47</v>
      </c>
      <c r="C19" s="72" t="s">
        <v>33</v>
      </c>
      <c r="D19" s="79"/>
      <c r="E19" s="80"/>
      <c r="F19" s="83">
        <f>ROUND(D19*(1+E19),2)</f>
        <v>0</v>
      </c>
      <c r="G19" s="92">
        <v>100</v>
      </c>
      <c r="H19" s="64">
        <f>ROUND((D19*G19),2)</f>
        <v>0</v>
      </c>
      <c r="I19" s="65">
        <f t="shared" si="7"/>
        <v>0</v>
      </c>
      <c r="J19" s="93">
        <f t="shared" si="8"/>
        <v>0</v>
      </c>
      <c r="K19" s="87">
        <v>100</v>
      </c>
      <c r="L19" s="66">
        <f>ROUND((D19*K19),2)</f>
        <v>0</v>
      </c>
      <c r="M19" s="67">
        <f t="shared" si="9"/>
        <v>0</v>
      </c>
      <c r="N19" s="67">
        <f t="shared" si="3"/>
        <v>0</v>
      </c>
      <c r="O19" s="68">
        <f>G19+K19</f>
        <v>200</v>
      </c>
      <c r="P19" s="69">
        <f>SUM(H19+L19)</f>
        <v>0</v>
      </c>
      <c r="Q19" s="70">
        <f t="shared" si="10"/>
        <v>0</v>
      </c>
      <c r="R19" s="70">
        <f>SUM(J19+N19)</f>
        <v>0</v>
      </c>
      <c r="S19" s="136"/>
      <c r="T19" s="137"/>
    </row>
    <row r="20" spans="1:22" ht="18.75" thickBot="1">
      <c r="A20" s="113" t="s">
        <v>20</v>
      </c>
      <c r="B20" s="113"/>
      <c r="C20" s="113"/>
      <c r="D20" s="113"/>
      <c r="E20" s="113"/>
      <c r="F20" s="113"/>
      <c r="G20" s="113"/>
      <c r="H20" s="56">
        <f>SUM(H13:H19)</f>
        <v>0</v>
      </c>
      <c r="I20" s="57">
        <f>SUM(I13:I19)</f>
        <v>0</v>
      </c>
      <c r="J20" s="58">
        <f>SUM(J13:J19)</f>
        <v>0</v>
      </c>
      <c r="K20" s="4"/>
      <c r="L20" s="56">
        <f>SUM(L13:L19)</f>
        <v>0</v>
      </c>
      <c r="M20" s="57">
        <f>SUM(M13:M19)</f>
        <v>0</v>
      </c>
      <c r="N20" s="58">
        <f>SUM(N13:N19)</f>
        <v>0</v>
      </c>
      <c r="O20" s="5"/>
      <c r="P20" s="56">
        <f>SUM(P13:P19)</f>
        <v>0</v>
      </c>
      <c r="Q20" s="57">
        <f>SUM(Q13:Q19)</f>
        <v>0</v>
      </c>
      <c r="R20" s="58">
        <f>SUM(R13:R19)</f>
        <v>0</v>
      </c>
      <c r="S20" s="132"/>
      <c r="T20" s="5"/>
    </row>
    <row r="21" spans="1:22" ht="18">
      <c r="A21" s="39"/>
      <c r="B21" s="39"/>
      <c r="C21" s="39"/>
      <c r="D21" s="39"/>
      <c r="E21" s="39"/>
      <c r="F21" s="39"/>
      <c r="G21" s="39"/>
      <c r="H21" s="39"/>
      <c r="I21" s="42"/>
      <c r="J21" s="39"/>
      <c r="K21" s="39"/>
      <c r="L21" s="39"/>
      <c r="M21" s="42"/>
      <c r="N21" s="39"/>
      <c r="O21" s="39"/>
      <c r="P21" s="39"/>
      <c r="Q21" s="42"/>
      <c r="R21" s="39"/>
      <c r="S21" s="48"/>
      <c r="T21" s="5"/>
    </row>
    <row r="22" spans="1:22" ht="20.25">
      <c r="A22" s="6"/>
      <c r="B22" s="128" t="s">
        <v>40</v>
      </c>
      <c r="C22" s="128"/>
      <c r="D22" s="128"/>
      <c r="E22" s="128"/>
      <c r="F22" s="128"/>
      <c r="G22" s="128"/>
      <c r="H22" s="128"/>
      <c r="I22" s="4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ht="15.75">
      <c r="B23" s="8"/>
      <c r="C23" s="9"/>
      <c r="D23" s="9"/>
      <c r="E23" s="10"/>
      <c r="F23" s="10"/>
      <c r="G23" s="11"/>
      <c r="H23" s="12"/>
      <c r="I23" s="12"/>
      <c r="J23" s="13"/>
      <c r="K23" s="14"/>
      <c r="L23" s="14"/>
      <c r="M23" s="14"/>
      <c r="N23" s="1"/>
      <c r="O23" s="1"/>
      <c r="P23" s="1"/>
      <c r="Q23" s="1"/>
      <c r="R23" s="1"/>
      <c r="S23" s="1"/>
      <c r="T23" s="1"/>
    </row>
    <row r="24" spans="1:22" ht="48.75" customHeight="1">
      <c r="B24" s="114" t="s">
        <v>25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4"/>
      <c r="M24" s="14"/>
      <c r="N24" s="117" t="s">
        <v>36</v>
      </c>
      <c r="O24" s="117"/>
      <c r="P24" s="117"/>
      <c r="Q24" s="117"/>
      <c r="R24" s="117"/>
      <c r="S24" s="53"/>
      <c r="T24" s="54"/>
      <c r="U24" s="55"/>
      <c r="V24" s="55"/>
    </row>
    <row r="25" spans="1:22" ht="15.75">
      <c r="B25" s="8"/>
      <c r="C25" s="9"/>
      <c r="D25" s="9"/>
      <c r="E25" s="10"/>
      <c r="F25" s="10"/>
      <c r="G25" s="11"/>
      <c r="H25" s="12"/>
      <c r="I25" s="12"/>
      <c r="J25" s="13"/>
      <c r="K25" s="14"/>
      <c r="L25" s="14"/>
      <c r="M25" s="14"/>
      <c r="N25" s="15"/>
      <c r="O25" s="54"/>
      <c r="P25" s="54"/>
      <c r="Q25" s="54"/>
      <c r="R25" s="54"/>
      <c r="S25" s="54"/>
      <c r="T25" s="54"/>
      <c r="U25" s="55"/>
      <c r="V25" s="55"/>
    </row>
    <row r="26" spans="1:22" ht="15.75">
      <c r="B26" s="17"/>
      <c r="C26" s="18"/>
      <c r="D26" s="18"/>
      <c r="E26" s="10"/>
      <c r="F26" s="10"/>
      <c r="G26" s="19"/>
      <c r="H26" s="12"/>
      <c r="I26" s="12"/>
      <c r="J26" s="14"/>
      <c r="K26" s="14"/>
      <c r="L26" s="14"/>
      <c r="M26" s="14"/>
      <c r="N26" s="15"/>
      <c r="O26" s="16"/>
    </row>
    <row r="27" spans="1:22" ht="15.75">
      <c r="B27" s="20"/>
      <c r="C27" s="18"/>
      <c r="D27" s="18"/>
      <c r="E27" s="10"/>
      <c r="F27" s="10"/>
      <c r="G27" s="19"/>
      <c r="H27" s="12"/>
      <c r="I27" s="12"/>
      <c r="J27" s="14"/>
      <c r="K27" s="14"/>
      <c r="L27" s="14"/>
      <c r="M27" s="14"/>
      <c r="N27" s="15"/>
      <c r="O27" s="16"/>
    </row>
    <row r="28" spans="1:22" ht="15.75">
      <c r="B28" s="20"/>
      <c r="C28" s="18"/>
      <c r="D28" s="18"/>
      <c r="E28" s="10"/>
      <c r="F28" s="10"/>
      <c r="G28" s="19"/>
      <c r="H28" s="12"/>
      <c r="I28" s="12"/>
      <c r="J28" s="18"/>
      <c r="K28" s="14"/>
      <c r="L28" s="14"/>
      <c r="M28" s="14"/>
    </row>
    <row r="29" spans="1:22" ht="15.75">
      <c r="B29" s="17"/>
      <c r="C29" s="18"/>
      <c r="D29" s="18"/>
      <c r="E29" s="10"/>
      <c r="F29" s="10"/>
      <c r="G29" s="19"/>
      <c r="H29" s="95"/>
      <c r="I29" s="95"/>
      <c r="J29" s="95"/>
      <c r="K29" s="95"/>
      <c r="L29" s="21"/>
      <c r="M29" s="41"/>
      <c r="N29" s="15"/>
      <c r="O29" s="15"/>
    </row>
    <row r="30" spans="1:22" ht="15.75">
      <c r="B30" s="17"/>
      <c r="C30" s="18"/>
      <c r="D30" s="18"/>
      <c r="E30" s="10"/>
      <c r="F30" s="10"/>
      <c r="G30" s="19"/>
      <c r="H30" s="22"/>
      <c r="I30" s="22"/>
      <c r="J30" s="21"/>
      <c r="K30" s="21"/>
      <c r="L30" s="21"/>
      <c r="M30" s="41"/>
      <c r="N30" s="15"/>
      <c r="O30" s="1"/>
    </row>
  </sheetData>
  <mergeCells count="24">
    <mergeCell ref="P1:T1"/>
    <mergeCell ref="R3:T3"/>
    <mergeCell ref="R4:T4"/>
    <mergeCell ref="O10:R10"/>
    <mergeCell ref="A8:T8"/>
    <mergeCell ref="D10:D11"/>
    <mergeCell ref="T10:T11"/>
    <mergeCell ref="B3:C3"/>
    <mergeCell ref="B4:C4"/>
    <mergeCell ref="H29:K29"/>
    <mergeCell ref="A7:T7"/>
    <mergeCell ref="A9:T9"/>
    <mergeCell ref="A10:A11"/>
    <mergeCell ref="B10:B11"/>
    <mergeCell ref="C10:C11"/>
    <mergeCell ref="E10:E11"/>
    <mergeCell ref="F10:F11"/>
    <mergeCell ref="G10:J10"/>
    <mergeCell ref="K10:N10"/>
    <mergeCell ref="A20:G20"/>
    <mergeCell ref="B24:K24"/>
    <mergeCell ref="S10:S11"/>
    <mergeCell ref="N24:R24"/>
    <mergeCell ref="B22:H22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D9EB99C-66E4-4F01-853F-C5751F1BDB6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kalkulacji ceny ofert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71d36469-7c02-43d9-b01f-e46bca1f895f</vt:lpwstr>
  </property>
  <property fmtid="{D5CDD505-2E9C-101B-9397-08002B2CF9AE}" pid="3" name="bjSaver">
    <vt:lpwstr>5VkpYRbxtbbkG7nn6zcYbwPohfozS+lA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