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- III postępowanie\"/>
    </mc:Choice>
  </mc:AlternateContent>
  <bookViews>
    <workbookView xWindow="0" yWindow="0" windowWidth="28800" windowHeight="12330"/>
  </bookViews>
  <sheets>
    <sheet name="PAKIET V - leśnictwo Jastrzębik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6" i="1"/>
  <c r="I86" i="1" s="1"/>
  <c r="J86" i="1" s="1"/>
  <c r="G85" i="1"/>
  <c r="I85" i="1" s="1"/>
  <c r="J85" i="1" s="1"/>
  <c r="G84" i="1"/>
  <c r="I84" i="1" s="1"/>
  <c r="J84" i="1" s="1"/>
  <c r="G83" i="1"/>
  <c r="I83" i="1" s="1"/>
  <c r="J83" i="1" s="1"/>
  <c r="G80" i="1"/>
  <c r="I80" i="1" s="1"/>
  <c r="J80" i="1" s="1"/>
  <c r="G76" i="1"/>
  <c r="I76" i="1" s="1"/>
  <c r="J76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51" i="1"/>
  <c r="G50" i="1"/>
  <c r="I50" i="1" s="1"/>
  <c r="J50" i="1" s="1"/>
  <c r="G49" i="1"/>
  <c r="I49" i="1" s="1"/>
  <c r="G48" i="1"/>
  <c r="I48" i="1" s="1"/>
  <c r="J48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40" i="1"/>
  <c r="I40" i="1" s="1"/>
  <c r="J40" i="1" s="1"/>
  <c r="G38" i="1"/>
  <c r="I38" i="1" s="1"/>
  <c r="J38" i="1" s="1"/>
  <c r="G37" i="1"/>
  <c r="I37" i="1" s="1"/>
  <c r="J37" i="1" s="1"/>
  <c r="G35" i="1"/>
  <c r="I35" i="1" s="1"/>
  <c r="J35" i="1" s="1"/>
  <c r="G30" i="1"/>
  <c r="I30" i="1" s="1"/>
  <c r="J30" i="1" s="1"/>
  <c r="G28" i="1"/>
  <c r="I28" i="1" s="1"/>
  <c r="J28" i="1" s="1"/>
  <c r="G27" i="1"/>
  <c r="G26" i="1"/>
  <c r="I26" i="1" s="1"/>
  <c r="J26" i="1" s="1"/>
  <c r="G25" i="1"/>
  <c r="G95" i="1" l="1"/>
  <c r="I27" i="1"/>
  <c r="J27" i="1" s="1"/>
  <c r="I51" i="1"/>
  <c r="J51" i="1" s="1"/>
  <c r="J49" i="1"/>
  <c r="I25" i="1"/>
  <c r="I95" i="1" l="1"/>
  <c r="J25" i="1"/>
  <c r="J95" i="1" s="1"/>
</calcChain>
</file>

<file path=xl/sharedStrings.xml><?xml version="1.0" encoding="utf-8"?>
<sst xmlns="http://schemas.openxmlformats.org/spreadsheetml/2006/main" count="204" uniqueCount="140">
  <si>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</si>
  <si>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</si>
  <si>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</si>
  <si>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</si>
  <si>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</si>
  <si>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</si>
  <si>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</si>
  <si>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</si>
  <si>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</si>
  <si>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</si>
  <si>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</si>
  <si>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</si>
  <si>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</si>
  <si>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</si>
  <si>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</si>
  <si>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</si>
  <si>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</si>
  <si>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</si>
  <si>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</si>
  <si>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</si>
  <si>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</si>
  <si>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</si>
  <si>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</si>
  <si>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</si>
  <si>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</si>
  <si>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</si>
  <si>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</si>
  <si>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</si>
  <si>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</si>
  <si>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</si>
  <si>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</si>
  <si>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</si>
  <si>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</si>
  <si>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</si>
  <si>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</si>
  <si>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</si>
  <si>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</si>
  <si>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23% </t>
  </si>
  <si>
    <t>KONS-GROD</t>
  </si>
  <si>
    <t>Konserwacja ogrodzeń upraw leśnych</t>
  </si>
  <si>
    <t>M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</si>
  <si>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</si>
  <si>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</si>
  <si>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</si>
  <si>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</si>
  <si>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</si>
  <si>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</si>
  <si>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</si>
  <si>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</si>
  <si>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</si>
  <si>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</si>
  <si>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</si>
  <si>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</si>
  <si>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</si>
  <si>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</si>
  <si>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</si>
  <si>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</si>
  <si>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</si>
  <si>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</si>
  <si>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</si>
  <si>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</si>
  <si>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</si>
  <si>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</si>
  <si>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</si>
  <si>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</si>
  <si>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</si>
  <si>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</si>
  <si>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</si>
  <si>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</si>
  <si>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</si>
  <si>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</si>
  <si>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</si>
  <si>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</si>
  <si>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</si>
  <si>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</si>
  <si>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</si>
  <si>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</si>
  <si>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</si>
  <si>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</si>
  <si>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</si>
  <si>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</si>
  <si>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</si>
  <si>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</si>
  <si>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</si>
  <si>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</si>
  <si>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</si>
  <si>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</si>
  <si>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</si>
  <si>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</si>
  <si>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</si>
  <si>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</si>
  <si>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</si>
  <si>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</si>
  <si>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</si>
  <si>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</si>
  <si>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</si>
  <si>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</si>
  <si>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</si>
  <si>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</si>
  <si>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</si>
  <si>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</si>
  <si>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</si>
  <si>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</si>
  <si>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</si>
  <si>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</si>
  <si>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</si>
  <si>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</si>
  <si>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</si>
  <si>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</si>
  <si>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</si>
  <si>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</si>
  <si>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</si>
  <si>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</si>
  <si>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</si>
  <si>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</si>
  <si>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</si>
  <si>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</si>
  <si>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</si>
  <si>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</si>
  <si>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</si>
  <si>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</si>
  <si>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</si>
  <si>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</si>
  <si>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</si>
  <si>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</si>
  <si>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</si>
  <si>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</si>
  <si>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</si>
  <si>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</si>
  <si>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PAKIET V - leśnictwo Jastrzębik</t>
  </si>
  <si>
    <t>______________________________________________</t>
  </si>
  <si>
    <t>(podpis)</t>
  </si>
  <si>
    <t>Z.270.1.1.2021</t>
  </si>
  <si>
    <r>
      <t>Odpowiadając na ogłoszenie o przetargu nieograniczonym na "Wykonywanie usług z zakresu gospodarki leśnej na terenie Nadleśnictwa Piwniczna w roku 2021 - III postępowanie" składamy niniejszym ofertę na</t>
    </r>
    <r>
      <rPr>
        <b/>
        <sz val="10"/>
        <color indexed="8"/>
        <rFont val="Arial"/>
        <family val="2"/>
        <charset val="238"/>
      </rPr>
      <t xml:space="preserve"> PAKIET I - leśnictwo Jastrzębik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</si>
  <si>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 xml:space="preserve">Cena łączna netto w PLN  </t>
  </si>
  <si>
    <t xml:space="preserve">Cena łączna brutto w PLN  </t>
  </si>
  <si>
    <t>Dokument musi być złożony pod rygorem nieważności</t>
  </si>
  <si>
    <t>w formie elektronicznej, o której mowa w art. 78(1) KC</t>
  </si>
  <si>
    <t>(tj. podpisany kwalifikowanym podpisem elektronicznym)</t>
  </si>
  <si>
    <t>Załącznik nr 2 do SWZ: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</si>
</sst>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Protection="1"/>
    <xf numFmtId="0" fontId="13" fillId="0" borderId="0" xfId="0" applyFont="1" applyFill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7" fillId="0" borderId="0" xfId="0" applyFont="1" applyAlignment="1" applyProtection="1"/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Protection="1"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2" fontId="3" fillId="0" borderId="22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2" fontId="3" fillId="0" borderId="22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vertical="center" wrapText="1"/>
    </xf>
    <xf numFmtId="0" fontId="5" fillId="0" borderId="14" xfId="0" applyFont="1" applyBorder="1" applyProtection="1"/>
    <xf numFmtId="0" fontId="5" fillId="0" borderId="0" xfId="0" applyFont="1" applyBorder="1" applyProtection="1"/>
    <xf numFmtId="2" fontId="5" fillId="0" borderId="0" xfId="0" applyNumberFormat="1" applyFont="1" applyBorder="1" applyProtection="1"/>
    <xf numFmtId="0" fontId="3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/>
    </xf>
    <xf numFmtId="2" fontId="3" fillId="0" borderId="26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21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center" vertical="center" wrapText="1"/>
    </xf>
    <xf numFmtId="2" fontId="3" fillId="0" borderId="21" xfId="0" applyNumberFormat="1" applyFont="1" applyBorder="1" applyAlignment="1" applyProtection="1">
      <alignment horizontal="center" vertical="center"/>
    </xf>
    <xf numFmtId="49" fontId="3" fillId="0" borderId="32" xfId="0" applyNumberFormat="1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2" fontId="3" fillId="0" borderId="32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20" xfId="0" applyNumberFormat="1" applyFont="1" applyBorder="1" applyAlignment="1" applyProtection="1">
      <alignment horizontal="right" vertical="center" wrapText="1"/>
    </xf>
    <xf numFmtId="9" fontId="3" fillId="0" borderId="20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22" xfId="0" applyNumberFormat="1" applyFont="1" applyBorder="1" applyAlignment="1" applyProtection="1">
      <alignment horizontal="right" vertical="center" wrapText="1"/>
    </xf>
    <xf numFmtId="2" fontId="3" fillId="0" borderId="1" xfId="0" applyNumberFormat="1" applyFont="1" applyBorder="1" applyAlignment="1" applyProtection="1">
      <alignment horizontal="right" vertical="center" wrapText="1"/>
    </xf>
    <xf numFmtId="9" fontId="3" fillId="0" borderId="1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</xf>
    <xf numFmtId="2" fontId="3" fillId="0" borderId="15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0" fontId="5" fillId="0" borderId="15" xfId="0" applyFont="1" applyBorder="1" applyProtection="1"/>
    <xf numFmtId="2" fontId="3" fillId="0" borderId="25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right" vertical="center" wrapText="1"/>
    </xf>
    <xf numFmtId="0" fontId="3" fillId="0" borderId="21" xfId="0" applyFont="1" applyBorder="1" applyAlignment="1" applyProtection="1">
      <alignment horizontal="center" vertical="center"/>
    </xf>
    <xf numFmtId="2" fontId="6" fillId="0" borderId="33" xfId="0" applyNumberFormat="1" applyFont="1" applyBorder="1" applyProtection="1"/>
    <xf numFmtId="2" fontId="6" fillId="0" borderId="34" xfId="0" applyNumberFormat="1" applyFont="1" applyBorder="1" applyProtection="1"/>
    <xf numFmtId="0" fontId="2" fillId="0" borderId="0" xfId="0" applyFont="1" applyBorder="1" applyAlignment="1" applyProtection="1">
      <alignment vertical="center" wrapText="1"/>
    </xf>
    <xf numFmtId="2" fontId="3" fillId="0" borderId="29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protection locked="0"/>
    </xf>
    <xf numFmtId="0" fontId="14" fillId="0" borderId="0" xfId="0" applyFont="1"/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2" fontId="12" fillId="0" borderId="14" xfId="0" applyNumberFormat="1" applyFont="1" applyBorder="1" applyAlignment="1" applyProtection="1">
      <alignment horizontal="left" vertical="center" wrapText="1"/>
    </xf>
    <xf numFmtId="2" fontId="12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right"/>
    </xf>
    <xf numFmtId="0" fontId="7" fillId="0" borderId="35" xfId="0" applyFont="1" applyBorder="1" applyAlignment="1" applyProtection="1">
      <alignment horizontal="right" vertical="center"/>
      <protection locked="0"/>
    </xf>
    <xf numFmtId="0" fontId="7" fillId="0" borderId="36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zoomScale="90" zoomScaleNormal="90" workbookViewId="0">
      <selection activeCell="K6" sqref="K6"/>
    </sheetView>
  </sheetViews>
  <sheetFormatPr defaultRowHeight="15" x14ac:dyDescent="0.25"/>
  <cols>
    <col min="1" max="1" width="9.140625" style="10"/>
    <col min="2" max="2" width="12.7109375" style="10" customWidth="1"/>
    <col min="3" max="3" width="23.85546875" style="10" customWidth="1"/>
    <col min="4" max="4" width="9.140625" style="10"/>
    <col min="5" max="5" width="9.140625" style="10" customWidth="1"/>
    <col min="6" max="6" width="13.140625" style="10" customWidth="1"/>
    <col min="7" max="7" width="13.28515625" style="10" customWidth="1"/>
    <col min="8" max="8" width="9.140625" style="10"/>
    <col min="9" max="9" width="11.28515625" style="10" customWidth="1"/>
    <col min="10" max="10" width="15.28515625" style="10" customWidth="1"/>
    <col min="11" max="21" width="9.140625" style="19"/>
    <col min="22" max="16384" width="9.140625" style="10"/>
  </cols>
  <sheetData>
    <row r="1" spans="1:10" x14ac:dyDescent="0.25">
      <c r="A1" s="152"/>
      <c r="B1" s="153"/>
      <c r="C1" s="153"/>
      <c r="D1" s="1"/>
      <c r="E1" s="1"/>
      <c r="F1" s="1"/>
      <c r="G1" s="1"/>
      <c r="H1" s="8" t="s">
        <v>122</v>
      </c>
      <c r="I1" s="166" t="s">
        <v>139</v>
      </c>
      <c r="J1" s="166"/>
    </row>
    <row r="2" spans="1:10" x14ac:dyDescent="0.25">
      <c r="A2" s="8"/>
      <c r="B2" s="9"/>
      <c r="C2" s="9"/>
      <c r="D2" s="1"/>
      <c r="E2" s="1"/>
      <c r="F2" s="1"/>
      <c r="G2" s="1"/>
      <c r="H2" s="8"/>
      <c r="I2" s="167" t="s">
        <v>132</v>
      </c>
      <c r="J2" s="167"/>
    </row>
    <row r="3" spans="1:10" x14ac:dyDescent="0.25">
      <c r="A3" s="152" t="s">
        <v>123</v>
      </c>
      <c r="B3" s="153"/>
      <c r="C3" s="153"/>
      <c r="D3" s="153"/>
      <c r="E3" s="1"/>
      <c r="F3" s="1"/>
      <c r="G3" s="1"/>
      <c r="H3" s="8"/>
      <c r="I3" s="9"/>
      <c r="J3" s="9"/>
    </row>
    <row r="4" spans="1:10" x14ac:dyDescent="0.25">
      <c r="A4" s="152" t="s">
        <v>123</v>
      </c>
      <c r="B4" s="153"/>
      <c r="C4" s="153"/>
      <c r="D4" s="153"/>
      <c r="E4" s="1"/>
      <c r="F4" s="1"/>
      <c r="G4" s="1"/>
      <c r="H4" s="8"/>
      <c r="I4" s="9"/>
      <c r="J4" s="9"/>
    </row>
    <row r="5" spans="1:10" x14ac:dyDescent="0.25">
      <c r="A5" s="152" t="s">
        <v>123</v>
      </c>
      <c r="B5" s="153"/>
      <c r="C5" s="153"/>
      <c r="D5" s="153"/>
      <c r="E5" s="1"/>
      <c r="F5" s="1"/>
      <c r="G5" s="1"/>
      <c r="H5" s="8"/>
      <c r="I5" s="9"/>
      <c r="J5" s="9"/>
    </row>
    <row r="6" spans="1:10" x14ac:dyDescent="0.25">
      <c r="A6" s="152" t="s">
        <v>124</v>
      </c>
      <c r="B6" s="153"/>
      <c r="C6" s="153"/>
      <c r="D6" s="153"/>
      <c r="E6" s="1"/>
      <c r="F6" s="1"/>
      <c r="G6" s="1"/>
      <c r="H6" s="8"/>
      <c r="I6" s="9"/>
      <c r="J6" s="9"/>
    </row>
    <row r="7" spans="1:10" x14ac:dyDescent="0.25">
      <c r="A7" s="8"/>
      <c r="B7" s="9"/>
      <c r="C7" s="9"/>
      <c r="D7" s="9"/>
      <c r="E7" s="1"/>
      <c r="F7" s="159" t="s">
        <v>125</v>
      </c>
      <c r="G7" s="159"/>
      <c r="H7" s="159"/>
      <c r="I7" s="159"/>
      <c r="J7" s="159"/>
    </row>
    <row r="8" spans="1:10" x14ac:dyDescent="0.25">
      <c r="A8" s="8"/>
      <c r="B8" s="9"/>
      <c r="C8" s="9"/>
      <c r="D8" s="9"/>
      <c r="E8" s="1"/>
      <c r="F8" s="1"/>
      <c r="G8" s="1"/>
      <c r="H8" s="8"/>
      <c r="I8" s="9"/>
      <c r="J8" s="9"/>
    </row>
    <row r="9" spans="1:10" x14ac:dyDescent="0.25">
      <c r="A9" s="160" t="s">
        <v>126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0" x14ac:dyDescent="0.25">
      <c r="A10" s="7"/>
      <c r="B10" s="18"/>
      <c r="C10" s="18"/>
      <c r="D10" s="2"/>
      <c r="E10" s="2"/>
      <c r="F10" s="2"/>
      <c r="G10" s="2"/>
      <c r="H10" s="7"/>
      <c r="I10" s="18"/>
      <c r="J10" s="18"/>
    </row>
    <row r="11" spans="1:10" x14ac:dyDescent="0.25">
      <c r="A11" s="161" t="s">
        <v>127</v>
      </c>
      <c r="B11" s="161"/>
      <c r="C11" s="161"/>
      <c r="D11" s="161"/>
      <c r="E11" s="2"/>
      <c r="F11" s="2"/>
      <c r="G11" s="2"/>
      <c r="H11" s="7"/>
      <c r="I11" s="18"/>
      <c r="J11" s="18"/>
    </row>
    <row r="12" spans="1:10" x14ac:dyDescent="0.25">
      <c r="A12" s="161" t="s">
        <v>128</v>
      </c>
      <c r="B12" s="161"/>
      <c r="C12" s="161"/>
      <c r="D12" s="161"/>
      <c r="E12" s="2"/>
      <c r="F12" s="2"/>
      <c r="G12" s="2"/>
      <c r="H12" s="7"/>
      <c r="I12" s="18"/>
      <c r="J12" s="18"/>
    </row>
    <row r="13" spans="1:10" x14ac:dyDescent="0.25">
      <c r="A13" s="7"/>
      <c r="B13" s="18"/>
      <c r="C13" s="18"/>
      <c r="D13" s="2"/>
      <c r="E13" s="2"/>
      <c r="F13" s="2"/>
      <c r="G13" s="2"/>
      <c r="H13" s="7"/>
      <c r="I13" s="18"/>
      <c r="J13" s="18"/>
    </row>
    <row r="14" spans="1:10" x14ac:dyDescent="0.25">
      <c r="A14" s="158" t="s">
        <v>133</v>
      </c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20" t="s">
        <v>129</v>
      </c>
      <c r="B18" s="19"/>
      <c r="C18" s="19"/>
      <c r="D18" s="19"/>
      <c r="E18" s="21"/>
      <c r="F18" s="19"/>
      <c r="G18" s="19"/>
      <c r="H18" s="19"/>
      <c r="I18" s="19"/>
      <c r="J18" s="19"/>
    </row>
    <row r="19" spans="1:10" ht="15.75" thickBot="1" x14ac:dyDescent="0.3">
      <c r="A19" s="19"/>
      <c r="B19" s="19"/>
      <c r="C19" s="19"/>
      <c r="D19" s="19"/>
      <c r="E19" s="21"/>
      <c r="F19" s="19"/>
      <c r="G19" s="19"/>
      <c r="H19" s="19"/>
      <c r="I19" s="19"/>
      <c r="J19" s="19"/>
    </row>
    <row r="20" spans="1:10" x14ac:dyDescent="0.25">
      <c r="A20" s="142" t="s">
        <v>0</v>
      </c>
      <c r="B20" s="144" t="s">
        <v>1</v>
      </c>
      <c r="C20" s="145"/>
      <c r="D20" s="142" t="s">
        <v>2</v>
      </c>
      <c r="E20" s="148" t="s">
        <v>3</v>
      </c>
      <c r="F20" s="150" t="s">
        <v>4</v>
      </c>
      <c r="G20" s="22" t="s">
        <v>5</v>
      </c>
      <c r="H20" s="140" t="s">
        <v>6</v>
      </c>
      <c r="I20" s="162" t="s">
        <v>7</v>
      </c>
      <c r="J20" s="164" t="s">
        <v>8</v>
      </c>
    </row>
    <row r="21" spans="1:10" ht="26.25" thickBot="1" x14ac:dyDescent="0.3">
      <c r="A21" s="143"/>
      <c r="B21" s="146"/>
      <c r="C21" s="147"/>
      <c r="D21" s="143"/>
      <c r="E21" s="149"/>
      <c r="F21" s="151"/>
      <c r="G21" s="23" t="s">
        <v>9</v>
      </c>
      <c r="H21" s="141"/>
      <c r="I21" s="163"/>
      <c r="J21" s="165"/>
    </row>
    <row r="22" spans="1:10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x14ac:dyDescent="0.25">
      <c r="A23" s="154" t="s">
        <v>10</v>
      </c>
      <c r="B23" s="155"/>
      <c r="C23" s="155"/>
      <c r="D23" s="27"/>
      <c r="E23" s="27"/>
      <c r="F23" s="27"/>
      <c r="G23" s="27"/>
      <c r="H23" s="27"/>
      <c r="I23" s="27"/>
      <c r="J23" s="28"/>
    </row>
    <row r="24" spans="1:10" ht="15.75" thickBot="1" x14ac:dyDescent="0.3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128.25" thickBot="1" x14ac:dyDescent="0.3">
      <c r="A25" s="32">
        <v>1</v>
      </c>
      <c r="B25" s="33" t="s">
        <v>11</v>
      </c>
      <c r="C25" s="33" t="s">
        <v>12</v>
      </c>
      <c r="D25" s="34" t="s">
        <v>13</v>
      </c>
      <c r="E25" s="35">
        <v>15.02</v>
      </c>
      <c r="F25" s="11"/>
      <c r="G25" s="100">
        <f t="shared" ref="G25:G30" si="0">F25*E25</f>
        <v>0</v>
      </c>
      <c r="H25" s="101">
        <v>0.08</v>
      </c>
      <c r="I25" s="100">
        <f>G25*0.08</f>
        <v>0</v>
      </c>
      <c r="J25" s="100">
        <f>G25+I25</f>
        <v>0</v>
      </c>
    </row>
    <row r="26" spans="1:10" ht="128.25" thickBot="1" x14ac:dyDescent="0.3">
      <c r="A26" s="32">
        <v>2</v>
      </c>
      <c r="B26" s="36" t="s">
        <v>14</v>
      </c>
      <c r="C26" s="36" t="s">
        <v>15</v>
      </c>
      <c r="D26" s="37" t="s">
        <v>13</v>
      </c>
      <c r="E26" s="38">
        <v>4.6399999999999997</v>
      </c>
      <c r="F26" s="13"/>
      <c r="G26" s="100">
        <f t="shared" si="0"/>
        <v>0</v>
      </c>
      <c r="H26" s="101">
        <v>0.08</v>
      </c>
      <c r="I26" s="102">
        <f>0.08*G26</f>
        <v>0</v>
      </c>
      <c r="J26" s="102">
        <f>I26+G26</f>
        <v>0</v>
      </c>
    </row>
    <row r="27" spans="1:10" ht="115.5" thickBot="1" x14ac:dyDescent="0.3">
      <c r="A27" s="39">
        <v>3</v>
      </c>
      <c r="B27" s="40" t="s">
        <v>16</v>
      </c>
      <c r="C27" s="40" t="s">
        <v>17</v>
      </c>
      <c r="D27" s="41" t="s">
        <v>13</v>
      </c>
      <c r="E27" s="42">
        <v>2.75</v>
      </c>
      <c r="F27" s="14"/>
      <c r="G27" s="103">
        <f t="shared" si="0"/>
        <v>0</v>
      </c>
      <c r="H27" s="104">
        <v>0.08</v>
      </c>
      <c r="I27" s="105">
        <f>G27*0.08</f>
        <v>0</v>
      </c>
      <c r="J27" s="105">
        <f>G27+I27</f>
        <v>0</v>
      </c>
    </row>
    <row r="28" spans="1:10" ht="26.25" thickBot="1" x14ac:dyDescent="0.3">
      <c r="A28" s="32">
        <v>4</v>
      </c>
      <c r="B28" s="43" t="s">
        <v>18</v>
      </c>
      <c r="C28" s="44" t="s">
        <v>19</v>
      </c>
      <c r="D28" s="34" t="s">
        <v>20</v>
      </c>
      <c r="E28" s="45">
        <v>70</v>
      </c>
      <c r="F28" s="13"/>
      <c r="G28" s="100">
        <f t="shared" si="0"/>
        <v>0</v>
      </c>
      <c r="H28" s="101">
        <v>0.08</v>
      </c>
      <c r="I28" s="100">
        <f>G28*0.08</f>
        <v>0</v>
      </c>
      <c r="J28" s="100">
        <f>I28+G28</f>
        <v>0</v>
      </c>
    </row>
    <row r="29" spans="1:10" ht="90" thickBot="1" x14ac:dyDescent="0.3">
      <c r="A29" s="32">
        <v>5</v>
      </c>
      <c r="B29" s="33" t="s">
        <v>21</v>
      </c>
      <c r="C29" s="33" t="s">
        <v>22</v>
      </c>
      <c r="D29" s="46" t="s">
        <v>23</v>
      </c>
      <c r="E29" s="47"/>
      <c r="F29" s="47"/>
      <c r="G29" s="106"/>
      <c r="H29" s="101">
        <v>0.08</v>
      </c>
      <c r="I29" s="106"/>
      <c r="J29" s="106"/>
    </row>
    <row r="30" spans="1:10" ht="51.75" thickBot="1" x14ac:dyDescent="0.3">
      <c r="A30" s="48">
        <v>6</v>
      </c>
      <c r="B30" s="33" t="s">
        <v>24</v>
      </c>
      <c r="C30" s="33" t="s">
        <v>25</v>
      </c>
      <c r="D30" s="49" t="s">
        <v>13</v>
      </c>
      <c r="E30" s="50">
        <v>24.79</v>
      </c>
      <c r="F30" s="12"/>
      <c r="G30" s="107">
        <f t="shared" si="0"/>
        <v>0</v>
      </c>
      <c r="H30" s="108">
        <v>0.08</v>
      </c>
      <c r="I30" s="109">
        <f>0.08*G30</f>
        <v>0</v>
      </c>
      <c r="J30" s="109">
        <f>I30+G30</f>
        <v>0</v>
      </c>
    </row>
    <row r="31" spans="1:10" ht="51.75" thickBot="1" x14ac:dyDescent="0.3">
      <c r="A31" s="32">
        <v>7</v>
      </c>
      <c r="B31" s="33" t="s">
        <v>26</v>
      </c>
      <c r="C31" s="33" t="s">
        <v>27</v>
      </c>
      <c r="D31" s="49" t="s">
        <v>23</v>
      </c>
      <c r="E31" s="47"/>
      <c r="F31" s="47"/>
      <c r="G31" s="106"/>
      <c r="H31" s="101">
        <v>0.08</v>
      </c>
      <c r="I31" s="106"/>
      <c r="J31" s="106"/>
    </row>
    <row r="32" spans="1:10" x14ac:dyDescent="0.25">
      <c r="A32" s="51"/>
      <c r="B32" s="52"/>
      <c r="C32" s="52"/>
      <c r="D32" s="52"/>
      <c r="E32" s="52"/>
      <c r="F32" s="52"/>
      <c r="G32" s="110"/>
      <c r="H32" s="52"/>
      <c r="I32" s="52"/>
      <c r="J32" s="111"/>
    </row>
    <row r="33" spans="1:10" x14ac:dyDescent="0.25">
      <c r="A33" s="154" t="s">
        <v>28</v>
      </c>
      <c r="B33" s="155"/>
      <c r="C33" s="155"/>
      <c r="D33" s="27"/>
      <c r="E33" s="27"/>
      <c r="F33" s="27"/>
      <c r="G33" s="27"/>
      <c r="H33" s="27"/>
      <c r="I33" s="27"/>
      <c r="J33" s="28"/>
    </row>
    <row r="34" spans="1:10" ht="15.75" thickBot="1" x14ac:dyDescent="0.3">
      <c r="A34" s="53"/>
      <c r="B34" s="54"/>
      <c r="C34" s="54"/>
      <c r="D34" s="27"/>
      <c r="E34" s="27"/>
      <c r="F34" s="27"/>
      <c r="G34" s="27"/>
      <c r="H34" s="27"/>
      <c r="I34" s="27"/>
      <c r="J34" s="28"/>
    </row>
    <row r="35" spans="1:10" ht="26.25" thickBot="1" x14ac:dyDescent="0.3">
      <c r="A35" s="32">
        <v>1</v>
      </c>
      <c r="B35" s="32" t="s">
        <v>29</v>
      </c>
      <c r="C35" s="55" t="s">
        <v>30</v>
      </c>
      <c r="D35" s="49" t="s">
        <v>31</v>
      </c>
      <c r="E35" s="49">
        <v>90</v>
      </c>
      <c r="F35" s="13"/>
      <c r="G35" s="100">
        <f>F35*E35</f>
        <v>0</v>
      </c>
      <c r="H35" s="113">
        <v>0.08</v>
      </c>
      <c r="I35" s="112">
        <f>0.08*G35</f>
        <v>0</v>
      </c>
      <c r="J35" s="112">
        <f>I35+G35</f>
        <v>0</v>
      </c>
    </row>
    <row r="36" spans="1:10" ht="26.25" thickBot="1" x14ac:dyDescent="0.3">
      <c r="A36" s="39">
        <v>2</v>
      </c>
      <c r="B36" s="43" t="s">
        <v>32</v>
      </c>
      <c r="C36" s="55" t="s">
        <v>33</v>
      </c>
      <c r="D36" s="49" t="s">
        <v>34</v>
      </c>
      <c r="E36" s="56"/>
      <c r="F36" s="56"/>
      <c r="G36" s="106"/>
      <c r="H36" s="113">
        <v>0.23</v>
      </c>
      <c r="I36" s="106"/>
      <c r="J36" s="114"/>
    </row>
    <row r="37" spans="1:10" ht="51.75" thickBot="1" x14ac:dyDescent="0.3">
      <c r="A37" s="32">
        <v>3</v>
      </c>
      <c r="B37" s="57" t="s">
        <v>35</v>
      </c>
      <c r="C37" s="58" t="s">
        <v>36</v>
      </c>
      <c r="D37" s="59" t="s">
        <v>34</v>
      </c>
      <c r="E37" s="45">
        <v>8.6</v>
      </c>
      <c r="F37" s="15"/>
      <c r="G37" s="100">
        <f>F37*E37</f>
        <v>0</v>
      </c>
      <c r="H37" s="82" t="s">
        <v>37</v>
      </c>
      <c r="I37" s="115">
        <f>G37*0.23</f>
        <v>0</v>
      </c>
      <c r="J37" s="116">
        <f t="shared" ref="J37:J46" si="1">I37+G37</f>
        <v>0</v>
      </c>
    </row>
    <row r="38" spans="1:10" ht="26.25" thickBot="1" x14ac:dyDescent="0.3">
      <c r="A38" s="39">
        <v>4</v>
      </c>
      <c r="B38" s="57" t="s">
        <v>38</v>
      </c>
      <c r="C38" s="58" t="s">
        <v>39</v>
      </c>
      <c r="D38" s="59" t="s">
        <v>40</v>
      </c>
      <c r="E38" s="45">
        <v>4210</v>
      </c>
      <c r="F38" s="15"/>
      <c r="G38" s="100">
        <f>F38*E38</f>
        <v>0</v>
      </c>
      <c r="H38" s="82" t="s">
        <v>37</v>
      </c>
      <c r="I38" s="115">
        <f>0.23*G38</f>
        <v>0</v>
      </c>
      <c r="J38" s="116">
        <f>I38+G38</f>
        <v>0</v>
      </c>
    </row>
    <row r="39" spans="1:10" ht="26.25" thickBot="1" x14ac:dyDescent="0.3">
      <c r="A39" s="32">
        <v>5</v>
      </c>
      <c r="B39" s="60" t="s">
        <v>41</v>
      </c>
      <c r="C39" s="58" t="s">
        <v>42</v>
      </c>
      <c r="D39" s="59" t="s">
        <v>40</v>
      </c>
      <c r="E39" s="56"/>
      <c r="F39" s="91"/>
      <c r="G39" s="106"/>
      <c r="H39" s="113">
        <v>0.23</v>
      </c>
      <c r="I39" s="106"/>
      <c r="J39" s="114"/>
    </row>
    <row r="40" spans="1:10" ht="26.25" thickBot="1" x14ac:dyDescent="0.3">
      <c r="A40" s="39">
        <v>6</v>
      </c>
      <c r="B40" s="60" t="s">
        <v>43</v>
      </c>
      <c r="C40" s="58" t="s">
        <v>44</v>
      </c>
      <c r="D40" s="59" t="s">
        <v>40</v>
      </c>
      <c r="E40" s="45">
        <v>600</v>
      </c>
      <c r="F40" s="15"/>
      <c r="G40" s="100">
        <f>E40*F40</f>
        <v>0</v>
      </c>
      <c r="H40" s="82" t="s">
        <v>37</v>
      </c>
      <c r="I40" s="115">
        <f>0.23*G40</f>
        <v>0</v>
      </c>
      <c r="J40" s="116">
        <f t="shared" si="1"/>
        <v>0</v>
      </c>
    </row>
    <row r="41" spans="1:10" ht="39" thickBot="1" x14ac:dyDescent="0.3">
      <c r="A41" s="32">
        <v>7</v>
      </c>
      <c r="B41" s="43" t="s">
        <v>45</v>
      </c>
      <c r="C41" s="55" t="s">
        <v>46</v>
      </c>
      <c r="D41" s="49" t="s">
        <v>20</v>
      </c>
      <c r="E41" s="38">
        <v>40</v>
      </c>
      <c r="F41" s="12"/>
      <c r="G41" s="100">
        <f>E41*F41</f>
        <v>0</v>
      </c>
      <c r="H41" s="113">
        <v>0.08</v>
      </c>
      <c r="I41" s="100">
        <f t="shared" ref="I41:I51" si="2">0.08*G41</f>
        <v>0</v>
      </c>
      <c r="J41" s="102">
        <f t="shared" si="1"/>
        <v>0</v>
      </c>
    </row>
    <row r="42" spans="1:10" ht="39" thickBot="1" x14ac:dyDescent="0.3">
      <c r="A42" s="39">
        <v>8</v>
      </c>
      <c r="B42" s="43" t="s">
        <v>47</v>
      </c>
      <c r="C42" s="55" t="s">
        <v>48</v>
      </c>
      <c r="D42" s="49" t="s">
        <v>20</v>
      </c>
      <c r="E42" s="38">
        <v>60</v>
      </c>
      <c r="F42" s="12"/>
      <c r="G42" s="100">
        <f>E42*F42</f>
        <v>0</v>
      </c>
      <c r="H42" s="113">
        <v>0.08</v>
      </c>
      <c r="I42" s="100">
        <f t="shared" si="2"/>
        <v>0</v>
      </c>
      <c r="J42" s="102">
        <f t="shared" si="1"/>
        <v>0</v>
      </c>
    </row>
    <row r="43" spans="1:10" ht="26.25" thickBot="1" x14ac:dyDescent="0.3">
      <c r="A43" s="32">
        <v>9</v>
      </c>
      <c r="B43" s="43" t="s">
        <v>49</v>
      </c>
      <c r="C43" s="55" t="s">
        <v>50</v>
      </c>
      <c r="D43" s="49" t="s">
        <v>20</v>
      </c>
      <c r="E43" s="56"/>
      <c r="F43" s="56"/>
      <c r="G43" s="106"/>
      <c r="H43" s="113">
        <v>0.08</v>
      </c>
      <c r="I43" s="106"/>
      <c r="J43" s="114"/>
    </row>
    <row r="44" spans="1:10" ht="39" thickBot="1" x14ac:dyDescent="0.3">
      <c r="A44" s="39">
        <v>10</v>
      </c>
      <c r="B44" s="43" t="s">
        <v>51</v>
      </c>
      <c r="C44" s="55" t="s">
        <v>52</v>
      </c>
      <c r="D44" s="49" t="s">
        <v>13</v>
      </c>
      <c r="E44" s="56"/>
      <c r="F44" s="56"/>
      <c r="G44" s="106"/>
      <c r="H44" s="113">
        <v>0.08</v>
      </c>
      <c r="I44" s="106"/>
      <c r="J44" s="114"/>
    </row>
    <row r="45" spans="1:10" ht="39" thickBot="1" x14ac:dyDescent="0.3">
      <c r="A45" s="32">
        <v>11</v>
      </c>
      <c r="B45" s="43" t="s">
        <v>53</v>
      </c>
      <c r="C45" s="55" t="s">
        <v>54</v>
      </c>
      <c r="D45" s="49" t="s">
        <v>13</v>
      </c>
      <c r="E45" s="38">
        <v>80.069999999999993</v>
      </c>
      <c r="F45" s="12"/>
      <c r="G45" s="100">
        <f>E45*F45</f>
        <v>0</v>
      </c>
      <c r="H45" s="82" t="s">
        <v>55</v>
      </c>
      <c r="I45" s="100">
        <f t="shared" si="2"/>
        <v>0</v>
      </c>
      <c r="J45" s="102">
        <f t="shared" si="1"/>
        <v>0</v>
      </c>
    </row>
    <row r="46" spans="1:10" ht="26.25" thickBot="1" x14ac:dyDescent="0.3">
      <c r="A46" s="39">
        <v>12</v>
      </c>
      <c r="B46" s="43" t="s">
        <v>56</v>
      </c>
      <c r="C46" s="55" t="s">
        <v>57</v>
      </c>
      <c r="D46" s="49" t="s">
        <v>31</v>
      </c>
      <c r="E46" s="38">
        <v>30</v>
      </c>
      <c r="F46" s="12"/>
      <c r="G46" s="100">
        <f>E46*F46</f>
        <v>0</v>
      </c>
      <c r="H46" s="82" t="s">
        <v>55</v>
      </c>
      <c r="I46" s="100">
        <f t="shared" si="2"/>
        <v>0</v>
      </c>
      <c r="J46" s="102">
        <f t="shared" si="1"/>
        <v>0</v>
      </c>
    </row>
    <row r="47" spans="1:10" ht="26.25" thickBot="1" x14ac:dyDescent="0.3">
      <c r="A47" s="32">
        <v>13</v>
      </c>
      <c r="B47" s="43" t="s">
        <v>58</v>
      </c>
      <c r="C47" s="55" t="s">
        <v>59</v>
      </c>
      <c r="D47" s="49" t="s">
        <v>20</v>
      </c>
      <c r="E47" s="56"/>
      <c r="F47" s="56"/>
      <c r="G47" s="106"/>
      <c r="H47" s="113">
        <v>0.08</v>
      </c>
      <c r="I47" s="106"/>
      <c r="J47" s="114"/>
    </row>
    <row r="48" spans="1:10" ht="26.25" thickBot="1" x14ac:dyDescent="0.3">
      <c r="A48" s="39">
        <v>14</v>
      </c>
      <c r="B48" s="43" t="s">
        <v>60</v>
      </c>
      <c r="C48" s="55" t="s">
        <v>61</v>
      </c>
      <c r="D48" s="49" t="s">
        <v>31</v>
      </c>
      <c r="E48" s="38">
        <v>10</v>
      </c>
      <c r="F48" s="12"/>
      <c r="G48" s="100">
        <f>E48*F48</f>
        <v>0</v>
      </c>
      <c r="H48" s="113">
        <v>0.08</v>
      </c>
      <c r="I48" s="100">
        <f t="shared" si="2"/>
        <v>0</v>
      </c>
      <c r="J48" s="102">
        <f>G48+I48</f>
        <v>0</v>
      </c>
    </row>
    <row r="49" spans="1:10" ht="42.75" customHeight="1" thickBot="1" x14ac:dyDescent="0.3">
      <c r="A49" s="32">
        <v>15</v>
      </c>
      <c r="B49" s="43" t="s">
        <v>62</v>
      </c>
      <c r="C49" s="55" t="s">
        <v>63</v>
      </c>
      <c r="D49" s="49" t="s">
        <v>64</v>
      </c>
      <c r="E49" s="38">
        <v>10</v>
      </c>
      <c r="F49" s="12"/>
      <c r="G49" s="100">
        <f>E49*F49</f>
        <v>0</v>
      </c>
      <c r="H49" s="113">
        <v>0.08</v>
      </c>
      <c r="I49" s="100">
        <f t="shared" si="2"/>
        <v>0</v>
      </c>
      <c r="J49" s="102">
        <f>G49+I49</f>
        <v>0</v>
      </c>
    </row>
    <row r="50" spans="1:10" ht="26.25" thickBot="1" x14ac:dyDescent="0.3">
      <c r="A50" s="39">
        <v>16</v>
      </c>
      <c r="B50" s="43" t="s">
        <v>65</v>
      </c>
      <c r="C50" s="55" t="s">
        <v>66</v>
      </c>
      <c r="D50" s="49" t="s">
        <v>31</v>
      </c>
      <c r="E50" s="38">
        <v>10</v>
      </c>
      <c r="F50" s="12"/>
      <c r="G50" s="100">
        <f>E50*F50</f>
        <v>0</v>
      </c>
      <c r="H50" s="113" t="s">
        <v>55</v>
      </c>
      <c r="I50" s="100">
        <f t="shared" si="2"/>
        <v>0</v>
      </c>
      <c r="J50" s="102">
        <f>G50+I50</f>
        <v>0</v>
      </c>
    </row>
    <row r="51" spans="1:10" ht="26.25" thickBot="1" x14ac:dyDescent="0.3">
      <c r="A51" s="32">
        <v>17</v>
      </c>
      <c r="B51" s="43" t="s">
        <v>67</v>
      </c>
      <c r="C51" s="55" t="s">
        <v>68</v>
      </c>
      <c r="D51" s="49" t="s">
        <v>64</v>
      </c>
      <c r="E51" s="38">
        <v>20</v>
      </c>
      <c r="F51" s="12"/>
      <c r="G51" s="100">
        <f>E51*F51</f>
        <v>0</v>
      </c>
      <c r="H51" s="113">
        <v>0.08</v>
      </c>
      <c r="I51" s="100">
        <f t="shared" si="2"/>
        <v>0</v>
      </c>
      <c r="J51" s="102">
        <f>G51+I51</f>
        <v>0</v>
      </c>
    </row>
    <row r="52" spans="1:10" x14ac:dyDescent="0.25">
      <c r="A52" s="61"/>
      <c r="B52" s="62"/>
      <c r="C52" s="63"/>
      <c r="D52" s="64"/>
      <c r="E52" s="65"/>
      <c r="F52" s="25"/>
      <c r="G52" s="117"/>
      <c r="H52" s="118"/>
      <c r="I52" s="117"/>
      <c r="J52" s="119"/>
    </row>
    <row r="53" spans="1:10" x14ac:dyDescent="0.25">
      <c r="A53" s="156" t="s">
        <v>69</v>
      </c>
      <c r="B53" s="157"/>
      <c r="C53" s="157"/>
      <c r="D53" s="66"/>
      <c r="E53" s="66"/>
      <c r="F53" s="66"/>
      <c r="G53" s="66"/>
      <c r="H53" s="66"/>
      <c r="I53" s="66"/>
      <c r="J53" s="120"/>
    </row>
    <row r="54" spans="1:10" ht="15.75" thickBot="1" x14ac:dyDescent="0.3">
      <c r="A54" s="67"/>
      <c r="B54" s="68"/>
      <c r="C54" s="68"/>
      <c r="D54" s="68"/>
      <c r="E54" s="69"/>
      <c r="F54" s="68"/>
      <c r="G54" s="68"/>
      <c r="H54" s="68"/>
      <c r="I54" s="68"/>
      <c r="J54" s="121"/>
    </row>
    <row r="55" spans="1:10" ht="26.1" customHeight="1" thickBot="1" x14ac:dyDescent="0.3">
      <c r="A55" s="70">
        <v>1</v>
      </c>
      <c r="B55" s="71" t="s">
        <v>70</v>
      </c>
      <c r="C55" s="72" t="s">
        <v>71</v>
      </c>
      <c r="D55" s="73" t="s">
        <v>72</v>
      </c>
      <c r="E55" s="74">
        <v>6065</v>
      </c>
      <c r="F55" s="16"/>
      <c r="G55" s="122">
        <f t="shared" ref="G55:G60" si="3">F55*E55</f>
        <v>0</v>
      </c>
      <c r="H55" s="73" t="s">
        <v>55</v>
      </c>
      <c r="I55" s="122">
        <f t="shared" ref="I55:I60" si="4">0.08*G55</f>
        <v>0</v>
      </c>
      <c r="J55" s="123">
        <f t="shared" ref="J55:J60" si="5">I55+G55</f>
        <v>0</v>
      </c>
    </row>
    <row r="56" spans="1:10" ht="26.1" customHeight="1" thickBot="1" x14ac:dyDescent="0.3">
      <c r="A56" s="70">
        <v>2</v>
      </c>
      <c r="B56" s="71" t="s">
        <v>73</v>
      </c>
      <c r="C56" s="72" t="s">
        <v>74</v>
      </c>
      <c r="D56" s="73" t="s">
        <v>72</v>
      </c>
      <c r="E56" s="74">
        <v>6065</v>
      </c>
      <c r="F56" s="16"/>
      <c r="G56" s="122">
        <f t="shared" si="3"/>
        <v>0</v>
      </c>
      <c r="H56" s="73" t="s">
        <v>55</v>
      </c>
      <c r="I56" s="122">
        <f t="shared" si="4"/>
        <v>0</v>
      </c>
      <c r="J56" s="123">
        <f t="shared" si="5"/>
        <v>0</v>
      </c>
    </row>
    <row r="57" spans="1:10" ht="39" thickBot="1" x14ac:dyDescent="0.3">
      <c r="A57" s="70">
        <v>3</v>
      </c>
      <c r="B57" s="71" t="s">
        <v>75</v>
      </c>
      <c r="C57" s="72" t="s">
        <v>76</v>
      </c>
      <c r="D57" s="73" t="s">
        <v>20</v>
      </c>
      <c r="E57" s="74">
        <v>96</v>
      </c>
      <c r="F57" s="16"/>
      <c r="G57" s="122">
        <f t="shared" si="3"/>
        <v>0</v>
      </c>
      <c r="H57" s="73" t="s">
        <v>55</v>
      </c>
      <c r="I57" s="122">
        <f t="shared" si="4"/>
        <v>0</v>
      </c>
      <c r="J57" s="123">
        <f t="shared" si="5"/>
        <v>0</v>
      </c>
    </row>
    <row r="58" spans="1:10" ht="39" thickBot="1" x14ac:dyDescent="0.3">
      <c r="A58" s="70">
        <v>4</v>
      </c>
      <c r="B58" s="71" t="s">
        <v>77</v>
      </c>
      <c r="C58" s="72" t="s">
        <v>78</v>
      </c>
      <c r="D58" s="73" t="s">
        <v>20</v>
      </c>
      <c r="E58" s="74">
        <v>196</v>
      </c>
      <c r="F58" s="16"/>
      <c r="G58" s="122">
        <f t="shared" si="3"/>
        <v>0</v>
      </c>
      <c r="H58" s="73" t="s">
        <v>55</v>
      </c>
      <c r="I58" s="122">
        <f t="shared" si="4"/>
        <v>0</v>
      </c>
      <c r="J58" s="123">
        <f t="shared" si="5"/>
        <v>0</v>
      </c>
    </row>
    <row r="59" spans="1:10" ht="26.25" thickBot="1" x14ac:dyDescent="0.3">
      <c r="A59" s="75">
        <v>5</v>
      </c>
      <c r="B59" s="76" t="s">
        <v>79</v>
      </c>
      <c r="C59" s="77" t="s">
        <v>80</v>
      </c>
      <c r="D59" s="78" t="s">
        <v>20</v>
      </c>
      <c r="E59" s="79">
        <v>24</v>
      </c>
      <c r="F59" s="17"/>
      <c r="G59" s="124">
        <f t="shared" si="3"/>
        <v>0</v>
      </c>
      <c r="H59" s="78" t="s">
        <v>55</v>
      </c>
      <c r="I59" s="124">
        <f t="shared" si="4"/>
        <v>0</v>
      </c>
      <c r="J59" s="125">
        <f t="shared" si="5"/>
        <v>0</v>
      </c>
    </row>
    <row r="60" spans="1:10" ht="26.25" thickBot="1" x14ac:dyDescent="0.3">
      <c r="A60" s="75">
        <v>6</v>
      </c>
      <c r="B60" s="76" t="s">
        <v>81</v>
      </c>
      <c r="C60" s="77" t="s">
        <v>82</v>
      </c>
      <c r="D60" s="78" t="s">
        <v>20</v>
      </c>
      <c r="E60" s="79">
        <v>80</v>
      </c>
      <c r="F60" s="17"/>
      <c r="G60" s="124">
        <f t="shared" si="3"/>
        <v>0</v>
      </c>
      <c r="H60" s="78" t="s">
        <v>55</v>
      </c>
      <c r="I60" s="124">
        <f t="shared" si="4"/>
        <v>0</v>
      </c>
      <c r="J60" s="125">
        <f t="shared" si="5"/>
        <v>0</v>
      </c>
    </row>
    <row r="61" spans="1:10" ht="25.5" customHeight="1" thickBot="1" x14ac:dyDescent="0.3">
      <c r="A61" s="75">
        <v>7</v>
      </c>
      <c r="B61" s="76" t="s">
        <v>83</v>
      </c>
      <c r="C61" s="77" t="s">
        <v>84</v>
      </c>
      <c r="D61" s="78" t="s">
        <v>20</v>
      </c>
      <c r="E61" s="56" t="s">
        <v>85</v>
      </c>
      <c r="F61" s="137"/>
      <c r="G61" s="126"/>
      <c r="H61" s="78" t="s">
        <v>55</v>
      </c>
      <c r="I61" s="127"/>
      <c r="J61" s="128"/>
    </row>
    <row r="62" spans="1:10" x14ac:dyDescent="0.25">
      <c r="A62" s="51"/>
      <c r="B62" s="52"/>
      <c r="C62" s="52"/>
      <c r="D62" s="52"/>
      <c r="E62" s="52"/>
      <c r="F62" s="136"/>
      <c r="G62" s="110"/>
      <c r="H62" s="52"/>
      <c r="I62" s="52"/>
      <c r="J62" s="111"/>
    </row>
    <row r="63" spans="1:10" x14ac:dyDescent="0.25">
      <c r="A63" s="154" t="s">
        <v>86</v>
      </c>
      <c r="B63" s="155"/>
      <c r="C63" s="155"/>
      <c r="D63" s="27"/>
      <c r="E63" s="27"/>
      <c r="F63" s="27"/>
      <c r="G63" s="27"/>
      <c r="H63" s="27"/>
      <c r="I63" s="27"/>
      <c r="J63" s="28"/>
    </row>
    <row r="64" spans="1:10" ht="15.75" thickBot="1" x14ac:dyDescent="0.3">
      <c r="A64" s="80"/>
      <c r="B64" s="81"/>
      <c r="C64" s="81"/>
      <c r="D64" s="81"/>
      <c r="E64" s="81"/>
      <c r="F64" s="81"/>
      <c r="G64" s="81"/>
      <c r="H64" s="81"/>
      <c r="I64" s="81"/>
      <c r="J64" s="129"/>
    </row>
    <row r="65" spans="1:10" ht="26.25" thickBot="1" x14ac:dyDescent="0.3">
      <c r="A65" s="53">
        <v>1</v>
      </c>
      <c r="B65" s="43" t="s">
        <v>87</v>
      </c>
      <c r="C65" s="55" t="s">
        <v>88</v>
      </c>
      <c r="D65" s="82" t="s">
        <v>20</v>
      </c>
      <c r="E65" s="38">
        <v>8</v>
      </c>
      <c r="F65" s="12"/>
      <c r="G65" s="102">
        <f>F65*E65</f>
        <v>0</v>
      </c>
      <c r="H65" s="113">
        <v>0.08</v>
      </c>
      <c r="I65" s="102">
        <f>0.08*G65</f>
        <v>0</v>
      </c>
      <c r="J65" s="102">
        <f>I65+G65</f>
        <v>0</v>
      </c>
    </row>
    <row r="66" spans="1:10" ht="39" thickBot="1" x14ac:dyDescent="0.3">
      <c r="A66" s="70">
        <v>2</v>
      </c>
      <c r="B66" s="71" t="s">
        <v>89</v>
      </c>
      <c r="C66" s="77" t="s">
        <v>90</v>
      </c>
      <c r="D66" s="73" t="s">
        <v>91</v>
      </c>
      <c r="E66" s="56"/>
      <c r="F66" s="56"/>
      <c r="G66" s="126"/>
      <c r="H66" s="73" t="s">
        <v>55</v>
      </c>
      <c r="I66" s="127"/>
      <c r="J66" s="128"/>
    </row>
    <row r="67" spans="1:10" x14ac:dyDescent="0.25">
      <c r="A67" s="83"/>
      <c r="B67" s="63"/>
      <c r="C67" s="63"/>
      <c r="D67" s="63"/>
      <c r="E67" s="63"/>
      <c r="F67" s="63"/>
      <c r="G67" s="63"/>
      <c r="H67" s="63"/>
      <c r="I67" s="63"/>
      <c r="J67" s="130"/>
    </row>
    <row r="68" spans="1:10" x14ac:dyDescent="0.25">
      <c r="A68" s="154" t="s">
        <v>92</v>
      </c>
      <c r="B68" s="155"/>
      <c r="C68" s="155"/>
      <c r="D68" s="27"/>
      <c r="E68" s="27"/>
      <c r="F68" s="27"/>
      <c r="G68" s="27"/>
      <c r="H68" s="27"/>
      <c r="I68" s="27"/>
      <c r="J68" s="28"/>
    </row>
    <row r="69" spans="1:10" ht="15.75" thickBot="1" x14ac:dyDescent="0.3">
      <c r="A69" s="80"/>
      <c r="B69" s="81"/>
      <c r="C69" s="81"/>
      <c r="D69" s="81"/>
      <c r="E69" s="81"/>
      <c r="F69" s="81"/>
      <c r="G69" s="81"/>
      <c r="H69" s="81"/>
      <c r="I69" s="81"/>
      <c r="J69" s="129"/>
    </row>
    <row r="70" spans="1:10" ht="39" thickBot="1" x14ac:dyDescent="0.3">
      <c r="A70" s="32">
        <v>1</v>
      </c>
      <c r="B70" s="84" t="s">
        <v>93</v>
      </c>
      <c r="C70" s="55" t="s">
        <v>94</v>
      </c>
      <c r="D70" s="82" t="s">
        <v>20</v>
      </c>
      <c r="E70" s="56"/>
      <c r="F70" s="56"/>
      <c r="G70" s="114"/>
      <c r="H70" s="113">
        <v>0.23</v>
      </c>
      <c r="I70" s="114"/>
      <c r="J70" s="114"/>
    </row>
    <row r="71" spans="1:10" ht="39" thickBot="1" x14ac:dyDescent="0.3">
      <c r="A71" s="32">
        <v>2</v>
      </c>
      <c r="B71" s="84" t="s">
        <v>95</v>
      </c>
      <c r="C71" s="55" t="s">
        <v>96</v>
      </c>
      <c r="D71" s="82" t="s">
        <v>20</v>
      </c>
      <c r="E71" s="56"/>
      <c r="F71" s="56"/>
      <c r="G71" s="114"/>
      <c r="H71" s="113">
        <v>0.08</v>
      </c>
      <c r="I71" s="114"/>
      <c r="J71" s="114"/>
    </row>
    <row r="72" spans="1:10" x14ac:dyDescent="0.25">
      <c r="A72" s="85"/>
      <c r="B72" s="86"/>
      <c r="C72" s="86"/>
      <c r="D72" s="86"/>
      <c r="E72" s="86"/>
      <c r="F72" s="65"/>
      <c r="G72" s="86"/>
      <c r="H72" s="86"/>
      <c r="I72" s="86"/>
      <c r="J72" s="131"/>
    </row>
    <row r="73" spans="1:10" x14ac:dyDescent="0.25">
      <c r="A73" s="154" t="s">
        <v>97</v>
      </c>
      <c r="B73" s="155"/>
      <c r="C73" s="155"/>
      <c r="D73" s="27"/>
      <c r="E73" s="27"/>
      <c r="F73" s="27"/>
      <c r="G73" s="27"/>
      <c r="H73" s="27"/>
      <c r="I73" s="27"/>
      <c r="J73" s="28"/>
    </row>
    <row r="74" spans="1:10" ht="15.75" thickBot="1" x14ac:dyDescent="0.3">
      <c r="A74" s="87"/>
      <c r="B74" s="86"/>
      <c r="C74" s="86"/>
      <c r="D74" s="86"/>
      <c r="E74" s="86"/>
      <c r="F74" s="81"/>
      <c r="G74" s="86"/>
      <c r="H74" s="86"/>
      <c r="I74" s="86"/>
      <c r="J74" s="131"/>
    </row>
    <row r="75" spans="1:10" ht="51.75" thickBot="1" x14ac:dyDescent="0.3">
      <c r="A75" s="32">
        <v>1</v>
      </c>
      <c r="B75" s="57" t="s">
        <v>98</v>
      </c>
      <c r="C75" s="55" t="s">
        <v>99</v>
      </c>
      <c r="D75" s="82" t="s">
        <v>20</v>
      </c>
      <c r="E75" s="56"/>
      <c r="F75" s="56"/>
      <c r="G75" s="114"/>
      <c r="H75" s="113">
        <v>0.08</v>
      </c>
      <c r="I75" s="114"/>
      <c r="J75" s="114"/>
    </row>
    <row r="76" spans="1:10" ht="27" thickBot="1" x14ac:dyDescent="0.3">
      <c r="A76" s="32">
        <v>2</v>
      </c>
      <c r="B76" s="57" t="s">
        <v>100</v>
      </c>
      <c r="C76" s="88" t="s">
        <v>101</v>
      </c>
      <c r="D76" s="82" t="s">
        <v>13</v>
      </c>
      <c r="E76" s="38">
        <v>3.11</v>
      </c>
      <c r="F76" s="12"/>
      <c r="G76" s="102">
        <f>F76*E76</f>
        <v>0</v>
      </c>
      <c r="H76" s="113">
        <v>0.08</v>
      </c>
      <c r="I76" s="102">
        <f>0.08*G76</f>
        <v>0</v>
      </c>
      <c r="J76" s="102">
        <f>I76+G76</f>
        <v>0</v>
      </c>
    </row>
    <row r="77" spans="1:10" x14ac:dyDescent="0.25">
      <c r="A77" s="89"/>
      <c r="B77" s="63"/>
      <c r="C77" s="63"/>
      <c r="D77" s="63"/>
      <c r="E77" s="63"/>
      <c r="F77" s="63"/>
      <c r="G77" s="63"/>
      <c r="H77" s="63"/>
      <c r="I77" s="63"/>
      <c r="J77" s="130"/>
    </row>
    <row r="78" spans="1:10" x14ac:dyDescent="0.25">
      <c r="A78" s="154" t="s">
        <v>102</v>
      </c>
      <c r="B78" s="155"/>
      <c r="C78" s="155"/>
      <c r="D78" s="27"/>
      <c r="E78" s="27"/>
      <c r="F78" s="27"/>
      <c r="G78" s="27"/>
      <c r="H78" s="27"/>
      <c r="I78" s="27"/>
      <c r="J78" s="28"/>
    </row>
    <row r="79" spans="1:10" ht="15.75" thickBot="1" x14ac:dyDescent="0.3">
      <c r="A79" s="80"/>
      <c r="B79" s="81"/>
      <c r="C79" s="81"/>
      <c r="D79" s="81"/>
      <c r="E79" s="81"/>
      <c r="F79" s="81"/>
      <c r="G79" s="81"/>
      <c r="H79" s="81"/>
      <c r="I79" s="81"/>
      <c r="J79" s="129"/>
    </row>
    <row r="80" spans="1:10" ht="26.25" thickBot="1" x14ac:dyDescent="0.3">
      <c r="A80" s="32">
        <v>1</v>
      </c>
      <c r="B80" s="57" t="s">
        <v>103</v>
      </c>
      <c r="C80" s="55" t="s">
        <v>104</v>
      </c>
      <c r="D80" s="90" t="s">
        <v>20</v>
      </c>
      <c r="E80" s="45">
        <v>10</v>
      </c>
      <c r="F80" s="12"/>
      <c r="G80" s="102">
        <f>F80*E80</f>
        <v>0</v>
      </c>
      <c r="H80" s="113">
        <v>0.08</v>
      </c>
      <c r="I80" s="102">
        <f t="shared" ref="I80:I85" si="6">0.08*G80</f>
        <v>0</v>
      </c>
      <c r="J80" s="102">
        <f t="shared" ref="J80:J86" si="7">I80+G80</f>
        <v>0</v>
      </c>
    </row>
    <row r="81" spans="1:10" ht="51.75" thickBot="1" x14ac:dyDescent="0.3">
      <c r="A81" s="32">
        <v>2</v>
      </c>
      <c r="B81" s="57" t="s">
        <v>26</v>
      </c>
      <c r="C81" s="43" t="s">
        <v>27</v>
      </c>
      <c r="D81" s="90" t="s">
        <v>23</v>
      </c>
      <c r="E81" s="91"/>
      <c r="F81" s="56"/>
      <c r="G81" s="114"/>
      <c r="H81" s="113">
        <v>0.08</v>
      </c>
      <c r="I81" s="114"/>
      <c r="J81" s="114"/>
    </row>
    <row r="82" spans="1:10" ht="26.25" thickBot="1" x14ac:dyDescent="0.3">
      <c r="A82" s="32">
        <v>3</v>
      </c>
      <c r="B82" s="57" t="s">
        <v>105</v>
      </c>
      <c r="C82" s="55" t="s">
        <v>106</v>
      </c>
      <c r="D82" s="90" t="s">
        <v>13</v>
      </c>
      <c r="E82" s="91"/>
      <c r="F82" s="56"/>
      <c r="G82" s="114"/>
      <c r="H82" s="113">
        <v>0.08</v>
      </c>
      <c r="I82" s="114"/>
      <c r="J82" s="114"/>
    </row>
    <row r="83" spans="1:10" ht="27" thickBot="1" x14ac:dyDescent="0.3">
      <c r="A83" s="32">
        <v>4</v>
      </c>
      <c r="B83" s="57" t="s">
        <v>107</v>
      </c>
      <c r="C83" s="92" t="s">
        <v>108</v>
      </c>
      <c r="D83" s="90" t="s">
        <v>20</v>
      </c>
      <c r="E83" s="45">
        <v>30</v>
      </c>
      <c r="F83" s="12"/>
      <c r="G83" s="102">
        <f>F83*E83</f>
        <v>0</v>
      </c>
      <c r="H83" s="113">
        <v>0.08</v>
      </c>
      <c r="I83" s="102">
        <f t="shared" si="6"/>
        <v>0</v>
      </c>
      <c r="J83" s="102">
        <f t="shared" si="7"/>
        <v>0</v>
      </c>
    </row>
    <row r="84" spans="1:10" ht="26.25" thickBot="1" x14ac:dyDescent="0.3">
      <c r="A84" s="39">
        <v>5</v>
      </c>
      <c r="B84" s="44" t="s">
        <v>109</v>
      </c>
      <c r="C84" s="93" t="s">
        <v>39</v>
      </c>
      <c r="D84" s="94" t="s">
        <v>40</v>
      </c>
      <c r="E84" s="95">
        <v>780</v>
      </c>
      <c r="F84" s="12"/>
      <c r="G84" s="132">
        <f>E84*F84</f>
        <v>0</v>
      </c>
      <c r="H84" s="133" t="s">
        <v>37</v>
      </c>
      <c r="I84" s="102">
        <f>0.23*G84</f>
        <v>0</v>
      </c>
      <c r="J84" s="102">
        <f t="shared" si="7"/>
        <v>0</v>
      </c>
    </row>
    <row r="85" spans="1:10" ht="39" thickBot="1" x14ac:dyDescent="0.3">
      <c r="A85" s="32">
        <v>6</v>
      </c>
      <c r="B85" s="43" t="s">
        <v>110</v>
      </c>
      <c r="C85" s="43" t="s">
        <v>111</v>
      </c>
      <c r="D85" s="49" t="s">
        <v>13</v>
      </c>
      <c r="E85" s="38">
        <v>0.5</v>
      </c>
      <c r="F85" s="12"/>
      <c r="G85" s="100">
        <f>F85*E85</f>
        <v>0</v>
      </c>
      <c r="H85" s="101">
        <v>0.08</v>
      </c>
      <c r="I85" s="102">
        <f t="shared" si="6"/>
        <v>0</v>
      </c>
      <c r="J85" s="102">
        <f t="shared" si="7"/>
        <v>0</v>
      </c>
    </row>
    <row r="86" spans="1:10" ht="26.25" thickBot="1" x14ac:dyDescent="0.3">
      <c r="A86" s="39">
        <v>7</v>
      </c>
      <c r="B86" s="96" t="s">
        <v>112</v>
      </c>
      <c r="C86" s="97" t="s">
        <v>44</v>
      </c>
      <c r="D86" s="98" t="s">
        <v>40</v>
      </c>
      <c r="E86" s="99">
        <v>200</v>
      </c>
      <c r="F86" s="15"/>
      <c r="G86" s="132">
        <f>E86*F86</f>
        <v>0</v>
      </c>
      <c r="H86" s="133" t="s">
        <v>37</v>
      </c>
      <c r="I86" s="102">
        <f>0.23*G86</f>
        <v>0</v>
      </c>
      <c r="J86" s="102">
        <f t="shared" si="7"/>
        <v>0</v>
      </c>
    </row>
    <row r="87" spans="1:10" x14ac:dyDescent="0.25">
      <c r="A87" s="89"/>
      <c r="B87" s="63"/>
      <c r="C87" s="63"/>
      <c r="D87" s="63"/>
      <c r="E87" s="63"/>
      <c r="F87" s="64"/>
      <c r="G87" s="63"/>
      <c r="H87" s="63"/>
      <c r="I87" s="63"/>
      <c r="J87" s="130"/>
    </row>
    <row r="88" spans="1:10" x14ac:dyDescent="0.25">
      <c r="A88" s="154" t="s">
        <v>113</v>
      </c>
      <c r="B88" s="155"/>
      <c r="C88" s="155"/>
      <c r="D88" s="27"/>
      <c r="E88" s="27"/>
      <c r="F88" s="27"/>
      <c r="G88" s="27"/>
      <c r="H88" s="27"/>
      <c r="I88" s="27"/>
      <c r="J88" s="28"/>
    </row>
    <row r="89" spans="1:10" ht="15.75" thickBot="1" x14ac:dyDescent="0.3">
      <c r="A89" s="80"/>
      <c r="B89" s="81"/>
      <c r="C89" s="81"/>
      <c r="D89" s="81"/>
      <c r="E89" s="81"/>
      <c r="F89" s="81"/>
      <c r="G89" s="81"/>
      <c r="H89" s="81"/>
      <c r="I89" s="81"/>
      <c r="J89" s="129"/>
    </row>
    <row r="90" spans="1:10" ht="26.25" thickBot="1" x14ac:dyDescent="0.3">
      <c r="A90" s="70">
        <v>1</v>
      </c>
      <c r="B90" s="71" t="s">
        <v>114</v>
      </c>
      <c r="C90" s="72" t="s">
        <v>115</v>
      </c>
      <c r="D90" s="73" t="s">
        <v>20</v>
      </c>
      <c r="E90" s="74">
        <v>48</v>
      </c>
      <c r="F90" s="16"/>
      <c r="G90" s="122">
        <f>F90*E90</f>
        <v>0</v>
      </c>
      <c r="H90" s="73" t="s">
        <v>37</v>
      </c>
      <c r="I90" s="122">
        <f>0.23*G90</f>
        <v>0</v>
      </c>
      <c r="J90" s="123">
        <f>I90+G90</f>
        <v>0</v>
      </c>
    </row>
    <row r="91" spans="1:10" ht="26.25" thickBot="1" x14ac:dyDescent="0.3">
      <c r="A91" s="70">
        <v>2</v>
      </c>
      <c r="B91" s="71" t="s">
        <v>116</v>
      </c>
      <c r="C91" s="72" t="s">
        <v>117</v>
      </c>
      <c r="D91" s="73" t="s">
        <v>20</v>
      </c>
      <c r="E91" s="74">
        <v>100</v>
      </c>
      <c r="F91" s="16"/>
      <c r="G91" s="122">
        <f>F91*E91</f>
        <v>0</v>
      </c>
      <c r="H91" s="73" t="s">
        <v>37</v>
      </c>
      <c r="I91" s="122">
        <f>0.23*G91</f>
        <v>0</v>
      </c>
      <c r="J91" s="123">
        <f>I91+G91</f>
        <v>0</v>
      </c>
    </row>
    <row r="92" spans="1:10" ht="26.25" thickBot="1" x14ac:dyDescent="0.3">
      <c r="A92" s="70">
        <v>3</v>
      </c>
      <c r="B92" s="71" t="s">
        <v>118</v>
      </c>
      <c r="C92" s="72" t="s">
        <v>119</v>
      </c>
      <c r="D92" s="73" t="s">
        <v>120</v>
      </c>
      <c r="E92" s="74">
        <v>6.5</v>
      </c>
      <c r="F92" s="16"/>
      <c r="G92" s="122">
        <f>F92*E92</f>
        <v>0</v>
      </c>
      <c r="H92" s="73" t="s">
        <v>37</v>
      </c>
      <c r="I92" s="122">
        <f>0.23*G92</f>
        <v>0</v>
      </c>
      <c r="J92" s="123">
        <f>I92+G92</f>
        <v>0</v>
      </c>
    </row>
    <row r="93" spans="1:10" ht="26.1" customHeight="1" thickBot="1" x14ac:dyDescent="0.3">
      <c r="A93" s="75">
        <v>4</v>
      </c>
      <c r="B93" s="76" t="s">
        <v>83</v>
      </c>
      <c r="C93" s="77" t="s">
        <v>84</v>
      </c>
      <c r="D93" s="78" t="s">
        <v>20</v>
      </c>
      <c r="E93" s="79">
        <v>58</v>
      </c>
      <c r="F93" s="17"/>
      <c r="G93" s="124">
        <f>F93*E93</f>
        <v>0</v>
      </c>
      <c r="H93" s="78" t="s">
        <v>55</v>
      </c>
      <c r="I93" s="124">
        <f>0.08*G93</f>
        <v>0</v>
      </c>
      <c r="J93" s="125">
        <f>I93+G93</f>
        <v>0</v>
      </c>
    </row>
    <row r="94" spans="1:10" ht="15.75" thickBot="1" x14ac:dyDescent="0.3">
      <c r="A94" s="19"/>
      <c r="B94" s="19"/>
      <c r="C94" s="19"/>
      <c r="D94" s="19"/>
      <c r="E94" s="21"/>
      <c r="F94" s="19"/>
      <c r="G94" s="19"/>
      <c r="H94" s="19"/>
      <c r="I94" s="19"/>
      <c r="J94" s="19"/>
    </row>
    <row r="95" spans="1:10" ht="15.75" thickBot="1" x14ac:dyDescent="0.3">
      <c r="A95" s="19"/>
      <c r="B95" s="19"/>
      <c r="C95" s="19"/>
      <c r="D95" s="19"/>
      <c r="E95" s="169" t="s">
        <v>121</v>
      </c>
      <c r="F95" s="169"/>
      <c r="G95" s="134">
        <f>SUM(G25:G93)</f>
        <v>0</v>
      </c>
      <c r="H95" s="135"/>
      <c r="I95" s="134">
        <f>SUM(I25:I93)</f>
        <v>0</v>
      </c>
      <c r="J95" s="134">
        <f>SUM(J25:J93)</f>
        <v>0</v>
      </c>
    </row>
    <row r="97" spans="1:10" x14ac:dyDescent="0.25">
      <c r="A97" s="170" t="s">
        <v>134</v>
      </c>
      <c r="B97" s="170"/>
      <c r="C97" s="170"/>
      <c r="D97" s="170"/>
      <c r="E97" s="170"/>
      <c r="F97" s="170"/>
      <c r="G97" s="172"/>
      <c r="H97" s="172"/>
      <c r="I97" s="172"/>
      <c r="J97" s="172"/>
    </row>
    <row r="98" spans="1:10" x14ac:dyDescent="0.25">
      <c r="A98" s="171"/>
      <c r="B98" s="171"/>
      <c r="C98" s="171"/>
      <c r="D98" s="171"/>
      <c r="E98" s="171"/>
      <c r="F98" s="171"/>
      <c r="G98" s="173"/>
      <c r="H98" s="173"/>
      <c r="I98" s="173"/>
      <c r="J98" s="173"/>
    </row>
    <row r="99" spans="1:10" x14ac:dyDescent="0.25">
      <c r="A99" s="138"/>
      <c r="B99" s="3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170" t="s">
        <v>135</v>
      </c>
      <c r="B100" s="170"/>
      <c r="C100" s="170"/>
      <c r="D100" s="170"/>
      <c r="E100" s="170"/>
      <c r="F100" s="170"/>
      <c r="G100" s="172"/>
      <c r="H100" s="172"/>
      <c r="I100" s="172"/>
      <c r="J100" s="172"/>
    </row>
    <row r="101" spans="1:10" x14ac:dyDescent="0.25">
      <c r="A101" s="171"/>
      <c r="B101" s="171"/>
      <c r="C101" s="171"/>
      <c r="D101" s="171"/>
      <c r="E101" s="171"/>
      <c r="F101" s="171"/>
      <c r="G101" s="173"/>
      <c r="H101" s="173"/>
      <c r="I101" s="173"/>
      <c r="J101" s="173"/>
    </row>
    <row r="102" spans="1:10" x14ac:dyDescent="0.25">
      <c r="A102" s="5"/>
      <c r="B102" s="6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6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6"/>
      <c r="C104" s="5"/>
      <c r="D104" s="5"/>
      <c r="E104" s="5"/>
      <c r="F104" s="5"/>
      <c r="G104" s="168" t="s">
        <v>130</v>
      </c>
      <c r="H104" s="168"/>
      <c r="I104" s="168"/>
      <c r="J104" s="168"/>
    </row>
    <row r="105" spans="1:10" x14ac:dyDescent="0.25">
      <c r="A105" s="5"/>
      <c r="B105" s="6"/>
      <c r="C105" s="5"/>
      <c r="D105" s="5"/>
      <c r="E105" s="5"/>
      <c r="F105" s="5"/>
      <c r="G105" s="168" t="s">
        <v>131</v>
      </c>
      <c r="H105" s="168"/>
      <c r="I105" s="168"/>
      <c r="J105" s="168"/>
    </row>
    <row r="106" spans="1:10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x14ac:dyDescent="0.25">
      <c r="A107" s="139" t="s">
        <v>136</v>
      </c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x14ac:dyDescent="0.25">
      <c r="A108" s="139" t="s">
        <v>137</v>
      </c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x14ac:dyDescent="0.25">
      <c r="A109" s="139" t="s">
        <v>138</v>
      </c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</sheetData>
  <sheetProtection algorithmName="SHA-512" hashValue="ZrNExSwvf3KP+QHA3nxIC6bMlZdzBq3LN1nFe6aswncdUn89zvNzqvUn+IV0BkL2Jxe4LhT/YKqULYhBiSCSJg==" saltValue="vHFj7tNltBHeTbQ55Q0lWQ==" spinCount="100000" sheet="1" objects="1" scenarios="1" formatCells="0" formatColumns="0" formatRows="0" insertColumns="0" insertRows="0" insertHyperlinks="0" deleteColumns="0" deleteRows="0" sort="0" autoFilter="0" pivotTables="0"/>
  <mergeCells count="35">
    <mergeCell ref="G104:J104"/>
    <mergeCell ref="G105:J105"/>
    <mergeCell ref="E95:F95"/>
    <mergeCell ref="A97:F98"/>
    <mergeCell ref="G97:J98"/>
    <mergeCell ref="A100:F101"/>
    <mergeCell ref="G100:J101"/>
    <mergeCell ref="I1:J1"/>
    <mergeCell ref="I2:J2"/>
    <mergeCell ref="A3:D3"/>
    <mergeCell ref="A4:D4"/>
    <mergeCell ref="A5:D5"/>
    <mergeCell ref="A1:C1"/>
    <mergeCell ref="A6:D6"/>
    <mergeCell ref="A68:C68"/>
    <mergeCell ref="A73:C73"/>
    <mergeCell ref="A78:C78"/>
    <mergeCell ref="A88:C88"/>
    <mergeCell ref="A23:C23"/>
    <mergeCell ref="A33:C33"/>
    <mergeCell ref="A53:C53"/>
    <mergeCell ref="A63:C63"/>
    <mergeCell ref="A14:J16"/>
    <mergeCell ref="F7:J7"/>
    <mergeCell ref="A9:J9"/>
    <mergeCell ref="A11:D11"/>
    <mergeCell ref="A12:D12"/>
    <mergeCell ref="I20:I21"/>
    <mergeCell ref="J20:J21"/>
    <mergeCell ref="H20:H21"/>
    <mergeCell ref="A20:A21"/>
    <mergeCell ref="B20:C21"/>
    <mergeCell ref="D20:D21"/>
    <mergeCell ref="E20:E21"/>
    <mergeCell ref="F20:F2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 - leśnictwo Jastrzębik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2020-10-07T10:24:58Z</cp:lastPrinted>
  <dcterms:created xsi:type="dcterms:W3CDTF">2020-10-07T08:24:19Z</dcterms:created>
  <dcterms:modified xsi:type="dcterms:W3CDTF">2021-01-21T10:06:08Z</dcterms:modified>
</cp:coreProperties>
</file>