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gkami\Desktop\Aga\Poczta Polska\Poczta Polska 2023 nowa ustawa PZP\Postępowanie\"/>
    </mc:Choice>
  </mc:AlternateContent>
  <xr:revisionPtr revIDLastSave="0" documentId="13_ncr:1_{273EF36B-3F1B-4B54-9B0C-F4FF56998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L50" i="1" s="1"/>
  <c r="H47" i="1"/>
  <c r="L47" i="1" s="1"/>
  <c r="H12" i="1"/>
  <c r="L12" i="1" s="1"/>
  <c r="H13" i="1"/>
  <c r="H56" i="1"/>
  <c r="H92" i="1"/>
  <c r="J92" i="1" s="1"/>
  <c r="H52" i="1" l="1"/>
  <c r="L52" i="1" s="1"/>
  <c r="H51" i="1"/>
  <c r="L51" i="1" s="1"/>
  <c r="H49" i="1"/>
  <c r="L49" i="1" s="1"/>
  <c r="H48" i="1"/>
  <c r="L48" i="1" s="1"/>
  <c r="H71" i="1" l="1"/>
  <c r="L71" i="1" s="1"/>
  <c r="H31" i="1"/>
  <c r="L31" i="1" s="1"/>
  <c r="H32" i="1"/>
  <c r="L32" i="1" s="1"/>
  <c r="H33" i="1"/>
  <c r="L33" i="1" s="1"/>
  <c r="H34" i="1"/>
  <c r="L34" i="1" s="1"/>
  <c r="H35" i="1"/>
  <c r="L35" i="1" s="1"/>
  <c r="H36" i="1"/>
  <c r="L36" i="1" s="1"/>
  <c r="H37" i="1"/>
  <c r="L37" i="1" s="1"/>
  <c r="H38" i="1"/>
  <c r="L38" i="1" s="1"/>
  <c r="H39" i="1"/>
  <c r="L39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L45" i="1" s="1"/>
  <c r="H30" i="1" l="1"/>
  <c r="L30" i="1" s="1"/>
  <c r="L72" i="1"/>
  <c r="H100" i="1"/>
  <c r="J100" i="1" s="1"/>
  <c r="H99" i="1"/>
  <c r="J99" i="1" s="1"/>
  <c r="H98" i="1"/>
  <c r="J98" i="1" s="1"/>
  <c r="H94" i="1"/>
  <c r="J94" i="1" s="1"/>
  <c r="H93" i="1"/>
  <c r="J93" i="1" s="1"/>
  <c r="H85" i="1"/>
  <c r="L85" i="1" s="1"/>
  <c r="H84" i="1"/>
  <c r="L84" i="1" s="1"/>
  <c r="H82" i="1"/>
  <c r="L82" i="1" s="1"/>
  <c r="H81" i="1"/>
  <c r="L81" i="1" s="1"/>
  <c r="H79" i="1"/>
  <c r="L79" i="1" s="1"/>
  <c r="H78" i="1"/>
  <c r="L78" i="1" s="1"/>
  <c r="H63" i="1"/>
  <c r="L63" i="1" s="1"/>
  <c r="H64" i="1"/>
  <c r="L64" i="1" s="1"/>
  <c r="H65" i="1"/>
  <c r="L65" i="1" s="1"/>
  <c r="H66" i="1"/>
  <c r="L66" i="1" s="1"/>
  <c r="H67" i="1"/>
  <c r="L67" i="1" s="1"/>
  <c r="H62" i="1"/>
  <c r="L62" i="1" s="1"/>
  <c r="H58" i="1"/>
  <c r="L58" i="1" s="1"/>
  <c r="H59" i="1"/>
  <c r="L59" i="1" s="1"/>
  <c r="H60" i="1"/>
  <c r="L60" i="1" s="1"/>
  <c r="H57" i="1"/>
  <c r="L57" i="1" s="1"/>
  <c r="H55" i="1"/>
  <c r="L55" i="1" s="1"/>
  <c r="H54" i="1"/>
  <c r="L54" i="1" s="1"/>
  <c r="H25" i="1"/>
  <c r="L25" i="1" s="1"/>
  <c r="H26" i="1"/>
  <c r="L26" i="1" s="1"/>
  <c r="H27" i="1"/>
  <c r="L27" i="1" s="1"/>
  <c r="H28" i="1"/>
  <c r="L28" i="1" s="1"/>
  <c r="H24" i="1"/>
  <c r="L24" i="1" s="1"/>
  <c r="H19" i="1"/>
  <c r="L19" i="1" s="1"/>
  <c r="H20" i="1"/>
  <c r="L20" i="1" s="1"/>
  <c r="H21" i="1"/>
  <c r="L21" i="1" s="1"/>
  <c r="H22" i="1"/>
  <c r="L22" i="1" s="1"/>
  <c r="H18" i="1"/>
  <c r="L18" i="1" s="1"/>
  <c r="L13" i="1"/>
  <c r="H14" i="1"/>
  <c r="L14" i="1" s="1"/>
  <c r="H15" i="1"/>
  <c r="L15" i="1" s="1"/>
  <c r="H16" i="1"/>
  <c r="L16" i="1" s="1"/>
  <c r="J101" i="1" l="1"/>
  <c r="L68" i="1"/>
  <c r="L86" i="1"/>
  <c r="J102" i="1" l="1"/>
</calcChain>
</file>

<file path=xl/sharedStrings.xml><?xml version="1.0" encoding="utf-8"?>
<sst xmlns="http://schemas.openxmlformats.org/spreadsheetml/2006/main" count="195" uniqueCount="133">
  <si>
    <t>Lp.</t>
  </si>
  <si>
    <t>Rodzaj przesyłki</t>
  </si>
  <si>
    <t>Waga przesyłki</t>
  </si>
  <si>
    <t>Szacowana ilość przesyłek w okresie 24 m-cy</t>
  </si>
  <si>
    <t>Cena jednostkowa netto</t>
  </si>
  <si>
    <t>Wartość  netto</t>
  </si>
  <si>
    <t>Wartość brutto</t>
  </si>
  <si>
    <t>TABELA „A”</t>
  </si>
  <si>
    <t>PRZESYŁKI  KRAJOWE  FORMAT S</t>
  </si>
  <si>
    <t>1.</t>
  </si>
  <si>
    <t>Przesyłka zwykła ekonomiczna</t>
  </si>
  <si>
    <t>do 500g</t>
  </si>
  <si>
    <t>2.</t>
  </si>
  <si>
    <t>Przesyłka polecona ekonomiczna</t>
  </si>
  <si>
    <t>do 500 g</t>
  </si>
  <si>
    <t>3.</t>
  </si>
  <si>
    <t>Przesyłka polecona priorytetowa</t>
  </si>
  <si>
    <t>4.</t>
  </si>
  <si>
    <t>Przesyłka polecona ekonomiczna z ZPO</t>
  </si>
  <si>
    <t>5.</t>
  </si>
  <si>
    <t>Przesyłka polecona priorytetowa z ZPO</t>
  </si>
  <si>
    <t>PRZESYŁKI  KRAJOWE  FORMAT M</t>
  </si>
  <si>
    <t>6.</t>
  </si>
  <si>
    <t>ponad 500g do 1000g</t>
  </si>
  <si>
    <t>7.</t>
  </si>
  <si>
    <t>8.</t>
  </si>
  <si>
    <t>9.</t>
  </si>
  <si>
    <t>10.</t>
  </si>
  <si>
    <t>PRZESYŁKI  KRAJOWE  FORMAT L</t>
  </si>
  <si>
    <t>11.</t>
  </si>
  <si>
    <t>ponad 1000g do 2000g</t>
  </si>
  <si>
    <t>12.</t>
  </si>
  <si>
    <t>13.</t>
  </si>
  <si>
    <t>14.</t>
  </si>
  <si>
    <t>15.</t>
  </si>
  <si>
    <t>PRZESYŁKI  PACZKOWE GABARYT A</t>
  </si>
  <si>
    <t>16.</t>
  </si>
  <si>
    <t>Paczka ekonomiczna</t>
  </si>
  <si>
    <t xml:space="preserve">             do1 kg</t>
  </si>
  <si>
    <t>17.</t>
  </si>
  <si>
    <t>od 1 kg do 2 kg</t>
  </si>
  <si>
    <t>18.</t>
  </si>
  <si>
    <t>od 2 kg do 5 kg</t>
  </si>
  <si>
    <t>19.</t>
  </si>
  <si>
    <t>ponad 5 kg do 10 kg</t>
  </si>
  <si>
    <t>20.</t>
  </si>
  <si>
    <t xml:space="preserve">     Paczka priorytetowa</t>
  </si>
  <si>
    <t>do1 kg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</si>
  <si>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</si>
  <si>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</si>
  <si>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</si>
  <si>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</si>
  <si>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</si>
  <si>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</si>
  <si>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</si>
  <si>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</si>
  <si>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</si>
  <si>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</si>
  <si>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</si>
  <si>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PRZESYŁKI  KURIERSKIE</t>
  </si>
  <si>
    <t>32.</t>
  </si>
  <si>
    <t>Przesyłka kurierska</t>
  </si>
  <si>
    <t>od 10 kg do 20 kg</t>
  </si>
  <si>
    <t>33.</t>
  </si>
  <si>
    <t>ponad 20 kg do 30 kg</t>
  </si>
  <si>
    <t>34.</t>
  </si>
  <si>
    <t>Przesyłka kurierska z ZPO</t>
  </si>
  <si>
    <t>od10 kg do 20 kg</t>
  </si>
  <si>
    <t>35.</t>
  </si>
  <si>
    <t>Ponad 20 kg do 30 kg</t>
  </si>
  <si>
    <t>PRZESYŁKI  ZAGRANICZNE  EUROPA</t>
  </si>
  <si>
    <t>36.</t>
  </si>
  <si>
    <t>do 50g</t>
  </si>
  <si>
    <t>37.</t>
  </si>
  <si>
    <t>38.</t>
  </si>
  <si>
    <t>ponad 100g do 350g</t>
  </si>
  <si>
    <t>39.</t>
  </si>
  <si>
    <t>ponad 350g do 500g</t>
  </si>
  <si>
    <t>40.</t>
  </si>
  <si>
    <t>41.</t>
  </si>
  <si>
    <t>PRZESYŁKI  ZAGRANICZNE POZA  EUROPA</t>
  </si>
  <si>
    <t>42.</t>
  </si>
  <si>
    <t xml:space="preserve">do 50g </t>
  </si>
  <si>
    <t>43.</t>
  </si>
  <si>
    <t>ponad 50g do 100g</t>
  </si>
  <si>
    <t>44.</t>
  </si>
  <si>
    <t>45.</t>
  </si>
  <si>
    <t>46.</t>
  </si>
  <si>
    <t>47.</t>
  </si>
  <si>
    <t>TABELA „B”</t>
  </si>
  <si>
    <t>48.</t>
  </si>
  <si>
    <t>Poczta firmowa 5 razy w tygodniu za rok obsługi</t>
  </si>
  <si>
    <t>xxxx</t>
  </si>
  <si>
    <t>24 miesiące</t>
  </si>
  <si>
    <t>TABELA „C”</t>
  </si>
  <si>
    <t>ZWROTY</t>
  </si>
  <si>
    <t>49.</t>
  </si>
  <si>
    <t>51.</t>
  </si>
  <si>
    <t>52.</t>
  </si>
  <si>
    <t>53.</t>
  </si>
  <si>
    <t>54.</t>
  </si>
  <si>
    <t>TABELA „D”</t>
  </si>
  <si>
    <t>PRZEKAZY PIENIĘŻNE KRAJOWE</t>
  </si>
  <si>
    <t>Średnia wysokość przekazu pieniężnego w zł</t>
  </si>
  <si>
    <t>Szacowana ilość przekazów w okresie 24 miesięcy</t>
  </si>
  <si>
    <t>Wartość netto</t>
  </si>
  <si>
    <t>55.</t>
  </si>
  <si>
    <t>Opłata za przekaz pieniężny</t>
  </si>
  <si>
    <t>56.</t>
  </si>
  <si>
    <t>Opłata za potwierdzenie odbioru przekazu pieniężnego</t>
  </si>
  <si>
    <t>57.</t>
  </si>
  <si>
    <t>Opłata za zwrot przekazu pieniężnego</t>
  </si>
  <si>
    <t>PRZEKAZY PIENIĘŻNE ZAGRANICZNE</t>
  </si>
  <si>
    <t>58.</t>
  </si>
  <si>
    <t>59.</t>
  </si>
  <si>
    <t>60.</t>
  </si>
  <si>
    <t>VAT[%]</t>
  </si>
  <si>
    <t>od 5 kg do 10 kg</t>
  </si>
  <si>
    <t>Załącznik NR 2 do SWZ</t>
  </si>
  <si>
    <t>Formularz cenowy</t>
  </si>
  <si>
    <t>na świadczenie usług pocztowych w obrocie krajowym i zagranicznym w zakresie przyjmowania, przemieszczania i doręczania przesyłek pocztowych oraz zwrot przesyłek niedoręczonych wraz z usługą odbioru korespondencji od Zamawiającego oraz usługą doręczania przekazów pieniężnych w okresie obowiązywania umowy.</t>
  </si>
  <si>
    <t>ponad 50g  do 100g</t>
  </si>
  <si>
    <t xml:space="preserve">                                                                                                       RAZEM  poz. 51-56</t>
  </si>
  <si>
    <t>61.</t>
  </si>
  <si>
    <t>62.</t>
  </si>
  <si>
    <t>O g ó ł e m :  poz. 1-62</t>
  </si>
  <si>
    <t>RAZEM  poz. 57-62</t>
  </si>
  <si>
    <t>RAZEM  poz. 50</t>
  </si>
  <si>
    <t>RAZEM  poz. 1-49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</si>
  <si>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</t>
  </si>
  <si>
    <t>Paczka ekonomiczna ZPO</t>
  </si>
  <si>
    <t>Paczka priorytetowa ZPO</t>
  </si>
  <si>
    <t>Przedziały wagowe, formaty kopert, gabaryty dla paczek jakie zostały wyszczególnione w formularzu cenowym Zamawiający opracował w oparciu o opisy podane w „Cenniku usług powszechnych
w obrocie krajowym i zagranicznym” Poczty Polskiej S.A. obecnie obowiązującym.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</si>
</sst>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9" fontId="5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topLeftCell="A100" workbookViewId="0">
      <selection activeCell="G118" sqref="G118"/>
    </sheetView>
  </sheetViews>
  <sheetFormatPr defaultRowHeight="15" x14ac:dyDescent="0.25"/>
  <cols>
    <col min="1" max="1" width="4.85546875" customWidth="1"/>
    <col min="2" max="2" width="3.5703125" customWidth="1"/>
    <col min="3" max="3" width="12.5703125" customWidth="1"/>
    <col min="4" max="4" width="11.7109375" customWidth="1"/>
    <col min="5" max="5" width="7.5703125" customWidth="1"/>
    <col min="6" max="6" width="7.140625" customWidth="1"/>
    <col min="8" max="8" width="9" customWidth="1"/>
    <col min="9" max="9" width="8" customWidth="1"/>
    <col min="10" max="10" width="4.140625" customWidth="1"/>
    <col min="11" max="11" width="6" customWidth="1"/>
    <col min="12" max="12" width="7.85546875" customWidth="1"/>
  </cols>
  <sheetData>
    <row r="1" spans="1:12" x14ac:dyDescent="0.25">
      <c r="I1" s="4" t="s">
        <v>118</v>
      </c>
      <c r="L1" s="2"/>
    </row>
    <row r="2" spans="1:12" x14ac:dyDescent="0.25">
      <c r="L2" s="2"/>
    </row>
    <row r="3" spans="1:12" x14ac:dyDescent="0.25">
      <c r="D3" s="68" t="s">
        <v>119</v>
      </c>
      <c r="E3" s="68"/>
      <c r="F3" s="68"/>
      <c r="G3" s="68"/>
      <c r="H3" s="68"/>
      <c r="L3" s="2"/>
    </row>
    <row r="4" spans="1:12" x14ac:dyDescent="0.25">
      <c r="D4" s="3"/>
      <c r="E4" s="3"/>
      <c r="F4" s="3"/>
      <c r="G4" s="3"/>
      <c r="H4" s="3"/>
      <c r="L4" s="2"/>
    </row>
    <row r="5" spans="1:12" ht="63" customHeight="1" x14ac:dyDescent="0.25">
      <c r="A5" s="67" t="s">
        <v>120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25.5" customHeight="1" thickBot="1" x14ac:dyDescent="0.3"/>
    <row r="7" spans="1:12" ht="39" thickBot="1" x14ac:dyDescent="0.3">
      <c r="A7" s="1" t="s">
        <v>0</v>
      </c>
      <c r="B7" s="35" t="s">
        <v>1</v>
      </c>
      <c r="C7" s="35"/>
      <c r="D7" s="1" t="s">
        <v>2</v>
      </c>
      <c r="E7" s="35" t="s">
        <v>3</v>
      </c>
      <c r="F7" s="35"/>
      <c r="G7" s="1" t="s">
        <v>4</v>
      </c>
      <c r="H7" s="35" t="s">
        <v>5</v>
      </c>
      <c r="I7" s="35"/>
      <c r="J7" s="35"/>
      <c r="K7" s="34" t="s">
        <v>116</v>
      </c>
      <c r="L7" s="1" t="s">
        <v>6</v>
      </c>
    </row>
    <row r="8" spans="1:12" ht="15.75" thickBot="1" x14ac:dyDescent="0.3">
      <c r="A8" s="5">
        <v>1</v>
      </c>
      <c r="B8" s="55">
        <v>2</v>
      </c>
      <c r="C8" s="55"/>
      <c r="D8" s="5">
        <v>3</v>
      </c>
      <c r="E8" s="55">
        <v>4</v>
      </c>
      <c r="F8" s="55"/>
      <c r="G8" s="5">
        <v>5</v>
      </c>
      <c r="H8" s="55">
        <v>6</v>
      </c>
      <c r="I8" s="55"/>
      <c r="J8" s="55"/>
      <c r="K8" s="5"/>
      <c r="L8" s="5"/>
    </row>
    <row r="9" spans="1:12" x14ac:dyDescent="0.25">
      <c r="A9" s="69" t="s">
        <v>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ht="19.5" customHeight="1" thickBot="1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1:12" ht="16.5" thickBot="1" x14ac:dyDescent="0.3">
      <c r="A11" s="40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25.5" customHeight="1" x14ac:dyDescent="0.25">
      <c r="A12" s="9" t="s">
        <v>9</v>
      </c>
      <c r="B12" s="53" t="s">
        <v>10</v>
      </c>
      <c r="C12" s="53"/>
      <c r="D12" s="10" t="s">
        <v>11</v>
      </c>
      <c r="E12" s="54">
        <v>200</v>
      </c>
      <c r="F12" s="54"/>
      <c r="G12" s="10"/>
      <c r="H12" s="53">
        <f>E12*G12</f>
        <v>0</v>
      </c>
      <c r="I12" s="53"/>
      <c r="J12" s="53"/>
      <c r="K12" s="11">
        <v>0</v>
      </c>
      <c r="L12" s="12">
        <f>H12+(H12*K12)</f>
        <v>0</v>
      </c>
    </row>
    <row r="13" spans="1:12" ht="25.5" customHeight="1" x14ac:dyDescent="0.25">
      <c r="A13" s="13" t="s">
        <v>12</v>
      </c>
      <c r="B13" s="38" t="s">
        <v>13</v>
      </c>
      <c r="C13" s="38"/>
      <c r="D13" s="14" t="s">
        <v>14</v>
      </c>
      <c r="E13" s="47">
        <v>60</v>
      </c>
      <c r="F13" s="47"/>
      <c r="G13" s="14"/>
      <c r="H13" s="38">
        <f>E13*G13</f>
        <v>0</v>
      </c>
      <c r="I13" s="38"/>
      <c r="J13" s="38"/>
      <c r="K13" s="15">
        <v>0</v>
      </c>
      <c r="L13" s="16">
        <f>H13+(H13*K13)</f>
        <v>0</v>
      </c>
    </row>
    <row r="14" spans="1:12" ht="25.5" customHeight="1" x14ac:dyDescent="0.25">
      <c r="A14" s="13" t="s">
        <v>15</v>
      </c>
      <c r="B14" s="38" t="s">
        <v>16</v>
      </c>
      <c r="C14" s="38"/>
      <c r="D14" s="14" t="s">
        <v>14</v>
      </c>
      <c r="E14" s="47">
        <v>10</v>
      </c>
      <c r="F14" s="47"/>
      <c r="G14" s="14"/>
      <c r="H14" s="38">
        <f t="shared" ref="H14:H16" si="0">E14*G14</f>
        <v>0</v>
      </c>
      <c r="I14" s="38"/>
      <c r="J14" s="38"/>
      <c r="K14" s="15">
        <v>0</v>
      </c>
      <c r="L14" s="16">
        <f>H14+(H14*K14)</f>
        <v>0</v>
      </c>
    </row>
    <row r="15" spans="1:12" ht="25.5" customHeight="1" x14ac:dyDescent="0.25">
      <c r="A15" s="13" t="s">
        <v>17</v>
      </c>
      <c r="B15" s="38" t="s">
        <v>18</v>
      </c>
      <c r="C15" s="38"/>
      <c r="D15" s="14" t="s">
        <v>11</v>
      </c>
      <c r="E15" s="47">
        <v>53000</v>
      </c>
      <c r="F15" s="47"/>
      <c r="G15" s="14"/>
      <c r="H15" s="38">
        <f t="shared" si="0"/>
        <v>0</v>
      </c>
      <c r="I15" s="38"/>
      <c r="J15" s="38"/>
      <c r="K15" s="15">
        <v>0</v>
      </c>
      <c r="L15" s="16">
        <f>H15+(H15*K15)</f>
        <v>0</v>
      </c>
    </row>
    <row r="16" spans="1:12" ht="25.5" customHeight="1" thickBot="1" x14ac:dyDescent="0.3">
      <c r="A16" s="17" t="s">
        <v>19</v>
      </c>
      <c r="B16" s="36" t="s">
        <v>20</v>
      </c>
      <c r="C16" s="36"/>
      <c r="D16" s="18" t="s">
        <v>14</v>
      </c>
      <c r="E16" s="46">
        <v>1000</v>
      </c>
      <c r="F16" s="46"/>
      <c r="G16" s="18"/>
      <c r="H16" s="36">
        <f t="shared" si="0"/>
        <v>0</v>
      </c>
      <c r="I16" s="36"/>
      <c r="J16" s="36"/>
      <c r="K16" s="19">
        <v>0</v>
      </c>
      <c r="L16" s="20">
        <f>H16+(H16*K16)</f>
        <v>0</v>
      </c>
    </row>
    <row r="17" spans="1:12" ht="16.5" thickBot="1" x14ac:dyDescent="0.3">
      <c r="A17" s="40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25.5" x14ac:dyDescent="0.25">
      <c r="A18" s="9" t="s">
        <v>22</v>
      </c>
      <c r="B18" s="53" t="s">
        <v>10</v>
      </c>
      <c r="C18" s="53"/>
      <c r="D18" s="10" t="s">
        <v>23</v>
      </c>
      <c r="E18" s="54">
        <v>10</v>
      </c>
      <c r="F18" s="54"/>
      <c r="G18" s="10"/>
      <c r="H18" s="53">
        <f>E18*G18</f>
        <v>0</v>
      </c>
      <c r="I18" s="53"/>
      <c r="J18" s="53"/>
      <c r="K18" s="11">
        <v>0</v>
      </c>
      <c r="L18" s="12">
        <f>H18+(H18*K18)</f>
        <v>0</v>
      </c>
    </row>
    <row r="19" spans="1:12" ht="25.5" x14ac:dyDescent="0.25">
      <c r="A19" s="13" t="s">
        <v>24</v>
      </c>
      <c r="B19" s="38" t="s">
        <v>13</v>
      </c>
      <c r="C19" s="38"/>
      <c r="D19" s="14" t="s">
        <v>23</v>
      </c>
      <c r="E19" s="47">
        <v>10</v>
      </c>
      <c r="F19" s="47"/>
      <c r="G19" s="14"/>
      <c r="H19" s="38">
        <f t="shared" ref="H19:H22" si="1">E19*G19</f>
        <v>0</v>
      </c>
      <c r="I19" s="38"/>
      <c r="J19" s="38"/>
      <c r="K19" s="15">
        <v>0</v>
      </c>
      <c r="L19" s="16">
        <f>H19+(H19*K19)</f>
        <v>0</v>
      </c>
    </row>
    <row r="20" spans="1:12" ht="25.5" x14ac:dyDescent="0.25">
      <c r="A20" s="13" t="s">
        <v>25</v>
      </c>
      <c r="B20" s="38" t="s">
        <v>16</v>
      </c>
      <c r="C20" s="38"/>
      <c r="D20" s="14" t="s">
        <v>23</v>
      </c>
      <c r="E20" s="47">
        <v>10</v>
      </c>
      <c r="F20" s="47"/>
      <c r="G20" s="14"/>
      <c r="H20" s="38">
        <f t="shared" si="1"/>
        <v>0</v>
      </c>
      <c r="I20" s="38"/>
      <c r="J20" s="38"/>
      <c r="K20" s="15">
        <v>0</v>
      </c>
      <c r="L20" s="16">
        <f>H20+(H20*K20)</f>
        <v>0</v>
      </c>
    </row>
    <row r="21" spans="1:12" ht="25.5" x14ac:dyDescent="0.25">
      <c r="A21" s="13" t="s">
        <v>26</v>
      </c>
      <c r="B21" s="38" t="s">
        <v>18</v>
      </c>
      <c r="C21" s="38"/>
      <c r="D21" s="14" t="s">
        <v>23</v>
      </c>
      <c r="E21" s="47">
        <v>1500</v>
      </c>
      <c r="F21" s="47"/>
      <c r="G21" s="14"/>
      <c r="H21" s="38">
        <f t="shared" si="1"/>
        <v>0</v>
      </c>
      <c r="I21" s="38"/>
      <c r="J21" s="38"/>
      <c r="K21" s="15">
        <v>0</v>
      </c>
      <c r="L21" s="16">
        <f>H21+(H21*K21)</f>
        <v>0</v>
      </c>
    </row>
    <row r="22" spans="1:12" ht="26.25" thickBot="1" x14ac:dyDescent="0.3">
      <c r="A22" s="17" t="s">
        <v>27</v>
      </c>
      <c r="B22" s="36" t="s">
        <v>20</v>
      </c>
      <c r="C22" s="36"/>
      <c r="D22" s="18" t="s">
        <v>23</v>
      </c>
      <c r="E22" s="46">
        <v>20</v>
      </c>
      <c r="F22" s="46"/>
      <c r="G22" s="18"/>
      <c r="H22" s="36">
        <f t="shared" si="1"/>
        <v>0</v>
      </c>
      <c r="I22" s="36"/>
      <c r="J22" s="36"/>
      <c r="K22" s="19">
        <v>0</v>
      </c>
      <c r="L22" s="20">
        <f>H22+(H22*K22)</f>
        <v>0</v>
      </c>
    </row>
    <row r="23" spans="1:12" ht="16.5" thickBot="1" x14ac:dyDescent="0.3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25.5" x14ac:dyDescent="0.25">
      <c r="A24" s="9" t="s">
        <v>29</v>
      </c>
      <c r="B24" s="53" t="s">
        <v>10</v>
      </c>
      <c r="C24" s="53"/>
      <c r="D24" s="10" t="s">
        <v>30</v>
      </c>
      <c r="E24" s="54">
        <v>10</v>
      </c>
      <c r="F24" s="54"/>
      <c r="G24" s="10"/>
      <c r="H24" s="53">
        <f t="shared" ref="H24" si="2">E24*G24</f>
        <v>0</v>
      </c>
      <c r="I24" s="53"/>
      <c r="J24" s="53"/>
      <c r="K24" s="11">
        <v>0</v>
      </c>
      <c r="L24" s="12">
        <f>H24+(H24*K24)</f>
        <v>0</v>
      </c>
    </row>
    <row r="25" spans="1:12" ht="25.5" x14ac:dyDescent="0.25">
      <c r="A25" s="13" t="s">
        <v>31</v>
      </c>
      <c r="B25" s="38" t="s">
        <v>13</v>
      </c>
      <c r="C25" s="38"/>
      <c r="D25" s="14" t="s">
        <v>30</v>
      </c>
      <c r="E25" s="47">
        <v>10</v>
      </c>
      <c r="F25" s="47"/>
      <c r="G25" s="14"/>
      <c r="H25" s="38">
        <f t="shared" ref="H25:H28" si="3">E25*G25</f>
        <v>0</v>
      </c>
      <c r="I25" s="38"/>
      <c r="J25" s="38"/>
      <c r="K25" s="15">
        <v>0</v>
      </c>
      <c r="L25" s="16">
        <f>H25+(H25*K25)</f>
        <v>0</v>
      </c>
    </row>
    <row r="26" spans="1:12" ht="25.5" x14ac:dyDescent="0.25">
      <c r="A26" s="13" t="s">
        <v>32</v>
      </c>
      <c r="B26" s="38" t="s">
        <v>16</v>
      </c>
      <c r="C26" s="38"/>
      <c r="D26" s="14" t="s">
        <v>30</v>
      </c>
      <c r="E26" s="47">
        <v>10</v>
      </c>
      <c r="F26" s="47"/>
      <c r="G26" s="14"/>
      <c r="H26" s="38">
        <f t="shared" si="3"/>
        <v>0</v>
      </c>
      <c r="I26" s="38"/>
      <c r="J26" s="38"/>
      <c r="K26" s="15">
        <v>0</v>
      </c>
      <c r="L26" s="16">
        <f>H26+(H26*K26)</f>
        <v>0</v>
      </c>
    </row>
    <row r="27" spans="1:12" ht="25.5" x14ac:dyDescent="0.25">
      <c r="A27" s="13" t="s">
        <v>33</v>
      </c>
      <c r="B27" s="38" t="s">
        <v>18</v>
      </c>
      <c r="C27" s="38"/>
      <c r="D27" s="14" t="s">
        <v>30</v>
      </c>
      <c r="E27" s="47">
        <v>2000</v>
      </c>
      <c r="F27" s="47"/>
      <c r="G27" s="14"/>
      <c r="H27" s="38">
        <f t="shared" si="3"/>
        <v>0</v>
      </c>
      <c r="I27" s="38"/>
      <c r="J27" s="38"/>
      <c r="K27" s="15">
        <v>0</v>
      </c>
      <c r="L27" s="16">
        <f>H27+(H27*K27)</f>
        <v>0</v>
      </c>
    </row>
    <row r="28" spans="1:12" ht="26.25" thickBot="1" x14ac:dyDescent="0.3">
      <c r="A28" s="17" t="s">
        <v>34</v>
      </c>
      <c r="B28" s="36" t="s">
        <v>20</v>
      </c>
      <c r="C28" s="36"/>
      <c r="D28" s="18" t="s">
        <v>30</v>
      </c>
      <c r="E28" s="46">
        <v>20</v>
      </c>
      <c r="F28" s="46"/>
      <c r="G28" s="18"/>
      <c r="H28" s="36">
        <f t="shared" si="3"/>
        <v>0</v>
      </c>
      <c r="I28" s="36"/>
      <c r="J28" s="36"/>
      <c r="K28" s="19">
        <v>0</v>
      </c>
      <c r="L28" s="20">
        <f>H28+(H28*K28)</f>
        <v>0</v>
      </c>
    </row>
    <row r="29" spans="1:12" ht="16.5" thickBot="1" x14ac:dyDescent="0.3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5">
      <c r="A30" s="9" t="s">
        <v>36</v>
      </c>
      <c r="B30" s="53" t="s">
        <v>37</v>
      </c>
      <c r="C30" s="53"/>
      <c r="D30" s="53" t="s">
        <v>38</v>
      </c>
      <c r="E30" s="53"/>
      <c r="F30" s="21">
        <v>5</v>
      </c>
      <c r="G30" s="10"/>
      <c r="H30" s="53">
        <f>F30*G30</f>
        <v>0</v>
      </c>
      <c r="I30" s="53"/>
      <c r="J30" s="53"/>
      <c r="K30" s="11">
        <v>0</v>
      </c>
      <c r="L30" s="12">
        <f t="shared" ref="L30:L45" si="4">H30+(H30*K30)</f>
        <v>0</v>
      </c>
    </row>
    <row r="31" spans="1:12" x14ac:dyDescent="0.25">
      <c r="A31" s="13" t="s">
        <v>39</v>
      </c>
      <c r="B31" s="38"/>
      <c r="C31" s="38"/>
      <c r="D31" s="38" t="s">
        <v>40</v>
      </c>
      <c r="E31" s="38"/>
      <c r="F31" s="22">
        <v>5</v>
      </c>
      <c r="G31" s="14"/>
      <c r="H31" s="38">
        <f t="shared" ref="H31:H45" si="5">F31*G31</f>
        <v>0</v>
      </c>
      <c r="I31" s="38"/>
      <c r="J31" s="38"/>
      <c r="K31" s="15">
        <v>0</v>
      </c>
      <c r="L31" s="16">
        <f t="shared" si="4"/>
        <v>0</v>
      </c>
    </row>
    <row r="32" spans="1:12" x14ac:dyDescent="0.25">
      <c r="A32" s="13" t="s">
        <v>41</v>
      </c>
      <c r="B32" s="38"/>
      <c r="C32" s="38"/>
      <c r="D32" s="38" t="s">
        <v>42</v>
      </c>
      <c r="E32" s="38"/>
      <c r="F32" s="22">
        <v>5</v>
      </c>
      <c r="G32" s="14"/>
      <c r="H32" s="38">
        <f t="shared" si="5"/>
        <v>0</v>
      </c>
      <c r="I32" s="38"/>
      <c r="J32" s="38"/>
      <c r="K32" s="15">
        <v>0</v>
      </c>
      <c r="L32" s="16">
        <f t="shared" si="4"/>
        <v>0</v>
      </c>
    </row>
    <row r="33" spans="1:12" x14ac:dyDescent="0.25">
      <c r="A33" s="13" t="s">
        <v>43</v>
      </c>
      <c r="B33" s="38"/>
      <c r="C33" s="38"/>
      <c r="D33" s="38" t="s">
        <v>44</v>
      </c>
      <c r="E33" s="38"/>
      <c r="F33" s="22">
        <v>5</v>
      </c>
      <c r="G33" s="14"/>
      <c r="H33" s="38">
        <f t="shared" si="5"/>
        <v>0</v>
      </c>
      <c r="I33" s="38"/>
      <c r="J33" s="38"/>
      <c r="K33" s="15">
        <v>0</v>
      </c>
      <c r="L33" s="16">
        <f t="shared" si="4"/>
        <v>0</v>
      </c>
    </row>
    <row r="34" spans="1:12" x14ac:dyDescent="0.25">
      <c r="A34" s="13" t="s">
        <v>45</v>
      </c>
      <c r="B34" s="56" t="s">
        <v>46</v>
      </c>
      <c r="C34" s="56"/>
      <c r="D34" s="38" t="s">
        <v>47</v>
      </c>
      <c r="E34" s="38"/>
      <c r="F34" s="22">
        <v>5</v>
      </c>
      <c r="G34" s="14"/>
      <c r="H34" s="38">
        <f t="shared" si="5"/>
        <v>0</v>
      </c>
      <c r="I34" s="38"/>
      <c r="J34" s="38"/>
      <c r="K34" s="15">
        <v>0</v>
      </c>
      <c r="L34" s="16">
        <f t="shared" si="4"/>
        <v>0</v>
      </c>
    </row>
    <row r="35" spans="1:12" x14ac:dyDescent="0.25">
      <c r="A35" s="13" t="s">
        <v>48</v>
      </c>
      <c r="B35" s="56"/>
      <c r="C35" s="56"/>
      <c r="D35" s="38" t="s">
        <v>40</v>
      </c>
      <c r="E35" s="38"/>
      <c r="F35" s="22">
        <v>5</v>
      </c>
      <c r="G35" s="14"/>
      <c r="H35" s="38">
        <f t="shared" si="5"/>
        <v>0</v>
      </c>
      <c r="I35" s="38"/>
      <c r="J35" s="38"/>
      <c r="K35" s="15">
        <v>0</v>
      </c>
      <c r="L35" s="16">
        <f t="shared" si="4"/>
        <v>0</v>
      </c>
    </row>
    <row r="36" spans="1:12" x14ac:dyDescent="0.25">
      <c r="A36" s="13" t="s">
        <v>49</v>
      </c>
      <c r="B36" s="56"/>
      <c r="C36" s="56"/>
      <c r="D36" s="38" t="s">
        <v>42</v>
      </c>
      <c r="E36" s="38"/>
      <c r="F36" s="22">
        <v>5</v>
      </c>
      <c r="G36" s="14"/>
      <c r="H36" s="38">
        <f t="shared" si="5"/>
        <v>0</v>
      </c>
      <c r="I36" s="38"/>
      <c r="J36" s="38"/>
      <c r="K36" s="15">
        <v>0</v>
      </c>
      <c r="L36" s="16">
        <f t="shared" si="4"/>
        <v>0</v>
      </c>
    </row>
    <row r="37" spans="1:12" x14ac:dyDescent="0.25">
      <c r="A37" s="13" t="s">
        <v>50</v>
      </c>
      <c r="B37" s="56"/>
      <c r="C37" s="56"/>
      <c r="D37" s="38" t="s">
        <v>44</v>
      </c>
      <c r="E37" s="38"/>
      <c r="F37" s="22">
        <v>5</v>
      </c>
      <c r="G37" s="14"/>
      <c r="H37" s="38">
        <f t="shared" si="5"/>
        <v>0</v>
      </c>
      <c r="I37" s="38"/>
      <c r="J37" s="38"/>
      <c r="K37" s="15">
        <v>0</v>
      </c>
      <c r="L37" s="16">
        <f t="shared" si="4"/>
        <v>0</v>
      </c>
    </row>
    <row r="38" spans="1:12" ht="24" customHeight="1" x14ac:dyDescent="0.25">
      <c r="A38" s="13" t="s">
        <v>51</v>
      </c>
      <c r="B38" s="38" t="s">
        <v>130</v>
      </c>
      <c r="C38" s="38"/>
      <c r="D38" s="38" t="s">
        <v>47</v>
      </c>
      <c r="E38" s="38"/>
      <c r="F38" s="22">
        <v>350</v>
      </c>
      <c r="G38" s="14"/>
      <c r="H38" s="38">
        <f t="shared" si="5"/>
        <v>0</v>
      </c>
      <c r="I38" s="38"/>
      <c r="J38" s="38"/>
      <c r="K38" s="15">
        <v>0</v>
      </c>
      <c r="L38" s="16">
        <f t="shared" si="4"/>
        <v>0</v>
      </c>
    </row>
    <row r="39" spans="1:12" x14ac:dyDescent="0.25">
      <c r="A39" s="13" t="s">
        <v>52</v>
      </c>
      <c r="B39" s="79"/>
      <c r="C39" s="79"/>
      <c r="D39" s="38" t="s">
        <v>40</v>
      </c>
      <c r="E39" s="38"/>
      <c r="F39" s="22">
        <v>300</v>
      </c>
      <c r="G39" s="14"/>
      <c r="H39" s="38">
        <f t="shared" si="5"/>
        <v>0</v>
      </c>
      <c r="I39" s="38"/>
      <c r="J39" s="38"/>
      <c r="K39" s="15">
        <v>0</v>
      </c>
      <c r="L39" s="16">
        <f t="shared" si="4"/>
        <v>0</v>
      </c>
    </row>
    <row r="40" spans="1:12" x14ac:dyDescent="0.25">
      <c r="A40" s="13" t="s">
        <v>53</v>
      </c>
      <c r="B40" s="79"/>
      <c r="C40" s="79"/>
      <c r="D40" s="38" t="s">
        <v>42</v>
      </c>
      <c r="E40" s="38"/>
      <c r="F40" s="22">
        <v>300</v>
      </c>
      <c r="G40" s="14"/>
      <c r="H40" s="38">
        <f t="shared" si="5"/>
        <v>0</v>
      </c>
      <c r="I40" s="38"/>
      <c r="J40" s="38"/>
      <c r="K40" s="15">
        <v>0</v>
      </c>
      <c r="L40" s="16">
        <f t="shared" si="4"/>
        <v>0</v>
      </c>
    </row>
    <row r="41" spans="1:12" x14ac:dyDescent="0.25">
      <c r="A41" s="13" t="s">
        <v>54</v>
      </c>
      <c r="B41" s="79"/>
      <c r="C41" s="79"/>
      <c r="D41" s="38" t="s">
        <v>44</v>
      </c>
      <c r="E41" s="38"/>
      <c r="F41" s="22">
        <v>130</v>
      </c>
      <c r="G41" s="14"/>
      <c r="H41" s="38">
        <f t="shared" si="5"/>
        <v>0</v>
      </c>
      <c r="I41" s="38"/>
      <c r="J41" s="38"/>
      <c r="K41" s="15">
        <v>0</v>
      </c>
      <c r="L41" s="16">
        <f t="shared" si="4"/>
        <v>0</v>
      </c>
    </row>
    <row r="42" spans="1:12" ht="21.75" customHeight="1" x14ac:dyDescent="0.25">
      <c r="A42" s="13" t="s">
        <v>55</v>
      </c>
      <c r="B42" s="38" t="s">
        <v>131</v>
      </c>
      <c r="C42" s="38"/>
      <c r="D42" s="38" t="s">
        <v>47</v>
      </c>
      <c r="E42" s="38"/>
      <c r="F42" s="22">
        <v>5</v>
      </c>
      <c r="G42" s="14"/>
      <c r="H42" s="38">
        <f t="shared" si="5"/>
        <v>0</v>
      </c>
      <c r="I42" s="38"/>
      <c r="J42" s="38"/>
      <c r="K42" s="15">
        <v>0</v>
      </c>
      <c r="L42" s="16">
        <f t="shared" si="4"/>
        <v>0</v>
      </c>
    </row>
    <row r="43" spans="1:12" x14ac:dyDescent="0.25">
      <c r="A43" s="13" t="s">
        <v>56</v>
      </c>
      <c r="B43" s="79"/>
      <c r="C43" s="79"/>
      <c r="D43" s="38" t="s">
        <v>40</v>
      </c>
      <c r="E43" s="38"/>
      <c r="F43" s="22">
        <v>5</v>
      </c>
      <c r="G43" s="14"/>
      <c r="H43" s="38">
        <f t="shared" si="5"/>
        <v>0</v>
      </c>
      <c r="I43" s="38"/>
      <c r="J43" s="38"/>
      <c r="K43" s="15">
        <v>0</v>
      </c>
      <c r="L43" s="16">
        <f t="shared" si="4"/>
        <v>0</v>
      </c>
    </row>
    <row r="44" spans="1:12" x14ac:dyDescent="0.25">
      <c r="A44" s="13" t="s">
        <v>57</v>
      </c>
      <c r="B44" s="79"/>
      <c r="C44" s="79"/>
      <c r="D44" s="38" t="s">
        <v>42</v>
      </c>
      <c r="E44" s="38"/>
      <c r="F44" s="22">
        <v>5</v>
      </c>
      <c r="G44" s="14"/>
      <c r="H44" s="38">
        <f t="shared" si="5"/>
        <v>0</v>
      </c>
      <c r="I44" s="38"/>
      <c r="J44" s="38"/>
      <c r="K44" s="15">
        <v>0</v>
      </c>
      <c r="L44" s="16">
        <f t="shared" si="4"/>
        <v>0</v>
      </c>
    </row>
    <row r="45" spans="1:12" ht="15.75" thickBot="1" x14ac:dyDescent="0.3">
      <c r="A45" s="17" t="s">
        <v>58</v>
      </c>
      <c r="B45" s="80"/>
      <c r="C45" s="80"/>
      <c r="D45" s="36" t="s">
        <v>44</v>
      </c>
      <c r="E45" s="36"/>
      <c r="F45" s="23">
        <v>5</v>
      </c>
      <c r="G45" s="18"/>
      <c r="H45" s="36">
        <f t="shared" si="5"/>
        <v>0</v>
      </c>
      <c r="I45" s="36"/>
      <c r="J45" s="36"/>
      <c r="K45" s="19">
        <v>0</v>
      </c>
      <c r="L45" s="20">
        <f t="shared" si="4"/>
        <v>0</v>
      </c>
    </row>
    <row r="46" spans="1:12" ht="16.5" thickBot="1" x14ac:dyDescent="0.3">
      <c r="A46" s="40" t="s">
        <v>59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.75" x14ac:dyDescent="0.25">
      <c r="A47" s="9" t="s">
        <v>60</v>
      </c>
      <c r="B47" s="53" t="s">
        <v>61</v>
      </c>
      <c r="C47" s="58"/>
      <c r="D47" s="53" t="s">
        <v>117</v>
      </c>
      <c r="E47" s="58"/>
      <c r="F47" s="24">
        <v>5</v>
      </c>
      <c r="G47" s="25"/>
      <c r="H47" s="53">
        <f t="shared" ref="H47:H52" si="6">F47*G47</f>
        <v>0</v>
      </c>
      <c r="I47" s="53"/>
      <c r="J47" s="53"/>
      <c r="K47" s="11">
        <v>0</v>
      </c>
      <c r="L47" s="12">
        <f t="shared" ref="L47:L52" si="7">H47+(H47*K47)</f>
        <v>0</v>
      </c>
    </row>
    <row r="48" spans="1:12" ht="16.5" customHeight="1" x14ac:dyDescent="0.25">
      <c r="A48" s="26" t="s">
        <v>63</v>
      </c>
      <c r="B48" s="42"/>
      <c r="C48" s="42"/>
      <c r="D48" s="38" t="s">
        <v>62</v>
      </c>
      <c r="E48" s="38"/>
      <c r="F48" s="27">
        <v>5</v>
      </c>
      <c r="G48" s="28"/>
      <c r="H48" s="38">
        <f t="shared" si="6"/>
        <v>0</v>
      </c>
      <c r="I48" s="38"/>
      <c r="J48" s="38"/>
      <c r="K48" s="15">
        <v>0</v>
      </c>
      <c r="L48" s="16">
        <f t="shared" si="7"/>
        <v>0</v>
      </c>
    </row>
    <row r="49" spans="1:12" x14ac:dyDescent="0.25">
      <c r="A49" s="13" t="s">
        <v>65</v>
      </c>
      <c r="B49" s="42"/>
      <c r="C49" s="42"/>
      <c r="D49" s="38" t="s">
        <v>64</v>
      </c>
      <c r="E49" s="38"/>
      <c r="F49" s="27">
        <v>5</v>
      </c>
      <c r="G49" s="28"/>
      <c r="H49" s="38">
        <f t="shared" si="6"/>
        <v>0</v>
      </c>
      <c r="I49" s="38"/>
      <c r="J49" s="38"/>
      <c r="K49" s="15">
        <v>0</v>
      </c>
      <c r="L49" s="16">
        <f t="shared" si="7"/>
        <v>0</v>
      </c>
    </row>
    <row r="50" spans="1:12" x14ac:dyDescent="0.25">
      <c r="A50" s="13" t="s">
        <v>68</v>
      </c>
      <c r="B50" s="38" t="s">
        <v>66</v>
      </c>
      <c r="C50" s="42"/>
      <c r="D50" s="44" t="s">
        <v>117</v>
      </c>
      <c r="E50" s="45"/>
      <c r="F50" s="27">
        <v>5</v>
      </c>
      <c r="G50" s="28"/>
      <c r="H50" s="38">
        <f t="shared" si="6"/>
        <v>0</v>
      </c>
      <c r="I50" s="38"/>
      <c r="J50" s="38"/>
      <c r="K50" s="15">
        <v>0</v>
      </c>
      <c r="L50" s="16">
        <f t="shared" si="7"/>
        <v>0</v>
      </c>
    </row>
    <row r="51" spans="1:12" ht="15.75" customHeight="1" x14ac:dyDescent="0.25">
      <c r="A51" s="26" t="s">
        <v>71</v>
      </c>
      <c r="B51" s="42"/>
      <c r="C51" s="42"/>
      <c r="D51" s="38" t="s">
        <v>67</v>
      </c>
      <c r="E51" s="38"/>
      <c r="F51" s="27">
        <v>5</v>
      </c>
      <c r="G51" s="28"/>
      <c r="H51" s="38">
        <f t="shared" si="6"/>
        <v>0</v>
      </c>
      <c r="I51" s="38"/>
      <c r="J51" s="38"/>
      <c r="K51" s="15">
        <v>0</v>
      </c>
      <c r="L51" s="16">
        <f t="shared" si="7"/>
        <v>0</v>
      </c>
    </row>
    <row r="52" spans="1:12" ht="15.75" thickBot="1" x14ac:dyDescent="0.3">
      <c r="A52" s="17" t="s">
        <v>73</v>
      </c>
      <c r="B52" s="43"/>
      <c r="C52" s="43"/>
      <c r="D52" s="36" t="s">
        <v>69</v>
      </c>
      <c r="E52" s="36"/>
      <c r="F52" s="29">
        <v>5</v>
      </c>
      <c r="G52" s="30"/>
      <c r="H52" s="36">
        <f t="shared" si="6"/>
        <v>0</v>
      </c>
      <c r="I52" s="36"/>
      <c r="J52" s="36"/>
      <c r="K52" s="19">
        <v>0</v>
      </c>
      <c r="L52" s="20">
        <f t="shared" si="7"/>
        <v>0</v>
      </c>
    </row>
    <row r="53" spans="1:12" ht="16.5" thickBot="1" x14ac:dyDescent="0.3">
      <c r="A53" s="40" t="s">
        <v>70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x14ac:dyDescent="0.25">
      <c r="A54" s="9" t="s">
        <v>74</v>
      </c>
      <c r="B54" s="53" t="s">
        <v>20</v>
      </c>
      <c r="C54" s="53"/>
      <c r="D54" s="10" t="s">
        <v>72</v>
      </c>
      <c r="E54" s="54">
        <v>150</v>
      </c>
      <c r="F54" s="54"/>
      <c r="G54" s="10"/>
      <c r="H54" s="53">
        <f t="shared" ref="H54" si="8">E54*G54</f>
        <v>0</v>
      </c>
      <c r="I54" s="53"/>
      <c r="J54" s="53"/>
      <c r="K54" s="11">
        <v>0</v>
      </c>
      <c r="L54" s="12">
        <f>H54+(H54*K54)</f>
        <v>0</v>
      </c>
    </row>
    <row r="55" spans="1:12" x14ac:dyDescent="0.25">
      <c r="A55" s="57" t="s">
        <v>76</v>
      </c>
      <c r="B55" s="38"/>
      <c r="C55" s="38"/>
      <c r="D55" s="38" t="s">
        <v>121</v>
      </c>
      <c r="E55" s="47">
        <v>5</v>
      </c>
      <c r="F55" s="47"/>
      <c r="G55" s="38"/>
      <c r="H55" s="38">
        <f t="shared" ref="H55:H56" si="9">E55*G55</f>
        <v>0</v>
      </c>
      <c r="I55" s="38"/>
      <c r="J55" s="38"/>
      <c r="K55" s="41">
        <v>0</v>
      </c>
      <c r="L55" s="39">
        <f>H55+(H55*K55)</f>
        <v>0</v>
      </c>
    </row>
    <row r="56" spans="1:12" x14ac:dyDescent="0.25">
      <c r="A56" s="57"/>
      <c r="B56" s="38"/>
      <c r="C56" s="38"/>
      <c r="D56" s="42"/>
      <c r="E56" s="47"/>
      <c r="F56" s="47"/>
      <c r="G56" s="38"/>
      <c r="H56" s="38">
        <f t="shared" si="9"/>
        <v>0</v>
      </c>
      <c r="I56" s="38"/>
      <c r="J56" s="38"/>
      <c r="K56" s="38"/>
      <c r="L56" s="39"/>
    </row>
    <row r="57" spans="1:12" ht="25.5" x14ac:dyDescent="0.25">
      <c r="A57" s="13" t="s">
        <v>78</v>
      </c>
      <c r="B57" s="38"/>
      <c r="C57" s="38"/>
      <c r="D57" s="14" t="s">
        <v>75</v>
      </c>
      <c r="E57" s="47">
        <v>5</v>
      </c>
      <c r="F57" s="47"/>
      <c r="G57" s="14"/>
      <c r="H57" s="38">
        <f>E57*G57</f>
        <v>0</v>
      </c>
      <c r="I57" s="38"/>
      <c r="J57" s="38"/>
      <c r="K57" s="15">
        <v>0</v>
      </c>
      <c r="L57" s="16">
        <f>H57+(H57*K57)</f>
        <v>0</v>
      </c>
    </row>
    <row r="58" spans="1:12" ht="25.5" x14ac:dyDescent="0.25">
      <c r="A58" s="13" t="s">
        <v>79</v>
      </c>
      <c r="B58" s="38"/>
      <c r="C58" s="38"/>
      <c r="D58" s="14" t="s">
        <v>77</v>
      </c>
      <c r="E58" s="47">
        <v>5</v>
      </c>
      <c r="F58" s="47"/>
      <c r="G58" s="14"/>
      <c r="H58" s="38">
        <f t="shared" ref="H58:H60" si="10">E58*G58</f>
        <v>0</v>
      </c>
      <c r="I58" s="38"/>
      <c r="J58" s="38"/>
      <c r="K58" s="15">
        <v>0</v>
      </c>
      <c r="L58" s="16">
        <f>H58+(H58*K58)</f>
        <v>0</v>
      </c>
    </row>
    <row r="59" spans="1:12" ht="25.5" x14ac:dyDescent="0.25">
      <c r="A59" s="13" t="s">
        <v>81</v>
      </c>
      <c r="B59" s="38"/>
      <c r="C59" s="38"/>
      <c r="D59" s="14" t="s">
        <v>23</v>
      </c>
      <c r="E59" s="47">
        <v>5</v>
      </c>
      <c r="F59" s="47"/>
      <c r="G59" s="14"/>
      <c r="H59" s="38">
        <f t="shared" si="10"/>
        <v>0</v>
      </c>
      <c r="I59" s="38"/>
      <c r="J59" s="38"/>
      <c r="K59" s="15">
        <v>0</v>
      </c>
      <c r="L59" s="16">
        <f>H59+(H59*K59)</f>
        <v>0</v>
      </c>
    </row>
    <row r="60" spans="1:12" ht="26.25" thickBot="1" x14ac:dyDescent="0.3">
      <c r="A60" s="17" t="s">
        <v>83</v>
      </c>
      <c r="B60" s="36"/>
      <c r="C60" s="36"/>
      <c r="D60" s="18" t="s">
        <v>30</v>
      </c>
      <c r="E60" s="46">
        <v>5</v>
      </c>
      <c r="F60" s="46"/>
      <c r="G60" s="18"/>
      <c r="H60" s="36">
        <f t="shared" si="10"/>
        <v>0</v>
      </c>
      <c r="I60" s="36"/>
      <c r="J60" s="36"/>
      <c r="K60" s="19">
        <v>0</v>
      </c>
      <c r="L60" s="20">
        <f>H60+(H60*K60)</f>
        <v>0</v>
      </c>
    </row>
    <row r="61" spans="1:12" ht="17.25" customHeight="1" thickBot="1" x14ac:dyDescent="0.3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x14ac:dyDescent="0.25">
      <c r="A62" s="9" t="s">
        <v>85</v>
      </c>
      <c r="B62" s="53" t="s">
        <v>20</v>
      </c>
      <c r="C62" s="53"/>
      <c r="D62" s="10" t="s">
        <v>82</v>
      </c>
      <c r="E62" s="54">
        <v>2</v>
      </c>
      <c r="F62" s="54"/>
      <c r="G62" s="31"/>
      <c r="H62" s="53">
        <f t="shared" ref="H62" si="11">E62*G62</f>
        <v>0</v>
      </c>
      <c r="I62" s="53"/>
      <c r="J62" s="53"/>
      <c r="K62" s="11">
        <v>0</v>
      </c>
      <c r="L62" s="12">
        <f t="shared" ref="L62:L67" si="12">H62+(H62*K62)</f>
        <v>0</v>
      </c>
    </row>
    <row r="63" spans="1:12" ht="25.5" x14ac:dyDescent="0.25">
      <c r="A63" s="13" t="s">
        <v>86</v>
      </c>
      <c r="B63" s="38"/>
      <c r="C63" s="38"/>
      <c r="D63" s="14" t="s">
        <v>84</v>
      </c>
      <c r="E63" s="47">
        <v>2</v>
      </c>
      <c r="F63" s="47"/>
      <c r="G63" s="32"/>
      <c r="H63" s="38">
        <f t="shared" ref="H63:H67" si="13">E63*G63</f>
        <v>0</v>
      </c>
      <c r="I63" s="38"/>
      <c r="J63" s="38"/>
      <c r="K63" s="15">
        <v>0</v>
      </c>
      <c r="L63" s="16">
        <f t="shared" si="12"/>
        <v>0</v>
      </c>
    </row>
    <row r="64" spans="1:12" ht="25.5" x14ac:dyDescent="0.25">
      <c r="A64" s="13" t="s">
        <v>87</v>
      </c>
      <c r="B64" s="38"/>
      <c r="C64" s="38"/>
      <c r="D64" s="14" t="s">
        <v>75</v>
      </c>
      <c r="E64" s="47">
        <v>2</v>
      </c>
      <c r="F64" s="47"/>
      <c r="G64" s="32"/>
      <c r="H64" s="38">
        <f t="shared" si="13"/>
        <v>0</v>
      </c>
      <c r="I64" s="38"/>
      <c r="J64" s="38"/>
      <c r="K64" s="15">
        <v>0</v>
      </c>
      <c r="L64" s="16">
        <f t="shared" si="12"/>
        <v>0</v>
      </c>
    </row>
    <row r="65" spans="1:12" ht="25.5" x14ac:dyDescent="0.25">
      <c r="A65" s="13" t="s">
        <v>88</v>
      </c>
      <c r="B65" s="38"/>
      <c r="C65" s="38"/>
      <c r="D65" s="14" t="s">
        <v>77</v>
      </c>
      <c r="E65" s="47">
        <v>2</v>
      </c>
      <c r="F65" s="47"/>
      <c r="G65" s="32"/>
      <c r="H65" s="38">
        <f t="shared" si="13"/>
        <v>0</v>
      </c>
      <c r="I65" s="38"/>
      <c r="J65" s="38"/>
      <c r="K65" s="15">
        <v>0</v>
      </c>
      <c r="L65" s="16">
        <f t="shared" si="12"/>
        <v>0</v>
      </c>
    </row>
    <row r="66" spans="1:12" ht="25.5" x14ac:dyDescent="0.25">
      <c r="A66" s="13" t="s">
        <v>90</v>
      </c>
      <c r="B66" s="38"/>
      <c r="C66" s="38"/>
      <c r="D66" s="14" t="s">
        <v>23</v>
      </c>
      <c r="E66" s="47">
        <v>2</v>
      </c>
      <c r="F66" s="47"/>
      <c r="G66" s="32"/>
      <c r="H66" s="38">
        <f t="shared" si="13"/>
        <v>0</v>
      </c>
      <c r="I66" s="38"/>
      <c r="J66" s="38"/>
      <c r="K66" s="15">
        <v>0</v>
      </c>
      <c r="L66" s="16">
        <f t="shared" si="12"/>
        <v>0</v>
      </c>
    </row>
    <row r="67" spans="1:12" ht="26.25" thickBot="1" x14ac:dyDescent="0.3">
      <c r="A67" s="17" t="s">
        <v>96</v>
      </c>
      <c r="B67" s="36"/>
      <c r="C67" s="36"/>
      <c r="D67" s="18" t="s">
        <v>30</v>
      </c>
      <c r="E67" s="46">
        <v>2</v>
      </c>
      <c r="F67" s="46"/>
      <c r="G67" s="33"/>
      <c r="H67" s="36">
        <f t="shared" si="13"/>
        <v>0</v>
      </c>
      <c r="I67" s="36"/>
      <c r="J67" s="36"/>
      <c r="K67" s="19">
        <v>0</v>
      </c>
      <c r="L67" s="20">
        <f t="shared" si="12"/>
        <v>0</v>
      </c>
    </row>
    <row r="68" spans="1:12" ht="15.75" customHeight="1" thickBot="1" x14ac:dyDescent="0.3">
      <c r="A68" s="81" t="s">
        <v>128</v>
      </c>
      <c r="B68" s="82"/>
      <c r="C68" s="82"/>
      <c r="D68" s="82"/>
      <c r="E68" s="82"/>
      <c r="F68" s="82"/>
      <c r="G68" s="82"/>
      <c r="H68" s="82"/>
      <c r="I68" s="82"/>
      <c r="J68" s="82"/>
      <c r="K68" s="83"/>
      <c r="L68" s="35">
        <f>SUM(L12:L16,L18:L22,L24:L28,L30:L45,L47:L52,L54:L55,L57:L60,L62:L67)</f>
        <v>0</v>
      </c>
    </row>
    <row r="69" spans="1:12" ht="15.75" thickBot="1" x14ac:dyDescent="0.3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6"/>
      <c r="L69" s="35"/>
    </row>
    <row r="70" spans="1:12" ht="20.25" customHeight="1" thickBot="1" x14ac:dyDescent="0.3">
      <c r="A70" s="59" t="s">
        <v>89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s="8" customFormat="1" ht="64.5" thickBot="1" x14ac:dyDescent="0.3">
      <c r="A71" s="60">
        <v>50</v>
      </c>
      <c r="B71" s="60"/>
      <c r="C71" s="6" t="s">
        <v>91</v>
      </c>
      <c r="D71" s="6" t="s">
        <v>92</v>
      </c>
      <c r="E71" s="61" t="s">
        <v>93</v>
      </c>
      <c r="F71" s="61"/>
      <c r="G71" s="6"/>
      <c r="H71" s="60">
        <f>G71*24</f>
        <v>0</v>
      </c>
      <c r="I71" s="60"/>
      <c r="J71" s="60"/>
      <c r="K71" s="7">
        <v>0</v>
      </c>
      <c r="L71" s="6">
        <f>H71+(H71*K71)</f>
        <v>0</v>
      </c>
    </row>
    <row r="72" spans="1:12" ht="15.75" thickBot="1" x14ac:dyDescent="0.3">
      <c r="A72" s="81" t="s">
        <v>127</v>
      </c>
      <c r="B72" s="82"/>
      <c r="C72" s="82"/>
      <c r="D72" s="82"/>
      <c r="E72" s="82"/>
      <c r="F72" s="82"/>
      <c r="G72" s="82"/>
      <c r="H72" s="82"/>
      <c r="I72" s="82"/>
      <c r="J72" s="82"/>
      <c r="K72" s="83"/>
      <c r="L72" s="62">
        <f>L71</f>
        <v>0</v>
      </c>
    </row>
    <row r="73" spans="1:12" ht="15.75" thickBot="1" x14ac:dyDescent="0.3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9"/>
      <c r="L73" s="62"/>
    </row>
    <row r="74" spans="1:12" ht="15.75" thickBot="1" x14ac:dyDescent="0.3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6"/>
      <c r="L74" s="62"/>
    </row>
    <row r="75" spans="1:12" ht="20.25" customHeight="1" thickBot="1" x14ac:dyDescent="0.3">
      <c r="A75" s="59" t="s">
        <v>94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16.5" customHeight="1" thickBot="1" x14ac:dyDescent="0.3">
      <c r="A76" s="40" t="s">
        <v>95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7.25" customHeight="1" thickBot="1" x14ac:dyDescent="0.3">
      <c r="A77" s="40" t="s">
        <v>8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25.5" customHeight="1" x14ac:dyDescent="0.25">
      <c r="A78" s="9" t="s">
        <v>97</v>
      </c>
      <c r="B78" s="53" t="s">
        <v>13</v>
      </c>
      <c r="C78" s="53"/>
      <c r="D78" s="10" t="s">
        <v>14</v>
      </c>
      <c r="E78" s="54">
        <v>10</v>
      </c>
      <c r="F78" s="54"/>
      <c r="G78" s="10"/>
      <c r="H78" s="53">
        <f>E78*G78</f>
        <v>0</v>
      </c>
      <c r="I78" s="53"/>
      <c r="J78" s="53"/>
      <c r="K78" s="11">
        <v>0</v>
      </c>
      <c r="L78" s="12">
        <f>H78+(H78*K78)</f>
        <v>0</v>
      </c>
    </row>
    <row r="79" spans="1:12" ht="25.5" customHeight="1" thickBot="1" x14ac:dyDescent="0.3">
      <c r="A79" s="17" t="s">
        <v>98</v>
      </c>
      <c r="B79" s="36" t="s">
        <v>18</v>
      </c>
      <c r="C79" s="36"/>
      <c r="D79" s="18" t="s">
        <v>14</v>
      </c>
      <c r="E79" s="46">
        <v>4000</v>
      </c>
      <c r="F79" s="46"/>
      <c r="G79" s="18"/>
      <c r="H79" s="36">
        <f>E79*G79</f>
        <v>0</v>
      </c>
      <c r="I79" s="36"/>
      <c r="J79" s="36"/>
      <c r="K79" s="19">
        <v>0</v>
      </c>
      <c r="L79" s="20">
        <f>H79+(H79*K79)</f>
        <v>0</v>
      </c>
    </row>
    <row r="80" spans="1:12" ht="16.5" customHeight="1" thickBot="1" x14ac:dyDescent="0.3">
      <c r="A80" s="40" t="s">
        <v>21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25.5" x14ac:dyDescent="0.25">
      <c r="A81" s="9" t="s">
        <v>99</v>
      </c>
      <c r="B81" s="53" t="s">
        <v>13</v>
      </c>
      <c r="C81" s="53"/>
      <c r="D81" s="10" t="s">
        <v>23</v>
      </c>
      <c r="E81" s="54">
        <v>10</v>
      </c>
      <c r="F81" s="54"/>
      <c r="G81" s="10"/>
      <c r="H81" s="53">
        <f>E81*G81</f>
        <v>0</v>
      </c>
      <c r="I81" s="53"/>
      <c r="J81" s="53"/>
      <c r="K81" s="11">
        <v>0</v>
      </c>
      <c r="L81" s="12">
        <f>H81+(H81*K81)</f>
        <v>0</v>
      </c>
    </row>
    <row r="82" spans="1:12" ht="26.25" thickBot="1" x14ac:dyDescent="0.3">
      <c r="A82" s="17" t="s">
        <v>100</v>
      </c>
      <c r="B82" s="36" t="s">
        <v>18</v>
      </c>
      <c r="C82" s="36"/>
      <c r="D82" s="18" t="s">
        <v>23</v>
      </c>
      <c r="E82" s="46">
        <v>60</v>
      </c>
      <c r="F82" s="46"/>
      <c r="G82" s="18"/>
      <c r="H82" s="36">
        <f>E82*G82</f>
        <v>0</v>
      </c>
      <c r="I82" s="36"/>
      <c r="J82" s="36"/>
      <c r="K82" s="19">
        <v>0</v>
      </c>
      <c r="L82" s="20">
        <f>H82+(H82*K82)</f>
        <v>0</v>
      </c>
    </row>
    <row r="83" spans="1:12" ht="16.5" customHeight="1" thickBot="1" x14ac:dyDescent="0.3">
      <c r="A83" s="40" t="s">
        <v>28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25.5" x14ac:dyDescent="0.25">
      <c r="A84" s="9" t="s">
        <v>106</v>
      </c>
      <c r="B84" s="53" t="s">
        <v>13</v>
      </c>
      <c r="C84" s="53"/>
      <c r="D84" s="10" t="s">
        <v>30</v>
      </c>
      <c r="E84" s="54">
        <v>10</v>
      </c>
      <c r="F84" s="54"/>
      <c r="G84" s="10"/>
      <c r="H84" s="53">
        <f>E84*G84</f>
        <v>0</v>
      </c>
      <c r="I84" s="53"/>
      <c r="J84" s="53"/>
      <c r="K84" s="11">
        <v>0</v>
      </c>
      <c r="L84" s="12">
        <f>H84+(H84*K84)</f>
        <v>0</v>
      </c>
    </row>
    <row r="85" spans="1:12" ht="26.25" thickBot="1" x14ac:dyDescent="0.3">
      <c r="A85" s="17" t="s">
        <v>108</v>
      </c>
      <c r="B85" s="36" t="s">
        <v>18</v>
      </c>
      <c r="C85" s="36"/>
      <c r="D85" s="18" t="s">
        <v>30</v>
      </c>
      <c r="E85" s="46">
        <v>10</v>
      </c>
      <c r="F85" s="46"/>
      <c r="G85" s="18"/>
      <c r="H85" s="36">
        <f>E85*G85</f>
        <v>0</v>
      </c>
      <c r="I85" s="36"/>
      <c r="J85" s="36"/>
      <c r="K85" s="19">
        <v>0</v>
      </c>
      <c r="L85" s="20">
        <f>H85+(H85*K85)</f>
        <v>0</v>
      </c>
    </row>
    <row r="86" spans="1:12" ht="15.75" thickBot="1" x14ac:dyDescent="0.3">
      <c r="A86" s="90" t="s">
        <v>122</v>
      </c>
      <c r="B86" s="91"/>
      <c r="C86" s="91"/>
      <c r="D86" s="91"/>
      <c r="E86" s="91"/>
      <c r="F86" s="91"/>
      <c r="G86" s="91"/>
      <c r="H86" s="91"/>
      <c r="I86" s="91"/>
      <c r="J86" s="91"/>
      <c r="K86" s="92"/>
      <c r="L86" s="35">
        <f>SUM(L78:L79,L81:L82,L84:L85)</f>
        <v>0</v>
      </c>
    </row>
    <row r="87" spans="1:12" ht="15.75" thickBot="1" x14ac:dyDescent="0.3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5"/>
      <c r="L87" s="35"/>
    </row>
    <row r="88" spans="1:12" ht="15.75" customHeight="1" thickBot="1" x14ac:dyDescent="0.3">
      <c r="A88" s="59" t="s">
        <v>101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1:12" ht="15.75" customHeight="1" thickBot="1" x14ac:dyDescent="0.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1:12" ht="17.25" customHeight="1" thickBot="1" x14ac:dyDescent="0.3">
      <c r="A90" s="40" t="s">
        <v>102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64.5" thickBot="1" x14ac:dyDescent="0.3">
      <c r="A91" s="62"/>
      <c r="B91" s="62"/>
      <c r="C91" s="1"/>
      <c r="D91" s="1" t="s">
        <v>103</v>
      </c>
      <c r="E91" s="35" t="s">
        <v>104</v>
      </c>
      <c r="F91" s="35"/>
      <c r="G91" s="1" t="s">
        <v>4</v>
      </c>
      <c r="H91" s="1" t="s">
        <v>105</v>
      </c>
      <c r="I91" s="1" t="s">
        <v>116</v>
      </c>
      <c r="J91" s="35" t="s">
        <v>6</v>
      </c>
      <c r="K91" s="35"/>
      <c r="L91" s="35"/>
    </row>
    <row r="92" spans="1:12" ht="38.25" x14ac:dyDescent="0.25">
      <c r="A92" s="63" t="s">
        <v>110</v>
      </c>
      <c r="B92" s="53"/>
      <c r="C92" s="10" t="s">
        <v>107</v>
      </c>
      <c r="D92" s="10">
        <v>400</v>
      </c>
      <c r="E92" s="54">
        <v>360</v>
      </c>
      <c r="F92" s="54"/>
      <c r="G92" s="10"/>
      <c r="H92" s="10">
        <f>E92*G92</f>
        <v>0</v>
      </c>
      <c r="I92" s="11">
        <v>0</v>
      </c>
      <c r="J92" s="53">
        <f>H92+(H92*I92)</f>
        <v>0</v>
      </c>
      <c r="K92" s="53"/>
      <c r="L92" s="64"/>
    </row>
    <row r="93" spans="1:12" ht="63.75" x14ac:dyDescent="0.25">
      <c r="A93" s="57" t="s">
        <v>113</v>
      </c>
      <c r="B93" s="38"/>
      <c r="C93" s="14" t="s">
        <v>109</v>
      </c>
      <c r="D93" s="14"/>
      <c r="E93" s="47">
        <v>300</v>
      </c>
      <c r="F93" s="47"/>
      <c r="G93" s="14"/>
      <c r="H93" s="14">
        <f>E93*G93</f>
        <v>0</v>
      </c>
      <c r="I93" s="15">
        <v>0</v>
      </c>
      <c r="J93" s="38">
        <f t="shared" ref="J93" si="14">H93+(H93*I93)</f>
        <v>0</v>
      </c>
      <c r="K93" s="38"/>
      <c r="L93" s="39"/>
    </row>
    <row r="94" spans="1:12" ht="39" thickBot="1" x14ac:dyDescent="0.3">
      <c r="A94" s="66" t="s">
        <v>114</v>
      </c>
      <c r="B94" s="36"/>
      <c r="C94" s="18" t="s">
        <v>111</v>
      </c>
      <c r="D94" s="18"/>
      <c r="E94" s="46">
        <v>60</v>
      </c>
      <c r="F94" s="46"/>
      <c r="G94" s="18"/>
      <c r="H94" s="18">
        <f>E94*G94</f>
        <v>0</v>
      </c>
      <c r="I94" s="19">
        <v>0</v>
      </c>
      <c r="J94" s="36">
        <f>H94+(H94*I94)</f>
        <v>0</v>
      </c>
      <c r="K94" s="36"/>
      <c r="L94" s="37"/>
    </row>
    <row r="95" spans="1:12" x14ac:dyDescent="0.25">
      <c r="A95" s="75" t="s">
        <v>112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1"/>
    </row>
    <row r="96" spans="1:12" x14ac:dyDescent="0.25">
      <c r="A96" s="7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8"/>
    </row>
    <row r="97" spans="1:12" ht="16.5" customHeight="1" thickBot="1" x14ac:dyDescent="0.3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4"/>
    </row>
    <row r="98" spans="1:12" ht="38.25" x14ac:dyDescent="0.25">
      <c r="A98" s="63" t="s">
        <v>115</v>
      </c>
      <c r="B98" s="53"/>
      <c r="C98" s="10" t="s">
        <v>107</v>
      </c>
      <c r="D98" s="10">
        <v>400</v>
      </c>
      <c r="E98" s="54">
        <v>5</v>
      </c>
      <c r="F98" s="54"/>
      <c r="G98" s="10"/>
      <c r="H98" s="10">
        <f>E98*G98</f>
        <v>0</v>
      </c>
      <c r="I98" s="11">
        <v>0</v>
      </c>
      <c r="J98" s="53">
        <f>H98+(H98*I98)</f>
        <v>0</v>
      </c>
      <c r="K98" s="53"/>
      <c r="L98" s="64"/>
    </row>
    <row r="99" spans="1:12" ht="63.75" x14ac:dyDescent="0.25">
      <c r="A99" s="57" t="s">
        <v>123</v>
      </c>
      <c r="B99" s="38"/>
      <c r="C99" s="14" t="s">
        <v>109</v>
      </c>
      <c r="D99" s="14"/>
      <c r="E99" s="47">
        <v>3</v>
      </c>
      <c r="F99" s="47"/>
      <c r="G99" s="14"/>
      <c r="H99" s="14">
        <f>E99*G99</f>
        <v>0</v>
      </c>
      <c r="I99" s="15">
        <v>0</v>
      </c>
      <c r="J99" s="38">
        <f t="shared" ref="J99:J100" si="15">H99+(H99*I99)</f>
        <v>0</v>
      </c>
      <c r="K99" s="38"/>
      <c r="L99" s="39"/>
    </row>
    <row r="100" spans="1:12" ht="39" thickBot="1" x14ac:dyDescent="0.3">
      <c r="A100" s="66" t="s">
        <v>124</v>
      </c>
      <c r="B100" s="36"/>
      <c r="C100" s="18" t="s">
        <v>111</v>
      </c>
      <c r="D100" s="18"/>
      <c r="E100" s="46">
        <v>2</v>
      </c>
      <c r="F100" s="46"/>
      <c r="G100" s="18"/>
      <c r="H100" s="18">
        <f>E100*G100</f>
        <v>0</v>
      </c>
      <c r="I100" s="19">
        <v>0</v>
      </c>
      <c r="J100" s="36">
        <f t="shared" si="15"/>
        <v>0</v>
      </c>
      <c r="K100" s="36"/>
      <c r="L100" s="37"/>
    </row>
    <row r="101" spans="1:12" ht="31.5" customHeight="1" thickBot="1" x14ac:dyDescent="0.3">
      <c r="A101" s="48" t="s">
        <v>126</v>
      </c>
      <c r="B101" s="49"/>
      <c r="C101" s="49"/>
      <c r="D101" s="49"/>
      <c r="E101" s="49"/>
      <c r="F101" s="49"/>
      <c r="G101" s="49"/>
      <c r="H101" s="49"/>
      <c r="I101" s="50"/>
      <c r="J101" s="35">
        <f>SUM(J92:L94,J98:L100)</f>
        <v>0</v>
      </c>
      <c r="K101" s="35"/>
      <c r="L101" s="35"/>
    </row>
    <row r="102" spans="1:12" ht="19.5" customHeight="1" thickBot="1" x14ac:dyDescent="0.3">
      <c r="A102" s="51" t="s">
        <v>125</v>
      </c>
      <c r="B102" s="52"/>
      <c r="C102" s="52"/>
      <c r="D102" s="52"/>
      <c r="E102" s="52"/>
      <c r="F102" s="52"/>
      <c r="G102" s="52"/>
      <c r="H102" s="52"/>
      <c r="I102" s="50"/>
      <c r="J102" s="35">
        <f>SUM(L68,L72,L86,J101)</f>
        <v>0</v>
      </c>
      <c r="K102" s="35"/>
      <c r="L102" s="35"/>
    </row>
    <row r="107" spans="1:12" ht="51" customHeight="1" x14ac:dyDescent="0.25">
      <c r="A107" s="65" t="s">
        <v>132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x14ac:dyDescent="0.25">
      <c r="A108" s="65" t="s">
        <v>129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34.5" customHeight="1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</sheetData>
  <mergeCells count="205">
    <mergeCell ref="A107:L107"/>
    <mergeCell ref="A108:L110"/>
    <mergeCell ref="A99:B99"/>
    <mergeCell ref="E99:F99"/>
    <mergeCell ref="A100:B100"/>
    <mergeCell ref="E100:F100"/>
    <mergeCell ref="A5:L5"/>
    <mergeCell ref="D3:H3"/>
    <mergeCell ref="A9:L10"/>
    <mergeCell ref="A95:L97"/>
    <mergeCell ref="B38:C41"/>
    <mergeCell ref="B42:C45"/>
    <mergeCell ref="D55:D56"/>
    <mergeCell ref="A68:K69"/>
    <mergeCell ref="A72:K74"/>
    <mergeCell ref="A86:K87"/>
    <mergeCell ref="A98:B98"/>
    <mergeCell ref="E98:F98"/>
    <mergeCell ref="J98:L98"/>
    <mergeCell ref="A93:B93"/>
    <mergeCell ref="E93:F93"/>
    <mergeCell ref="J93:L93"/>
    <mergeCell ref="A94:B94"/>
    <mergeCell ref="E94:F94"/>
    <mergeCell ref="J94:L94"/>
    <mergeCell ref="A90:L90"/>
    <mergeCell ref="A91:B91"/>
    <mergeCell ref="E91:F91"/>
    <mergeCell ref="J91:L91"/>
    <mergeCell ref="A92:B92"/>
    <mergeCell ref="E92:F92"/>
    <mergeCell ref="J92:L92"/>
    <mergeCell ref="B85:C85"/>
    <mergeCell ref="E85:F85"/>
    <mergeCell ref="H85:J85"/>
    <mergeCell ref="L86:L87"/>
    <mergeCell ref="A88:L89"/>
    <mergeCell ref="B82:C82"/>
    <mergeCell ref="E82:F82"/>
    <mergeCell ref="H82:J82"/>
    <mergeCell ref="A83:L83"/>
    <mergeCell ref="B84:C84"/>
    <mergeCell ref="E84:F84"/>
    <mergeCell ref="H84:J84"/>
    <mergeCell ref="B79:C79"/>
    <mergeCell ref="E79:F79"/>
    <mergeCell ref="H79:J79"/>
    <mergeCell ref="A80:L80"/>
    <mergeCell ref="B81:C81"/>
    <mergeCell ref="E81:F81"/>
    <mergeCell ref="H81:J81"/>
    <mergeCell ref="A75:L75"/>
    <mergeCell ref="A76:L76"/>
    <mergeCell ref="A77:L77"/>
    <mergeCell ref="B78:C78"/>
    <mergeCell ref="E78:F78"/>
    <mergeCell ref="H78:J78"/>
    <mergeCell ref="A70:L70"/>
    <mergeCell ref="A71:B71"/>
    <mergeCell ref="E71:F71"/>
    <mergeCell ref="H71:J71"/>
    <mergeCell ref="L72:L74"/>
    <mergeCell ref="B62:C67"/>
    <mergeCell ref="E62:F62"/>
    <mergeCell ref="H62:J62"/>
    <mergeCell ref="E63:F63"/>
    <mergeCell ref="H63:J63"/>
    <mergeCell ref="E64:F64"/>
    <mergeCell ref="H64:J64"/>
    <mergeCell ref="E65:F65"/>
    <mergeCell ref="H65:J65"/>
    <mergeCell ref="A46:L46"/>
    <mergeCell ref="D48:E48"/>
    <mergeCell ref="H48:J48"/>
    <mergeCell ref="D49:E49"/>
    <mergeCell ref="H49:J49"/>
    <mergeCell ref="A55:A56"/>
    <mergeCell ref="E55:F56"/>
    <mergeCell ref="G55:G56"/>
    <mergeCell ref="H55:J56"/>
    <mergeCell ref="D47:E47"/>
    <mergeCell ref="B47:C49"/>
    <mergeCell ref="H47:J47"/>
    <mergeCell ref="D51:E51"/>
    <mergeCell ref="H51:J51"/>
    <mergeCell ref="D52:E52"/>
    <mergeCell ref="H52:J52"/>
    <mergeCell ref="A53:L53"/>
    <mergeCell ref="L55:L56"/>
    <mergeCell ref="B54:C60"/>
    <mergeCell ref="E54:F54"/>
    <mergeCell ref="H54:J54"/>
    <mergeCell ref="D42:E42"/>
    <mergeCell ref="H42:J42"/>
    <mergeCell ref="D43:E43"/>
    <mergeCell ref="H43:J43"/>
    <mergeCell ref="D44:E44"/>
    <mergeCell ref="H44:J44"/>
    <mergeCell ref="D45:E45"/>
    <mergeCell ref="H45:J45"/>
    <mergeCell ref="D38:E38"/>
    <mergeCell ref="H38:J38"/>
    <mergeCell ref="D39:E39"/>
    <mergeCell ref="H39:J39"/>
    <mergeCell ref="D40:E40"/>
    <mergeCell ref="H40:J40"/>
    <mergeCell ref="D41:E41"/>
    <mergeCell ref="H41:J41"/>
    <mergeCell ref="B34:C37"/>
    <mergeCell ref="D34:E34"/>
    <mergeCell ref="H34:J34"/>
    <mergeCell ref="D35:E35"/>
    <mergeCell ref="H35:J35"/>
    <mergeCell ref="D36:E36"/>
    <mergeCell ref="H36:J36"/>
    <mergeCell ref="D37:E37"/>
    <mergeCell ref="H37:J37"/>
    <mergeCell ref="A29:L29"/>
    <mergeCell ref="B30:C33"/>
    <mergeCell ref="D30:E30"/>
    <mergeCell ref="H30:J30"/>
    <mergeCell ref="D31:E31"/>
    <mergeCell ref="H31:J31"/>
    <mergeCell ref="D32:E32"/>
    <mergeCell ref="H32:J32"/>
    <mergeCell ref="D33:E33"/>
    <mergeCell ref="H33:J33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2:C22"/>
    <mergeCell ref="E22:F22"/>
    <mergeCell ref="H22:J22"/>
    <mergeCell ref="A23:L23"/>
    <mergeCell ref="B24:C24"/>
    <mergeCell ref="E24:F24"/>
    <mergeCell ref="H24:J24"/>
    <mergeCell ref="B20:C20"/>
    <mergeCell ref="E20:F20"/>
    <mergeCell ref="H20:J20"/>
    <mergeCell ref="B21:C21"/>
    <mergeCell ref="E21:F21"/>
    <mergeCell ref="H21:J21"/>
    <mergeCell ref="A17:L17"/>
    <mergeCell ref="B18:C18"/>
    <mergeCell ref="E18:F18"/>
    <mergeCell ref="H18:J18"/>
    <mergeCell ref="B19:C19"/>
    <mergeCell ref="E19:F19"/>
    <mergeCell ref="H19:J19"/>
    <mergeCell ref="B15:C15"/>
    <mergeCell ref="E15:F15"/>
    <mergeCell ref="H15:J15"/>
    <mergeCell ref="B16:C16"/>
    <mergeCell ref="E16:F16"/>
    <mergeCell ref="H16:J16"/>
    <mergeCell ref="B14:C14"/>
    <mergeCell ref="E14:F14"/>
    <mergeCell ref="H14:J14"/>
    <mergeCell ref="A11:L11"/>
    <mergeCell ref="B12:C12"/>
    <mergeCell ref="E12:F12"/>
    <mergeCell ref="H12:J12"/>
    <mergeCell ref="B7:C7"/>
    <mergeCell ref="E7:F7"/>
    <mergeCell ref="H7:J7"/>
    <mergeCell ref="B8:C8"/>
    <mergeCell ref="E8:F8"/>
    <mergeCell ref="H8:J8"/>
    <mergeCell ref="B13:C13"/>
    <mergeCell ref="E13:F13"/>
    <mergeCell ref="H13:J13"/>
    <mergeCell ref="J102:L102"/>
    <mergeCell ref="J101:L101"/>
    <mergeCell ref="J100:L100"/>
    <mergeCell ref="J99:L99"/>
    <mergeCell ref="A61:L61"/>
    <mergeCell ref="K55:K56"/>
    <mergeCell ref="B50:C52"/>
    <mergeCell ref="H50:J50"/>
    <mergeCell ref="D50:E50"/>
    <mergeCell ref="E60:F60"/>
    <mergeCell ref="H60:J60"/>
    <mergeCell ref="E57:F57"/>
    <mergeCell ref="H57:J57"/>
    <mergeCell ref="E58:F58"/>
    <mergeCell ref="H58:J58"/>
    <mergeCell ref="E59:F59"/>
    <mergeCell ref="H59:J59"/>
    <mergeCell ref="E66:F66"/>
    <mergeCell ref="H66:J66"/>
    <mergeCell ref="E67:F67"/>
    <mergeCell ref="H67:J67"/>
    <mergeCell ref="L68:L69"/>
    <mergeCell ref="A101:I101"/>
    <mergeCell ref="A102:I102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Kaczmarek</dc:creator>
  <cp:lastModifiedBy>Agnieszka Kaminska-Hryniow</cp:lastModifiedBy>
  <cp:lastPrinted>2021-09-22T07:39:32Z</cp:lastPrinted>
  <dcterms:created xsi:type="dcterms:W3CDTF">2021-08-30T11:29:22Z</dcterms:created>
  <dcterms:modified xsi:type="dcterms:W3CDTF">2023-09-19T11:57:44Z</dcterms:modified>
</cp:coreProperties>
</file>