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in.PULMO\Desktop\2.Odpady\"/>
    </mc:Choice>
  </mc:AlternateContent>
  <xr:revisionPtr revIDLastSave="0" documentId="13_ncr:1_{5F46C430-5806-4E16-A3E1-9AB7A000F047}" xr6:coauthVersionLast="47" xr6:coauthVersionMax="47" xr10:uidLastSave="{00000000-0000-0000-0000-000000000000}"/>
  <bookViews>
    <workbookView xWindow="-120" yWindow="-120" windowWidth="29040" windowHeight="16440" xr2:uid="{11D2A623-39A4-4D7E-900C-AA144A933888}"/>
  </bookViews>
  <sheets>
    <sheet name="MEDYCZNE" sheetId="1" r:id="rId1"/>
    <sheet name="KOMUNALNE" sheetId="2" r:id="rId2"/>
  </sheets>
  <definedNames>
    <definedName name="_xlnm.Print_Area" localSheetId="0">MEDYCZNE!$A$1:$I$30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4" i="2"/>
  <c r="H5" i="2"/>
  <c r="H2" i="2"/>
  <c r="D12" i="1"/>
  <c r="D10" i="1"/>
  <c r="D7" i="1"/>
  <c r="D6" i="1"/>
  <c r="D5" i="1"/>
  <c r="E6" i="2"/>
  <c r="G3" i="2"/>
  <c r="G4" i="2"/>
  <c r="G5" i="2"/>
  <c r="G2" i="2"/>
  <c r="G6" i="2" s="1"/>
  <c r="H24" i="1" l="1"/>
  <c r="I13" i="1" l="1"/>
  <c r="H6" i="2"/>
  <c r="H13" i="1" l="1"/>
</calcChain>
</file>

<file path=xl/sharedStrings.xml><?xml version="1.0" encoding="utf-8"?>
<sst xmlns="http://schemas.openxmlformats.org/spreadsheetml/2006/main" count="84" uniqueCount="53">
  <si>
    <t>Lp.</t>
  </si>
  <si>
    <t>Rodzaj  odpadu</t>
  </si>
  <si>
    <t>Kod odpadu</t>
  </si>
  <si>
    <t>Stawka podatku VAT</t>
  </si>
  <si>
    <t>Wartość netto</t>
  </si>
  <si>
    <t>Wartość brutto</t>
  </si>
  <si>
    <t>1.</t>
  </si>
  <si>
    <t>Części ciała i organy oraz pojemniki na krew i konserwanty służące do jej przechowywania (z wyłączeniem 18 01 03)</t>
  </si>
  <si>
    <t>18 01 02</t>
  </si>
  <si>
    <t>2.</t>
  </si>
  <si>
    <t>18 01 03</t>
  </si>
  <si>
    <t>3.</t>
  </si>
  <si>
    <t>Inne odpady niż wymienione w 18 01 03 (np. opatrunki z materiału lub gipsu, pościel, ubrania jednorazowe, pieluchy)</t>
  </si>
  <si>
    <t>18 01 04</t>
  </si>
  <si>
    <t>4.</t>
  </si>
  <si>
    <t>Chemikalia, w tym odczynniki chemiczne, zawierające substancje niebezpieczne</t>
  </si>
  <si>
    <t>18 01 06</t>
  </si>
  <si>
    <t>5.</t>
  </si>
  <si>
    <t>Chemikalia, w tym odczynniki chemiczne, inne niż wymienione w 18 01 06</t>
  </si>
  <si>
    <t>18 01 07</t>
  </si>
  <si>
    <t>6.</t>
  </si>
  <si>
    <t>Leki cytotoksyczne i cytostatyczne</t>
  </si>
  <si>
    <t>18 01 08</t>
  </si>
  <si>
    <t>7.</t>
  </si>
  <si>
    <t>Leki inne niż wymienione w 18 01 08</t>
  </si>
  <si>
    <t>18 01 09</t>
  </si>
  <si>
    <t>8.</t>
  </si>
  <si>
    <t>Pozostałości z żywienia pacjentów oddziałów zakaźnych</t>
  </si>
  <si>
    <t>18 01 82</t>
  </si>
  <si>
    <t>Odpady komunalne</t>
  </si>
  <si>
    <t>20 03 01</t>
  </si>
  <si>
    <t xml:space="preserve">Papier </t>
  </si>
  <si>
    <t>15 01 01</t>
  </si>
  <si>
    <t>Plastik</t>
  </si>
  <si>
    <t>15 01 02</t>
  </si>
  <si>
    <t>Szkło</t>
  </si>
  <si>
    <t>15 01 07</t>
  </si>
  <si>
    <t>Ilość pojemników 1100 L</t>
  </si>
  <si>
    <t>Ilość kg</t>
  </si>
  <si>
    <t>Cena 1kg netto</t>
  </si>
  <si>
    <t>Cena 1kg brutto</t>
  </si>
  <si>
    <t>Cena za m-c netto</t>
  </si>
  <si>
    <t>Cena za m-c brutto</t>
  </si>
  <si>
    <t xml:space="preserve">Inne odpady, które zawierają żywe drobnoustroje chorobotwórcze lub ich toksyny oraz inne formy zdolne do przeniesienia materiału genetycznego, o których wiadomo lub co do których istnieją wiarygodne podstawy do sądzenia, że wywołują choroby u ludzi i zwierząt (np. zainfekowane pieluchomajtki, podpaski, podkłady), z wyłączeniem 18 01 80 i 18 01 82 </t>
  </si>
  <si>
    <t>20 m-cy brutto</t>
  </si>
  <si>
    <t>Załącznik nr 2 - Formularz cenowy</t>
  </si>
  <si>
    <t>Wartośc brutto</t>
  </si>
  <si>
    <t>0,00 PLN</t>
  </si>
  <si>
    <t>Pakiet 2</t>
  </si>
  <si>
    <t>Pakiet 1</t>
  </si>
  <si>
    <t xml:space="preserve">................................................................................         </t>
  </si>
  <si>
    <t xml:space="preserve">     (podpisy osoby/osób uprawnionej/uprawnionych </t>
  </si>
  <si>
    <t>do reprezentowania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</si>
</sst>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PLN]"/>
    <numFmt numFmtId="165" formatCode="#,##0.00;#,##0.00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name val="Arial"/>
      <family val="2"/>
      <charset val="238"/>
    </font>
    <font>
      <sz val="8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9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right" vertical="center" wrapText="1"/>
    </xf>
    <xf numFmtId="164" fontId="0" fillId="3" borderId="1" xfId="0" applyNumberForma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4" borderId="0" xfId="0" applyFont="1" applyFill="1"/>
    <xf numFmtId="0" fontId="7" fillId="2" borderId="0" xfId="1" applyNumberFormat="1" applyFont="1" applyFill="1" applyBorder="1" applyAlignment="1" applyProtection="1"/>
    <xf numFmtId="165" fontId="7" fillId="2" borderId="0" xfId="1" applyNumberFormat="1" applyFont="1" applyFill="1" applyBorder="1" applyAlignment="1" applyProtection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Excel Built-in Normal" xfId="1" xr:uid="{307B344A-3F20-41BD-922E-F0BE91010171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36911-E4B4-4B81-A39F-DD9CB1041CBB}">
  <sheetPr>
    <pageSetUpPr fitToPage="1"/>
  </sheetPr>
  <dimension ref="A2:I30"/>
  <sheetViews>
    <sheetView tabSelected="1" workbookViewId="0">
      <selection activeCell="I30" sqref="A1:I30"/>
    </sheetView>
  </sheetViews>
  <sheetFormatPr defaultRowHeight="15" x14ac:dyDescent="0.25"/>
  <cols>
    <col min="1" max="1" width="4.5703125" style="4" customWidth="1"/>
    <col min="2" max="2" width="76.42578125" customWidth="1"/>
    <col min="3" max="3" width="11.42578125" style="4" bestFit="1" customWidth="1"/>
    <col min="4" max="4" width="9.42578125" style="4" customWidth="1"/>
    <col min="5" max="5" width="14.7109375" style="4" customWidth="1"/>
    <col min="6" max="6" width="18.42578125" style="4" bestFit="1" customWidth="1"/>
    <col min="7" max="7" width="14.42578125" style="4" customWidth="1"/>
    <col min="8" max="9" width="14" style="4" bestFit="1" customWidth="1"/>
  </cols>
  <sheetData>
    <row r="2" spans="1:9" x14ac:dyDescent="0.25">
      <c r="A2" s="11"/>
      <c r="B2" s="12"/>
      <c r="C2" s="11"/>
      <c r="D2" s="34" t="s">
        <v>45</v>
      </c>
      <c r="E2" s="35"/>
      <c r="F2" s="35"/>
      <c r="G2" s="35"/>
      <c r="H2" s="35"/>
      <c r="I2" s="35"/>
    </row>
    <row r="3" spans="1:9" x14ac:dyDescent="0.25">
      <c r="A3" s="11"/>
      <c r="B3" s="31" t="s">
        <v>49</v>
      </c>
      <c r="C3" s="11"/>
      <c r="D3" s="11"/>
      <c r="E3" s="11"/>
      <c r="F3" s="11"/>
      <c r="G3" s="11"/>
      <c r="H3" s="11"/>
      <c r="I3" s="11"/>
    </row>
    <row r="4" spans="1:9" ht="25.5" x14ac:dyDescent="0.25">
      <c r="A4" s="13" t="s">
        <v>0</v>
      </c>
      <c r="B4" s="13" t="s">
        <v>1</v>
      </c>
      <c r="C4" s="13" t="s">
        <v>2</v>
      </c>
      <c r="D4" s="13" t="s">
        <v>38</v>
      </c>
      <c r="E4" s="13" t="s">
        <v>39</v>
      </c>
      <c r="F4" s="13" t="s">
        <v>3</v>
      </c>
      <c r="G4" s="13" t="s">
        <v>40</v>
      </c>
      <c r="H4" s="13" t="s">
        <v>4</v>
      </c>
      <c r="I4" s="13" t="s">
        <v>5</v>
      </c>
    </row>
    <row r="5" spans="1:9" ht="29.25" customHeight="1" x14ac:dyDescent="0.25">
      <c r="A5" s="14" t="s">
        <v>6</v>
      </c>
      <c r="B5" s="15" t="s">
        <v>7</v>
      </c>
      <c r="C5" s="16" t="s">
        <v>8</v>
      </c>
      <c r="D5" s="16">
        <f>11*20</f>
        <v>220</v>
      </c>
      <c r="E5" s="17"/>
      <c r="F5" s="18"/>
      <c r="G5" s="17"/>
      <c r="H5" s="17"/>
      <c r="I5" s="17"/>
    </row>
    <row r="6" spans="1:9" ht="63.75" x14ac:dyDescent="0.25">
      <c r="A6" s="14" t="s">
        <v>9</v>
      </c>
      <c r="B6" s="15" t="s">
        <v>43</v>
      </c>
      <c r="C6" s="16" t="s">
        <v>10</v>
      </c>
      <c r="D6" s="19">
        <f>4337*20</f>
        <v>86740</v>
      </c>
      <c r="E6" s="17"/>
      <c r="F6" s="18"/>
      <c r="G6" s="17"/>
      <c r="H6" s="17"/>
      <c r="I6" s="17"/>
    </row>
    <row r="7" spans="1:9" ht="43.5" customHeight="1" x14ac:dyDescent="0.25">
      <c r="A7" s="14" t="s">
        <v>11</v>
      </c>
      <c r="B7" s="15" t="s">
        <v>12</v>
      </c>
      <c r="C7" s="16" t="s">
        <v>13</v>
      </c>
      <c r="D7" s="16">
        <f>145*20</f>
        <v>2900</v>
      </c>
      <c r="E7" s="17"/>
      <c r="F7" s="18"/>
      <c r="G7" s="17"/>
      <c r="H7" s="17"/>
      <c r="I7" s="17"/>
    </row>
    <row r="8" spans="1:9" x14ac:dyDescent="0.25">
      <c r="A8" s="14" t="s">
        <v>14</v>
      </c>
      <c r="B8" s="15" t="s">
        <v>15</v>
      </c>
      <c r="C8" s="16" t="s">
        <v>16</v>
      </c>
      <c r="D8" s="16">
        <v>10</v>
      </c>
      <c r="E8" s="17"/>
      <c r="F8" s="18"/>
      <c r="G8" s="17"/>
      <c r="H8" s="17"/>
      <c r="I8" s="17"/>
    </row>
    <row r="9" spans="1:9" x14ac:dyDescent="0.25">
      <c r="A9" s="14" t="s">
        <v>17</v>
      </c>
      <c r="B9" s="15" t="s">
        <v>18</v>
      </c>
      <c r="C9" s="16" t="s">
        <v>19</v>
      </c>
      <c r="D9" s="16">
        <v>10</v>
      </c>
      <c r="E9" s="17"/>
      <c r="F9" s="18"/>
      <c r="G9" s="17"/>
      <c r="H9" s="17"/>
      <c r="I9" s="17"/>
    </row>
    <row r="10" spans="1:9" x14ac:dyDescent="0.25">
      <c r="A10" s="14" t="s">
        <v>20</v>
      </c>
      <c r="B10" s="15" t="s">
        <v>21</v>
      </c>
      <c r="C10" s="16" t="s">
        <v>22</v>
      </c>
      <c r="D10" s="19">
        <f>110*20</f>
        <v>2200</v>
      </c>
      <c r="E10" s="17"/>
      <c r="F10" s="18"/>
      <c r="G10" s="17"/>
      <c r="H10" s="17"/>
      <c r="I10" s="17"/>
    </row>
    <row r="11" spans="1:9" x14ac:dyDescent="0.25">
      <c r="A11" s="14" t="s">
        <v>23</v>
      </c>
      <c r="B11" s="20" t="s">
        <v>24</v>
      </c>
      <c r="C11" s="16" t="s">
        <v>25</v>
      </c>
      <c r="D11" s="16">
        <v>10</v>
      </c>
      <c r="E11" s="17"/>
      <c r="F11" s="18"/>
      <c r="G11" s="17"/>
      <c r="H11" s="17"/>
      <c r="I11" s="17"/>
    </row>
    <row r="12" spans="1:9" x14ac:dyDescent="0.25">
      <c r="A12" s="14" t="s">
        <v>26</v>
      </c>
      <c r="B12" s="15" t="s">
        <v>27</v>
      </c>
      <c r="C12" s="16" t="s">
        <v>28</v>
      </c>
      <c r="D12" s="19">
        <f>164*20</f>
        <v>3280</v>
      </c>
      <c r="E12" s="17"/>
      <c r="F12" s="18"/>
      <c r="G12" s="17"/>
      <c r="H12" s="17"/>
      <c r="I12" s="17"/>
    </row>
    <row r="13" spans="1:9" x14ac:dyDescent="0.25">
      <c r="A13" s="11"/>
      <c r="B13" s="12"/>
      <c r="C13" s="11"/>
      <c r="D13" s="11"/>
      <c r="E13" s="11"/>
      <c r="F13" s="11"/>
      <c r="G13" s="11"/>
      <c r="H13" s="21">
        <f>SUM(H5:H12)</f>
        <v>0</v>
      </c>
      <c r="I13" s="21">
        <f>SUM(I5:I12)</f>
        <v>0</v>
      </c>
    </row>
    <row r="14" spans="1:9" x14ac:dyDescent="0.25">
      <c r="A14" s="11"/>
      <c r="B14" s="12"/>
      <c r="C14" s="11"/>
      <c r="D14" s="11"/>
      <c r="E14" s="11"/>
      <c r="F14" s="11"/>
      <c r="G14" s="11"/>
      <c r="H14" s="22"/>
      <c r="I14" s="22"/>
    </row>
    <row r="15" spans="1:9" ht="15.75" x14ac:dyDescent="0.3">
      <c r="A15" s="11"/>
      <c r="B15" s="12"/>
      <c r="C15" s="11"/>
      <c r="D15" s="11"/>
      <c r="E15" s="11"/>
      <c r="F15" s="32" t="s">
        <v>50</v>
      </c>
      <c r="G15" s="32"/>
      <c r="H15" s="32"/>
      <c r="I15" s="22"/>
    </row>
    <row r="16" spans="1:9" x14ac:dyDescent="0.25">
      <c r="A16" s="11"/>
      <c r="B16" s="12"/>
      <c r="C16" s="11"/>
      <c r="D16" s="11"/>
      <c r="E16" s="11"/>
      <c r="F16" s="32" t="s">
        <v>51</v>
      </c>
      <c r="G16" s="33"/>
      <c r="H16" s="33"/>
      <c r="I16" s="22"/>
    </row>
    <row r="17" spans="1:9" ht="15.75" x14ac:dyDescent="0.3">
      <c r="A17" s="11"/>
      <c r="B17" s="12"/>
      <c r="C17" s="11"/>
      <c r="D17" s="11"/>
      <c r="E17" s="11"/>
      <c r="F17" s="32" t="s">
        <v>52</v>
      </c>
      <c r="G17" s="32"/>
      <c r="H17" s="32"/>
      <c r="I17" s="22"/>
    </row>
    <row r="18" spans="1:9" ht="24" customHeight="1" x14ac:dyDescent="0.25">
      <c r="A18" s="11"/>
      <c r="B18" s="31" t="s">
        <v>48</v>
      </c>
      <c r="C18" s="11"/>
      <c r="D18" s="11"/>
      <c r="E18" s="11"/>
      <c r="F18" s="11"/>
      <c r="G18" s="11"/>
      <c r="H18" s="11"/>
      <c r="I18" s="11"/>
    </row>
    <row r="19" spans="1:9" ht="51" x14ac:dyDescent="0.25">
      <c r="A19" s="13" t="s">
        <v>0</v>
      </c>
      <c r="B19" s="13" t="s">
        <v>1</v>
      </c>
      <c r="C19" s="13" t="s">
        <v>2</v>
      </c>
      <c r="D19" s="13" t="s">
        <v>37</v>
      </c>
      <c r="E19" s="13" t="s">
        <v>41</v>
      </c>
      <c r="F19" s="13" t="s">
        <v>3</v>
      </c>
      <c r="G19" s="13" t="s">
        <v>42</v>
      </c>
      <c r="H19" s="23" t="s">
        <v>4</v>
      </c>
      <c r="I19" s="24" t="s">
        <v>46</v>
      </c>
    </row>
    <row r="20" spans="1:9" x14ac:dyDescent="0.25">
      <c r="A20" s="16" t="s">
        <v>6</v>
      </c>
      <c r="B20" s="15" t="s">
        <v>29</v>
      </c>
      <c r="C20" s="16" t="s">
        <v>30</v>
      </c>
      <c r="D20" s="16">
        <v>4</v>
      </c>
      <c r="E20" s="25"/>
      <c r="F20" s="18"/>
      <c r="G20" s="25"/>
      <c r="H20" s="26"/>
      <c r="I20" s="27"/>
    </row>
    <row r="21" spans="1:9" x14ac:dyDescent="0.25">
      <c r="A21" s="16" t="s">
        <v>9</v>
      </c>
      <c r="B21" s="15" t="s">
        <v>31</v>
      </c>
      <c r="C21" s="16" t="s">
        <v>32</v>
      </c>
      <c r="D21" s="16">
        <v>1</v>
      </c>
      <c r="E21" s="25"/>
      <c r="F21" s="18"/>
      <c r="G21" s="25"/>
      <c r="H21" s="26"/>
      <c r="I21" s="27"/>
    </row>
    <row r="22" spans="1:9" x14ac:dyDescent="0.25">
      <c r="A22" s="16" t="s">
        <v>11</v>
      </c>
      <c r="B22" s="15" t="s">
        <v>33</v>
      </c>
      <c r="C22" s="16" t="s">
        <v>34</v>
      </c>
      <c r="D22" s="16">
        <v>1</v>
      </c>
      <c r="E22" s="25"/>
      <c r="F22" s="18"/>
      <c r="G22" s="25"/>
      <c r="H22" s="26"/>
      <c r="I22" s="27"/>
    </row>
    <row r="23" spans="1:9" x14ac:dyDescent="0.25">
      <c r="A23" s="16" t="s">
        <v>14</v>
      </c>
      <c r="B23" s="15" t="s">
        <v>35</v>
      </c>
      <c r="C23" s="16" t="s">
        <v>36</v>
      </c>
      <c r="D23" s="16">
        <v>1</v>
      </c>
      <c r="E23" s="25"/>
      <c r="F23" s="18"/>
      <c r="G23" s="25"/>
      <c r="H23" s="26"/>
      <c r="I23" s="27"/>
    </row>
    <row r="24" spans="1:9" x14ac:dyDescent="0.25">
      <c r="A24" s="12"/>
      <c r="B24" s="12"/>
      <c r="C24" s="12"/>
      <c r="D24" s="12"/>
      <c r="E24" s="28"/>
      <c r="F24" s="12"/>
      <c r="G24" s="28"/>
      <c r="H24" s="29">
        <f>SUM(H20:H23)</f>
        <v>0</v>
      </c>
      <c r="I24" s="30" t="s">
        <v>47</v>
      </c>
    </row>
    <row r="25" spans="1:9" x14ac:dyDescent="0.25">
      <c r="A25" s="11"/>
      <c r="B25" s="12"/>
      <c r="C25" s="11"/>
      <c r="D25" s="11"/>
      <c r="E25" s="11"/>
      <c r="F25" s="11"/>
      <c r="G25" s="11"/>
      <c r="H25" s="11"/>
      <c r="I25" s="11"/>
    </row>
    <row r="26" spans="1:9" x14ac:dyDescent="0.25">
      <c r="A26" s="11"/>
      <c r="B26" s="12"/>
      <c r="C26" s="11"/>
      <c r="D26" s="11"/>
      <c r="E26" s="11"/>
      <c r="F26" s="11"/>
      <c r="G26" s="11"/>
      <c r="H26" s="11"/>
      <c r="I26" s="11"/>
    </row>
    <row r="27" spans="1:9" ht="15.75" x14ac:dyDescent="0.3">
      <c r="A27" s="11"/>
      <c r="B27" s="12"/>
      <c r="C27" s="11"/>
      <c r="D27" s="11"/>
      <c r="E27" s="11"/>
      <c r="F27" s="32" t="s">
        <v>50</v>
      </c>
      <c r="G27" s="32"/>
      <c r="H27" s="32"/>
      <c r="I27" s="11"/>
    </row>
    <row r="28" spans="1:9" x14ac:dyDescent="0.25">
      <c r="A28" s="11"/>
      <c r="B28" s="12"/>
      <c r="C28" s="11"/>
      <c r="D28" s="11"/>
      <c r="E28" s="11"/>
      <c r="F28" s="32" t="s">
        <v>51</v>
      </c>
      <c r="G28" s="33"/>
      <c r="H28" s="33"/>
      <c r="I28" s="11"/>
    </row>
    <row r="29" spans="1:9" ht="15.75" x14ac:dyDescent="0.3">
      <c r="A29" s="11"/>
      <c r="B29" s="12"/>
      <c r="C29" s="11"/>
      <c r="D29" s="11"/>
      <c r="E29" s="11"/>
      <c r="F29" s="32" t="s">
        <v>52</v>
      </c>
      <c r="G29" s="32"/>
      <c r="H29" s="32"/>
      <c r="I29" s="11"/>
    </row>
    <row r="30" spans="1:9" x14ac:dyDescent="0.25">
      <c r="A30" s="11"/>
      <c r="B30" s="12"/>
      <c r="C30" s="11"/>
      <c r="D30" s="11"/>
      <c r="E30" s="11"/>
      <c r="F30" s="11"/>
      <c r="G30" s="11"/>
      <c r="H30" s="11"/>
      <c r="I30" s="11"/>
    </row>
  </sheetData>
  <mergeCells count="1">
    <mergeCell ref="D2:I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&amp;LSZACOWANIE NA 20 M-CY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42D17-A847-4A21-BFCE-1ADCAB618104}">
  <dimension ref="A1:H6"/>
  <sheetViews>
    <sheetView workbookViewId="0">
      <selection sqref="A1:H6"/>
    </sheetView>
  </sheetViews>
  <sheetFormatPr defaultRowHeight="15" x14ac:dyDescent="0.25"/>
  <cols>
    <col min="1" max="1" width="3.28515625" bestFit="1" customWidth="1"/>
    <col min="2" max="2" width="14.42578125" bestFit="1" customWidth="1"/>
    <col min="3" max="3" width="11.42578125" bestFit="1" customWidth="1"/>
    <col min="4" max="4" width="15.28515625" customWidth="1"/>
    <col min="5" max="5" width="16.28515625" customWidth="1"/>
    <col min="7" max="7" width="16.28515625" customWidth="1"/>
    <col min="8" max="8" width="14" bestFit="1" customWidth="1"/>
  </cols>
  <sheetData>
    <row r="1" spans="1:8" ht="36" x14ac:dyDescent="0.25">
      <c r="A1" s="1" t="s">
        <v>0</v>
      </c>
      <c r="B1" s="1" t="s">
        <v>1</v>
      </c>
      <c r="C1" s="1" t="s">
        <v>2</v>
      </c>
      <c r="D1" s="1" t="s">
        <v>37</v>
      </c>
      <c r="E1" s="1" t="s">
        <v>41</v>
      </c>
      <c r="F1" s="1" t="s">
        <v>3</v>
      </c>
      <c r="G1" s="1" t="s">
        <v>42</v>
      </c>
      <c r="H1" s="7" t="s">
        <v>44</v>
      </c>
    </row>
    <row r="2" spans="1:8" ht="28.5" x14ac:dyDescent="0.25">
      <c r="A2" s="2" t="s">
        <v>6</v>
      </c>
      <c r="B2" s="3" t="s">
        <v>29</v>
      </c>
      <c r="C2" s="2" t="s">
        <v>30</v>
      </c>
      <c r="D2" s="2">
        <v>4</v>
      </c>
      <c r="E2" s="9">
        <v>6309.33</v>
      </c>
      <c r="F2" s="5">
        <v>0.08</v>
      </c>
      <c r="G2" s="9">
        <f>E2*1.08</f>
        <v>6814.0763999999999</v>
      </c>
      <c r="H2" s="8">
        <f>G2*20</f>
        <v>136281.52799999999</v>
      </c>
    </row>
    <row r="3" spans="1:8" x14ac:dyDescent="0.25">
      <c r="A3" s="2" t="s">
        <v>9</v>
      </c>
      <c r="B3" s="3" t="s">
        <v>31</v>
      </c>
      <c r="C3" s="2" t="s">
        <v>32</v>
      </c>
      <c r="D3" s="2">
        <v>1</v>
      </c>
      <c r="E3" s="9">
        <v>433.33</v>
      </c>
      <c r="F3" s="5">
        <v>0.08</v>
      </c>
      <c r="G3" s="9">
        <f t="shared" ref="G3:G5" si="0">E3*1.08</f>
        <v>467.99639999999999</v>
      </c>
      <c r="H3" s="8">
        <f t="shared" ref="H3:H5" si="1">G3*20</f>
        <v>9359.9279999999999</v>
      </c>
    </row>
    <row r="4" spans="1:8" x14ac:dyDescent="0.25">
      <c r="A4" s="2" t="s">
        <v>11</v>
      </c>
      <c r="B4" s="3" t="s">
        <v>33</v>
      </c>
      <c r="C4" s="2" t="s">
        <v>34</v>
      </c>
      <c r="D4" s="2">
        <v>1</v>
      </c>
      <c r="E4" s="9">
        <v>1187.33</v>
      </c>
      <c r="F4" s="5">
        <v>0.08</v>
      </c>
      <c r="G4" s="9">
        <f t="shared" si="0"/>
        <v>1282.3163999999999</v>
      </c>
      <c r="H4" s="8">
        <f t="shared" si="1"/>
        <v>25646.327999999998</v>
      </c>
    </row>
    <row r="5" spans="1:8" x14ac:dyDescent="0.25">
      <c r="A5" s="2" t="s">
        <v>14</v>
      </c>
      <c r="B5" s="3" t="s">
        <v>35</v>
      </c>
      <c r="C5" s="2" t="s">
        <v>36</v>
      </c>
      <c r="D5" s="2">
        <v>1</v>
      </c>
      <c r="E5" s="9">
        <v>216.67</v>
      </c>
      <c r="F5" s="5">
        <v>0.08</v>
      </c>
      <c r="G5" s="9">
        <f t="shared" si="0"/>
        <v>234.00360000000001</v>
      </c>
      <c r="H5" s="8">
        <f t="shared" si="1"/>
        <v>4680.0720000000001</v>
      </c>
    </row>
    <row r="6" spans="1:8" x14ac:dyDescent="0.25">
      <c r="E6" s="10">
        <f>SUM(E2:E5)</f>
        <v>8146.66</v>
      </c>
      <c r="G6" s="10">
        <f>SUM(G2:G5)</f>
        <v>8798.3927999999996</v>
      </c>
      <c r="H6" s="6">
        <f>SUM(H2:H5)</f>
        <v>175967.85600000003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&amp;LSZACOWANIE NA 20 M-CY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MEDYCZNE</vt:lpstr>
      <vt:lpstr>KOMUNALNE</vt:lpstr>
      <vt:lpstr>MEDYCZNE!Obszar_wydruku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Kurczalska</dc:creator>
  <cp:lastModifiedBy>Marta Kin-Malesza</cp:lastModifiedBy>
  <cp:lastPrinted>2023-01-11T10:28:27Z</cp:lastPrinted>
  <dcterms:created xsi:type="dcterms:W3CDTF">2022-03-29T11:52:17Z</dcterms:created>
  <dcterms:modified xsi:type="dcterms:W3CDTF">2023-01-11T10:28:29Z</dcterms:modified>
</cp:coreProperties>
</file>