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38640" windowHeight="16440"/>
  </bookViews>
  <sheets>
    <sheet name="ZWiK" sheetId="1" r:id="rId1"/>
  </sheets>
  <definedNames>
    <definedName name="_xlnm.Print_Area" localSheetId="0">ZWiK!$A$1:$Q$46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O16" i="1" s="1"/>
  <c r="N24" i="1"/>
  <c r="O24" i="1" s="1"/>
  <c r="N11" i="1"/>
  <c r="O11" i="1" s="1"/>
  <c r="N19" i="1" l="1"/>
  <c r="O19" i="1" s="1"/>
  <c r="N23" i="1" l="1"/>
  <c r="O23" i="1" s="1"/>
  <c r="N15" i="1"/>
  <c r="O15" i="1" s="1"/>
  <c r="N43" i="1" l="1"/>
  <c r="O43" i="1" s="1"/>
  <c r="N44" i="1"/>
  <c r="O44" i="1" s="1"/>
  <c r="N45" i="1"/>
  <c r="O45" i="1" s="1"/>
  <c r="N46" i="1"/>
  <c r="O46" i="1" s="1"/>
  <c r="N22" i="1" l="1"/>
  <c r="O22" i="1" l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2" i="1"/>
  <c r="O12" i="1" s="1"/>
  <c r="N13" i="1"/>
  <c r="O13" i="1" s="1"/>
  <c r="N14" i="1"/>
  <c r="O14" i="1" s="1"/>
  <c r="N17" i="1"/>
  <c r="N18" i="1"/>
  <c r="O18" i="1" s="1"/>
  <c r="N20" i="1"/>
  <c r="O20" i="1" s="1"/>
  <c r="N21" i="1"/>
  <c r="O21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3" i="1"/>
  <c r="O3" i="1" s="1"/>
  <c r="O17" i="1" l="1"/>
</calcChain>
</file>

<file path=xl/comments1.xml><?xml version="1.0" encoding="utf-8"?>
<comments xmlns="http://schemas.openxmlformats.org/spreadsheetml/2006/main">
  <authors>
    <author>Henryk Skłodowski</author>
  </authors>
  <commentLis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Henryk Skłodowski:</t>
        </r>
        <r>
          <rPr>
            <sz val="9"/>
            <color indexed="81"/>
            <rFont val="Tahoma"/>
            <family val="2"/>
            <charset val="238"/>
          </rPr>
          <t xml:space="preserve">
130kW w czerwcu</t>
        </r>
      </text>
    </comment>
  </commentList>
</comments>
</file>

<file path=xl/sharedStrings.xml><?xml version="1.0" encoding="utf-8"?>
<sst xmlns="http://schemas.openxmlformats.org/spreadsheetml/2006/main" count="297" uniqueCount="141">
  <si>
    <t>Lp. PPE</t>
  </si>
  <si>
    <t xml:space="preserve">nazwa jednostki organizacyjnej </t>
  </si>
  <si>
    <t>miejscowość PPE</t>
  </si>
  <si>
    <t>adres PPE</t>
  </si>
  <si>
    <t>przeznaczenie obiektu</t>
  </si>
  <si>
    <t>nr PPE</t>
  </si>
  <si>
    <t>nr licznika</t>
  </si>
  <si>
    <t>grupa taryfowa</t>
  </si>
  <si>
    <t>zabezpieczenie przedlicznikowe [A]</t>
  </si>
  <si>
    <t>moc umowna [kW]</t>
  </si>
  <si>
    <t>szacowane zużycie roczne całodobowe lub strefa I [MWh]</t>
  </si>
  <si>
    <t>szacowane zużycie roczne strefa II [MWh]</t>
  </si>
  <si>
    <t>szacowane zużycie roczne strefa III [MWh]</t>
  </si>
  <si>
    <t>Zakład Wodociągów i Kanalizacji</t>
  </si>
  <si>
    <t>Grodzisk Mazowiecki</t>
  </si>
  <si>
    <t>Dębowa</t>
  </si>
  <si>
    <t>Przepompownia ścieków</t>
  </si>
  <si>
    <t>PL_ZEWD_1405000066_00</t>
  </si>
  <si>
    <t>88074-00309254-12-3</t>
  </si>
  <si>
    <t>C12a</t>
  </si>
  <si>
    <t>Nadarzyńska</t>
  </si>
  <si>
    <t>PL_ZEWD_1405000068_04</t>
  </si>
  <si>
    <t>88074-00351237-12-3</t>
  </si>
  <si>
    <t>Książenice</t>
  </si>
  <si>
    <t>Lipowa</t>
  </si>
  <si>
    <t>Pompownia wody</t>
  </si>
  <si>
    <t>PL_ZEWD_1405000069_06</t>
  </si>
  <si>
    <t>88074-00309251-12-3</t>
  </si>
  <si>
    <t>Kady</t>
  </si>
  <si>
    <t>Wiejska dz. 161</t>
  </si>
  <si>
    <t>PL_ZEWD_1405000071_09</t>
  </si>
  <si>
    <t>88074-00309256-12-3</t>
  </si>
  <si>
    <t>Natolin</t>
  </si>
  <si>
    <t>PL_ZEWD_1405000073_03</t>
  </si>
  <si>
    <t>88074-00303024-12-3</t>
  </si>
  <si>
    <t>Kresowa</t>
  </si>
  <si>
    <t>PL_ZEWD_1405000074_05</t>
  </si>
  <si>
    <t>88074-00351236-12-3</t>
  </si>
  <si>
    <t>Wólka Grodziska</t>
  </si>
  <si>
    <t>Wólka Grodziska 29</t>
  </si>
  <si>
    <t>PL_ZEWD_1405000077_01</t>
  </si>
  <si>
    <t>88074-00351010-12-3</t>
  </si>
  <si>
    <t>Bałtycka 32a</t>
  </si>
  <si>
    <t>PL_ZEWD_1405000078_03</t>
  </si>
  <si>
    <t>88074-00351018-12-3</t>
  </si>
  <si>
    <t>Chlebnia</t>
  </si>
  <si>
    <t>Dąbrówka</t>
  </si>
  <si>
    <t>Stacja Uzdatniania Wody</t>
  </si>
  <si>
    <t>PL_ZEWD_1405000081_08</t>
  </si>
  <si>
    <t>C21</t>
  </si>
  <si>
    <t>Bałtycka 22</t>
  </si>
  <si>
    <t>PL_ZEWD_1405000089_04</t>
  </si>
  <si>
    <t>Kałęczyn</t>
  </si>
  <si>
    <t>PL_ZEWD_1405000090_05</t>
  </si>
  <si>
    <t>88074-00351009-12-3</t>
  </si>
  <si>
    <t>Cegielniana</t>
  </si>
  <si>
    <t>PL_ZEWD_1405000091_07</t>
  </si>
  <si>
    <t>B21</t>
  </si>
  <si>
    <t>Wspólna</t>
  </si>
  <si>
    <t>PL_ZEWD_1405000093_01</t>
  </si>
  <si>
    <t>Wysoka</t>
  </si>
  <si>
    <t>Ujęcia wody</t>
  </si>
  <si>
    <t>PL_ZEWD_1405000094_03</t>
  </si>
  <si>
    <t>C22a</t>
  </si>
  <si>
    <t>Opypy</t>
  </si>
  <si>
    <t>PL_ZEWD_1405000095_05</t>
  </si>
  <si>
    <t>Milanówek</t>
  </si>
  <si>
    <t>Książenicka</t>
  </si>
  <si>
    <t>PL_ZEWD_1405000096_07</t>
  </si>
  <si>
    <t>Chrzanowska</t>
  </si>
  <si>
    <t>Suszarnia osadów ściekowych</t>
  </si>
  <si>
    <t>PL_ZEWD_1405000122_04</t>
  </si>
  <si>
    <t>PL_ZEWD_1405000123_06</t>
  </si>
  <si>
    <t>Oczyszczalnia ścieków</t>
  </si>
  <si>
    <t>B23</t>
  </si>
  <si>
    <t>Choinowa dz. 48/82</t>
  </si>
  <si>
    <t>PL_ZEWD_1405000130_09</t>
  </si>
  <si>
    <t>Słodka dz. 168/2</t>
  </si>
  <si>
    <t>PL_ZEWD_1405000131_01</t>
  </si>
  <si>
    <t>Floriańska dz. 4/3</t>
  </si>
  <si>
    <t>PL_ZEWD_1405000132_03</t>
  </si>
  <si>
    <t>88074-00351230-12-3</t>
  </si>
  <si>
    <t>Cisowa dz. 37/1</t>
  </si>
  <si>
    <t>PL_ZEWD_1405000133_05</t>
  </si>
  <si>
    <t>88074-00351017-12-3</t>
  </si>
  <si>
    <t>Książenice dz. 15/1</t>
  </si>
  <si>
    <t>PL_ZEWD_1405000134_07</t>
  </si>
  <si>
    <t>88074-00351235-12-3</t>
  </si>
  <si>
    <t>Sosnowa 25</t>
  </si>
  <si>
    <t>PL_ZEWD_1405000444_00</t>
  </si>
  <si>
    <t>88074-00351012-12-3</t>
  </si>
  <si>
    <t>Przesmyk</t>
  </si>
  <si>
    <t>PL_ZEWD_1405000689_02</t>
  </si>
  <si>
    <t>Janinów</t>
  </si>
  <si>
    <t>Hiszpańska dz. 51/16</t>
  </si>
  <si>
    <t>PL_ZEWD_1405000775_03</t>
  </si>
  <si>
    <t>M. Reja 10</t>
  </si>
  <si>
    <t>PL_ZEWD_1405000821_08</t>
  </si>
  <si>
    <t>Czarny Las</t>
  </si>
  <si>
    <t>Magnoliowa dz. 48/18</t>
  </si>
  <si>
    <t>PL_ZEWD_1405001251_04</t>
  </si>
  <si>
    <t>Sumakowa dz. 41/10</t>
  </si>
  <si>
    <t>PL_ZEWD_1405001448_05</t>
  </si>
  <si>
    <t>Cedrowa dz. 37/23</t>
  </si>
  <si>
    <t>PL_ZEWD_1405001587_07</t>
  </si>
  <si>
    <t>Limbowa</t>
  </si>
  <si>
    <t>PL_ZEWD_1405001588_09</t>
  </si>
  <si>
    <t>Środkowa róg Kadetów dz. 38, 44/1</t>
  </si>
  <si>
    <t>PL_ZEWD_1405001665_03</t>
  </si>
  <si>
    <t>3 Maja dz. 6/1</t>
  </si>
  <si>
    <t>PL_ZEWD_1405001666_05</t>
  </si>
  <si>
    <t>C11</t>
  </si>
  <si>
    <t>Szczęsne</t>
  </si>
  <si>
    <t>Pliszki dz. 112/6</t>
  </si>
  <si>
    <t>PL_ZEWD_1405033087_09</t>
  </si>
  <si>
    <t>Jaworowa dz. 7/15</t>
  </si>
  <si>
    <t>PL_ZEWD_1405035151_02</t>
  </si>
  <si>
    <t>Oliwkowa</t>
  </si>
  <si>
    <t>PL_ZEWD_1405034995_03</t>
  </si>
  <si>
    <t>Cichociemnych 14</t>
  </si>
  <si>
    <t>PL_ZEWD_1405035946_07</t>
  </si>
  <si>
    <t>Jordanowicka dz.7/147 dz.7/65</t>
  </si>
  <si>
    <t>Adamowizna</t>
  </si>
  <si>
    <t xml:space="preserve">Wilcza dz.62 </t>
  </si>
  <si>
    <t>PL_ZEWD_1405038280_06</t>
  </si>
  <si>
    <t>Odrano Wola dz. 20/2</t>
  </si>
  <si>
    <t>Dzika</t>
  </si>
  <si>
    <t>PL_ZEWD_1405038455_05</t>
  </si>
  <si>
    <t>Cichociemnych  dz.1/665</t>
  </si>
  <si>
    <t>PL_ZEWD_1405038279_05</t>
  </si>
  <si>
    <t>PL_ZEWD_1405033971_00</t>
  </si>
  <si>
    <t>03540136</t>
  </si>
  <si>
    <t>03540130</t>
  </si>
  <si>
    <t>PL_ZEWD_1405000125_00</t>
  </si>
  <si>
    <t>PL_ZEWD_1405000092_09</t>
  </si>
  <si>
    <t>PL_ZEWD_1405000124_08</t>
  </si>
  <si>
    <t>Zapotrzebowanie Razem [MWh]</t>
  </si>
  <si>
    <t>Szacowana produkcja z fotowoltaiki [MWh]</t>
  </si>
  <si>
    <t>Szacowana produkcja z kogeneracji [MWh]</t>
  </si>
  <si>
    <t>Szacowany zakup z uwzględnieniem fotowoltaiki i kogeneracji [MWh]</t>
  </si>
  <si>
    <t>Załącznik nr 1 do SWZ - Wykaz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</si>
</sst>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0\ _z_ł_-;\-* #,##0.000\ _z_ł_-;_-* &quot;-&quot;??\ _z_ł_-;_-@_-"/>
    <numFmt numFmtId="167" formatCode="_-* #,##0.000\ _z_ł_-;\-* #,##0.000\ _z_ł_-;_-* &quot;-&quot;?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166" fontId="0" fillId="4" borderId="1" xfId="0" applyNumberFormat="1" applyFill="1" applyBorder="1" applyAlignment="1">
      <alignment vertical="center"/>
    </xf>
    <xf numFmtId="0" fontId="0" fillId="4" borderId="0" xfId="0" applyFill="1"/>
    <xf numFmtId="0" fontId="4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6" fontId="4" fillId="6" borderId="4" xfId="1" applyNumberFormat="1" applyFont="1" applyFill="1" applyBorder="1" applyAlignment="1">
      <alignment horizontal="center" vertical="center" wrapText="1"/>
    </xf>
    <xf numFmtId="165" fontId="3" fillId="5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166" fontId="0" fillId="7" borderId="4" xfId="0" applyNumberFormat="1" applyFill="1" applyBorder="1" applyAlignment="1">
      <alignment vertical="center"/>
    </xf>
    <xf numFmtId="0" fontId="0" fillId="5" borderId="1" xfId="0" applyFill="1" applyBorder="1" applyAlignment="1">
      <alignment wrapText="1"/>
    </xf>
    <xf numFmtId="166" fontId="4" fillId="5" borderId="4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8" fillId="0" borderId="0" xfId="0" applyFont="1" applyAlignment="1">
      <alignment horizontal="right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J60"/>
  <sheetViews>
    <sheetView tabSelected="1" view="pageBreakPreview" topLeftCell="B1" zoomScale="80" zoomScaleNormal="90" zoomScaleSheetLayoutView="80" workbookViewId="0">
      <pane ySplit="2" topLeftCell="A3" activePane="bottomLeft" state="frozen"/>
      <selection pane="bottomLeft" activeCell="F47" sqref="F47"/>
    </sheetView>
  </sheetViews>
  <sheetFormatPr defaultRowHeight="15" x14ac:dyDescent="0.25"/>
  <cols>
    <col min="1" max="1" width="5.7109375" customWidth="1"/>
    <col min="2" max="2" width="29.42578125" customWidth="1"/>
    <col min="3" max="3" width="20.42578125" customWidth="1"/>
    <col min="4" max="4" width="21" bestFit="1" customWidth="1"/>
    <col min="5" max="5" width="22.7109375" customWidth="1"/>
    <col min="6" max="6" width="24.7109375" bestFit="1" customWidth="1"/>
    <col min="7" max="7" width="19.7109375" customWidth="1"/>
    <col min="11" max="11" width="15.140625" hidden="1" customWidth="1"/>
    <col min="12" max="12" width="13.28515625" hidden="1" customWidth="1"/>
    <col min="13" max="13" width="15.28515625" hidden="1" customWidth="1"/>
    <col min="14" max="14" width="14.28515625" hidden="1" customWidth="1"/>
    <col min="15" max="15" width="13.5703125" hidden="1" customWidth="1"/>
    <col min="16" max="16" width="12.140625" hidden="1" customWidth="1"/>
    <col min="17" max="17" width="14.140625" hidden="1" customWidth="1"/>
    <col min="18" max="18" width="14.140625" bestFit="1" customWidth="1"/>
    <col min="19" max="19" width="10.85546875" bestFit="1" customWidth="1"/>
    <col min="20" max="20" width="15.140625" customWidth="1"/>
  </cols>
  <sheetData>
    <row r="1" spans="1:17" ht="18.75" x14ac:dyDescent="0.3">
      <c r="E1" s="36" t="s">
        <v>140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67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5" t="s">
        <v>136</v>
      </c>
      <c r="O2" s="5" t="s">
        <v>139</v>
      </c>
      <c r="P2" s="5" t="s">
        <v>137</v>
      </c>
      <c r="Q2" s="5" t="s">
        <v>138</v>
      </c>
    </row>
    <row r="3" spans="1:17" ht="50.1" customHeight="1" x14ac:dyDescent="0.25">
      <c r="A3" s="2">
        <v>1</v>
      </c>
      <c r="B3" s="3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>
        <v>35</v>
      </c>
      <c r="J3" s="4">
        <v>7</v>
      </c>
      <c r="K3" s="10">
        <v>0.5</v>
      </c>
      <c r="L3" s="11">
        <v>1.5</v>
      </c>
      <c r="M3" s="9"/>
      <c r="N3" s="20">
        <f>K3+L3+M3</f>
        <v>2</v>
      </c>
      <c r="O3" s="32">
        <f t="shared" ref="O3:O10" si="0">N3-P3</f>
        <v>2</v>
      </c>
      <c r="P3" s="9"/>
      <c r="Q3" s="9"/>
    </row>
    <row r="4" spans="1:17" ht="50.1" customHeight="1" x14ac:dyDescent="0.25">
      <c r="A4" s="2">
        <v>2</v>
      </c>
      <c r="B4" s="3" t="s">
        <v>13</v>
      </c>
      <c r="C4" s="4" t="s">
        <v>14</v>
      </c>
      <c r="D4" s="4" t="s">
        <v>20</v>
      </c>
      <c r="E4" s="4" t="s">
        <v>16</v>
      </c>
      <c r="F4" s="4" t="s">
        <v>21</v>
      </c>
      <c r="G4" s="4" t="s">
        <v>22</v>
      </c>
      <c r="H4" s="4" t="s">
        <v>19</v>
      </c>
      <c r="I4" s="4">
        <v>32</v>
      </c>
      <c r="J4" s="4">
        <v>7</v>
      </c>
      <c r="K4" s="10">
        <v>0.2</v>
      </c>
      <c r="L4" s="11">
        <v>0.5</v>
      </c>
      <c r="M4" s="9"/>
      <c r="N4" s="20">
        <f t="shared" ref="N4:N46" si="1">K4+L4+M4</f>
        <v>0.7</v>
      </c>
      <c r="O4" s="32">
        <f t="shared" si="0"/>
        <v>0.7</v>
      </c>
      <c r="P4" s="9"/>
      <c r="Q4" s="9"/>
    </row>
    <row r="5" spans="1:17" ht="50.1" customHeight="1" x14ac:dyDescent="0.25">
      <c r="A5" s="2">
        <v>3</v>
      </c>
      <c r="B5" s="3" t="s">
        <v>13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4" t="s">
        <v>19</v>
      </c>
      <c r="I5" s="4">
        <v>32</v>
      </c>
      <c r="J5" s="4">
        <v>8</v>
      </c>
      <c r="K5" s="26">
        <v>1</v>
      </c>
      <c r="L5" s="27">
        <v>2.6</v>
      </c>
      <c r="M5" s="9"/>
      <c r="N5" s="20">
        <f t="shared" si="1"/>
        <v>3.6</v>
      </c>
      <c r="O5" s="32">
        <f t="shared" si="0"/>
        <v>3.6</v>
      </c>
      <c r="P5" s="9"/>
      <c r="Q5" s="9"/>
    </row>
    <row r="6" spans="1:17" ht="50.1" customHeight="1" x14ac:dyDescent="0.25">
      <c r="A6" s="2">
        <v>4</v>
      </c>
      <c r="B6" s="3" t="s">
        <v>13</v>
      </c>
      <c r="C6" s="4" t="s">
        <v>28</v>
      </c>
      <c r="D6" s="4" t="s">
        <v>29</v>
      </c>
      <c r="E6" s="4" t="s">
        <v>16</v>
      </c>
      <c r="F6" s="4" t="s">
        <v>30</v>
      </c>
      <c r="G6" s="4" t="s">
        <v>31</v>
      </c>
      <c r="H6" s="4" t="s">
        <v>19</v>
      </c>
      <c r="I6" s="4">
        <v>20</v>
      </c>
      <c r="J6" s="4">
        <v>3.9</v>
      </c>
      <c r="K6" s="10">
        <v>0.2</v>
      </c>
      <c r="L6" s="11">
        <v>0.6</v>
      </c>
      <c r="M6" s="9"/>
      <c r="N6" s="20">
        <f t="shared" si="1"/>
        <v>0.8</v>
      </c>
      <c r="O6" s="32">
        <f t="shared" si="0"/>
        <v>0.8</v>
      </c>
      <c r="P6" s="9"/>
      <c r="Q6" s="9"/>
    </row>
    <row r="7" spans="1:17" ht="50.1" customHeight="1" x14ac:dyDescent="0.25">
      <c r="A7" s="2">
        <v>5</v>
      </c>
      <c r="B7" s="3" t="s">
        <v>13</v>
      </c>
      <c r="C7" s="4" t="s">
        <v>32</v>
      </c>
      <c r="D7" s="4" t="s">
        <v>32</v>
      </c>
      <c r="E7" s="4" t="s">
        <v>16</v>
      </c>
      <c r="F7" s="4" t="s">
        <v>33</v>
      </c>
      <c r="G7" s="4" t="s">
        <v>34</v>
      </c>
      <c r="H7" s="4" t="s">
        <v>19</v>
      </c>
      <c r="I7" s="4">
        <v>32</v>
      </c>
      <c r="J7" s="4">
        <v>5.5</v>
      </c>
      <c r="K7" s="10">
        <v>1</v>
      </c>
      <c r="L7" s="11">
        <v>3.5</v>
      </c>
      <c r="M7" s="9"/>
      <c r="N7" s="20">
        <f t="shared" si="1"/>
        <v>4.5</v>
      </c>
      <c r="O7" s="32">
        <f t="shared" si="0"/>
        <v>4.5</v>
      </c>
      <c r="P7" s="9"/>
      <c r="Q7" s="9"/>
    </row>
    <row r="8" spans="1:17" ht="50.1" customHeight="1" x14ac:dyDescent="0.25">
      <c r="A8" s="2">
        <v>6</v>
      </c>
      <c r="B8" s="3" t="s">
        <v>13</v>
      </c>
      <c r="C8" s="4" t="s">
        <v>14</v>
      </c>
      <c r="D8" s="4" t="s">
        <v>35</v>
      </c>
      <c r="E8" s="4" t="s">
        <v>16</v>
      </c>
      <c r="F8" s="4" t="s">
        <v>36</v>
      </c>
      <c r="G8" s="4" t="s">
        <v>37</v>
      </c>
      <c r="H8" s="4" t="s">
        <v>19</v>
      </c>
      <c r="I8" s="4">
        <v>25</v>
      </c>
      <c r="J8" s="4">
        <v>10</v>
      </c>
      <c r="K8" s="10">
        <v>0.5</v>
      </c>
      <c r="L8" s="11">
        <v>2</v>
      </c>
      <c r="M8" s="9"/>
      <c r="N8" s="20">
        <f t="shared" si="1"/>
        <v>2.5</v>
      </c>
      <c r="O8" s="32">
        <f t="shared" si="0"/>
        <v>2.5</v>
      </c>
      <c r="P8" s="9"/>
      <c r="Q8" s="9"/>
    </row>
    <row r="9" spans="1:17" ht="50.1" customHeight="1" x14ac:dyDescent="0.25">
      <c r="A9" s="2">
        <v>7</v>
      </c>
      <c r="B9" s="3" t="s">
        <v>13</v>
      </c>
      <c r="C9" s="4" t="s">
        <v>38</v>
      </c>
      <c r="D9" s="4" t="s">
        <v>39</v>
      </c>
      <c r="E9" s="4" t="s">
        <v>16</v>
      </c>
      <c r="F9" s="4" t="s">
        <v>40</v>
      </c>
      <c r="G9" s="4" t="s">
        <v>41</v>
      </c>
      <c r="H9" s="4" t="s">
        <v>19</v>
      </c>
      <c r="I9" s="4">
        <v>16</v>
      </c>
      <c r="J9" s="4">
        <v>2</v>
      </c>
      <c r="K9" s="10">
        <v>0.5</v>
      </c>
      <c r="L9" s="11">
        <v>1.5</v>
      </c>
      <c r="M9" s="9"/>
      <c r="N9" s="20">
        <f t="shared" si="1"/>
        <v>2</v>
      </c>
      <c r="O9" s="32">
        <f t="shared" si="0"/>
        <v>2</v>
      </c>
      <c r="P9" s="9"/>
      <c r="Q9" s="9"/>
    </row>
    <row r="10" spans="1:17" ht="50.1" customHeight="1" x14ac:dyDescent="0.25">
      <c r="A10" s="2">
        <v>8</v>
      </c>
      <c r="B10" s="3" t="s">
        <v>13</v>
      </c>
      <c r="C10" s="4" t="s">
        <v>14</v>
      </c>
      <c r="D10" s="4" t="s">
        <v>42</v>
      </c>
      <c r="E10" s="4" t="s">
        <v>16</v>
      </c>
      <c r="F10" s="4" t="s">
        <v>43</v>
      </c>
      <c r="G10" s="4" t="s">
        <v>44</v>
      </c>
      <c r="H10" s="4" t="s">
        <v>19</v>
      </c>
      <c r="I10" s="4">
        <v>16</v>
      </c>
      <c r="J10" s="4">
        <v>2</v>
      </c>
      <c r="K10" s="10">
        <v>0.5</v>
      </c>
      <c r="L10" s="11">
        <v>1.2</v>
      </c>
      <c r="M10" s="9"/>
      <c r="N10" s="20">
        <f t="shared" si="1"/>
        <v>1.7</v>
      </c>
      <c r="O10" s="32">
        <f t="shared" si="0"/>
        <v>1.7</v>
      </c>
      <c r="P10" s="9"/>
      <c r="Q10" s="9"/>
    </row>
    <row r="11" spans="1:17" ht="50.1" customHeight="1" x14ac:dyDescent="0.25">
      <c r="A11" s="28">
        <v>9</v>
      </c>
      <c r="B11" s="29" t="s">
        <v>13</v>
      </c>
      <c r="C11" s="22" t="s">
        <v>45</v>
      </c>
      <c r="D11" s="22" t="s">
        <v>46</v>
      </c>
      <c r="E11" s="22" t="s">
        <v>47</v>
      </c>
      <c r="F11" s="22" t="s">
        <v>48</v>
      </c>
      <c r="G11" s="22" t="s">
        <v>131</v>
      </c>
      <c r="H11" s="22" t="s">
        <v>49</v>
      </c>
      <c r="I11" s="22">
        <v>200</v>
      </c>
      <c r="J11" s="22">
        <v>70</v>
      </c>
      <c r="K11" s="30">
        <v>133</v>
      </c>
      <c r="L11" s="23"/>
      <c r="M11" s="24"/>
      <c r="N11" s="20">
        <f>K11+L11+M11</f>
        <v>133</v>
      </c>
      <c r="O11" s="32">
        <f>N11-P11</f>
        <v>83.86</v>
      </c>
      <c r="P11" s="24">
        <v>49.14</v>
      </c>
      <c r="Q11" s="9"/>
    </row>
    <row r="12" spans="1:17" ht="50.1" customHeight="1" x14ac:dyDescent="0.25">
      <c r="A12" s="2">
        <v>10</v>
      </c>
      <c r="B12" s="3" t="s">
        <v>13</v>
      </c>
      <c r="C12" s="4" t="s">
        <v>14</v>
      </c>
      <c r="D12" s="4" t="s">
        <v>50</v>
      </c>
      <c r="E12" s="4" t="s">
        <v>47</v>
      </c>
      <c r="F12" s="4" t="s">
        <v>51</v>
      </c>
      <c r="G12" s="4">
        <v>476858</v>
      </c>
      <c r="H12" s="4" t="s">
        <v>19</v>
      </c>
      <c r="I12" s="4"/>
      <c r="J12" s="4">
        <v>35</v>
      </c>
      <c r="K12" s="10">
        <v>2</v>
      </c>
      <c r="L12" s="11">
        <v>5</v>
      </c>
      <c r="M12" s="9"/>
      <c r="N12" s="20">
        <f t="shared" si="1"/>
        <v>7</v>
      </c>
      <c r="O12" s="32">
        <f t="shared" ref="O12:O13" si="2">N12-P12</f>
        <v>7</v>
      </c>
      <c r="P12" s="9"/>
      <c r="Q12" s="9"/>
    </row>
    <row r="13" spans="1:17" ht="50.1" customHeight="1" x14ac:dyDescent="0.25">
      <c r="A13" s="2">
        <v>11</v>
      </c>
      <c r="B13" s="3" t="s">
        <v>13</v>
      </c>
      <c r="C13" s="4" t="s">
        <v>52</v>
      </c>
      <c r="D13" s="4" t="s">
        <v>52</v>
      </c>
      <c r="E13" s="4" t="s">
        <v>25</v>
      </c>
      <c r="F13" s="4" t="s">
        <v>53</v>
      </c>
      <c r="G13" s="4" t="s">
        <v>54</v>
      </c>
      <c r="H13" s="4" t="s">
        <v>19</v>
      </c>
      <c r="I13" s="4">
        <v>25</v>
      </c>
      <c r="J13" s="4">
        <v>12</v>
      </c>
      <c r="K13" s="26">
        <v>0.05</v>
      </c>
      <c r="L13" s="27">
        <v>0.15</v>
      </c>
      <c r="M13" s="9"/>
      <c r="N13" s="20">
        <f t="shared" si="1"/>
        <v>0.2</v>
      </c>
      <c r="O13" s="32">
        <f t="shared" si="2"/>
        <v>0.2</v>
      </c>
      <c r="P13" s="9"/>
      <c r="Q13" s="9"/>
    </row>
    <row r="14" spans="1:17" ht="50.1" customHeight="1" x14ac:dyDescent="0.25">
      <c r="A14" s="28">
        <v>12</v>
      </c>
      <c r="B14" s="29" t="s">
        <v>13</v>
      </c>
      <c r="C14" s="22" t="s">
        <v>14</v>
      </c>
      <c r="D14" s="22" t="s">
        <v>55</v>
      </c>
      <c r="E14" s="22" t="s">
        <v>47</v>
      </c>
      <c r="F14" s="22" t="s">
        <v>56</v>
      </c>
      <c r="G14" s="31">
        <v>55843761</v>
      </c>
      <c r="H14" s="22" t="s">
        <v>57</v>
      </c>
      <c r="I14" s="22"/>
      <c r="J14" s="22">
        <v>120</v>
      </c>
      <c r="K14" s="30">
        <v>406.6</v>
      </c>
      <c r="L14" s="24"/>
      <c r="M14" s="24"/>
      <c r="N14" s="20">
        <f t="shared" si="1"/>
        <v>406.6</v>
      </c>
      <c r="O14" s="32">
        <f>N14-P14</f>
        <v>368.12</v>
      </c>
      <c r="P14" s="24">
        <v>38.479999999999997</v>
      </c>
      <c r="Q14" s="9"/>
    </row>
    <row r="15" spans="1:17" ht="50.1" customHeight="1" x14ac:dyDescent="0.25">
      <c r="A15" s="28">
        <v>13</v>
      </c>
      <c r="B15" s="29" t="s">
        <v>13</v>
      </c>
      <c r="C15" s="22" t="s">
        <v>14</v>
      </c>
      <c r="D15" s="22" t="s">
        <v>55</v>
      </c>
      <c r="E15" s="22" t="s">
        <v>47</v>
      </c>
      <c r="F15" s="22" t="s">
        <v>134</v>
      </c>
      <c r="G15" s="31">
        <v>55843762</v>
      </c>
      <c r="H15" s="22" t="s">
        <v>57</v>
      </c>
      <c r="I15" s="22"/>
      <c r="J15" s="22">
        <v>100</v>
      </c>
      <c r="K15" s="22">
        <v>231</v>
      </c>
      <c r="L15" s="23"/>
      <c r="M15" s="24"/>
      <c r="N15" s="20">
        <f t="shared" si="1"/>
        <v>231</v>
      </c>
      <c r="O15" s="32">
        <f t="shared" ref="O15:O46" si="3">N15-P15</f>
        <v>181.8</v>
      </c>
      <c r="P15" s="24">
        <v>49.2</v>
      </c>
      <c r="Q15" s="9"/>
    </row>
    <row r="16" spans="1:17" ht="50.1" customHeight="1" x14ac:dyDescent="0.25">
      <c r="A16" s="28">
        <v>14</v>
      </c>
      <c r="B16" s="29" t="s">
        <v>13</v>
      </c>
      <c r="C16" s="22" t="s">
        <v>38</v>
      </c>
      <c r="D16" s="22" t="s">
        <v>58</v>
      </c>
      <c r="E16" s="22" t="s">
        <v>47</v>
      </c>
      <c r="F16" s="22" t="s">
        <v>59</v>
      </c>
      <c r="G16" s="22" t="s">
        <v>132</v>
      </c>
      <c r="H16" s="22" t="s">
        <v>49</v>
      </c>
      <c r="I16" s="22"/>
      <c r="J16" s="22">
        <v>95</v>
      </c>
      <c r="K16" s="30">
        <v>340</v>
      </c>
      <c r="L16" s="24"/>
      <c r="M16" s="24"/>
      <c r="N16" s="20">
        <f>K16+L16+M16</f>
        <v>340</v>
      </c>
      <c r="O16" s="32">
        <f t="shared" si="3"/>
        <v>290.86</v>
      </c>
      <c r="P16" s="24">
        <v>49.14</v>
      </c>
      <c r="Q16" s="9"/>
    </row>
    <row r="17" spans="1:140" ht="50.1" customHeight="1" x14ac:dyDescent="0.25">
      <c r="A17" s="2">
        <v>15</v>
      </c>
      <c r="B17" s="3" t="s">
        <v>13</v>
      </c>
      <c r="C17" s="4" t="s">
        <v>14</v>
      </c>
      <c r="D17" s="4" t="s">
        <v>60</v>
      </c>
      <c r="E17" s="4" t="s">
        <v>61</v>
      </c>
      <c r="F17" s="4" t="s">
        <v>62</v>
      </c>
      <c r="G17" s="4">
        <v>507344</v>
      </c>
      <c r="H17" s="4" t="s">
        <v>63</v>
      </c>
      <c r="I17" s="4"/>
      <c r="J17" s="4">
        <v>55</v>
      </c>
      <c r="K17" s="26">
        <v>32.6</v>
      </c>
      <c r="L17" s="27">
        <v>99</v>
      </c>
      <c r="M17" s="9"/>
      <c r="N17" s="20">
        <f t="shared" si="1"/>
        <v>131.6</v>
      </c>
      <c r="O17" s="32">
        <f t="shared" si="3"/>
        <v>131.6</v>
      </c>
      <c r="P17" s="9"/>
      <c r="Q17" s="9"/>
    </row>
    <row r="18" spans="1:140" ht="50.1" customHeight="1" x14ac:dyDescent="0.25">
      <c r="A18" s="2">
        <v>16</v>
      </c>
      <c r="B18" s="3" t="s">
        <v>13</v>
      </c>
      <c r="C18" s="4" t="s">
        <v>64</v>
      </c>
      <c r="D18" s="4" t="s">
        <v>64</v>
      </c>
      <c r="E18" s="4" t="s">
        <v>25</v>
      </c>
      <c r="F18" s="4" t="s">
        <v>65</v>
      </c>
      <c r="G18" s="4">
        <v>782507</v>
      </c>
      <c r="H18" s="4" t="s">
        <v>19</v>
      </c>
      <c r="I18" s="4"/>
      <c r="J18" s="4">
        <v>10</v>
      </c>
      <c r="K18" s="26">
        <v>6.9</v>
      </c>
      <c r="L18" s="27">
        <v>20</v>
      </c>
      <c r="M18" s="9"/>
      <c r="N18" s="20">
        <f t="shared" si="1"/>
        <v>26.9</v>
      </c>
      <c r="O18" s="32">
        <f t="shared" si="3"/>
        <v>26.9</v>
      </c>
      <c r="P18" s="9"/>
      <c r="Q18" s="9"/>
    </row>
    <row r="19" spans="1:140" ht="50.1" customHeight="1" x14ac:dyDescent="0.25">
      <c r="A19" s="2">
        <v>17</v>
      </c>
      <c r="B19" s="3" t="s">
        <v>13</v>
      </c>
      <c r="C19" s="4" t="s">
        <v>66</v>
      </c>
      <c r="D19" s="25" t="s">
        <v>67</v>
      </c>
      <c r="E19" s="25" t="s">
        <v>61</v>
      </c>
      <c r="F19" s="25" t="s">
        <v>68</v>
      </c>
      <c r="G19" s="25">
        <v>3986170</v>
      </c>
      <c r="H19" s="25" t="s">
        <v>49</v>
      </c>
      <c r="I19" s="25"/>
      <c r="J19" s="25">
        <v>50</v>
      </c>
      <c r="K19" s="26">
        <v>213.4</v>
      </c>
      <c r="L19" s="15"/>
      <c r="M19" s="19"/>
      <c r="N19" s="20">
        <f t="shared" si="1"/>
        <v>213.4</v>
      </c>
      <c r="O19" s="32">
        <f t="shared" si="3"/>
        <v>213.4</v>
      </c>
      <c r="P19" s="9"/>
      <c r="Q19" s="9"/>
    </row>
    <row r="20" spans="1:140" ht="50.1" customHeight="1" x14ac:dyDescent="0.25">
      <c r="A20" s="28">
        <v>18</v>
      </c>
      <c r="B20" s="29" t="s">
        <v>13</v>
      </c>
      <c r="C20" s="22" t="s">
        <v>14</v>
      </c>
      <c r="D20" s="22" t="s">
        <v>69</v>
      </c>
      <c r="E20" s="22" t="s">
        <v>70</v>
      </c>
      <c r="F20" s="22" t="s">
        <v>71</v>
      </c>
      <c r="G20" s="22">
        <v>94787032</v>
      </c>
      <c r="H20" s="22" t="s">
        <v>57</v>
      </c>
      <c r="I20" s="22">
        <v>80</v>
      </c>
      <c r="J20" s="22">
        <v>45</v>
      </c>
      <c r="K20" s="30">
        <v>28</v>
      </c>
      <c r="L20" s="24"/>
      <c r="M20" s="24"/>
      <c r="N20" s="20">
        <f t="shared" si="1"/>
        <v>28</v>
      </c>
      <c r="O20" s="32">
        <f t="shared" si="3"/>
        <v>-21.200000000000003</v>
      </c>
      <c r="P20" s="24">
        <v>49.2</v>
      </c>
      <c r="Q20" s="9"/>
    </row>
    <row r="21" spans="1:140" ht="50.1" customHeight="1" x14ac:dyDescent="0.25">
      <c r="A21" s="28">
        <v>19</v>
      </c>
      <c r="B21" s="29" t="s">
        <v>13</v>
      </c>
      <c r="C21" s="22" t="s">
        <v>14</v>
      </c>
      <c r="D21" s="22" t="s">
        <v>69</v>
      </c>
      <c r="E21" s="22" t="s">
        <v>70</v>
      </c>
      <c r="F21" s="22" t="s">
        <v>72</v>
      </c>
      <c r="G21" s="22">
        <v>94787031</v>
      </c>
      <c r="H21" s="22" t="s">
        <v>57</v>
      </c>
      <c r="I21" s="22"/>
      <c r="J21" s="22">
        <v>45</v>
      </c>
      <c r="K21" s="30">
        <v>21</v>
      </c>
      <c r="L21" s="23"/>
      <c r="M21" s="24"/>
      <c r="N21" s="20">
        <f t="shared" si="1"/>
        <v>21</v>
      </c>
      <c r="O21" s="32">
        <f t="shared" si="3"/>
        <v>-28.200000000000003</v>
      </c>
      <c r="P21" s="24">
        <v>49.2</v>
      </c>
      <c r="Q21" s="9"/>
    </row>
    <row r="22" spans="1:140" s="21" customFormat="1" ht="50.1" customHeight="1" x14ac:dyDescent="0.25">
      <c r="A22" s="28">
        <v>20</v>
      </c>
      <c r="B22" s="29" t="s">
        <v>13</v>
      </c>
      <c r="C22" s="22" t="s">
        <v>14</v>
      </c>
      <c r="D22" s="22" t="s">
        <v>69</v>
      </c>
      <c r="E22" s="22" t="s">
        <v>73</v>
      </c>
      <c r="F22" s="22" t="s">
        <v>135</v>
      </c>
      <c r="G22" s="22">
        <v>94336477</v>
      </c>
      <c r="H22" s="22" t="s">
        <v>74</v>
      </c>
      <c r="I22" s="22"/>
      <c r="J22" s="22">
        <v>440</v>
      </c>
      <c r="K22" s="30">
        <v>342</v>
      </c>
      <c r="L22" s="34">
        <v>296.5</v>
      </c>
      <c r="M22" s="30">
        <v>1640.8</v>
      </c>
      <c r="N22" s="20">
        <f>K22+L22+M22</f>
        <v>2279.3000000000002</v>
      </c>
      <c r="O22" s="32">
        <f>N22-P22-Q22</f>
        <v>1586.8000000000002</v>
      </c>
      <c r="P22" s="24">
        <v>150</v>
      </c>
      <c r="Q22" s="33">
        <v>542.5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</row>
    <row r="23" spans="1:140" s="21" customFormat="1" ht="50.1" customHeight="1" x14ac:dyDescent="0.25">
      <c r="A23" s="28">
        <v>21</v>
      </c>
      <c r="B23" s="29" t="s">
        <v>13</v>
      </c>
      <c r="C23" s="22" t="s">
        <v>14</v>
      </c>
      <c r="D23" s="22" t="s">
        <v>69</v>
      </c>
      <c r="E23" s="22" t="s">
        <v>73</v>
      </c>
      <c r="F23" s="22" t="s">
        <v>133</v>
      </c>
      <c r="G23" s="22">
        <v>94336478</v>
      </c>
      <c r="H23" s="22" t="s">
        <v>74</v>
      </c>
      <c r="I23" s="22"/>
      <c r="J23" s="22">
        <v>470</v>
      </c>
      <c r="K23" s="30">
        <v>342</v>
      </c>
      <c r="L23" s="34">
        <v>296.5</v>
      </c>
      <c r="M23" s="30">
        <v>1640.8</v>
      </c>
      <c r="N23" s="20">
        <f>K23+L23+M23</f>
        <v>2279.3000000000002</v>
      </c>
      <c r="O23" s="32">
        <f>N23-P23-Q23</f>
        <v>1586.8000000000002</v>
      </c>
      <c r="P23" s="24">
        <v>150</v>
      </c>
      <c r="Q23" s="33">
        <v>542.5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</row>
    <row r="24" spans="1:140" ht="50.1" customHeight="1" x14ac:dyDescent="0.25">
      <c r="A24" s="28">
        <v>22</v>
      </c>
      <c r="B24" s="29" t="s">
        <v>13</v>
      </c>
      <c r="C24" s="22" t="s">
        <v>14</v>
      </c>
      <c r="D24" s="22" t="s">
        <v>75</v>
      </c>
      <c r="E24" s="22" t="s">
        <v>47</v>
      </c>
      <c r="F24" s="22" t="s">
        <v>76</v>
      </c>
      <c r="G24" s="22">
        <v>837844</v>
      </c>
      <c r="H24" s="22" t="s">
        <v>49</v>
      </c>
      <c r="I24" s="22">
        <v>125</v>
      </c>
      <c r="J24" s="22">
        <v>65</v>
      </c>
      <c r="K24" s="30">
        <v>183</v>
      </c>
      <c r="L24" s="23"/>
      <c r="M24" s="24"/>
      <c r="N24" s="20">
        <f>K24+L24+M24</f>
        <v>183</v>
      </c>
      <c r="O24" s="32">
        <f t="shared" si="3"/>
        <v>133.86000000000001</v>
      </c>
      <c r="P24" s="24">
        <v>49.14</v>
      </c>
      <c r="Q24" s="9"/>
    </row>
    <row r="25" spans="1:140" ht="50.1" customHeight="1" x14ac:dyDescent="0.25">
      <c r="A25" s="2">
        <v>23</v>
      </c>
      <c r="B25" s="3" t="s">
        <v>13</v>
      </c>
      <c r="C25" s="4" t="s">
        <v>14</v>
      </c>
      <c r="D25" s="4" t="s">
        <v>77</v>
      </c>
      <c r="E25" s="4" t="s">
        <v>25</v>
      </c>
      <c r="F25" s="4" t="s">
        <v>78</v>
      </c>
      <c r="G25" s="4">
        <v>307623</v>
      </c>
      <c r="H25" s="4" t="s">
        <v>19</v>
      </c>
      <c r="I25" s="4">
        <v>32</v>
      </c>
      <c r="J25" s="4">
        <v>18</v>
      </c>
      <c r="K25" s="26">
        <v>4</v>
      </c>
      <c r="L25" s="27">
        <v>12.4</v>
      </c>
      <c r="M25" s="9"/>
      <c r="N25" s="20">
        <f t="shared" si="1"/>
        <v>16.399999999999999</v>
      </c>
      <c r="O25" s="32">
        <f t="shared" si="3"/>
        <v>16.399999999999999</v>
      </c>
      <c r="P25" s="9"/>
      <c r="Q25" s="9"/>
    </row>
    <row r="26" spans="1:140" ht="50.1" customHeight="1" x14ac:dyDescent="0.25">
      <c r="A26" s="2">
        <v>24</v>
      </c>
      <c r="B26" s="3" t="s">
        <v>13</v>
      </c>
      <c r="C26" s="4" t="s">
        <v>14</v>
      </c>
      <c r="D26" s="4" t="s">
        <v>79</v>
      </c>
      <c r="E26" s="4" t="s">
        <v>16</v>
      </c>
      <c r="F26" s="4" t="s">
        <v>80</v>
      </c>
      <c r="G26" s="4" t="s">
        <v>81</v>
      </c>
      <c r="H26" s="4" t="s">
        <v>19</v>
      </c>
      <c r="I26" s="4">
        <v>20</v>
      </c>
      <c r="J26" s="4">
        <v>12</v>
      </c>
      <c r="K26" s="10">
        <v>0.2</v>
      </c>
      <c r="L26" s="11">
        <v>0.8</v>
      </c>
      <c r="M26" s="9"/>
      <c r="N26" s="20">
        <f t="shared" si="1"/>
        <v>1</v>
      </c>
      <c r="O26" s="32">
        <f t="shared" si="3"/>
        <v>1</v>
      </c>
      <c r="P26" s="9"/>
      <c r="Q26" s="9"/>
    </row>
    <row r="27" spans="1:140" ht="50.1" customHeight="1" x14ac:dyDescent="0.25">
      <c r="A27" s="2">
        <v>25</v>
      </c>
      <c r="B27" s="3" t="s">
        <v>13</v>
      </c>
      <c r="C27" s="4" t="s">
        <v>14</v>
      </c>
      <c r="D27" s="4" t="s">
        <v>82</v>
      </c>
      <c r="E27" s="4" t="s">
        <v>16</v>
      </c>
      <c r="F27" s="4" t="s">
        <v>83</v>
      </c>
      <c r="G27" s="4" t="s">
        <v>84</v>
      </c>
      <c r="H27" s="4" t="s">
        <v>19</v>
      </c>
      <c r="I27" s="4">
        <v>25</v>
      </c>
      <c r="J27" s="4">
        <v>14</v>
      </c>
      <c r="K27" s="10">
        <v>3.5</v>
      </c>
      <c r="L27" s="11">
        <v>10.5</v>
      </c>
      <c r="M27" s="9"/>
      <c r="N27" s="20">
        <f t="shared" si="1"/>
        <v>14</v>
      </c>
      <c r="O27" s="32">
        <f t="shared" si="3"/>
        <v>14</v>
      </c>
      <c r="P27" s="9"/>
      <c r="Q27" s="9"/>
    </row>
    <row r="28" spans="1:140" ht="50.1" customHeight="1" x14ac:dyDescent="0.25">
      <c r="A28" s="2">
        <v>26</v>
      </c>
      <c r="B28" s="3" t="s">
        <v>13</v>
      </c>
      <c r="C28" s="4" t="s">
        <v>23</v>
      </c>
      <c r="D28" s="4" t="s">
        <v>85</v>
      </c>
      <c r="E28" s="4" t="s">
        <v>16</v>
      </c>
      <c r="F28" s="4" t="s">
        <v>86</v>
      </c>
      <c r="G28" s="4" t="s">
        <v>87</v>
      </c>
      <c r="H28" s="4" t="s">
        <v>19</v>
      </c>
      <c r="I28" s="4">
        <v>63</v>
      </c>
      <c r="J28" s="4">
        <v>20</v>
      </c>
      <c r="K28" s="10">
        <v>2</v>
      </c>
      <c r="L28" s="11">
        <v>4</v>
      </c>
      <c r="M28" s="9"/>
      <c r="N28" s="20">
        <f t="shared" si="1"/>
        <v>6</v>
      </c>
      <c r="O28" s="32">
        <f t="shared" si="3"/>
        <v>6</v>
      </c>
      <c r="P28" s="9"/>
      <c r="Q28" s="9"/>
    </row>
    <row r="29" spans="1:140" ht="50.1" customHeight="1" x14ac:dyDescent="0.25">
      <c r="A29" s="2">
        <v>27</v>
      </c>
      <c r="B29" s="3" t="s">
        <v>13</v>
      </c>
      <c r="C29" s="4" t="s">
        <v>14</v>
      </c>
      <c r="D29" s="4" t="s">
        <v>88</v>
      </c>
      <c r="E29" s="4" t="s">
        <v>16</v>
      </c>
      <c r="F29" s="4" t="s">
        <v>89</v>
      </c>
      <c r="G29" s="4" t="s">
        <v>90</v>
      </c>
      <c r="H29" s="4" t="s">
        <v>19</v>
      </c>
      <c r="I29" s="4">
        <v>25</v>
      </c>
      <c r="J29" s="4">
        <v>7</v>
      </c>
      <c r="K29" s="10">
        <v>1</v>
      </c>
      <c r="L29" s="11">
        <v>2.5</v>
      </c>
      <c r="M29" s="9"/>
      <c r="N29" s="20">
        <f t="shared" si="1"/>
        <v>3.5</v>
      </c>
      <c r="O29" s="32">
        <f t="shared" si="3"/>
        <v>3.5</v>
      </c>
      <c r="P29" s="9"/>
      <c r="Q29" s="9"/>
    </row>
    <row r="30" spans="1:140" ht="50.1" customHeight="1" x14ac:dyDescent="0.25">
      <c r="A30" s="2">
        <v>28</v>
      </c>
      <c r="B30" s="3" t="s">
        <v>13</v>
      </c>
      <c r="C30" s="4" t="s">
        <v>52</v>
      </c>
      <c r="D30" s="4" t="s">
        <v>91</v>
      </c>
      <c r="E30" s="4" t="s">
        <v>16</v>
      </c>
      <c r="F30" s="4" t="s">
        <v>92</v>
      </c>
      <c r="G30" s="4">
        <v>349395</v>
      </c>
      <c r="H30" s="4" t="s">
        <v>19</v>
      </c>
      <c r="I30" s="4">
        <v>16</v>
      </c>
      <c r="J30" s="4">
        <v>3</v>
      </c>
      <c r="K30" s="10">
        <v>0.1</v>
      </c>
      <c r="L30" s="11">
        <v>0.25</v>
      </c>
      <c r="M30" s="9"/>
      <c r="N30" s="20">
        <f t="shared" si="1"/>
        <v>0.35</v>
      </c>
      <c r="O30" s="32">
        <f t="shared" si="3"/>
        <v>0.35</v>
      </c>
      <c r="P30" s="9"/>
      <c r="Q30" s="9"/>
    </row>
    <row r="31" spans="1:140" ht="50.1" customHeight="1" x14ac:dyDescent="0.25">
      <c r="A31" s="2">
        <v>29</v>
      </c>
      <c r="B31" s="3" t="s">
        <v>13</v>
      </c>
      <c r="C31" s="4" t="s">
        <v>93</v>
      </c>
      <c r="D31" s="4" t="s">
        <v>94</v>
      </c>
      <c r="E31" s="4" t="s">
        <v>16</v>
      </c>
      <c r="F31" s="4" t="s">
        <v>95</v>
      </c>
      <c r="G31" s="4">
        <v>120934</v>
      </c>
      <c r="H31" s="4" t="s">
        <v>19</v>
      </c>
      <c r="I31" s="4">
        <v>25</v>
      </c>
      <c r="J31" s="4">
        <v>7</v>
      </c>
      <c r="K31" s="10">
        <v>0.05</v>
      </c>
      <c r="L31" s="11">
        <v>0.1</v>
      </c>
      <c r="M31" s="9"/>
      <c r="N31" s="20">
        <f t="shared" si="1"/>
        <v>0.15000000000000002</v>
      </c>
      <c r="O31" s="32">
        <f t="shared" si="3"/>
        <v>0.15000000000000002</v>
      </c>
      <c r="P31" s="9"/>
      <c r="Q31" s="9"/>
    </row>
    <row r="32" spans="1:140" ht="50.1" customHeight="1" x14ac:dyDescent="0.25">
      <c r="A32" s="2">
        <v>30</v>
      </c>
      <c r="B32" s="3" t="s">
        <v>13</v>
      </c>
      <c r="C32" s="4" t="s">
        <v>14</v>
      </c>
      <c r="D32" s="4" t="s">
        <v>96</v>
      </c>
      <c r="E32" s="4" t="s">
        <v>16</v>
      </c>
      <c r="F32" s="4" t="s">
        <v>97</v>
      </c>
      <c r="G32" s="4">
        <v>230550</v>
      </c>
      <c r="H32" s="4" t="s">
        <v>19</v>
      </c>
      <c r="I32" s="4">
        <v>35</v>
      </c>
      <c r="J32" s="4">
        <v>16</v>
      </c>
      <c r="K32" s="10">
        <v>0.5</v>
      </c>
      <c r="L32" s="11">
        <v>1</v>
      </c>
      <c r="M32" s="9"/>
      <c r="N32" s="20">
        <f t="shared" si="1"/>
        <v>1.5</v>
      </c>
      <c r="O32" s="32">
        <f t="shared" si="3"/>
        <v>1.5</v>
      </c>
      <c r="P32" s="9"/>
      <c r="Q32" s="9"/>
    </row>
    <row r="33" spans="1:17" ht="50.1" customHeight="1" x14ac:dyDescent="0.25">
      <c r="A33" s="2">
        <v>31</v>
      </c>
      <c r="B33" s="3" t="s">
        <v>13</v>
      </c>
      <c r="C33" s="4" t="s">
        <v>98</v>
      </c>
      <c r="D33" s="4" t="s">
        <v>99</v>
      </c>
      <c r="E33" s="4" t="s">
        <v>16</v>
      </c>
      <c r="F33" s="4" t="s">
        <v>100</v>
      </c>
      <c r="G33" s="4">
        <v>70512010</v>
      </c>
      <c r="H33" s="4" t="s">
        <v>19</v>
      </c>
      <c r="I33" s="4">
        <v>25</v>
      </c>
      <c r="J33" s="4">
        <v>7.5</v>
      </c>
      <c r="K33" s="10">
        <v>0.1</v>
      </c>
      <c r="L33" s="11">
        <v>0.15</v>
      </c>
      <c r="M33" s="9"/>
      <c r="N33" s="20">
        <f t="shared" si="1"/>
        <v>0.25</v>
      </c>
      <c r="O33" s="32">
        <f t="shared" si="3"/>
        <v>0.25</v>
      </c>
      <c r="P33" s="9"/>
      <c r="Q33" s="9"/>
    </row>
    <row r="34" spans="1:17" ht="50.1" customHeight="1" x14ac:dyDescent="0.25">
      <c r="A34" s="2">
        <v>32</v>
      </c>
      <c r="B34" s="3" t="s">
        <v>13</v>
      </c>
      <c r="C34" s="4" t="s">
        <v>98</v>
      </c>
      <c r="D34" s="4" t="s">
        <v>101</v>
      </c>
      <c r="E34" s="4" t="s">
        <v>16</v>
      </c>
      <c r="F34" s="4" t="s">
        <v>102</v>
      </c>
      <c r="G34" s="4">
        <v>90209985</v>
      </c>
      <c r="H34" s="4" t="s">
        <v>19</v>
      </c>
      <c r="I34" s="4">
        <v>10</v>
      </c>
      <c r="J34" s="4">
        <v>6</v>
      </c>
      <c r="K34" s="10">
        <v>0.5</v>
      </c>
      <c r="L34" s="11">
        <v>1.2</v>
      </c>
      <c r="M34" s="9"/>
      <c r="N34" s="20">
        <f t="shared" si="1"/>
        <v>1.7</v>
      </c>
      <c r="O34" s="32">
        <f t="shared" si="3"/>
        <v>1.7</v>
      </c>
      <c r="P34" s="9"/>
      <c r="Q34" s="9"/>
    </row>
    <row r="35" spans="1:17" ht="50.1" customHeight="1" x14ac:dyDescent="0.25">
      <c r="A35" s="2">
        <v>33</v>
      </c>
      <c r="B35" s="3" t="s">
        <v>13</v>
      </c>
      <c r="C35" s="4" t="s">
        <v>98</v>
      </c>
      <c r="D35" s="4" t="s">
        <v>103</v>
      </c>
      <c r="E35" s="4" t="s">
        <v>16</v>
      </c>
      <c r="F35" s="4" t="s">
        <v>104</v>
      </c>
      <c r="G35" s="4">
        <v>90209949</v>
      </c>
      <c r="H35" s="4" t="s">
        <v>19</v>
      </c>
      <c r="I35" s="4">
        <v>10</v>
      </c>
      <c r="J35" s="4">
        <v>6</v>
      </c>
      <c r="K35" s="10">
        <v>1</v>
      </c>
      <c r="L35" s="11">
        <v>3</v>
      </c>
      <c r="M35" s="9"/>
      <c r="N35" s="20">
        <f t="shared" si="1"/>
        <v>4</v>
      </c>
      <c r="O35" s="32">
        <f t="shared" si="3"/>
        <v>4</v>
      </c>
      <c r="P35" s="9"/>
      <c r="Q35" s="9"/>
    </row>
    <row r="36" spans="1:17" ht="50.1" customHeight="1" x14ac:dyDescent="0.25">
      <c r="A36" s="2">
        <v>34</v>
      </c>
      <c r="B36" s="3" t="s">
        <v>13</v>
      </c>
      <c r="C36" s="4" t="s">
        <v>98</v>
      </c>
      <c r="D36" s="4" t="s">
        <v>105</v>
      </c>
      <c r="E36" s="4" t="s">
        <v>16</v>
      </c>
      <c r="F36" s="4" t="s">
        <v>106</v>
      </c>
      <c r="G36" s="4">
        <v>90210089</v>
      </c>
      <c r="H36" s="4" t="s">
        <v>19</v>
      </c>
      <c r="I36" s="4">
        <v>10</v>
      </c>
      <c r="J36" s="4">
        <v>6</v>
      </c>
      <c r="K36" s="10">
        <v>0.1</v>
      </c>
      <c r="L36" s="11">
        <v>0.25</v>
      </c>
      <c r="M36" s="9"/>
      <c r="N36" s="20">
        <f t="shared" si="1"/>
        <v>0.35</v>
      </c>
      <c r="O36" s="32">
        <f t="shared" si="3"/>
        <v>0.35</v>
      </c>
      <c r="P36" s="9"/>
      <c r="Q36" s="9"/>
    </row>
    <row r="37" spans="1:17" ht="50.1" customHeight="1" x14ac:dyDescent="0.25">
      <c r="A37" s="2">
        <v>35</v>
      </c>
      <c r="B37" s="3" t="s">
        <v>13</v>
      </c>
      <c r="C37" s="4" t="s">
        <v>28</v>
      </c>
      <c r="D37" s="4" t="s">
        <v>107</v>
      </c>
      <c r="E37" s="4" t="s">
        <v>16</v>
      </c>
      <c r="F37" s="4" t="s">
        <v>108</v>
      </c>
      <c r="G37" s="4">
        <v>90644457</v>
      </c>
      <c r="H37" s="4" t="s">
        <v>19</v>
      </c>
      <c r="I37" s="4">
        <v>10</v>
      </c>
      <c r="J37" s="4">
        <v>6</v>
      </c>
      <c r="K37" s="10">
        <v>0.6</v>
      </c>
      <c r="L37" s="11">
        <v>1.2</v>
      </c>
      <c r="M37" s="9"/>
      <c r="N37" s="20">
        <f t="shared" si="1"/>
        <v>1.7999999999999998</v>
      </c>
      <c r="O37" s="32">
        <f t="shared" si="3"/>
        <v>1.7999999999999998</v>
      </c>
      <c r="P37" s="9"/>
      <c r="Q37" s="9"/>
    </row>
    <row r="38" spans="1:17" ht="50.1" customHeight="1" x14ac:dyDescent="0.25">
      <c r="A38" s="2">
        <v>36</v>
      </c>
      <c r="B38" s="3" t="s">
        <v>13</v>
      </c>
      <c r="C38" s="4" t="s">
        <v>14</v>
      </c>
      <c r="D38" s="4" t="s">
        <v>109</v>
      </c>
      <c r="E38" s="4" t="s">
        <v>16</v>
      </c>
      <c r="F38" s="4" t="s">
        <v>110</v>
      </c>
      <c r="G38" s="4">
        <v>90108141</v>
      </c>
      <c r="H38" s="4" t="s">
        <v>111</v>
      </c>
      <c r="I38" s="4">
        <v>10</v>
      </c>
      <c r="J38" s="4">
        <v>6</v>
      </c>
      <c r="K38" s="10">
        <v>2</v>
      </c>
      <c r="L38" s="15"/>
      <c r="M38" s="9"/>
      <c r="N38" s="20">
        <f t="shared" si="1"/>
        <v>2</v>
      </c>
      <c r="O38" s="32">
        <f t="shared" si="3"/>
        <v>2</v>
      </c>
      <c r="P38" s="9"/>
      <c r="Q38" s="9"/>
    </row>
    <row r="39" spans="1:17" ht="50.1" customHeight="1" x14ac:dyDescent="0.25">
      <c r="A39" s="2">
        <v>37</v>
      </c>
      <c r="B39" s="3" t="s">
        <v>13</v>
      </c>
      <c r="C39" s="4" t="s">
        <v>112</v>
      </c>
      <c r="D39" s="4" t="s">
        <v>113</v>
      </c>
      <c r="E39" s="4" t="s">
        <v>16</v>
      </c>
      <c r="F39" s="4" t="s">
        <v>114</v>
      </c>
      <c r="G39" s="4">
        <v>93031239</v>
      </c>
      <c r="H39" s="4" t="s">
        <v>19</v>
      </c>
      <c r="I39" s="4">
        <v>16</v>
      </c>
      <c r="J39" s="4">
        <v>7</v>
      </c>
      <c r="K39" s="10">
        <v>0.2</v>
      </c>
      <c r="L39" s="11">
        <v>0.6</v>
      </c>
      <c r="M39" s="9"/>
      <c r="N39" s="20">
        <f t="shared" si="1"/>
        <v>0.8</v>
      </c>
      <c r="O39" s="32">
        <f t="shared" si="3"/>
        <v>0.8</v>
      </c>
      <c r="P39" s="9"/>
      <c r="Q39" s="9"/>
    </row>
    <row r="40" spans="1:17" ht="50.1" customHeight="1" x14ac:dyDescent="0.25">
      <c r="A40" s="2">
        <v>38</v>
      </c>
      <c r="B40" s="3" t="s">
        <v>13</v>
      </c>
      <c r="C40" s="4" t="s">
        <v>14</v>
      </c>
      <c r="D40" s="4" t="s">
        <v>115</v>
      </c>
      <c r="E40" s="4" t="s">
        <v>16</v>
      </c>
      <c r="F40" s="4" t="s">
        <v>116</v>
      </c>
      <c r="G40" s="4">
        <v>94962332</v>
      </c>
      <c r="H40" s="4" t="s">
        <v>19</v>
      </c>
      <c r="I40" s="4">
        <v>16</v>
      </c>
      <c r="J40" s="4">
        <v>9</v>
      </c>
      <c r="K40" s="10">
        <v>0.3</v>
      </c>
      <c r="L40" s="11">
        <v>0.7</v>
      </c>
      <c r="M40" s="9"/>
      <c r="N40" s="20">
        <f t="shared" si="1"/>
        <v>1</v>
      </c>
      <c r="O40" s="32">
        <f t="shared" si="3"/>
        <v>1</v>
      </c>
      <c r="P40" s="9"/>
      <c r="Q40" s="9"/>
    </row>
    <row r="41" spans="1:17" ht="50.1" customHeight="1" x14ac:dyDescent="0.25">
      <c r="A41" s="2">
        <v>39</v>
      </c>
      <c r="B41" s="3" t="s">
        <v>13</v>
      </c>
      <c r="C41" s="4" t="s">
        <v>64</v>
      </c>
      <c r="D41" s="4" t="s">
        <v>117</v>
      </c>
      <c r="E41" s="4" t="s">
        <v>16</v>
      </c>
      <c r="F41" s="4" t="s">
        <v>118</v>
      </c>
      <c r="G41" s="4">
        <v>94711935</v>
      </c>
      <c r="H41" s="4" t="s">
        <v>111</v>
      </c>
      <c r="I41" s="4">
        <v>10</v>
      </c>
      <c r="J41" s="4">
        <v>5</v>
      </c>
      <c r="K41" s="10">
        <v>1.3</v>
      </c>
      <c r="L41" s="15"/>
      <c r="M41" s="9"/>
      <c r="N41" s="20">
        <f t="shared" si="1"/>
        <v>1.3</v>
      </c>
      <c r="O41" s="32">
        <f t="shared" si="3"/>
        <v>1.3</v>
      </c>
      <c r="P41" s="9"/>
      <c r="Q41" s="9"/>
    </row>
    <row r="42" spans="1:17" ht="50.1" customHeight="1" x14ac:dyDescent="0.25">
      <c r="A42" s="2">
        <v>40</v>
      </c>
      <c r="B42" s="3" t="s">
        <v>13</v>
      </c>
      <c r="C42" s="4" t="s">
        <v>23</v>
      </c>
      <c r="D42" s="4" t="s">
        <v>119</v>
      </c>
      <c r="E42" s="4" t="s">
        <v>16</v>
      </c>
      <c r="F42" s="4" t="s">
        <v>120</v>
      </c>
      <c r="G42" s="4">
        <v>70849718</v>
      </c>
      <c r="H42" s="4" t="s">
        <v>111</v>
      </c>
      <c r="I42" s="4">
        <v>25</v>
      </c>
      <c r="J42" s="4">
        <v>16</v>
      </c>
      <c r="K42" s="10">
        <v>5</v>
      </c>
      <c r="L42" s="19"/>
      <c r="M42" s="9"/>
      <c r="N42" s="20">
        <f t="shared" si="1"/>
        <v>5</v>
      </c>
      <c r="O42" s="32">
        <f t="shared" si="3"/>
        <v>5</v>
      </c>
      <c r="P42" s="9"/>
      <c r="Q42" s="9"/>
    </row>
    <row r="43" spans="1:17" ht="42" customHeight="1" x14ac:dyDescent="0.25">
      <c r="A43" s="2">
        <v>41</v>
      </c>
      <c r="B43" s="6" t="s">
        <v>13</v>
      </c>
      <c r="C43" s="4" t="s">
        <v>14</v>
      </c>
      <c r="D43" s="7" t="s">
        <v>121</v>
      </c>
      <c r="E43" s="7" t="s">
        <v>16</v>
      </c>
      <c r="F43" s="4" t="s">
        <v>130</v>
      </c>
      <c r="G43" s="7">
        <v>96114637</v>
      </c>
      <c r="H43" s="7" t="s">
        <v>19</v>
      </c>
      <c r="I43" s="7">
        <v>20</v>
      </c>
      <c r="J43" s="7">
        <v>7</v>
      </c>
      <c r="K43" s="16">
        <v>0.15</v>
      </c>
      <c r="L43" s="17">
        <v>0.35</v>
      </c>
      <c r="M43" s="12"/>
      <c r="N43" s="20">
        <f t="shared" si="1"/>
        <v>0.5</v>
      </c>
      <c r="O43" s="32">
        <f t="shared" si="3"/>
        <v>0.5</v>
      </c>
      <c r="P43" s="9"/>
      <c r="Q43" s="9"/>
    </row>
    <row r="44" spans="1:17" ht="43.5" customHeight="1" x14ac:dyDescent="0.25">
      <c r="A44" s="2">
        <v>42</v>
      </c>
      <c r="B44" s="6" t="s">
        <v>13</v>
      </c>
      <c r="C44" s="8" t="s">
        <v>122</v>
      </c>
      <c r="D44" s="14" t="s">
        <v>123</v>
      </c>
      <c r="E44" s="7" t="s">
        <v>16</v>
      </c>
      <c r="F44" s="7" t="s">
        <v>124</v>
      </c>
      <c r="G44" s="8">
        <v>71029542</v>
      </c>
      <c r="H44" s="8" t="s">
        <v>111</v>
      </c>
      <c r="I44" s="8">
        <v>6</v>
      </c>
      <c r="J44" s="8">
        <v>4</v>
      </c>
      <c r="K44" s="16">
        <v>0.6</v>
      </c>
      <c r="L44" s="18"/>
      <c r="M44" s="9"/>
      <c r="N44" s="20">
        <f t="shared" si="1"/>
        <v>0.6</v>
      </c>
      <c r="O44" s="32">
        <f t="shared" si="3"/>
        <v>0.6</v>
      </c>
      <c r="P44" s="9"/>
      <c r="Q44" s="9"/>
    </row>
    <row r="45" spans="1:17" ht="44.25" customHeight="1" x14ac:dyDescent="0.25">
      <c r="A45" s="2">
        <v>43</v>
      </c>
      <c r="B45" s="6" t="s">
        <v>13</v>
      </c>
      <c r="C45" s="8" t="s">
        <v>125</v>
      </c>
      <c r="D45" s="13" t="s">
        <v>126</v>
      </c>
      <c r="E45" s="7" t="s">
        <v>16</v>
      </c>
      <c r="F45" s="7" t="s">
        <v>127</v>
      </c>
      <c r="G45" s="8">
        <v>90506120</v>
      </c>
      <c r="H45" s="8" t="s">
        <v>111</v>
      </c>
      <c r="I45" s="8">
        <v>6</v>
      </c>
      <c r="J45" s="8">
        <v>4</v>
      </c>
      <c r="K45" s="16">
        <v>0.5</v>
      </c>
      <c r="L45" s="18"/>
      <c r="M45" s="9"/>
      <c r="N45" s="20">
        <f t="shared" si="1"/>
        <v>0.5</v>
      </c>
      <c r="O45" s="32">
        <f t="shared" si="3"/>
        <v>0.5</v>
      </c>
      <c r="P45" s="9"/>
      <c r="Q45" s="9"/>
    </row>
    <row r="46" spans="1:17" ht="45.75" customHeight="1" x14ac:dyDescent="0.25">
      <c r="A46" s="2">
        <v>44</v>
      </c>
      <c r="B46" s="3" t="s">
        <v>13</v>
      </c>
      <c r="C46" s="8" t="s">
        <v>23</v>
      </c>
      <c r="D46" s="13" t="s">
        <v>128</v>
      </c>
      <c r="E46" s="4" t="s">
        <v>16</v>
      </c>
      <c r="F46" s="4" t="s">
        <v>129</v>
      </c>
      <c r="G46" s="8">
        <v>71030680</v>
      </c>
      <c r="H46" s="8" t="s">
        <v>111</v>
      </c>
      <c r="I46" s="8">
        <v>6</v>
      </c>
      <c r="J46" s="8">
        <v>4</v>
      </c>
      <c r="K46" s="10">
        <v>0.4</v>
      </c>
      <c r="L46" s="18"/>
      <c r="M46" s="9"/>
      <c r="N46" s="20">
        <f t="shared" si="1"/>
        <v>0.4</v>
      </c>
      <c r="O46" s="32">
        <f t="shared" si="3"/>
        <v>0.4</v>
      </c>
      <c r="P46" s="9"/>
      <c r="Q46" s="9"/>
    </row>
    <row r="47" spans="1:17" ht="30" customHeight="1" x14ac:dyDescent="0.25"/>
    <row r="60" spans="14:14" x14ac:dyDescent="0.25">
      <c r="N60" s="35"/>
    </row>
  </sheetData>
  <mergeCells count="1">
    <mergeCell ref="E1:Q1"/>
  </mergeCells>
  <pageMargins left="0.7" right="0.7" top="0.75" bottom="0.75" header="0.3" footer="0.3"/>
  <pageSetup paperSize="8" scale="76" fitToHeight="0" orientation="portrait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ZWiK</vt:lpstr>
      <vt:lpstr>ZWiK!Obszar_wydruku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Terlikowski</dc:creator>
  <cp:lastModifiedBy>Marta Gerek</cp:lastModifiedBy>
  <cp:lastPrinted>2023-06-07T07:09:24Z</cp:lastPrinted>
  <dcterms:created xsi:type="dcterms:W3CDTF">2021-01-14T08:56:27Z</dcterms:created>
  <dcterms:modified xsi:type="dcterms:W3CDTF">2024-03-21T08:36:15Z</dcterms:modified>
</cp:coreProperties>
</file>