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$ gminy, powiaty\ZGW-K Tomaszów Maz\energia\2022-09-30  SWZ na 2023\2022-10-10  SWZ z poprawkami\"/>
    </mc:Choice>
  </mc:AlternateContent>
  <xr:revisionPtr revIDLastSave="0" documentId="13_ncr:1_{830FD101-6729-48F1-B24B-DF0829EE15E4}" xr6:coauthVersionLast="47" xr6:coauthVersionMax="47" xr10:uidLastSave="{00000000-0000-0000-0000-000000000000}"/>
  <bookViews>
    <workbookView xWindow="15" yWindow="75" windowWidth="20355" windowHeight="10905" xr2:uid="{610AE1D6-3705-4483-AEE0-6B79EC038B01}"/>
  </bookViews>
  <sheets>
    <sheet name="Zał. nr 1 do SWZ na 2023 r." sheetId="1" r:id="rId1"/>
  </sheets>
  <definedNames>
    <definedName name="_xlnm._FilterDatabase" localSheetId="0" hidden="1">'Zał. nr 1 do SWZ na 2023 r.'!$A$7:$T$73</definedName>
    <definedName name="_xlnm.Print_Titles" localSheetId="0">'Zał. nr 1 do SWZ na 2023 r.'!$5:$7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6" i="1" l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7" i="1" l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N74" i="1"/>
  <c r="N76" i="1" s="1"/>
  <c r="O74" i="1"/>
  <c r="O76" i="1" s="1"/>
  <c r="I74" i="1"/>
  <c r="P8" i="1"/>
  <c r="M74" i="1"/>
  <c r="M76" i="1" s="1"/>
  <c r="P74" i="1" l="1"/>
  <c r="I76" i="1"/>
  <c r="P76" i="1" l="1"/>
  <c r="B77" i="1"/>
</calcChain>
</file>

<file path=xl/sharedStrings.xml><?xml version="1.0" encoding="utf-8"?>
<sst xmlns="http://schemas.openxmlformats.org/spreadsheetml/2006/main" count="815" uniqueCount="354">
  <si>
    <t xml:space="preserve">OPIS PRZEDMIOTU ZAMÓWIENIA </t>
  </si>
  <si>
    <r>
      <t xml:space="preserve">Przedmiotem zamówienia jest Zakup Energii Elektrycznej do obiektów </t>
    </r>
    <r>
      <rPr>
        <b/>
        <sz val="11"/>
        <color indexed="8"/>
        <rFont val="Czcionka tekstu podstawowego"/>
        <family val="2"/>
        <charset val="238"/>
      </rPr>
      <t>Zamawiającego</t>
    </r>
    <r>
      <rPr>
        <sz val="11"/>
        <color indexed="8"/>
        <rFont val="Czcionka tekstu podstawowego"/>
        <family val="2"/>
        <charset val="238"/>
      </rPr>
      <t>.</t>
    </r>
  </si>
  <si>
    <r>
      <t>Poniższa tabela przedstawia obiekty objęte przedmiotem zamówienia na rok</t>
    </r>
    <r>
      <rPr>
        <b/>
        <sz val="11"/>
        <color indexed="8"/>
        <rFont val="Czcionka tekstu podstawowego"/>
        <family val="2"/>
        <charset val="238"/>
      </rPr>
      <t xml:space="preserve"> 2023</t>
    </r>
  </si>
  <si>
    <t>1.1.</t>
  </si>
  <si>
    <t>Zakład Gospodarki Wodno-Kanalizacyjnej w Tomaszowie Mazowieckim Sp. z o.o.; NIP: PL 773-21-71-153</t>
  </si>
  <si>
    <t>PLLZED</t>
  </si>
  <si>
    <t>Lp.</t>
  </si>
  <si>
    <t>Nabywca</t>
  </si>
  <si>
    <t>Rodzaj punktu poboru</t>
  </si>
  <si>
    <t>Adres PPE</t>
  </si>
  <si>
    <t>Numer PPE</t>
  </si>
  <si>
    <t>Nr licznika</t>
  </si>
  <si>
    <t>Taryfa</t>
  </si>
  <si>
    <r>
      <t xml:space="preserve">Moc </t>
    </r>
    <r>
      <rPr>
        <sz val="6"/>
        <color theme="1"/>
        <rFont val="Arial"/>
        <family val="2"/>
        <charset val="238"/>
      </rPr>
      <t>umowna</t>
    </r>
    <r>
      <rPr>
        <sz val="7"/>
        <color theme="1"/>
        <rFont val="Arial"/>
        <family val="2"/>
        <charset val="238"/>
      </rPr>
      <t xml:space="preserve">
[kW]</t>
    </r>
  </si>
  <si>
    <t>Szacunkowe zapotrzebowanie na energię elektryczną [kWh]
od 01.01.2023 r. do 31.12.2023 r.</t>
  </si>
  <si>
    <t>Umowa</t>
  </si>
  <si>
    <t>Dostawca energii</t>
  </si>
  <si>
    <t>Okres twania umowy</t>
  </si>
  <si>
    <t>OSD</t>
  </si>
  <si>
    <t>Miejscowość</t>
  </si>
  <si>
    <t>Ulica</t>
  </si>
  <si>
    <t>Nr pos.</t>
  </si>
  <si>
    <t>Kod pocztowy</t>
  </si>
  <si>
    <t>Poczta</t>
  </si>
  <si>
    <t xml:space="preserve">strefa I </t>
  </si>
  <si>
    <t xml:space="preserve">strefa II </t>
  </si>
  <si>
    <t>strefa III</t>
  </si>
  <si>
    <t xml:space="preserve">cała doba </t>
  </si>
  <si>
    <t xml:space="preserve">WO-06-962 Oczyszczalnia ścieków "Kępa"19 </t>
  </si>
  <si>
    <t>Tomaszów Mazowiecki</t>
  </si>
  <si>
    <t>Kępa</t>
  </si>
  <si>
    <t>PLZELD061007230113</t>
  </si>
  <si>
    <t>B23</t>
  </si>
  <si>
    <t>kompleksowa</t>
  </si>
  <si>
    <t>PGE Obrót SA</t>
  </si>
  <si>
    <t>31-12-2022</t>
  </si>
  <si>
    <t>PGE Dystrybucja SA</t>
  </si>
  <si>
    <t>WO-1749 Przepompownia ścieków</t>
  </si>
  <si>
    <t>Główna</t>
  </si>
  <si>
    <t>55/d</t>
  </si>
  <si>
    <t>PLZELD060001560135</t>
  </si>
  <si>
    <t>01663252</t>
  </si>
  <si>
    <t>C12a</t>
  </si>
  <si>
    <t>Przepompownia ścieków sanitarnych</t>
  </si>
  <si>
    <t>Białobrzeska</t>
  </si>
  <si>
    <t>12/14</t>
  </si>
  <si>
    <t>PLZELD060006760170</t>
  </si>
  <si>
    <t>01277014</t>
  </si>
  <si>
    <t>WO-1236 Ujęcie wody</t>
  </si>
  <si>
    <t>Wilcza</t>
  </si>
  <si>
    <t>83</t>
  </si>
  <si>
    <t>PLZELD060001550134</t>
  </si>
  <si>
    <t>01277498</t>
  </si>
  <si>
    <t>C22a</t>
  </si>
  <si>
    <t>Pompownia ścieków sanitarnych</t>
  </si>
  <si>
    <t>Henrykowska</t>
  </si>
  <si>
    <t>2/4</t>
  </si>
  <si>
    <t>PLZELD060008970100</t>
  </si>
  <si>
    <t>3251000262</t>
  </si>
  <si>
    <t>PLZELD060008970200</t>
  </si>
  <si>
    <t>3251000268</t>
  </si>
  <si>
    <t>Przepompownia wód deszczowych</t>
  </si>
  <si>
    <t>Krokusowa</t>
  </si>
  <si>
    <t>dz. 903</t>
  </si>
  <si>
    <t>PLZELD060200870181</t>
  </si>
  <si>
    <t>93371862</t>
  </si>
  <si>
    <t>C11</t>
  </si>
  <si>
    <t xml:space="preserve">Tłocznia ścieków sanitarnych P1Ob  </t>
  </si>
  <si>
    <t>Obwodowa</t>
  </si>
  <si>
    <t>dz. 610</t>
  </si>
  <si>
    <t>PLZELD060936710142</t>
  </si>
  <si>
    <t>00197179</t>
  </si>
  <si>
    <t>Tłocznia ścieków sanitarnych P2Ch</t>
  </si>
  <si>
    <t>Chłodna</t>
  </si>
  <si>
    <t>dz. 646</t>
  </si>
  <si>
    <t>PLZELD060936700141</t>
  </si>
  <si>
    <t>00177705</t>
  </si>
  <si>
    <t>Przepompownia wód deszczowych P1-EPS</t>
  </si>
  <si>
    <t>Kalinowa</t>
  </si>
  <si>
    <t>dz. 888</t>
  </si>
  <si>
    <t>PLZELD060939060183</t>
  </si>
  <si>
    <t>00191264</t>
  </si>
  <si>
    <t>Konwaliowa</t>
  </si>
  <si>
    <t>dz. 943/2</t>
  </si>
  <si>
    <t>PLZELD060940010181</t>
  </si>
  <si>
    <t>00173304</t>
  </si>
  <si>
    <t xml:space="preserve">Przepompownia ścieków sanitarnych PMS </t>
  </si>
  <si>
    <t>Sucha</t>
  </si>
  <si>
    <t>dz. 228</t>
  </si>
  <si>
    <t>PLZELD060978590159</t>
  </si>
  <si>
    <t>00202763</t>
  </si>
  <si>
    <t xml:space="preserve">Tłocznia ścieków sanitarnych PZa1 </t>
  </si>
  <si>
    <t>Zawadzka</t>
  </si>
  <si>
    <t>dz. 251</t>
  </si>
  <si>
    <t>PLZELD060984500168</t>
  </si>
  <si>
    <t>00367767</t>
  </si>
  <si>
    <t xml:space="preserve">Tłocznia ścieków sanitarnych PNa1 </t>
  </si>
  <si>
    <t>Nagórzycka</t>
  </si>
  <si>
    <t>dz. 143</t>
  </si>
  <si>
    <t>PLZELD060997500110</t>
  </si>
  <si>
    <t>90114788</t>
  </si>
  <si>
    <t xml:space="preserve">Tłocznia ścieków sanitarnych PKo1                </t>
  </si>
  <si>
    <t>Kotlinowa</t>
  </si>
  <si>
    <t>dz. 487</t>
  </si>
  <si>
    <t>PLZELD060997520112</t>
  </si>
  <si>
    <t>90118014</t>
  </si>
  <si>
    <t xml:space="preserve">Tłocznia ścieków sanitarnych Tł2       </t>
  </si>
  <si>
    <t>Ujezdzka</t>
  </si>
  <si>
    <t>dz. 31/8</t>
  </si>
  <si>
    <t>PLZELD060997720132</t>
  </si>
  <si>
    <t>90150860</t>
  </si>
  <si>
    <t xml:space="preserve">Pompownia ścieków sanitarnych PLu1                  </t>
  </si>
  <si>
    <t>Ludowa</t>
  </si>
  <si>
    <t>dz. 186</t>
  </si>
  <si>
    <t>PLZELD060997490109</t>
  </si>
  <si>
    <t>90117578</t>
  </si>
  <si>
    <t xml:space="preserve">Tłocznia ścieków sanitarnych Tł1 </t>
  </si>
  <si>
    <t>dz. 165</t>
  </si>
  <si>
    <t>PLZELD060998800143</t>
  </si>
  <si>
    <t>90138336</t>
  </si>
  <si>
    <t xml:space="preserve">Tłocznia ścieków sanitarnych P4 </t>
  </si>
  <si>
    <t>Komorów</t>
  </si>
  <si>
    <t>Zarzeczna</t>
  </si>
  <si>
    <t>dz. 216</t>
  </si>
  <si>
    <t>PLZELD061003280106</t>
  </si>
  <si>
    <t>90287282</t>
  </si>
  <si>
    <t xml:space="preserve">Tłocznia ścieków sanitarnych P5 </t>
  </si>
  <si>
    <t>Zaborów</t>
  </si>
  <si>
    <t>Nadrzeczna</t>
  </si>
  <si>
    <t>dz. 538/2</t>
  </si>
  <si>
    <t>PLZELD061003260104</t>
  </si>
  <si>
    <t>90263877</t>
  </si>
  <si>
    <t xml:space="preserve">Tłocznia ścieków sanitarnych P1               </t>
  </si>
  <si>
    <t>Łódzka</t>
  </si>
  <si>
    <t>dz. 760/8</t>
  </si>
  <si>
    <t>PLZELD061003240102</t>
  </si>
  <si>
    <t>71866367</t>
  </si>
  <si>
    <t xml:space="preserve">Tłocznia ścieków sanitarnych POg2  </t>
  </si>
  <si>
    <t>Smardzewice</t>
  </si>
  <si>
    <t>Łąkowa / Ogrodowa</t>
  </si>
  <si>
    <t>dz. 1407</t>
  </si>
  <si>
    <t>PLZELD061003250103</t>
  </si>
  <si>
    <t>90287267</t>
  </si>
  <si>
    <t xml:space="preserve">Przepompownia ścieków sanitarnych PP1   </t>
  </si>
  <si>
    <t>dz. 725/4</t>
  </si>
  <si>
    <t>PLZELD061005460130</t>
  </si>
  <si>
    <t>90404327</t>
  </si>
  <si>
    <t>Przepompownia ścieków sanitarnych PP5 Zaborów</t>
  </si>
  <si>
    <t>Górna</t>
  </si>
  <si>
    <t>dz. 449</t>
  </si>
  <si>
    <t>PLZELD061005450129</t>
  </si>
  <si>
    <t>90404429</t>
  </si>
  <si>
    <t>Tłocznia ścieków sanitarnych P6</t>
  </si>
  <si>
    <t>Szczęśliwa</t>
  </si>
  <si>
    <t>PLZELD061004470128</t>
  </si>
  <si>
    <t>90287453</t>
  </si>
  <si>
    <t>Tłocznia ścieków sanitarnych P2</t>
  </si>
  <si>
    <t>Tomaszowska</t>
  </si>
  <si>
    <t>dz. 515/1</t>
  </si>
  <si>
    <t>PLZELD061005470131</t>
  </si>
  <si>
    <t>90404405</t>
  </si>
  <si>
    <t>Pompownia ścieków sanitarnych PP4</t>
  </si>
  <si>
    <t>dz. 547/1</t>
  </si>
  <si>
    <t>PLZELD061007420132</t>
  </si>
  <si>
    <t>90462906</t>
  </si>
  <si>
    <t>Tłocznia ścieków sanitarnych P3</t>
  </si>
  <si>
    <t>dz. 524</t>
  </si>
  <si>
    <t>PLZELD061007440134</t>
  </si>
  <si>
    <t>90389144</t>
  </si>
  <si>
    <t>Przepompownia ścieków sanitarnych PP2</t>
  </si>
  <si>
    <t>dz. 807/2</t>
  </si>
  <si>
    <t>PLZELD061007580148</t>
  </si>
  <si>
    <t>90463031</t>
  </si>
  <si>
    <t>Przepompownia ścieków sanitarnych PP3</t>
  </si>
  <si>
    <t xml:space="preserve">dz. 873/2  </t>
  </si>
  <si>
    <t>PLZELD061007590149</t>
  </si>
  <si>
    <t>90389388</t>
  </si>
  <si>
    <t>Tłocznia ścieków sanitarnych P3Ww</t>
  </si>
  <si>
    <t>Białobrzegi</t>
  </si>
  <si>
    <t>Wąwalska</t>
  </si>
  <si>
    <t>dz. 22/19</t>
  </si>
  <si>
    <t>PLZELD061012010106</t>
  </si>
  <si>
    <t>90550995</t>
  </si>
  <si>
    <t>Tłocznia ścieków sanitarnych P4Op</t>
  </si>
  <si>
    <t>Opoczyńska</t>
  </si>
  <si>
    <t>dz. 2</t>
  </si>
  <si>
    <t>PLZELD061013010109</t>
  </si>
  <si>
    <t>90595280</t>
  </si>
  <si>
    <t>Tłocznia ścieków sanitarnych PGł4</t>
  </si>
  <si>
    <t>dz. 1354</t>
  </si>
  <si>
    <t>PLZELD061011310133</t>
  </si>
  <si>
    <t>90504821</t>
  </si>
  <si>
    <t>Tłocznia ścieków sanitarnych PDz1</t>
  </si>
  <si>
    <t>Dziubałtowskiego</t>
  </si>
  <si>
    <t>dz. 432</t>
  </si>
  <si>
    <t>PLZELD061011300132</t>
  </si>
  <si>
    <t>90504864</t>
  </si>
  <si>
    <t>Tłocznia ścieków sanitarnych PWe4</t>
  </si>
  <si>
    <t>Wesoła</t>
  </si>
  <si>
    <t>dz. 394</t>
  </si>
  <si>
    <t>PLZELD061011290131</t>
  </si>
  <si>
    <t>90462987</t>
  </si>
  <si>
    <t>Tłocznia ścieków sanitarnych PPo3</t>
  </si>
  <si>
    <t>Południowa</t>
  </si>
  <si>
    <t>dz. 930</t>
  </si>
  <si>
    <t>PLZELD061012030108</t>
  </si>
  <si>
    <t>04138122</t>
  </si>
  <si>
    <t>Tłocznia ścieków sanitarnych P2Mi</t>
  </si>
  <si>
    <t>Michałowska</t>
  </si>
  <si>
    <t>dz. 74/17</t>
  </si>
  <si>
    <t>PLZELD061013020110</t>
  </si>
  <si>
    <t>90595584</t>
  </si>
  <si>
    <t>Tłocznia ścieków sanitarnych P1Al</t>
  </si>
  <si>
    <t>Ludwików</t>
  </si>
  <si>
    <t>Aliny</t>
  </si>
  <si>
    <t>dz. 765/21</t>
  </si>
  <si>
    <t>PLZELD061014520163</t>
  </si>
  <si>
    <t>90640060</t>
  </si>
  <si>
    <t>Tłocznia ścieków sanitarnych P3Gr</t>
  </si>
  <si>
    <t>Grażyny</t>
  </si>
  <si>
    <t>dz. 486</t>
  </si>
  <si>
    <t>PLZELD061016800100</t>
  </si>
  <si>
    <t>00372227</t>
  </si>
  <si>
    <t>Pompownia ścieków sanitarnych P6Lu</t>
  </si>
  <si>
    <t>Lucyny</t>
  </si>
  <si>
    <t>dz. 278</t>
  </si>
  <si>
    <t>PLZELD061016710188</t>
  </si>
  <si>
    <t>00065019</t>
  </si>
  <si>
    <t>Pompownia ścieków sanitarnych P5NaS</t>
  </si>
  <si>
    <t>Na Skarpie</t>
  </si>
  <si>
    <t>dz.182</t>
  </si>
  <si>
    <t>PLZELD061016720189</t>
  </si>
  <si>
    <t>02752512</t>
  </si>
  <si>
    <t>Tłocznia ścieków sanitarnych P10Dł</t>
  </si>
  <si>
    <t>Wąwał</t>
  </si>
  <si>
    <t>Długa</t>
  </si>
  <si>
    <t>dz. 168</t>
  </si>
  <si>
    <t>PLZELD061016810101</t>
  </si>
  <si>
    <t>00367463</t>
  </si>
  <si>
    <t>Tłocznia ścieków sanitarnych P8Cg</t>
  </si>
  <si>
    <t>Cegielniana</t>
  </si>
  <si>
    <t>dz.58</t>
  </si>
  <si>
    <t>PLZELD061016790196</t>
  </si>
  <si>
    <t>00367750</t>
  </si>
  <si>
    <t>Pompownia ścieków sanitarnych P9Łna</t>
  </si>
  <si>
    <t>Łączna</t>
  </si>
  <si>
    <t>dz. 335</t>
  </si>
  <si>
    <t>PLZELD061016700187</t>
  </si>
  <si>
    <t>00368163</t>
  </si>
  <si>
    <t>Tłocznia ścieków sanitarnych P4Mo, Ludwików</t>
  </si>
  <si>
    <t>Modrzewskiego</t>
  </si>
  <si>
    <t>dz.180</t>
  </si>
  <si>
    <t>PLZELD061015570171</t>
  </si>
  <si>
    <t>00376614</t>
  </si>
  <si>
    <t>Tłocznia ścieków sanitarnych Tł1</t>
  </si>
  <si>
    <t>Włókiennicza</t>
  </si>
  <si>
    <t>dz. 32/58</t>
  </si>
  <si>
    <t>PLZELD061017020122</t>
  </si>
  <si>
    <t>00376633</t>
  </si>
  <si>
    <t>Tłocznia scieków sanitarnych Tsa</t>
  </si>
  <si>
    <t>Sasankowa</t>
  </si>
  <si>
    <t>dz. 1023/14</t>
  </si>
  <si>
    <t>PLZELD061016580175</t>
  </si>
  <si>
    <t>90376625</t>
  </si>
  <si>
    <t>Tłocznia ścieków sanitarnych PŁo2</t>
  </si>
  <si>
    <t>Biała Góra</t>
  </si>
  <si>
    <t>Łozińskiego</t>
  </si>
  <si>
    <t>3</t>
  </si>
  <si>
    <t>PLZELD061029680127</t>
  </si>
  <si>
    <t>91276077</t>
  </si>
  <si>
    <t>Józefowska</t>
  </si>
  <si>
    <t>15/17</t>
  </si>
  <si>
    <t>PLZELD061008610154</t>
  </si>
  <si>
    <t>91218595</t>
  </si>
  <si>
    <t>Tłocznia ścieków sanitarnych P1GłW</t>
  </si>
  <si>
    <t>dz.108</t>
  </si>
  <si>
    <t>PLZELD061060830138</t>
  </si>
  <si>
    <t>94931339</t>
  </si>
  <si>
    <t>Tłocznia ścieków sanitarnych P2NW</t>
  </si>
  <si>
    <t>Nowa</t>
  </si>
  <si>
    <t>dz.92/6</t>
  </si>
  <si>
    <t>PLZELD061060840139</t>
  </si>
  <si>
    <t>94931340</t>
  </si>
  <si>
    <t>Tłocznia scieków sanitarnych P3LiW</t>
  </si>
  <si>
    <t>Lipowa</t>
  </si>
  <si>
    <t>dz. 445</t>
  </si>
  <si>
    <t>PLZELD061060850140</t>
  </si>
  <si>
    <t>94931334</t>
  </si>
  <si>
    <t>Tłocznia śceików sanitarnych P4PoW</t>
  </si>
  <si>
    <t>Polna</t>
  </si>
  <si>
    <t>PLZELD061060860141</t>
  </si>
  <si>
    <t>94931333</t>
  </si>
  <si>
    <t>Tłocznia ścieków sanitarnych PTo3</t>
  </si>
  <si>
    <t>Tomanka</t>
  </si>
  <si>
    <t>PLZELD061067540130</t>
  </si>
  <si>
    <t>96486952</t>
  </si>
  <si>
    <t>Tłocznia ścieków sanitarnych PBrz</t>
  </si>
  <si>
    <t>Brzozowa</t>
  </si>
  <si>
    <t>dz. 1072</t>
  </si>
  <si>
    <t>PLZELD061067530129</t>
  </si>
  <si>
    <t>Tłocznia ścieków sanitarnych PW1</t>
  </si>
  <si>
    <t>Wiaderno</t>
  </si>
  <si>
    <t>dz.210/4</t>
  </si>
  <si>
    <t>PLZELD061072560147</t>
  </si>
  <si>
    <t>96813279</t>
  </si>
  <si>
    <t>Tłocznia ścieków sanitarnych PW2</t>
  </si>
  <si>
    <t>dz.225/1</t>
  </si>
  <si>
    <t>PLZELD061072550146</t>
  </si>
  <si>
    <t>96813431</t>
  </si>
  <si>
    <t>Tłocznia ścików sanitarnych PTw1</t>
  </si>
  <si>
    <t>Twarda</t>
  </si>
  <si>
    <t>Północna</t>
  </si>
  <si>
    <t>dz. 121 obr. 17</t>
  </si>
  <si>
    <t>PLZELD061072520143</t>
  </si>
  <si>
    <t>96813291</t>
  </si>
  <si>
    <t>Tłocznia ścieków sanitarnych PTw2</t>
  </si>
  <si>
    <t>dz. 3/2 obr. 17</t>
  </si>
  <si>
    <t>PLZELD061072540145</t>
  </si>
  <si>
    <t>96813283</t>
  </si>
  <si>
    <t>Tłocznia ścieków sanitarnych PTr3</t>
  </si>
  <si>
    <t>Tresta</t>
  </si>
  <si>
    <t>dz. 85 obr. 16</t>
  </si>
  <si>
    <t>PLZELD061082800104</t>
  </si>
  <si>
    <t>98001018</t>
  </si>
  <si>
    <t>Tłocznia ścieków sanitarnych PTw4</t>
  </si>
  <si>
    <t>dz.121 ob.17</t>
  </si>
  <si>
    <t>PLZELD061072530144</t>
  </si>
  <si>
    <t>96813284</t>
  </si>
  <si>
    <t>Tłocznia ścieków sanitarnych PSw1</t>
  </si>
  <si>
    <t>Swolszewice</t>
  </si>
  <si>
    <t>Iłki</t>
  </si>
  <si>
    <t>dz.397/3</t>
  </si>
  <si>
    <t>PLZELD061082780102</t>
  </si>
  <si>
    <t>96649899</t>
  </si>
  <si>
    <t xml:space="preserve"> Tłocznia ścieków sanitarnych P1Pi</t>
  </si>
  <si>
    <t>Piaskowa</t>
  </si>
  <si>
    <t xml:space="preserve"> dz. 233</t>
  </si>
  <si>
    <t>PLZELD061990070152</t>
  </si>
  <si>
    <t>98476565</t>
  </si>
  <si>
    <t>Tłocznia ścików sanitarnych PSw2</t>
  </si>
  <si>
    <t>Borki</t>
  </si>
  <si>
    <t>dz.86/2</t>
  </si>
  <si>
    <t>PLZELD061082790103</t>
  </si>
  <si>
    <t>94344961</t>
  </si>
  <si>
    <t>Spalska</t>
  </si>
  <si>
    <t>2</t>
  </si>
  <si>
    <t>PLZELD061101540135</t>
  </si>
  <si>
    <t>02862415</t>
  </si>
  <si>
    <t>121</t>
  </si>
  <si>
    <t>PLZELD061070750160</t>
  </si>
  <si>
    <t>96643441</t>
  </si>
  <si>
    <t>suma:</t>
  </si>
  <si>
    <t>kWh</t>
  </si>
  <si>
    <t>suma ogólna: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</si>
</sst>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 &quot;"/>
    <numFmt numFmtId="165" formatCode="00\-000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0"/>
      <name val="Czcionka tekstu podstawowego"/>
      <family val="2"/>
      <charset val="238"/>
    </font>
    <font>
      <sz val="8"/>
      <color theme="0" tint="-0.14999847407452621"/>
      <name val="Czcionka tekstu podstawowego"/>
      <family val="2"/>
      <charset val="238"/>
    </font>
    <font>
      <sz val="7"/>
      <color theme="1"/>
      <name val="Arial"/>
      <family val="2"/>
      <charset val="238"/>
    </font>
    <font>
      <sz val="7"/>
      <color indexed="8"/>
      <name val="Arial"/>
      <family val="2"/>
      <charset val="238"/>
    </font>
    <font>
      <sz val="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8"/>
      <color theme="0" tint="-0.249977111117893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sz val="8"/>
      <color theme="0"/>
      <name val="Czcionka tekstu podstawowego"/>
      <charset val="238"/>
    </font>
    <font>
      <sz val="10"/>
      <color theme="0"/>
      <name val="Czcionka tekstu podstawowego"/>
      <charset val="238"/>
    </font>
    <font>
      <b/>
      <sz val="5"/>
      <color rgb="FFFFFFFF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9"/>
      <color rgb="FFFFFFFF"/>
      <name val="Czcionka tekstu podstawowego"/>
      <family val="2"/>
      <charset val="238"/>
    </font>
    <font>
      <b/>
      <sz val="10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D0D0D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4" fillId="0" borderId="0" xfId="1" applyFont="1"/>
    <xf numFmtId="0" fontId="4" fillId="0" borderId="0" xfId="1" applyFont="1" applyAlignment="1">
      <alignment vertical="top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1" fillId="0" borderId="0" xfId="1"/>
    <xf numFmtId="0" fontId="9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13" fillId="2" borderId="18" xfId="1" applyFont="1" applyFill="1" applyBorder="1" applyAlignment="1">
      <alignment horizontal="center" vertical="center" wrapText="1"/>
    </xf>
    <xf numFmtId="164" fontId="14" fillId="0" borderId="20" xfId="1" applyNumberFormat="1" applyFont="1" applyBorder="1" applyAlignment="1">
      <alignment horizontal="right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left" vertical="center" wrapText="1" indent="1"/>
    </xf>
    <xf numFmtId="49" fontId="11" fillId="0" borderId="12" xfId="1" applyNumberFormat="1" applyFont="1" applyBorder="1" applyAlignment="1">
      <alignment horizontal="center" vertical="center" wrapText="1"/>
    </xf>
    <xf numFmtId="165" fontId="11" fillId="0" borderId="12" xfId="1" applyNumberFormat="1" applyFont="1" applyBorder="1" applyAlignment="1">
      <alignment horizontal="center" vertical="center" wrapText="1"/>
    </xf>
    <xf numFmtId="0" fontId="15" fillId="3" borderId="12" xfId="1" applyFont="1" applyFill="1" applyBorder="1" applyAlignment="1">
      <alignment horizontal="center" vertical="center" wrapText="1"/>
    </xf>
    <xf numFmtId="49" fontId="15" fillId="0" borderId="12" xfId="1" applyNumberFormat="1" applyFont="1" applyBorder="1" applyAlignment="1">
      <alignment horizontal="right" vertical="center" wrapText="1" indent="1"/>
    </xf>
    <xf numFmtId="3" fontId="14" fillId="0" borderId="18" xfId="0" applyNumberFormat="1" applyFont="1" applyBorder="1" applyAlignment="1">
      <alignment horizontal="right" vertical="center" indent="1"/>
    </xf>
    <xf numFmtId="0" fontId="13" fillId="0" borderId="12" xfId="1" applyFont="1" applyBorder="1" applyAlignment="1">
      <alignment horizontal="center" vertical="center" wrapText="1"/>
    </xf>
    <xf numFmtId="14" fontId="11" fillId="0" borderId="12" xfId="1" applyNumberFormat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 wrapText="1"/>
    </xf>
    <xf numFmtId="0" fontId="18" fillId="4" borderId="22" xfId="1" applyFont="1" applyFill="1" applyBorder="1" applyAlignment="1">
      <alignment horizontal="right" vertical="center" indent="1"/>
    </xf>
    <xf numFmtId="0" fontId="18" fillId="4" borderId="23" xfId="1" applyFont="1" applyFill="1" applyBorder="1" applyAlignment="1">
      <alignment horizontal="right" vertical="center" indent="1"/>
    </xf>
    <xf numFmtId="3" fontId="19" fillId="4" borderId="24" xfId="1" applyNumberFormat="1" applyFont="1" applyFill="1" applyBorder="1" applyAlignment="1">
      <alignment horizontal="right" vertical="center" indent="1"/>
    </xf>
    <xf numFmtId="0" fontId="20" fillId="4" borderId="23" xfId="1" applyFont="1" applyFill="1" applyBorder="1" applyAlignment="1">
      <alignment horizontal="right" vertical="center" indent="1"/>
    </xf>
    <xf numFmtId="3" fontId="20" fillId="4" borderId="24" xfId="1" applyNumberFormat="1" applyFont="1" applyFill="1" applyBorder="1" applyAlignment="1">
      <alignment horizontal="right" vertical="center" indent="1"/>
    </xf>
    <xf numFmtId="0" fontId="21" fillId="4" borderId="23" xfId="1" applyFont="1" applyFill="1" applyBorder="1" applyAlignment="1">
      <alignment horizontal="left" vertical="center"/>
    </xf>
    <xf numFmtId="0" fontId="22" fillId="4" borderId="23" xfId="1" applyFont="1" applyFill="1" applyBorder="1" applyAlignment="1">
      <alignment horizontal="right" vertical="center" indent="1"/>
    </xf>
    <xf numFmtId="0" fontId="18" fillId="4" borderId="25" xfId="1" applyFont="1" applyFill="1" applyBorder="1" applyAlignment="1">
      <alignment horizontal="right" vertical="center" indent="1"/>
    </xf>
    <xf numFmtId="0" fontId="23" fillId="5" borderId="26" xfId="0" applyFont="1" applyFill="1" applyBorder="1" applyAlignment="1">
      <alignment horizontal="right" vertical="center" indent="2"/>
    </xf>
    <xf numFmtId="0" fontId="24" fillId="5" borderId="27" xfId="0" applyFont="1" applyFill="1" applyBorder="1" applyAlignment="1">
      <alignment horizontal="right" vertical="center" indent="2"/>
    </xf>
    <xf numFmtId="0" fontId="25" fillId="5" borderId="27" xfId="0" applyFont="1" applyFill="1" applyBorder="1" applyAlignment="1">
      <alignment horizontal="right" vertical="center" indent="2"/>
    </xf>
    <xf numFmtId="0" fontId="0" fillId="6" borderId="0" xfId="0" applyFill="1"/>
    <xf numFmtId="0" fontId="26" fillId="0" borderId="0" xfId="1" applyFont="1" applyAlignment="1">
      <alignment horizontal="right"/>
    </xf>
    <xf numFmtId="0" fontId="13" fillId="2" borderId="9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11" fillId="2" borderId="1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7" xfId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2" borderId="12" xfId="0" applyFont="1" applyFill="1" applyBorder="1" applyAlignment="1">
      <alignment horizontal="center" vertical="center" wrapText="1"/>
    </xf>
    <xf numFmtId="3" fontId="14" fillId="7" borderId="12" xfId="1" applyNumberFormat="1" applyFont="1" applyFill="1" applyBorder="1" applyAlignment="1">
      <alignment horizontal="right" vertical="center" wrapText="1" indent="1"/>
    </xf>
    <xf numFmtId="3" fontId="16" fillId="7" borderId="12" xfId="1" applyNumberFormat="1" applyFont="1" applyFill="1" applyBorder="1" applyAlignment="1">
      <alignment horizontal="right" vertical="center" wrapText="1" indent="1"/>
    </xf>
  </cellXfs>
  <cellStyles count="2">
    <cellStyle name="Normalny" xfId="0" builtinId="0"/>
    <cellStyle name="Normalny 2" xfId="1" xr:uid="{23726886-F127-4460-95CD-A48E187CDD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07CE6-2B10-439D-93B9-EB8190C47267}">
  <dimension ref="A1:T77"/>
  <sheetViews>
    <sheetView tabSelected="1" zoomScaleNormal="100" workbookViewId="0">
      <pane ySplit="7" topLeftCell="A8" activePane="bottomLeft" state="frozen"/>
      <selection pane="bottomLeft" activeCell="F11" sqref="F11"/>
    </sheetView>
  </sheetViews>
  <sheetFormatPr defaultRowHeight="15" outlineLevelRow="1"/>
  <cols>
    <col min="1" max="1" width="4.28515625" customWidth="1"/>
    <col min="2" max="2" width="10.85546875" hidden="1" customWidth="1"/>
    <col min="3" max="3" width="13.42578125" customWidth="1"/>
    <col min="5" max="5" width="12.5703125" customWidth="1"/>
    <col min="6" max="6" width="5.7109375" customWidth="1"/>
    <col min="7" max="7" width="6.42578125" customWidth="1"/>
    <col min="8" max="8" width="7.7109375" customWidth="1"/>
    <col min="9" max="9" width="16.28515625" customWidth="1"/>
    <col min="10" max="10" width="11.28515625" customWidth="1"/>
    <col min="11" max="11" width="5" customWidth="1"/>
    <col min="12" max="12" width="5.42578125" customWidth="1"/>
    <col min="13" max="15" width="10.28515625" customWidth="1"/>
    <col min="16" max="16" width="10.85546875" customWidth="1"/>
    <col min="17" max="17" width="7.85546875" customWidth="1"/>
    <col min="18" max="18" width="7.140625" customWidth="1"/>
    <col min="19" max="19" width="7.7109375" customWidth="1"/>
    <col min="20" max="20" width="9.28515625" customWidth="1"/>
  </cols>
  <sheetData>
    <row r="1" spans="1:20" ht="15.75" customHeight="1" outlineLevel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8.75" customHeight="1" outlineLevel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 outlineLevel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1" customHeight="1" thickBot="1">
      <c r="A4" s="35" t="s">
        <v>3</v>
      </c>
      <c r="B4" s="3"/>
      <c r="C4" s="4" t="s">
        <v>4</v>
      </c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7" t="s">
        <v>5</v>
      </c>
      <c r="R4" s="6"/>
      <c r="S4" s="8"/>
      <c r="T4" s="6"/>
    </row>
    <row r="5" spans="1:20" ht="15" customHeight="1">
      <c r="A5" s="41" t="s">
        <v>6</v>
      </c>
      <c r="B5" s="44" t="s">
        <v>7</v>
      </c>
      <c r="C5" s="44" t="s">
        <v>8</v>
      </c>
      <c r="D5" s="47" t="s">
        <v>9</v>
      </c>
      <c r="E5" s="48"/>
      <c r="F5" s="48"/>
      <c r="G5" s="48"/>
      <c r="H5" s="49"/>
      <c r="I5" s="44" t="s">
        <v>10</v>
      </c>
      <c r="J5" s="44" t="s">
        <v>11</v>
      </c>
      <c r="K5" s="44" t="s">
        <v>12</v>
      </c>
      <c r="L5" s="44" t="s">
        <v>13</v>
      </c>
      <c r="M5" s="50" t="s">
        <v>14</v>
      </c>
      <c r="N5" s="51"/>
      <c r="O5" s="51"/>
      <c r="P5" s="52"/>
      <c r="Q5" s="44" t="s">
        <v>15</v>
      </c>
      <c r="R5" s="44" t="s">
        <v>16</v>
      </c>
      <c r="S5" s="44" t="s">
        <v>17</v>
      </c>
      <c r="T5" s="36" t="s">
        <v>18</v>
      </c>
    </row>
    <row r="6" spans="1:20" ht="15" customHeight="1">
      <c r="A6" s="42"/>
      <c r="B6" s="45"/>
      <c r="C6" s="45"/>
      <c r="D6" s="57" t="s">
        <v>19</v>
      </c>
      <c r="E6" s="57" t="s">
        <v>20</v>
      </c>
      <c r="F6" s="57" t="s">
        <v>21</v>
      </c>
      <c r="G6" s="57" t="s">
        <v>22</v>
      </c>
      <c r="H6" s="57" t="s">
        <v>23</v>
      </c>
      <c r="I6" s="45"/>
      <c r="J6" s="45"/>
      <c r="K6" s="45"/>
      <c r="L6" s="45"/>
      <c r="M6" s="53"/>
      <c r="N6" s="54"/>
      <c r="O6" s="54"/>
      <c r="P6" s="55"/>
      <c r="Q6" s="45"/>
      <c r="R6" s="45"/>
      <c r="S6" s="45"/>
      <c r="T6" s="37"/>
    </row>
    <row r="7" spans="1:20" ht="15" customHeight="1">
      <c r="A7" s="43"/>
      <c r="B7" s="46"/>
      <c r="C7" s="46"/>
      <c r="D7" s="57"/>
      <c r="E7" s="57"/>
      <c r="F7" s="57"/>
      <c r="G7" s="57"/>
      <c r="H7" s="57"/>
      <c r="I7" s="46"/>
      <c r="J7" s="46"/>
      <c r="K7" s="46"/>
      <c r="L7" s="46"/>
      <c r="M7" s="9" t="s">
        <v>24</v>
      </c>
      <c r="N7" s="9" t="s">
        <v>25</v>
      </c>
      <c r="O7" s="9" t="s">
        <v>26</v>
      </c>
      <c r="P7" s="9" t="s">
        <v>27</v>
      </c>
      <c r="Q7" s="46"/>
      <c r="R7" s="46"/>
      <c r="S7" s="46"/>
      <c r="T7" s="38"/>
    </row>
    <row r="8" spans="1:20" ht="29.25" outlineLevel="1">
      <c r="A8" s="10">
        <v>1</v>
      </c>
      <c r="B8" s="11"/>
      <c r="C8" s="11" t="s">
        <v>28</v>
      </c>
      <c r="D8" s="11" t="s">
        <v>29</v>
      </c>
      <c r="E8" s="12" t="s">
        <v>30</v>
      </c>
      <c r="F8" s="13">
        <v>19</v>
      </c>
      <c r="G8" s="14">
        <v>97200</v>
      </c>
      <c r="H8" s="11" t="s">
        <v>29</v>
      </c>
      <c r="I8" s="15" t="s">
        <v>31</v>
      </c>
      <c r="J8" s="16">
        <v>50986279</v>
      </c>
      <c r="K8" s="11" t="s">
        <v>32</v>
      </c>
      <c r="L8" s="11">
        <v>180</v>
      </c>
      <c r="M8" s="17">
        <v>61528.082599999994</v>
      </c>
      <c r="N8" s="17">
        <v>36605.073339999995</v>
      </c>
      <c r="O8" s="17">
        <v>220005.84406</v>
      </c>
      <c r="P8" s="58">
        <f t="shared" ref="P8:P39" si="0">SUM(M8:O8)</f>
        <v>318139</v>
      </c>
      <c r="Q8" s="18" t="s">
        <v>33</v>
      </c>
      <c r="R8" s="18" t="s">
        <v>34</v>
      </c>
      <c r="S8" s="19" t="s">
        <v>35</v>
      </c>
      <c r="T8" s="20" t="s">
        <v>36</v>
      </c>
    </row>
    <row r="9" spans="1:20" ht="29.25" outlineLevel="1">
      <c r="A9" s="10">
        <f>A8+1</f>
        <v>2</v>
      </c>
      <c r="B9" s="11"/>
      <c r="C9" s="11" t="s">
        <v>37</v>
      </c>
      <c r="D9" s="11" t="s">
        <v>29</v>
      </c>
      <c r="E9" s="12" t="s">
        <v>38</v>
      </c>
      <c r="F9" s="13" t="s">
        <v>39</v>
      </c>
      <c r="G9" s="14">
        <v>97200</v>
      </c>
      <c r="H9" s="11" t="s">
        <v>29</v>
      </c>
      <c r="I9" s="15" t="s">
        <v>40</v>
      </c>
      <c r="J9" s="16" t="s">
        <v>41</v>
      </c>
      <c r="K9" s="11" t="s">
        <v>42</v>
      </c>
      <c r="L9" s="11">
        <v>32</v>
      </c>
      <c r="M9" s="17">
        <v>7249</v>
      </c>
      <c r="N9" s="17">
        <v>34751</v>
      </c>
      <c r="O9" s="21"/>
      <c r="P9" s="59">
        <f t="shared" si="0"/>
        <v>42000</v>
      </c>
      <c r="Q9" s="18" t="s">
        <v>33</v>
      </c>
      <c r="R9" s="18" t="s">
        <v>34</v>
      </c>
      <c r="S9" s="19" t="s">
        <v>35</v>
      </c>
      <c r="T9" s="20" t="s">
        <v>36</v>
      </c>
    </row>
    <row r="10" spans="1:20" ht="19.5" outlineLevel="1">
      <c r="A10" s="10">
        <f t="shared" ref="A10:A72" si="1">A9+1</f>
        <v>3</v>
      </c>
      <c r="B10" s="11"/>
      <c r="C10" s="11" t="s">
        <v>43</v>
      </c>
      <c r="D10" s="11" t="s">
        <v>29</v>
      </c>
      <c r="E10" s="12" t="s">
        <v>44</v>
      </c>
      <c r="F10" s="13" t="s">
        <v>45</v>
      </c>
      <c r="G10" s="14">
        <v>97200</v>
      </c>
      <c r="H10" s="11" t="s">
        <v>29</v>
      </c>
      <c r="I10" s="15" t="s">
        <v>46</v>
      </c>
      <c r="J10" s="16" t="s">
        <v>47</v>
      </c>
      <c r="K10" s="11" t="s">
        <v>42</v>
      </c>
      <c r="L10" s="11">
        <v>24</v>
      </c>
      <c r="M10" s="17">
        <v>4689</v>
      </c>
      <c r="N10" s="17">
        <v>12149</v>
      </c>
      <c r="O10" s="21"/>
      <c r="P10" s="58">
        <f t="shared" si="0"/>
        <v>16838</v>
      </c>
      <c r="Q10" s="18" t="s">
        <v>33</v>
      </c>
      <c r="R10" s="18" t="s">
        <v>34</v>
      </c>
      <c r="S10" s="19" t="s">
        <v>35</v>
      </c>
      <c r="T10" s="20" t="s">
        <v>36</v>
      </c>
    </row>
    <row r="11" spans="1:20" ht="19.5" outlineLevel="1">
      <c r="A11" s="10">
        <f t="shared" si="1"/>
        <v>4</v>
      </c>
      <c r="B11" s="11"/>
      <c r="C11" s="11" t="s">
        <v>48</v>
      </c>
      <c r="D11" s="11" t="s">
        <v>29</v>
      </c>
      <c r="E11" s="12" t="s">
        <v>49</v>
      </c>
      <c r="F11" s="13" t="s">
        <v>50</v>
      </c>
      <c r="G11" s="14">
        <v>97200</v>
      </c>
      <c r="H11" s="11" t="s">
        <v>29</v>
      </c>
      <c r="I11" s="15" t="s">
        <v>51</v>
      </c>
      <c r="J11" s="16" t="s">
        <v>52</v>
      </c>
      <c r="K11" s="11" t="s">
        <v>53</v>
      </c>
      <c r="L11" s="11">
        <v>45</v>
      </c>
      <c r="M11" s="17">
        <v>27302</v>
      </c>
      <c r="N11" s="17">
        <v>66698</v>
      </c>
      <c r="O11" s="21"/>
      <c r="P11" s="58">
        <f t="shared" si="0"/>
        <v>94000</v>
      </c>
      <c r="Q11" s="18" t="s">
        <v>33</v>
      </c>
      <c r="R11" s="18" t="s">
        <v>34</v>
      </c>
      <c r="S11" s="19" t="s">
        <v>35</v>
      </c>
      <c r="T11" s="20" t="s">
        <v>36</v>
      </c>
    </row>
    <row r="12" spans="1:20" ht="19.5" outlineLevel="1">
      <c r="A12" s="10">
        <f t="shared" si="1"/>
        <v>5</v>
      </c>
      <c r="B12" s="11"/>
      <c r="C12" s="11" t="s">
        <v>54</v>
      </c>
      <c r="D12" s="11" t="s">
        <v>29</v>
      </c>
      <c r="E12" s="12" t="s">
        <v>55</v>
      </c>
      <c r="F12" s="13" t="s">
        <v>56</v>
      </c>
      <c r="G12" s="14">
        <v>97200</v>
      </c>
      <c r="H12" s="11" t="s">
        <v>29</v>
      </c>
      <c r="I12" s="15" t="s">
        <v>57</v>
      </c>
      <c r="J12" s="16" t="s">
        <v>58</v>
      </c>
      <c r="K12" s="11" t="s">
        <v>32</v>
      </c>
      <c r="L12" s="11">
        <v>1000</v>
      </c>
      <c r="M12" s="17">
        <v>622402</v>
      </c>
      <c r="N12" s="17">
        <v>418198</v>
      </c>
      <c r="O12" s="17">
        <v>2559400</v>
      </c>
      <c r="P12" s="58">
        <f t="shared" si="0"/>
        <v>3600000</v>
      </c>
      <c r="Q12" s="18" t="s">
        <v>33</v>
      </c>
      <c r="R12" s="18" t="s">
        <v>34</v>
      </c>
      <c r="S12" s="19" t="s">
        <v>35</v>
      </c>
      <c r="T12" s="20" t="s">
        <v>36</v>
      </c>
    </row>
    <row r="13" spans="1:20" ht="19.5" outlineLevel="1">
      <c r="A13" s="10">
        <f t="shared" si="1"/>
        <v>6</v>
      </c>
      <c r="B13" s="11"/>
      <c r="C13" s="11" t="s">
        <v>54</v>
      </c>
      <c r="D13" s="11" t="s">
        <v>29</v>
      </c>
      <c r="E13" s="12" t="s">
        <v>55</v>
      </c>
      <c r="F13" s="13" t="s">
        <v>56</v>
      </c>
      <c r="G13" s="14">
        <v>97200</v>
      </c>
      <c r="H13" s="11" t="s">
        <v>29</v>
      </c>
      <c r="I13" s="15" t="s">
        <v>59</v>
      </c>
      <c r="J13" s="16" t="s">
        <v>60</v>
      </c>
      <c r="K13" s="11" t="s">
        <v>32</v>
      </c>
      <c r="L13" s="11">
        <v>194</v>
      </c>
      <c r="M13" s="17">
        <v>0</v>
      </c>
      <c r="N13" s="17">
        <v>0</v>
      </c>
      <c r="O13" s="17">
        <v>0</v>
      </c>
      <c r="P13" s="58">
        <f t="shared" si="0"/>
        <v>0</v>
      </c>
      <c r="Q13" s="18" t="s">
        <v>33</v>
      </c>
      <c r="R13" s="18" t="s">
        <v>34</v>
      </c>
      <c r="S13" s="19" t="s">
        <v>35</v>
      </c>
      <c r="T13" s="20" t="s">
        <v>36</v>
      </c>
    </row>
    <row r="14" spans="1:20" ht="19.5" outlineLevel="1">
      <c r="A14" s="10">
        <f t="shared" si="1"/>
        <v>7</v>
      </c>
      <c r="B14" s="11"/>
      <c r="C14" s="11" t="s">
        <v>61</v>
      </c>
      <c r="D14" s="11" t="s">
        <v>29</v>
      </c>
      <c r="E14" s="12" t="s">
        <v>62</v>
      </c>
      <c r="F14" s="13" t="s">
        <v>63</v>
      </c>
      <c r="G14" s="14">
        <v>97200</v>
      </c>
      <c r="H14" s="11" t="s">
        <v>29</v>
      </c>
      <c r="I14" s="15" t="s">
        <v>64</v>
      </c>
      <c r="J14" s="16" t="s">
        <v>65</v>
      </c>
      <c r="K14" s="11" t="s">
        <v>66</v>
      </c>
      <c r="L14" s="11">
        <v>4</v>
      </c>
      <c r="M14" s="17">
        <v>130</v>
      </c>
      <c r="N14" s="17"/>
      <c r="O14" s="21"/>
      <c r="P14" s="58">
        <f t="shared" si="0"/>
        <v>130</v>
      </c>
      <c r="Q14" s="18" t="s">
        <v>33</v>
      </c>
      <c r="R14" s="18" t="s">
        <v>34</v>
      </c>
      <c r="S14" s="19" t="s">
        <v>35</v>
      </c>
      <c r="T14" s="20" t="s">
        <v>36</v>
      </c>
    </row>
    <row r="15" spans="1:20" ht="19.5" outlineLevel="1">
      <c r="A15" s="10">
        <f t="shared" si="1"/>
        <v>8</v>
      </c>
      <c r="B15" s="11"/>
      <c r="C15" s="11" t="s">
        <v>67</v>
      </c>
      <c r="D15" s="11" t="s">
        <v>29</v>
      </c>
      <c r="E15" s="12" t="s">
        <v>68</v>
      </c>
      <c r="F15" s="13" t="s">
        <v>69</v>
      </c>
      <c r="G15" s="14">
        <v>97200</v>
      </c>
      <c r="H15" s="11" t="s">
        <v>29</v>
      </c>
      <c r="I15" s="15" t="s">
        <v>70</v>
      </c>
      <c r="J15" s="16" t="s">
        <v>71</v>
      </c>
      <c r="K15" s="11" t="s">
        <v>42</v>
      </c>
      <c r="L15" s="11">
        <v>4</v>
      </c>
      <c r="M15" s="17">
        <v>122</v>
      </c>
      <c r="N15" s="17">
        <v>424</v>
      </c>
      <c r="O15" s="21"/>
      <c r="P15" s="58">
        <f t="shared" si="0"/>
        <v>546</v>
      </c>
      <c r="Q15" s="18" t="s">
        <v>33</v>
      </c>
      <c r="R15" s="18" t="s">
        <v>34</v>
      </c>
      <c r="S15" s="19" t="s">
        <v>35</v>
      </c>
      <c r="T15" s="20" t="s">
        <v>36</v>
      </c>
    </row>
    <row r="16" spans="1:20" ht="19.5" outlineLevel="1">
      <c r="A16" s="10">
        <f t="shared" si="1"/>
        <v>9</v>
      </c>
      <c r="B16" s="11"/>
      <c r="C16" s="11" t="s">
        <v>72</v>
      </c>
      <c r="D16" s="11" t="s">
        <v>29</v>
      </c>
      <c r="E16" s="12" t="s">
        <v>73</v>
      </c>
      <c r="F16" s="13" t="s">
        <v>74</v>
      </c>
      <c r="G16" s="14">
        <v>97200</v>
      </c>
      <c r="H16" s="11" t="s">
        <v>29</v>
      </c>
      <c r="I16" s="15" t="s">
        <v>75</v>
      </c>
      <c r="J16" s="16" t="s">
        <v>76</v>
      </c>
      <c r="K16" s="11" t="s">
        <v>66</v>
      </c>
      <c r="L16" s="11">
        <v>4</v>
      </c>
      <c r="M16" s="17">
        <v>360</v>
      </c>
      <c r="N16" s="17"/>
      <c r="O16" s="21"/>
      <c r="P16" s="58">
        <f t="shared" si="0"/>
        <v>360</v>
      </c>
      <c r="Q16" s="18" t="s">
        <v>33</v>
      </c>
      <c r="R16" s="18" t="s">
        <v>34</v>
      </c>
      <c r="S16" s="19" t="s">
        <v>35</v>
      </c>
      <c r="T16" s="20" t="s">
        <v>36</v>
      </c>
    </row>
    <row r="17" spans="1:20" ht="29.25" outlineLevel="1">
      <c r="A17" s="10">
        <f t="shared" si="1"/>
        <v>10</v>
      </c>
      <c r="B17" s="11"/>
      <c r="C17" s="11" t="s">
        <v>77</v>
      </c>
      <c r="D17" s="11" t="s">
        <v>29</v>
      </c>
      <c r="E17" s="12" t="s">
        <v>78</v>
      </c>
      <c r="F17" s="13" t="s">
        <v>79</v>
      </c>
      <c r="G17" s="14">
        <v>97200</v>
      </c>
      <c r="H17" s="11" t="s">
        <v>29</v>
      </c>
      <c r="I17" s="15" t="s">
        <v>80</v>
      </c>
      <c r="J17" s="16" t="s">
        <v>81</v>
      </c>
      <c r="K17" s="11" t="s">
        <v>66</v>
      </c>
      <c r="L17" s="11">
        <v>6</v>
      </c>
      <c r="M17" s="17">
        <v>0</v>
      </c>
      <c r="N17" s="17"/>
      <c r="O17" s="21"/>
      <c r="P17" s="59">
        <f t="shared" si="0"/>
        <v>0</v>
      </c>
      <c r="Q17" s="18" t="s">
        <v>33</v>
      </c>
      <c r="R17" s="18" t="s">
        <v>34</v>
      </c>
      <c r="S17" s="19" t="s">
        <v>35</v>
      </c>
      <c r="T17" s="20" t="s">
        <v>36</v>
      </c>
    </row>
    <row r="18" spans="1:20" ht="19.5" outlineLevel="1">
      <c r="A18" s="10">
        <f t="shared" si="1"/>
        <v>11</v>
      </c>
      <c r="B18" s="11"/>
      <c r="C18" s="11" t="s">
        <v>61</v>
      </c>
      <c r="D18" s="11" t="s">
        <v>29</v>
      </c>
      <c r="E18" s="12" t="s">
        <v>82</v>
      </c>
      <c r="F18" s="13" t="s">
        <v>83</v>
      </c>
      <c r="G18" s="14">
        <v>97200</v>
      </c>
      <c r="H18" s="11" t="s">
        <v>29</v>
      </c>
      <c r="I18" s="15" t="s">
        <v>84</v>
      </c>
      <c r="J18" s="16" t="s">
        <v>85</v>
      </c>
      <c r="K18" s="22" t="s">
        <v>66</v>
      </c>
      <c r="L18" s="11">
        <v>4</v>
      </c>
      <c r="M18" s="17">
        <v>170</v>
      </c>
      <c r="N18" s="17"/>
      <c r="O18" s="21"/>
      <c r="P18" s="58">
        <f t="shared" si="0"/>
        <v>170</v>
      </c>
      <c r="Q18" s="18" t="s">
        <v>33</v>
      </c>
      <c r="R18" s="18" t="s">
        <v>34</v>
      </c>
      <c r="S18" s="19" t="s">
        <v>35</v>
      </c>
      <c r="T18" s="20" t="s">
        <v>36</v>
      </c>
    </row>
    <row r="19" spans="1:20" ht="29.25" outlineLevel="1">
      <c r="A19" s="10">
        <f t="shared" si="1"/>
        <v>12</v>
      </c>
      <c r="B19" s="11"/>
      <c r="C19" s="11" t="s">
        <v>86</v>
      </c>
      <c r="D19" s="11" t="s">
        <v>29</v>
      </c>
      <c r="E19" s="12" t="s">
        <v>87</v>
      </c>
      <c r="F19" s="13" t="s">
        <v>88</v>
      </c>
      <c r="G19" s="14">
        <v>97200</v>
      </c>
      <c r="H19" s="11" t="s">
        <v>29</v>
      </c>
      <c r="I19" s="15" t="s">
        <v>89</v>
      </c>
      <c r="J19" s="16" t="s">
        <v>90</v>
      </c>
      <c r="K19" s="11" t="s">
        <v>66</v>
      </c>
      <c r="L19" s="11">
        <v>5</v>
      </c>
      <c r="M19" s="17">
        <v>516</v>
      </c>
      <c r="N19" s="17"/>
      <c r="O19" s="21"/>
      <c r="P19" s="58">
        <f t="shared" si="0"/>
        <v>516</v>
      </c>
      <c r="Q19" s="18" t="s">
        <v>33</v>
      </c>
      <c r="R19" s="18" t="s">
        <v>34</v>
      </c>
      <c r="S19" s="19" t="s">
        <v>35</v>
      </c>
      <c r="T19" s="20" t="s">
        <v>36</v>
      </c>
    </row>
    <row r="20" spans="1:20" ht="19.5" outlineLevel="1">
      <c r="A20" s="10">
        <f t="shared" si="1"/>
        <v>13</v>
      </c>
      <c r="B20" s="11"/>
      <c r="C20" s="11" t="s">
        <v>91</v>
      </c>
      <c r="D20" s="11" t="s">
        <v>29</v>
      </c>
      <c r="E20" s="12" t="s">
        <v>92</v>
      </c>
      <c r="F20" s="13" t="s">
        <v>93</v>
      </c>
      <c r="G20" s="14">
        <v>97200</v>
      </c>
      <c r="H20" s="11" t="s">
        <v>29</v>
      </c>
      <c r="I20" s="15" t="s">
        <v>94</v>
      </c>
      <c r="J20" s="16" t="s">
        <v>95</v>
      </c>
      <c r="K20" s="11" t="s">
        <v>66</v>
      </c>
      <c r="L20" s="11">
        <v>5</v>
      </c>
      <c r="M20" s="17">
        <v>942</v>
      </c>
      <c r="N20" s="17"/>
      <c r="O20" s="21"/>
      <c r="P20" s="58">
        <f t="shared" si="0"/>
        <v>942</v>
      </c>
      <c r="Q20" s="18" t="s">
        <v>33</v>
      </c>
      <c r="R20" s="18" t="s">
        <v>34</v>
      </c>
      <c r="S20" s="19" t="s">
        <v>35</v>
      </c>
      <c r="T20" s="20" t="s">
        <v>36</v>
      </c>
    </row>
    <row r="21" spans="1:20" ht="19.5" outlineLevel="1">
      <c r="A21" s="10">
        <f t="shared" si="1"/>
        <v>14</v>
      </c>
      <c r="B21" s="11"/>
      <c r="C21" s="11" t="s">
        <v>96</v>
      </c>
      <c r="D21" s="11" t="s">
        <v>29</v>
      </c>
      <c r="E21" s="12" t="s">
        <v>97</v>
      </c>
      <c r="F21" s="13" t="s">
        <v>98</v>
      </c>
      <c r="G21" s="14">
        <v>97200</v>
      </c>
      <c r="H21" s="11" t="s">
        <v>29</v>
      </c>
      <c r="I21" s="15" t="s">
        <v>99</v>
      </c>
      <c r="J21" s="16" t="s">
        <v>100</v>
      </c>
      <c r="K21" s="11" t="s">
        <v>42</v>
      </c>
      <c r="L21" s="11">
        <v>20</v>
      </c>
      <c r="M21" s="17">
        <v>342</v>
      </c>
      <c r="N21" s="17">
        <v>1072</v>
      </c>
      <c r="O21" s="21"/>
      <c r="P21" s="58">
        <f t="shared" si="0"/>
        <v>1414</v>
      </c>
      <c r="Q21" s="18" t="s">
        <v>33</v>
      </c>
      <c r="R21" s="18" t="s">
        <v>34</v>
      </c>
      <c r="S21" s="19" t="s">
        <v>35</v>
      </c>
      <c r="T21" s="20" t="s">
        <v>36</v>
      </c>
    </row>
    <row r="22" spans="1:20" ht="19.5" outlineLevel="1">
      <c r="A22" s="10">
        <f t="shared" si="1"/>
        <v>15</v>
      </c>
      <c r="B22" s="11"/>
      <c r="C22" s="11" t="s">
        <v>101</v>
      </c>
      <c r="D22" s="11" t="s">
        <v>29</v>
      </c>
      <c r="E22" s="12" t="s">
        <v>102</v>
      </c>
      <c r="F22" s="13" t="s">
        <v>103</v>
      </c>
      <c r="G22" s="14">
        <v>97200</v>
      </c>
      <c r="H22" s="11" t="s">
        <v>29</v>
      </c>
      <c r="I22" s="15" t="s">
        <v>104</v>
      </c>
      <c r="J22" s="16" t="s">
        <v>105</v>
      </c>
      <c r="K22" s="11" t="s">
        <v>66</v>
      </c>
      <c r="L22" s="11">
        <v>5</v>
      </c>
      <c r="M22" s="17">
        <v>357</v>
      </c>
      <c r="N22" s="17"/>
      <c r="O22" s="21"/>
      <c r="P22" s="58">
        <f t="shared" si="0"/>
        <v>357</v>
      </c>
      <c r="Q22" s="18" t="s">
        <v>33</v>
      </c>
      <c r="R22" s="18" t="s">
        <v>34</v>
      </c>
      <c r="S22" s="19" t="s">
        <v>35</v>
      </c>
      <c r="T22" s="20" t="s">
        <v>36</v>
      </c>
    </row>
    <row r="23" spans="1:20" ht="19.5" outlineLevel="1">
      <c r="A23" s="10">
        <f t="shared" si="1"/>
        <v>16</v>
      </c>
      <c r="B23" s="11"/>
      <c r="C23" s="11" t="s">
        <v>106</v>
      </c>
      <c r="D23" s="11" t="s">
        <v>29</v>
      </c>
      <c r="E23" s="12" t="s">
        <v>107</v>
      </c>
      <c r="F23" s="13" t="s">
        <v>108</v>
      </c>
      <c r="G23" s="14">
        <v>97200</v>
      </c>
      <c r="H23" s="11" t="s">
        <v>29</v>
      </c>
      <c r="I23" s="15" t="s">
        <v>109</v>
      </c>
      <c r="J23" s="16" t="s">
        <v>110</v>
      </c>
      <c r="K23" s="11" t="s">
        <v>42</v>
      </c>
      <c r="L23" s="11">
        <v>6</v>
      </c>
      <c r="M23" s="17">
        <v>968</v>
      </c>
      <c r="N23" s="17">
        <v>3320</v>
      </c>
      <c r="O23" s="21"/>
      <c r="P23" s="58">
        <f t="shared" si="0"/>
        <v>4288</v>
      </c>
      <c r="Q23" s="18" t="s">
        <v>33</v>
      </c>
      <c r="R23" s="18" t="s">
        <v>34</v>
      </c>
      <c r="S23" s="19" t="s">
        <v>35</v>
      </c>
      <c r="T23" s="20" t="s">
        <v>36</v>
      </c>
    </row>
    <row r="24" spans="1:20" ht="19.5" outlineLevel="1">
      <c r="A24" s="10">
        <f t="shared" si="1"/>
        <v>17</v>
      </c>
      <c r="B24" s="11"/>
      <c r="C24" s="11" t="s">
        <v>111</v>
      </c>
      <c r="D24" s="11" t="s">
        <v>29</v>
      </c>
      <c r="E24" s="12" t="s">
        <v>112</v>
      </c>
      <c r="F24" s="13" t="s">
        <v>113</v>
      </c>
      <c r="G24" s="14">
        <v>97200</v>
      </c>
      <c r="H24" s="11" t="s">
        <v>29</v>
      </c>
      <c r="I24" s="15" t="s">
        <v>114</v>
      </c>
      <c r="J24" s="16" t="s">
        <v>115</v>
      </c>
      <c r="K24" s="11" t="s">
        <v>42</v>
      </c>
      <c r="L24" s="11">
        <v>7</v>
      </c>
      <c r="M24" s="17">
        <v>826</v>
      </c>
      <c r="N24" s="17">
        <v>2232</v>
      </c>
      <c r="O24" s="21"/>
      <c r="P24" s="58">
        <f t="shared" si="0"/>
        <v>3058</v>
      </c>
      <c r="Q24" s="18" t="s">
        <v>33</v>
      </c>
      <c r="R24" s="18" t="s">
        <v>34</v>
      </c>
      <c r="S24" s="19" t="s">
        <v>35</v>
      </c>
      <c r="T24" s="20" t="s">
        <v>36</v>
      </c>
    </row>
    <row r="25" spans="1:20" ht="19.5" outlineLevel="1">
      <c r="A25" s="10">
        <f t="shared" si="1"/>
        <v>18</v>
      </c>
      <c r="B25" s="11"/>
      <c r="C25" s="11" t="s">
        <v>116</v>
      </c>
      <c r="D25" s="11" t="s">
        <v>29</v>
      </c>
      <c r="E25" s="12" t="s">
        <v>107</v>
      </c>
      <c r="F25" s="13" t="s">
        <v>117</v>
      </c>
      <c r="G25" s="14">
        <v>97200</v>
      </c>
      <c r="H25" s="11" t="s">
        <v>29</v>
      </c>
      <c r="I25" s="15" t="s">
        <v>118</v>
      </c>
      <c r="J25" s="16" t="s">
        <v>119</v>
      </c>
      <c r="K25" s="11" t="s">
        <v>42</v>
      </c>
      <c r="L25" s="11">
        <v>5</v>
      </c>
      <c r="M25" s="17">
        <v>870</v>
      </c>
      <c r="N25" s="17">
        <v>2754</v>
      </c>
      <c r="O25" s="21"/>
      <c r="P25" s="58">
        <f t="shared" si="0"/>
        <v>3624</v>
      </c>
      <c r="Q25" s="18" t="s">
        <v>33</v>
      </c>
      <c r="R25" s="18" t="s">
        <v>34</v>
      </c>
      <c r="S25" s="19" t="s">
        <v>35</v>
      </c>
      <c r="T25" s="20" t="s">
        <v>36</v>
      </c>
    </row>
    <row r="26" spans="1:20" ht="19.5" outlineLevel="1">
      <c r="A26" s="10">
        <f t="shared" si="1"/>
        <v>19</v>
      </c>
      <c r="B26" s="11"/>
      <c r="C26" s="11" t="s">
        <v>120</v>
      </c>
      <c r="D26" s="11" t="s">
        <v>121</v>
      </c>
      <c r="E26" s="12" t="s">
        <v>122</v>
      </c>
      <c r="F26" s="13" t="s">
        <v>123</v>
      </c>
      <c r="G26" s="14">
        <v>97200</v>
      </c>
      <c r="H26" s="11" t="s">
        <v>29</v>
      </c>
      <c r="I26" s="15" t="s">
        <v>124</v>
      </c>
      <c r="J26" s="16" t="s">
        <v>125</v>
      </c>
      <c r="K26" s="11" t="s">
        <v>42</v>
      </c>
      <c r="L26" s="11">
        <v>5</v>
      </c>
      <c r="M26" s="17">
        <v>710</v>
      </c>
      <c r="N26" s="17">
        <v>2262</v>
      </c>
      <c r="O26" s="21"/>
      <c r="P26" s="58">
        <f t="shared" si="0"/>
        <v>2972</v>
      </c>
      <c r="Q26" s="18" t="s">
        <v>33</v>
      </c>
      <c r="R26" s="18" t="s">
        <v>34</v>
      </c>
      <c r="S26" s="19" t="s">
        <v>35</v>
      </c>
      <c r="T26" s="20" t="s">
        <v>36</v>
      </c>
    </row>
    <row r="27" spans="1:20" ht="19.5" outlineLevel="1">
      <c r="A27" s="10">
        <f t="shared" si="1"/>
        <v>20</v>
      </c>
      <c r="B27" s="11"/>
      <c r="C27" s="11" t="s">
        <v>126</v>
      </c>
      <c r="D27" s="11" t="s">
        <v>127</v>
      </c>
      <c r="E27" s="12" t="s">
        <v>128</v>
      </c>
      <c r="F27" s="13" t="s">
        <v>129</v>
      </c>
      <c r="G27" s="14">
        <v>97200</v>
      </c>
      <c r="H27" s="11" t="s">
        <v>29</v>
      </c>
      <c r="I27" s="15" t="s">
        <v>130</v>
      </c>
      <c r="J27" s="16" t="s">
        <v>131</v>
      </c>
      <c r="K27" s="11" t="s">
        <v>42</v>
      </c>
      <c r="L27" s="11">
        <v>7</v>
      </c>
      <c r="M27" s="17">
        <v>638</v>
      </c>
      <c r="N27" s="17">
        <v>1928</v>
      </c>
      <c r="O27" s="21"/>
      <c r="P27" s="58">
        <f t="shared" si="0"/>
        <v>2566</v>
      </c>
      <c r="Q27" s="18" t="s">
        <v>33</v>
      </c>
      <c r="R27" s="18" t="s">
        <v>34</v>
      </c>
      <c r="S27" s="19" t="s">
        <v>35</v>
      </c>
      <c r="T27" s="20" t="s">
        <v>36</v>
      </c>
    </row>
    <row r="28" spans="1:20" ht="19.5" outlineLevel="1">
      <c r="A28" s="10">
        <f t="shared" si="1"/>
        <v>21</v>
      </c>
      <c r="B28" s="11"/>
      <c r="C28" s="11" t="s">
        <v>132</v>
      </c>
      <c r="D28" s="11" t="s">
        <v>127</v>
      </c>
      <c r="E28" s="12" t="s">
        <v>133</v>
      </c>
      <c r="F28" s="13" t="s">
        <v>134</v>
      </c>
      <c r="G28" s="14">
        <v>97200</v>
      </c>
      <c r="H28" s="11" t="s">
        <v>29</v>
      </c>
      <c r="I28" s="15" t="s">
        <v>135</v>
      </c>
      <c r="J28" s="16" t="s">
        <v>136</v>
      </c>
      <c r="K28" s="11" t="s">
        <v>42</v>
      </c>
      <c r="L28" s="11">
        <v>5</v>
      </c>
      <c r="M28" s="17">
        <v>386</v>
      </c>
      <c r="N28" s="17">
        <v>1208</v>
      </c>
      <c r="O28" s="21"/>
      <c r="P28" s="58">
        <f t="shared" si="0"/>
        <v>1594</v>
      </c>
      <c r="Q28" s="18" t="s">
        <v>33</v>
      </c>
      <c r="R28" s="18" t="s">
        <v>34</v>
      </c>
      <c r="S28" s="19" t="s">
        <v>35</v>
      </c>
      <c r="T28" s="20" t="s">
        <v>36</v>
      </c>
    </row>
    <row r="29" spans="1:20" ht="19.5" outlineLevel="1">
      <c r="A29" s="10">
        <f t="shared" si="1"/>
        <v>22</v>
      </c>
      <c r="B29" s="11"/>
      <c r="C29" s="11" t="s">
        <v>137</v>
      </c>
      <c r="D29" s="11" t="s">
        <v>138</v>
      </c>
      <c r="E29" s="12" t="s">
        <v>139</v>
      </c>
      <c r="F29" s="13" t="s">
        <v>140</v>
      </c>
      <c r="G29" s="14">
        <v>97200</v>
      </c>
      <c r="H29" s="11" t="s">
        <v>29</v>
      </c>
      <c r="I29" s="15" t="s">
        <v>141</v>
      </c>
      <c r="J29" s="16" t="s">
        <v>142</v>
      </c>
      <c r="K29" s="11" t="s">
        <v>42</v>
      </c>
      <c r="L29" s="11">
        <v>10</v>
      </c>
      <c r="M29" s="17">
        <v>2642</v>
      </c>
      <c r="N29" s="17">
        <v>8566</v>
      </c>
      <c r="O29" s="21"/>
      <c r="P29" s="58">
        <f t="shared" si="0"/>
        <v>11208</v>
      </c>
      <c r="Q29" s="18" t="s">
        <v>33</v>
      </c>
      <c r="R29" s="18" t="s">
        <v>34</v>
      </c>
      <c r="S29" s="19" t="s">
        <v>35</v>
      </c>
      <c r="T29" s="20" t="s">
        <v>36</v>
      </c>
    </row>
    <row r="30" spans="1:20" ht="29.25" outlineLevel="1">
      <c r="A30" s="10">
        <f t="shared" si="1"/>
        <v>23</v>
      </c>
      <c r="B30" s="11"/>
      <c r="C30" s="11" t="s">
        <v>143</v>
      </c>
      <c r="D30" s="11" t="s">
        <v>127</v>
      </c>
      <c r="E30" s="12" t="s">
        <v>133</v>
      </c>
      <c r="F30" s="13" t="s">
        <v>144</v>
      </c>
      <c r="G30" s="14">
        <v>97200</v>
      </c>
      <c r="H30" s="11" t="s">
        <v>29</v>
      </c>
      <c r="I30" s="15" t="s">
        <v>145</v>
      </c>
      <c r="J30" s="16" t="s">
        <v>146</v>
      </c>
      <c r="K30" s="11" t="s">
        <v>66</v>
      </c>
      <c r="L30" s="11">
        <v>3</v>
      </c>
      <c r="M30" s="17">
        <v>390</v>
      </c>
      <c r="N30" s="17"/>
      <c r="O30" s="21"/>
      <c r="P30" s="58">
        <f t="shared" si="0"/>
        <v>390</v>
      </c>
      <c r="Q30" s="18" t="s">
        <v>33</v>
      </c>
      <c r="R30" s="18" t="s">
        <v>34</v>
      </c>
      <c r="S30" s="19" t="s">
        <v>35</v>
      </c>
      <c r="T30" s="20" t="s">
        <v>36</v>
      </c>
    </row>
    <row r="31" spans="1:20" ht="29.25" outlineLevel="1">
      <c r="A31" s="10">
        <f t="shared" si="1"/>
        <v>24</v>
      </c>
      <c r="B31" s="11"/>
      <c r="C31" s="11" t="s">
        <v>147</v>
      </c>
      <c r="D31" s="11" t="s">
        <v>127</v>
      </c>
      <c r="E31" s="12" t="s">
        <v>148</v>
      </c>
      <c r="F31" s="13" t="s">
        <v>149</v>
      </c>
      <c r="G31" s="14">
        <v>97200</v>
      </c>
      <c r="H31" s="11" t="s">
        <v>29</v>
      </c>
      <c r="I31" s="15" t="s">
        <v>150</v>
      </c>
      <c r="J31" s="16" t="s">
        <v>151</v>
      </c>
      <c r="K31" s="11" t="s">
        <v>66</v>
      </c>
      <c r="L31" s="11">
        <v>7</v>
      </c>
      <c r="M31" s="17">
        <v>925</v>
      </c>
      <c r="N31" s="17"/>
      <c r="O31" s="21"/>
      <c r="P31" s="58">
        <f t="shared" si="0"/>
        <v>925</v>
      </c>
      <c r="Q31" s="18" t="s">
        <v>33</v>
      </c>
      <c r="R31" s="18" t="s">
        <v>34</v>
      </c>
      <c r="S31" s="19" t="s">
        <v>35</v>
      </c>
      <c r="T31" s="20" t="s">
        <v>36</v>
      </c>
    </row>
    <row r="32" spans="1:20" ht="19.5" outlineLevel="1">
      <c r="A32" s="10">
        <f t="shared" si="1"/>
        <v>25</v>
      </c>
      <c r="B32" s="11"/>
      <c r="C32" s="11" t="s">
        <v>152</v>
      </c>
      <c r="D32" s="11" t="s">
        <v>121</v>
      </c>
      <c r="E32" s="12" t="s">
        <v>153</v>
      </c>
      <c r="F32" s="13" t="s">
        <v>103</v>
      </c>
      <c r="G32" s="14">
        <v>97200</v>
      </c>
      <c r="H32" s="11" t="s">
        <v>29</v>
      </c>
      <c r="I32" s="15" t="s">
        <v>154</v>
      </c>
      <c r="J32" s="16" t="s">
        <v>155</v>
      </c>
      <c r="K32" s="11" t="s">
        <v>42</v>
      </c>
      <c r="L32" s="11">
        <v>5</v>
      </c>
      <c r="M32" s="17">
        <v>694</v>
      </c>
      <c r="N32" s="17">
        <v>2186</v>
      </c>
      <c r="O32" s="21"/>
      <c r="P32" s="58">
        <f t="shared" si="0"/>
        <v>2880</v>
      </c>
      <c r="Q32" s="18" t="s">
        <v>33</v>
      </c>
      <c r="R32" s="18" t="s">
        <v>34</v>
      </c>
      <c r="S32" s="19" t="s">
        <v>35</v>
      </c>
      <c r="T32" s="20" t="s">
        <v>36</v>
      </c>
    </row>
    <row r="33" spans="1:20" ht="19.5" outlineLevel="1">
      <c r="A33" s="10">
        <f t="shared" si="1"/>
        <v>26</v>
      </c>
      <c r="B33" s="11"/>
      <c r="C33" s="11" t="s">
        <v>156</v>
      </c>
      <c r="D33" s="11" t="s">
        <v>121</v>
      </c>
      <c r="E33" s="12" t="s">
        <v>157</v>
      </c>
      <c r="F33" s="13" t="s">
        <v>158</v>
      </c>
      <c r="G33" s="14">
        <v>97200</v>
      </c>
      <c r="H33" s="11" t="s">
        <v>29</v>
      </c>
      <c r="I33" s="15" t="s">
        <v>159</v>
      </c>
      <c r="J33" s="16" t="s">
        <v>160</v>
      </c>
      <c r="K33" s="11" t="s">
        <v>66</v>
      </c>
      <c r="L33" s="11">
        <v>5</v>
      </c>
      <c r="M33" s="17">
        <v>864</v>
      </c>
      <c r="N33" s="17"/>
      <c r="O33" s="21"/>
      <c r="P33" s="58">
        <f t="shared" si="0"/>
        <v>864</v>
      </c>
      <c r="Q33" s="18" t="s">
        <v>33</v>
      </c>
      <c r="R33" s="18" t="s">
        <v>34</v>
      </c>
      <c r="S33" s="19" t="s">
        <v>35</v>
      </c>
      <c r="T33" s="20" t="s">
        <v>36</v>
      </c>
    </row>
    <row r="34" spans="1:20" ht="19.5" outlineLevel="1">
      <c r="A34" s="10">
        <f t="shared" si="1"/>
        <v>27</v>
      </c>
      <c r="B34" s="11"/>
      <c r="C34" s="11" t="s">
        <v>161</v>
      </c>
      <c r="D34" s="11" t="s">
        <v>121</v>
      </c>
      <c r="E34" s="12" t="s">
        <v>157</v>
      </c>
      <c r="F34" s="13" t="s">
        <v>162</v>
      </c>
      <c r="G34" s="14">
        <v>97200</v>
      </c>
      <c r="H34" s="11" t="s">
        <v>29</v>
      </c>
      <c r="I34" s="15" t="s">
        <v>163</v>
      </c>
      <c r="J34" s="16" t="s">
        <v>164</v>
      </c>
      <c r="K34" s="11" t="s">
        <v>42</v>
      </c>
      <c r="L34" s="11">
        <v>5</v>
      </c>
      <c r="M34" s="17">
        <v>406</v>
      </c>
      <c r="N34" s="17">
        <v>1230</v>
      </c>
      <c r="O34" s="21"/>
      <c r="P34" s="58">
        <f t="shared" si="0"/>
        <v>1636</v>
      </c>
      <c r="Q34" s="18" t="s">
        <v>33</v>
      </c>
      <c r="R34" s="18" t="s">
        <v>34</v>
      </c>
      <c r="S34" s="19" t="s">
        <v>35</v>
      </c>
      <c r="T34" s="20" t="s">
        <v>36</v>
      </c>
    </row>
    <row r="35" spans="1:20" ht="19.5" outlineLevel="1">
      <c r="A35" s="10">
        <f t="shared" si="1"/>
        <v>28</v>
      </c>
      <c r="B35" s="11"/>
      <c r="C35" s="11" t="s">
        <v>165</v>
      </c>
      <c r="D35" s="11" t="s">
        <v>121</v>
      </c>
      <c r="E35" s="12" t="s">
        <v>157</v>
      </c>
      <c r="F35" s="13" t="s">
        <v>166</v>
      </c>
      <c r="G35" s="14">
        <v>97200</v>
      </c>
      <c r="H35" s="11" t="s">
        <v>29</v>
      </c>
      <c r="I35" s="15" t="s">
        <v>167</v>
      </c>
      <c r="J35" s="16" t="s">
        <v>168</v>
      </c>
      <c r="K35" s="11" t="s">
        <v>42</v>
      </c>
      <c r="L35" s="11">
        <v>9</v>
      </c>
      <c r="M35" s="17">
        <v>1934</v>
      </c>
      <c r="N35" s="17">
        <v>5876</v>
      </c>
      <c r="O35" s="21"/>
      <c r="P35" s="58">
        <f t="shared" si="0"/>
        <v>7810</v>
      </c>
      <c r="Q35" s="18" t="s">
        <v>33</v>
      </c>
      <c r="R35" s="18" t="s">
        <v>34</v>
      </c>
      <c r="S35" s="19" t="s">
        <v>35</v>
      </c>
      <c r="T35" s="20" t="s">
        <v>36</v>
      </c>
    </row>
    <row r="36" spans="1:20" ht="29.25" outlineLevel="1">
      <c r="A36" s="10">
        <f t="shared" si="1"/>
        <v>29</v>
      </c>
      <c r="B36" s="11"/>
      <c r="C36" s="11" t="s">
        <v>169</v>
      </c>
      <c r="D36" s="11" t="s">
        <v>127</v>
      </c>
      <c r="E36" s="12" t="s">
        <v>133</v>
      </c>
      <c r="F36" s="13" t="s">
        <v>170</v>
      </c>
      <c r="G36" s="14">
        <v>97200</v>
      </c>
      <c r="H36" s="11" t="s">
        <v>29</v>
      </c>
      <c r="I36" s="15" t="s">
        <v>171</v>
      </c>
      <c r="J36" s="16" t="s">
        <v>172</v>
      </c>
      <c r="K36" s="11" t="s">
        <v>66</v>
      </c>
      <c r="L36" s="11">
        <v>7</v>
      </c>
      <c r="M36" s="17">
        <v>727</v>
      </c>
      <c r="N36" s="17"/>
      <c r="O36" s="21"/>
      <c r="P36" s="58">
        <f t="shared" si="0"/>
        <v>727</v>
      </c>
      <c r="Q36" s="18" t="s">
        <v>33</v>
      </c>
      <c r="R36" s="18" t="s">
        <v>34</v>
      </c>
      <c r="S36" s="19" t="s">
        <v>35</v>
      </c>
      <c r="T36" s="20" t="s">
        <v>36</v>
      </c>
    </row>
    <row r="37" spans="1:20" ht="29.25" outlineLevel="1">
      <c r="A37" s="10">
        <f t="shared" si="1"/>
        <v>30</v>
      </c>
      <c r="B37" s="11"/>
      <c r="C37" s="11" t="s">
        <v>173</v>
      </c>
      <c r="D37" s="11" t="s">
        <v>121</v>
      </c>
      <c r="E37" s="12" t="s">
        <v>157</v>
      </c>
      <c r="F37" s="13" t="s">
        <v>174</v>
      </c>
      <c r="G37" s="14">
        <v>97200</v>
      </c>
      <c r="H37" s="11" t="s">
        <v>29</v>
      </c>
      <c r="I37" s="15" t="s">
        <v>175</v>
      </c>
      <c r="J37" s="16" t="s">
        <v>176</v>
      </c>
      <c r="K37" s="11" t="s">
        <v>66</v>
      </c>
      <c r="L37" s="11">
        <v>5</v>
      </c>
      <c r="M37" s="17">
        <v>710</v>
      </c>
      <c r="N37" s="17"/>
      <c r="O37" s="21"/>
      <c r="P37" s="58">
        <f t="shared" si="0"/>
        <v>710</v>
      </c>
      <c r="Q37" s="18" t="s">
        <v>33</v>
      </c>
      <c r="R37" s="18" t="s">
        <v>34</v>
      </c>
      <c r="S37" s="19" t="s">
        <v>35</v>
      </c>
      <c r="T37" s="20" t="s">
        <v>36</v>
      </c>
    </row>
    <row r="38" spans="1:20" ht="19.5" outlineLevel="1">
      <c r="A38" s="10">
        <f t="shared" si="1"/>
        <v>31</v>
      </c>
      <c r="B38" s="11"/>
      <c r="C38" s="11" t="s">
        <v>177</v>
      </c>
      <c r="D38" s="11" t="s">
        <v>178</v>
      </c>
      <c r="E38" s="12" t="s">
        <v>179</v>
      </c>
      <c r="F38" s="13" t="s">
        <v>180</v>
      </c>
      <c r="G38" s="14">
        <v>97200</v>
      </c>
      <c r="H38" s="11" t="s">
        <v>29</v>
      </c>
      <c r="I38" s="15" t="s">
        <v>181</v>
      </c>
      <c r="J38" s="16" t="s">
        <v>182</v>
      </c>
      <c r="K38" s="11" t="s">
        <v>66</v>
      </c>
      <c r="L38" s="11">
        <v>7</v>
      </c>
      <c r="M38" s="17">
        <v>1204</v>
      </c>
      <c r="N38" s="17">
        <v>3758</v>
      </c>
      <c r="O38" s="21"/>
      <c r="P38" s="58">
        <f t="shared" si="0"/>
        <v>4962</v>
      </c>
      <c r="Q38" s="18" t="s">
        <v>33</v>
      </c>
      <c r="R38" s="18" t="s">
        <v>34</v>
      </c>
      <c r="S38" s="19" t="s">
        <v>35</v>
      </c>
      <c r="T38" s="20" t="s">
        <v>36</v>
      </c>
    </row>
    <row r="39" spans="1:20" ht="19.5" outlineLevel="1">
      <c r="A39" s="10">
        <f t="shared" si="1"/>
        <v>32</v>
      </c>
      <c r="B39" s="11"/>
      <c r="C39" s="11" t="s">
        <v>183</v>
      </c>
      <c r="D39" s="11" t="s">
        <v>178</v>
      </c>
      <c r="E39" s="12" t="s">
        <v>184</v>
      </c>
      <c r="F39" s="13" t="s">
        <v>185</v>
      </c>
      <c r="G39" s="14">
        <v>97200</v>
      </c>
      <c r="H39" s="11" t="s">
        <v>29</v>
      </c>
      <c r="I39" s="15" t="s">
        <v>186</v>
      </c>
      <c r="J39" s="16" t="s">
        <v>187</v>
      </c>
      <c r="K39" s="11" t="s">
        <v>66</v>
      </c>
      <c r="L39" s="11">
        <v>7</v>
      </c>
      <c r="M39" s="17">
        <v>656</v>
      </c>
      <c r="N39" s="17"/>
      <c r="O39" s="21"/>
      <c r="P39" s="58">
        <f t="shared" si="0"/>
        <v>656</v>
      </c>
      <c r="Q39" s="18" t="s">
        <v>33</v>
      </c>
      <c r="R39" s="18" t="s">
        <v>34</v>
      </c>
      <c r="S39" s="19" t="s">
        <v>35</v>
      </c>
      <c r="T39" s="20" t="s">
        <v>36</v>
      </c>
    </row>
    <row r="40" spans="1:20" ht="19.5" outlineLevel="1">
      <c r="A40" s="10">
        <f t="shared" si="1"/>
        <v>33</v>
      </c>
      <c r="B40" s="11"/>
      <c r="C40" s="11" t="s">
        <v>188</v>
      </c>
      <c r="D40" s="11" t="s">
        <v>138</v>
      </c>
      <c r="E40" s="12" t="s">
        <v>38</v>
      </c>
      <c r="F40" s="13" t="s">
        <v>189</v>
      </c>
      <c r="G40" s="14">
        <v>97200</v>
      </c>
      <c r="H40" s="11" t="s">
        <v>29</v>
      </c>
      <c r="I40" s="15" t="s">
        <v>190</v>
      </c>
      <c r="J40" s="16" t="s">
        <v>191</v>
      </c>
      <c r="K40" s="11" t="s">
        <v>66</v>
      </c>
      <c r="L40" s="11">
        <v>5</v>
      </c>
      <c r="M40" s="17">
        <v>756</v>
      </c>
      <c r="N40" s="17"/>
      <c r="O40" s="21"/>
      <c r="P40" s="58">
        <f t="shared" ref="P40:P73" si="2">SUM(M40:O40)</f>
        <v>756</v>
      </c>
      <c r="Q40" s="18" t="s">
        <v>33</v>
      </c>
      <c r="R40" s="18" t="s">
        <v>34</v>
      </c>
      <c r="S40" s="19" t="s">
        <v>35</v>
      </c>
      <c r="T40" s="20" t="s">
        <v>36</v>
      </c>
    </row>
    <row r="41" spans="1:20" ht="19.5" outlineLevel="1">
      <c r="A41" s="10">
        <f t="shared" si="1"/>
        <v>34</v>
      </c>
      <c r="B41" s="11"/>
      <c r="C41" s="11" t="s">
        <v>192</v>
      </c>
      <c r="D41" s="11" t="s">
        <v>138</v>
      </c>
      <c r="E41" s="12" t="s">
        <v>193</v>
      </c>
      <c r="F41" s="13" t="s">
        <v>194</v>
      </c>
      <c r="G41" s="14">
        <v>97200</v>
      </c>
      <c r="H41" s="11" t="s">
        <v>29</v>
      </c>
      <c r="I41" s="15" t="s">
        <v>195</v>
      </c>
      <c r="J41" s="16" t="s">
        <v>196</v>
      </c>
      <c r="K41" s="11" t="s">
        <v>42</v>
      </c>
      <c r="L41" s="11">
        <v>15</v>
      </c>
      <c r="M41" s="17">
        <v>6274</v>
      </c>
      <c r="N41" s="17">
        <v>18834</v>
      </c>
      <c r="O41" s="21"/>
      <c r="P41" s="58">
        <f t="shared" si="2"/>
        <v>25108</v>
      </c>
      <c r="Q41" s="18" t="s">
        <v>33</v>
      </c>
      <c r="R41" s="18" t="s">
        <v>34</v>
      </c>
      <c r="S41" s="19" t="s">
        <v>35</v>
      </c>
      <c r="T41" s="20" t="s">
        <v>36</v>
      </c>
    </row>
    <row r="42" spans="1:20" ht="19.5" outlineLevel="1">
      <c r="A42" s="10">
        <f t="shared" si="1"/>
        <v>35</v>
      </c>
      <c r="B42" s="11"/>
      <c r="C42" s="11" t="s">
        <v>197</v>
      </c>
      <c r="D42" s="11" t="s">
        <v>138</v>
      </c>
      <c r="E42" s="12" t="s">
        <v>198</v>
      </c>
      <c r="F42" s="13" t="s">
        <v>199</v>
      </c>
      <c r="G42" s="14">
        <v>97200</v>
      </c>
      <c r="H42" s="11" t="s">
        <v>29</v>
      </c>
      <c r="I42" s="15" t="s">
        <v>200</v>
      </c>
      <c r="J42" s="16" t="s">
        <v>201</v>
      </c>
      <c r="K42" s="11" t="s">
        <v>42</v>
      </c>
      <c r="L42" s="11">
        <v>6</v>
      </c>
      <c r="M42" s="17">
        <v>676</v>
      </c>
      <c r="N42" s="17">
        <v>2178</v>
      </c>
      <c r="O42" s="21"/>
      <c r="P42" s="58">
        <f t="shared" si="2"/>
        <v>2854</v>
      </c>
      <c r="Q42" s="18" t="s">
        <v>33</v>
      </c>
      <c r="R42" s="18" t="s">
        <v>34</v>
      </c>
      <c r="S42" s="19" t="s">
        <v>35</v>
      </c>
      <c r="T42" s="20" t="s">
        <v>36</v>
      </c>
    </row>
    <row r="43" spans="1:20" ht="19.5" outlineLevel="1">
      <c r="A43" s="10">
        <f t="shared" si="1"/>
        <v>36</v>
      </c>
      <c r="B43" s="11"/>
      <c r="C43" s="11" t="s">
        <v>202</v>
      </c>
      <c r="D43" s="11" t="s">
        <v>138</v>
      </c>
      <c r="E43" s="12" t="s">
        <v>203</v>
      </c>
      <c r="F43" s="13" t="s">
        <v>204</v>
      </c>
      <c r="G43" s="14">
        <v>97200</v>
      </c>
      <c r="H43" s="11" t="s">
        <v>29</v>
      </c>
      <c r="I43" s="15" t="s">
        <v>205</v>
      </c>
      <c r="J43" s="16" t="s">
        <v>206</v>
      </c>
      <c r="K43" s="11" t="s">
        <v>42</v>
      </c>
      <c r="L43" s="11">
        <v>40</v>
      </c>
      <c r="M43" s="17">
        <v>2143</v>
      </c>
      <c r="N43" s="17">
        <v>6645</v>
      </c>
      <c r="O43" s="21"/>
      <c r="P43" s="58">
        <f t="shared" si="2"/>
        <v>8788</v>
      </c>
      <c r="Q43" s="18" t="s">
        <v>33</v>
      </c>
      <c r="R43" s="18" t="s">
        <v>34</v>
      </c>
      <c r="S43" s="19" t="s">
        <v>35</v>
      </c>
      <c r="T43" s="20" t="s">
        <v>36</v>
      </c>
    </row>
    <row r="44" spans="1:20" ht="19.5" outlineLevel="1">
      <c r="A44" s="10">
        <f t="shared" si="1"/>
        <v>37</v>
      </c>
      <c r="B44" s="11"/>
      <c r="C44" s="11" t="s">
        <v>207</v>
      </c>
      <c r="D44" s="11" t="s">
        <v>178</v>
      </c>
      <c r="E44" s="12" t="s">
        <v>208</v>
      </c>
      <c r="F44" s="13" t="s">
        <v>209</v>
      </c>
      <c r="G44" s="14">
        <v>97200</v>
      </c>
      <c r="H44" s="11" t="s">
        <v>29</v>
      </c>
      <c r="I44" s="15" t="s">
        <v>210</v>
      </c>
      <c r="J44" s="16" t="s">
        <v>211</v>
      </c>
      <c r="K44" s="11" t="s">
        <v>42</v>
      </c>
      <c r="L44" s="11">
        <v>12</v>
      </c>
      <c r="M44" s="17">
        <v>718</v>
      </c>
      <c r="N44" s="17">
        <v>2236</v>
      </c>
      <c r="O44" s="21"/>
      <c r="P44" s="58">
        <f t="shared" si="2"/>
        <v>2954</v>
      </c>
      <c r="Q44" s="18" t="s">
        <v>33</v>
      </c>
      <c r="R44" s="18" t="s">
        <v>34</v>
      </c>
      <c r="S44" s="19" t="s">
        <v>35</v>
      </c>
      <c r="T44" s="20" t="s">
        <v>36</v>
      </c>
    </row>
    <row r="45" spans="1:20" ht="19.5" outlineLevel="1">
      <c r="A45" s="10">
        <f t="shared" si="1"/>
        <v>38</v>
      </c>
      <c r="B45" s="11"/>
      <c r="C45" s="11" t="s">
        <v>212</v>
      </c>
      <c r="D45" s="11" t="s">
        <v>213</v>
      </c>
      <c r="E45" s="12" t="s">
        <v>214</v>
      </c>
      <c r="F45" s="13" t="s">
        <v>215</v>
      </c>
      <c r="G45" s="14">
        <v>97200</v>
      </c>
      <c r="H45" s="11" t="s">
        <v>29</v>
      </c>
      <c r="I45" s="15" t="s">
        <v>216</v>
      </c>
      <c r="J45" s="16" t="s">
        <v>217</v>
      </c>
      <c r="K45" s="11" t="s">
        <v>66</v>
      </c>
      <c r="L45" s="11">
        <v>5</v>
      </c>
      <c r="M45" s="17">
        <v>463</v>
      </c>
      <c r="N45" s="17"/>
      <c r="O45" s="21"/>
      <c r="P45" s="58">
        <f t="shared" si="2"/>
        <v>463</v>
      </c>
      <c r="Q45" s="18" t="s">
        <v>33</v>
      </c>
      <c r="R45" s="18" t="s">
        <v>34</v>
      </c>
      <c r="S45" s="19" t="s">
        <v>35</v>
      </c>
      <c r="T45" s="20" t="s">
        <v>36</v>
      </c>
    </row>
    <row r="46" spans="1:20" ht="19.5" outlineLevel="1">
      <c r="A46" s="10">
        <f t="shared" si="1"/>
        <v>39</v>
      </c>
      <c r="B46" s="11"/>
      <c r="C46" s="11" t="s">
        <v>218</v>
      </c>
      <c r="D46" s="11" t="s">
        <v>213</v>
      </c>
      <c r="E46" s="12" t="s">
        <v>219</v>
      </c>
      <c r="F46" s="13" t="s">
        <v>220</v>
      </c>
      <c r="G46" s="14">
        <v>97200</v>
      </c>
      <c r="H46" s="11" t="s">
        <v>29</v>
      </c>
      <c r="I46" s="15" t="s">
        <v>221</v>
      </c>
      <c r="J46" s="16" t="s">
        <v>222</v>
      </c>
      <c r="K46" s="11" t="s">
        <v>42</v>
      </c>
      <c r="L46" s="11">
        <v>7</v>
      </c>
      <c r="M46" s="17">
        <v>440</v>
      </c>
      <c r="N46" s="17">
        <v>1232</v>
      </c>
      <c r="O46" s="21"/>
      <c r="P46" s="58">
        <f t="shared" si="2"/>
        <v>1672</v>
      </c>
      <c r="Q46" s="18" t="s">
        <v>33</v>
      </c>
      <c r="R46" s="18" t="s">
        <v>34</v>
      </c>
      <c r="S46" s="19" t="s">
        <v>35</v>
      </c>
      <c r="T46" s="20" t="s">
        <v>36</v>
      </c>
    </row>
    <row r="47" spans="1:20" ht="19.5" outlineLevel="1">
      <c r="A47" s="10">
        <f t="shared" si="1"/>
        <v>40</v>
      </c>
      <c r="B47" s="11"/>
      <c r="C47" s="11" t="s">
        <v>223</v>
      </c>
      <c r="D47" s="11" t="s">
        <v>213</v>
      </c>
      <c r="E47" s="12" t="s">
        <v>224</v>
      </c>
      <c r="F47" s="13" t="s">
        <v>225</v>
      </c>
      <c r="G47" s="14">
        <v>97200</v>
      </c>
      <c r="H47" s="11" t="s">
        <v>29</v>
      </c>
      <c r="I47" s="15" t="s">
        <v>226</v>
      </c>
      <c r="J47" s="16" t="s">
        <v>227</v>
      </c>
      <c r="K47" s="11" t="s">
        <v>66</v>
      </c>
      <c r="L47" s="11">
        <v>4</v>
      </c>
      <c r="M47" s="17">
        <v>247</v>
      </c>
      <c r="N47" s="17"/>
      <c r="O47" s="21"/>
      <c r="P47" s="58">
        <f t="shared" si="2"/>
        <v>247</v>
      </c>
      <c r="Q47" s="18" t="s">
        <v>33</v>
      </c>
      <c r="R47" s="18" t="s">
        <v>34</v>
      </c>
      <c r="S47" s="19" t="s">
        <v>35</v>
      </c>
      <c r="T47" s="20" t="s">
        <v>36</v>
      </c>
    </row>
    <row r="48" spans="1:20" ht="19.5" outlineLevel="1">
      <c r="A48" s="10">
        <f t="shared" si="1"/>
        <v>41</v>
      </c>
      <c r="B48" s="11"/>
      <c r="C48" s="11" t="s">
        <v>228</v>
      </c>
      <c r="D48" s="11" t="s">
        <v>213</v>
      </c>
      <c r="E48" s="12" t="s">
        <v>229</v>
      </c>
      <c r="F48" s="13" t="s">
        <v>230</v>
      </c>
      <c r="G48" s="14">
        <v>97200</v>
      </c>
      <c r="H48" s="11" t="s">
        <v>29</v>
      </c>
      <c r="I48" s="15" t="s">
        <v>231</v>
      </c>
      <c r="J48" s="16" t="s">
        <v>232</v>
      </c>
      <c r="K48" s="11" t="s">
        <v>66</v>
      </c>
      <c r="L48" s="11">
        <v>4</v>
      </c>
      <c r="M48" s="17">
        <v>304</v>
      </c>
      <c r="N48" s="17"/>
      <c r="O48" s="21"/>
      <c r="P48" s="58">
        <f t="shared" si="2"/>
        <v>304</v>
      </c>
      <c r="Q48" s="18" t="s">
        <v>33</v>
      </c>
      <c r="R48" s="18" t="s">
        <v>34</v>
      </c>
      <c r="S48" s="19" t="s">
        <v>35</v>
      </c>
      <c r="T48" s="20" t="s">
        <v>36</v>
      </c>
    </row>
    <row r="49" spans="1:20" ht="19.5" outlineLevel="1">
      <c r="A49" s="10">
        <f t="shared" si="1"/>
        <v>42</v>
      </c>
      <c r="B49" s="11"/>
      <c r="C49" s="11" t="s">
        <v>233</v>
      </c>
      <c r="D49" s="11" t="s">
        <v>234</v>
      </c>
      <c r="E49" s="12" t="s">
        <v>235</v>
      </c>
      <c r="F49" s="13" t="s">
        <v>236</v>
      </c>
      <c r="G49" s="14">
        <v>97200</v>
      </c>
      <c r="H49" s="11" t="s">
        <v>29</v>
      </c>
      <c r="I49" s="15" t="s">
        <v>237</v>
      </c>
      <c r="J49" s="16" t="s">
        <v>238</v>
      </c>
      <c r="K49" s="11" t="s">
        <v>42</v>
      </c>
      <c r="L49" s="11">
        <v>7</v>
      </c>
      <c r="M49" s="17">
        <v>498</v>
      </c>
      <c r="N49" s="17">
        <v>1486</v>
      </c>
      <c r="O49" s="21"/>
      <c r="P49" s="58">
        <f t="shared" si="2"/>
        <v>1984</v>
      </c>
      <c r="Q49" s="18" t="s">
        <v>33</v>
      </c>
      <c r="R49" s="18" t="s">
        <v>34</v>
      </c>
      <c r="S49" s="19" t="s">
        <v>35</v>
      </c>
      <c r="T49" s="20" t="s">
        <v>36</v>
      </c>
    </row>
    <row r="50" spans="1:20" ht="19.5" outlineLevel="1">
      <c r="A50" s="10">
        <f t="shared" si="1"/>
        <v>43</v>
      </c>
      <c r="B50" s="11"/>
      <c r="C50" s="11" t="s">
        <v>239</v>
      </c>
      <c r="D50" s="11" t="s">
        <v>234</v>
      </c>
      <c r="E50" s="12" t="s">
        <v>240</v>
      </c>
      <c r="F50" s="13" t="s">
        <v>241</v>
      </c>
      <c r="G50" s="14">
        <v>97200</v>
      </c>
      <c r="H50" s="11" t="s">
        <v>29</v>
      </c>
      <c r="I50" s="15" t="s">
        <v>242</v>
      </c>
      <c r="J50" s="16" t="s">
        <v>243</v>
      </c>
      <c r="K50" s="11" t="s">
        <v>42</v>
      </c>
      <c r="L50" s="11">
        <v>8</v>
      </c>
      <c r="M50" s="17">
        <v>1162</v>
      </c>
      <c r="N50" s="17">
        <v>3322</v>
      </c>
      <c r="O50" s="21"/>
      <c r="P50" s="58">
        <f t="shared" si="2"/>
        <v>4484</v>
      </c>
      <c r="Q50" s="18" t="s">
        <v>33</v>
      </c>
      <c r="R50" s="18" t="s">
        <v>34</v>
      </c>
      <c r="S50" s="19" t="s">
        <v>35</v>
      </c>
      <c r="T50" s="20" t="s">
        <v>36</v>
      </c>
    </row>
    <row r="51" spans="1:20" ht="19.5" outlineLevel="1">
      <c r="A51" s="10">
        <f t="shared" si="1"/>
        <v>44</v>
      </c>
      <c r="B51" s="11"/>
      <c r="C51" s="11" t="s">
        <v>244</v>
      </c>
      <c r="D51" s="11" t="s">
        <v>234</v>
      </c>
      <c r="E51" s="12" t="s">
        <v>245</v>
      </c>
      <c r="F51" s="13" t="s">
        <v>246</v>
      </c>
      <c r="G51" s="14">
        <v>97200</v>
      </c>
      <c r="H51" s="11" t="s">
        <v>29</v>
      </c>
      <c r="I51" s="15" t="s">
        <v>247</v>
      </c>
      <c r="J51" s="16" t="s">
        <v>248</v>
      </c>
      <c r="K51" s="11" t="s">
        <v>66</v>
      </c>
      <c r="L51" s="11">
        <v>5</v>
      </c>
      <c r="M51" s="17">
        <v>440</v>
      </c>
      <c r="N51" s="17"/>
      <c r="O51" s="21"/>
      <c r="P51" s="58">
        <f t="shared" si="2"/>
        <v>440</v>
      </c>
      <c r="Q51" s="18" t="s">
        <v>33</v>
      </c>
      <c r="R51" s="18" t="s">
        <v>34</v>
      </c>
      <c r="S51" s="19" t="s">
        <v>35</v>
      </c>
      <c r="T51" s="20" t="s">
        <v>36</v>
      </c>
    </row>
    <row r="52" spans="1:20" ht="29.25" outlineLevel="1">
      <c r="A52" s="10">
        <f t="shared" si="1"/>
        <v>45</v>
      </c>
      <c r="B52" s="11"/>
      <c r="C52" s="11" t="s">
        <v>249</v>
      </c>
      <c r="D52" s="11" t="s">
        <v>213</v>
      </c>
      <c r="E52" s="12" t="s">
        <v>250</v>
      </c>
      <c r="F52" s="13" t="s">
        <v>251</v>
      </c>
      <c r="G52" s="14">
        <v>97200</v>
      </c>
      <c r="H52" s="11" t="s">
        <v>29</v>
      </c>
      <c r="I52" s="15" t="s">
        <v>252</v>
      </c>
      <c r="J52" s="16" t="s">
        <v>253</v>
      </c>
      <c r="K52" s="11" t="s">
        <v>42</v>
      </c>
      <c r="L52" s="11">
        <v>12</v>
      </c>
      <c r="M52" s="17">
        <v>2484</v>
      </c>
      <c r="N52" s="17">
        <v>8186</v>
      </c>
      <c r="O52" s="21"/>
      <c r="P52" s="58">
        <f t="shared" si="2"/>
        <v>10670</v>
      </c>
      <c r="Q52" s="18" t="s">
        <v>33</v>
      </c>
      <c r="R52" s="18" t="s">
        <v>34</v>
      </c>
      <c r="S52" s="19" t="s">
        <v>35</v>
      </c>
      <c r="T52" s="20" t="s">
        <v>36</v>
      </c>
    </row>
    <row r="53" spans="1:20" ht="19.5" outlineLevel="1">
      <c r="A53" s="10">
        <f t="shared" si="1"/>
        <v>46</v>
      </c>
      <c r="B53" s="11"/>
      <c r="C53" s="11" t="s">
        <v>254</v>
      </c>
      <c r="D53" s="11" t="s">
        <v>29</v>
      </c>
      <c r="E53" s="12" t="s">
        <v>255</v>
      </c>
      <c r="F53" s="13" t="s">
        <v>256</v>
      </c>
      <c r="G53" s="14">
        <v>97200</v>
      </c>
      <c r="H53" s="11" t="s">
        <v>29</v>
      </c>
      <c r="I53" s="15" t="s">
        <v>257</v>
      </c>
      <c r="J53" s="16" t="s">
        <v>258</v>
      </c>
      <c r="K53" s="11" t="s">
        <v>42</v>
      </c>
      <c r="L53" s="11">
        <v>5</v>
      </c>
      <c r="M53" s="17">
        <v>372</v>
      </c>
      <c r="N53" s="17">
        <v>1288</v>
      </c>
      <c r="O53" s="21"/>
      <c r="P53" s="58">
        <f t="shared" si="2"/>
        <v>1660</v>
      </c>
      <c r="Q53" s="18" t="s">
        <v>33</v>
      </c>
      <c r="R53" s="18" t="s">
        <v>34</v>
      </c>
      <c r="S53" s="19" t="s">
        <v>35</v>
      </c>
      <c r="T53" s="20" t="s">
        <v>36</v>
      </c>
    </row>
    <row r="54" spans="1:20" ht="19.5" outlineLevel="1">
      <c r="A54" s="10">
        <f t="shared" si="1"/>
        <v>47</v>
      </c>
      <c r="B54" s="11"/>
      <c r="C54" s="11" t="s">
        <v>259</v>
      </c>
      <c r="D54" s="11" t="s">
        <v>29</v>
      </c>
      <c r="E54" s="12" t="s">
        <v>260</v>
      </c>
      <c r="F54" s="13" t="s">
        <v>261</v>
      </c>
      <c r="G54" s="14">
        <v>97200</v>
      </c>
      <c r="H54" s="11" t="s">
        <v>29</v>
      </c>
      <c r="I54" s="15" t="s">
        <v>262</v>
      </c>
      <c r="J54" s="16" t="s">
        <v>263</v>
      </c>
      <c r="K54" s="11" t="s">
        <v>66</v>
      </c>
      <c r="L54" s="11">
        <v>7</v>
      </c>
      <c r="M54" s="17">
        <v>488</v>
      </c>
      <c r="N54" s="17"/>
      <c r="O54" s="21"/>
      <c r="P54" s="58">
        <f t="shared" si="2"/>
        <v>488</v>
      </c>
      <c r="Q54" s="18" t="s">
        <v>33</v>
      </c>
      <c r="R54" s="18" t="s">
        <v>34</v>
      </c>
      <c r="S54" s="19" t="s">
        <v>35</v>
      </c>
      <c r="T54" s="20" t="s">
        <v>36</v>
      </c>
    </row>
    <row r="55" spans="1:20" ht="19.5" outlineLevel="1">
      <c r="A55" s="10">
        <f t="shared" si="1"/>
        <v>48</v>
      </c>
      <c r="B55" s="11"/>
      <c r="C55" s="11" t="s">
        <v>264</v>
      </c>
      <c r="D55" s="11" t="s">
        <v>265</v>
      </c>
      <c r="E55" s="12" t="s">
        <v>266</v>
      </c>
      <c r="F55" s="13" t="s">
        <v>267</v>
      </c>
      <c r="G55" s="14">
        <v>97200</v>
      </c>
      <c r="H55" s="11" t="s">
        <v>29</v>
      </c>
      <c r="I55" s="15" t="s">
        <v>268</v>
      </c>
      <c r="J55" s="16" t="s">
        <v>269</v>
      </c>
      <c r="K55" s="11" t="s">
        <v>42</v>
      </c>
      <c r="L55" s="11">
        <v>5</v>
      </c>
      <c r="M55" s="17">
        <v>322</v>
      </c>
      <c r="N55" s="17">
        <v>918</v>
      </c>
      <c r="O55" s="21"/>
      <c r="P55" s="58">
        <f t="shared" si="2"/>
        <v>1240</v>
      </c>
      <c r="Q55" s="18" t="s">
        <v>33</v>
      </c>
      <c r="R55" s="18" t="s">
        <v>34</v>
      </c>
      <c r="S55" s="19" t="s">
        <v>35</v>
      </c>
      <c r="T55" s="20" t="s">
        <v>36</v>
      </c>
    </row>
    <row r="56" spans="1:20" ht="19.5" outlineLevel="1">
      <c r="A56" s="10">
        <f t="shared" si="1"/>
        <v>49</v>
      </c>
      <c r="B56" s="11"/>
      <c r="C56" s="11" t="s">
        <v>43</v>
      </c>
      <c r="D56" s="11" t="s">
        <v>29</v>
      </c>
      <c r="E56" s="12" t="s">
        <v>270</v>
      </c>
      <c r="F56" s="13" t="s">
        <v>271</v>
      </c>
      <c r="G56" s="14">
        <v>97200</v>
      </c>
      <c r="H56" s="11" t="s">
        <v>29</v>
      </c>
      <c r="I56" s="15" t="s">
        <v>272</v>
      </c>
      <c r="J56" s="16" t="s">
        <v>273</v>
      </c>
      <c r="K56" s="11" t="s">
        <v>66</v>
      </c>
      <c r="L56" s="11">
        <v>3</v>
      </c>
      <c r="M56" s="17">
        <v>329</v>
      </c>
      <c r="N56" s="17"/>
      <c r="O56" s="21"/>
      <c r="P56" s="58">
        <f t="shared" si="2"/>
        <v>329</v>
      </c>
      <c r="Q56" s="18" t="s">
        <v>33</v>
      </c>
      <c r="R56" s="18" t="s">
        <v>34</v>
      </c>
      <c r="S56" s="19" t="s">
        <v>35</v>
      </c>
      <c r="T56" s="20" t="s">
        <v>36</v>
      </c>
    </row>
    <row r="57" spans="1:20" ht="19.5" outlineLevel="1">
      <c r="A57" s="10">
        <f t="shared" si="1"/>
        <v>50</v>
      </c>
      <c r="B57" s="11"/>
      <c r="C57" s="11" t="s">
        <v>274</v>
      </c>
      <c r="D57" s="11" t="s">
        <v>29</v>
      </c>
      <c r="E57" s="12" t="s">
        <v>38</v>
      </c>
      <c r="F57" s="13" t="s">
        <v>275</v>
      </c>
      <c r="G57" s="14">
        <v>97200</v>
      </c>
      <c r="H57" s="11" t="s">
        <v>29</v>
      </c>
      <c r="I57" s="15" t="s">
        <v>276</v>
      </c>
      <c r="J57" s="16" t="s">
        <v>277</v>
      </c>
      <c r="K57" s="11" t="s">
        <v>66</v>
      </c>
      <c r="L57" s="11">
        <v>5</v>
      </c>
      <c r="M57" s="17">
        <v>326</v>
      </c>
      <c r="N57" s="17"/>
      <c r="O57" s="21"/>
      <c r="P57" s="58">
        <f t="shared" si="2"/>
        <v>326</v>
      </c>
      <c r="Q57" s="18" t="s">
        <v>33</v>
      </c>
      <c r="R57" s="18" t="s">
        <v>34</v>
      </c>
      <c r="S57" s="19" t="s">
        <v>35</v>
      </c>
      <c r="T57" s="20" t="s">
        <v>36</v>
      </c>
    </row>
    <row r="58" spans="1:20" ht="19.5" outlineLevel="1">
      <c r="A58" s="10">
        <f t="shared" si="1"/>
        <v>51</v>
      </c>
      <c r="B58" s="11"/>
      <c r="C58" s="11" t="s">
        <v>278</v>
      </c>
      <c r="D58" s="11" t="s">
        <v>234</v>
      </c>
      <c r="E58" s="12" t="s">
        <v>279</v>
      </c>
      <c r="F58" s="13" t="s">
        <v>280</v>
      </c>
      <c r="G58" s="14">
        <v>97200</v>
      </c>
      <c r="H58" s="11" t="s">
        <v>29</v>
      </c>
      <c r="I58" s="15" t="s">
        <v>281</v>
      </c>
      <c r="J58" s="16" t="s">
        <v>282</v>
      </c>
      <c r="K58" s="11" t="s">
        <v>66</v>
      </c>
      <c r="L58" s="11">
        <v>5</v>
      </c>
      <c r="M58" s="17">
        <v>242</v>
      </c>
      <c r="N58" s="17"/>
      <c r="O58" s="21"/>
      <c r="P58" s="58">
        <f t="shared" si="2"/>
        <v>242</v>
      </c>
      <c r="Q58" s="18" t="s">
        <v>33</v>
      </c>
      <c r="R58" s="18" t="s">
        <v>34</v>
      </c>
      <c r="S58" s="19" t="s">
        <v>35</v>
      </c>
      <c r="T58" s="20" t="s">
        <v>36</v>
      </c>
    </row>
    <row r="59" spans="1:20" ht="19.5" outlineLevel="1">
      <c r="A59" s="10">
        <f t="shared" si="1"/>
        <v>52</v>
      </c>
      <c r="B59" s="11"/>
      <c r="C59" s="11" t="s">
        <v>283</v>
      </c>
      <c r="D59" s="11" t="s">
        <v>234</v>
      </c>
      <c r="E59" s="12" t="s">
        <v>284</v>
      </c>
      <c r="F59" s="13" t="s">
        <v>285</v>
      </c>
      <c r="G59" s="14">
        <v>97200</v>
      </c>
      <c r="H59" s="11" t="s">
        <v>29</v>
      </c>
      <c r="I59" s="15" t="s">
        <v>286</v>
      </c>
      <c r="J59" s="16" t="s">
        <v>287</v>
      </c>
      <c r="K59" s="11" t="s">
        <v>66</v>
      </c>
      <c r="L59" s="11">
        <v>5</v>
      </c>
      <c r="M59" s="17">
        <v>295</v>
      </c>
      <c r="N59" s="17"/>
      <c r="O59" s="21"/>
      <c r="P59" s="58">
        <f t="shared" si="2"/>
        <v>295</v>
      </c>
      <c r="Q59" s="18" t="s">
        <v>33</v>
      </c>
      <c r="R59" s="18" t="s">
        <v>34</v>
      </c>
      <c r="S59" s="19" t="s">
        <v>35</v>
      </c>
      <c r="T59" s="20" t="s">
        <v>36</v>
      </c>
    </row>
    <row r="60" spans="1:20" ht="19.5" outlineLevel="1">
      <c r="A60" s="10">
        <f t="shared" si="1"/>
        <v>53</v>
      </c>
      <c r="B60" s="11"/>
      <c r="C60" s="11" t="s">
        <v>288</v>
      </c>
      <c r="D60" s="11" t="s">
        <v>234</v>
      </c>
      <c r="E60" s="12" t="s">
        <v>289</v>
      </c>
      <c r="F60" s="13"/>
      <c r="G60" s="14">
        <v>97200</v>
      </c>
      <c r="H60" s="11" t="s">
        <v>29</v>
      </c>
      <c r="I60" s="15" t="s">
        <v>290</v>
      </c>
      <c r="J60" s="16" t="s">
        <v>291</v>
      </c>
      <c r="K60" s="11" t="s">
        <v>66</v>
      </c>
      <c r="L60" s="11">
        <v>5</v>
      </c>
      <c r="M60" s="17">
        <v>298</v>
      </c>
      <c r="N60" s="17"/>
      <c r="O60" s="21"/>
      <c r="P60" s="58">
        <f t="shared" si="2"/>
        <v>298</v>
      </c>
      <c r="Q60" s="18" t="s">
        <v>33</v>
      </c>
      <c r="R60" s="18" t="s">
        <v>34</v>
      </c>
      <c r="S60" s="19" t="s">
        <v>35</v>
      </c>
      <c r="T60" s="20" t="s">
        <v>36</v>
      </c>
    </row>
    <row r="61" spans="1:20" ht="19.5" outlineLevel="1">
      <c r="A61" s="10">
        <f t="shared" si="1"/>
        <v>54</v>
      </c>
      <c r="B61" s="11"/>
      <c r="C61" s="11" t="s">
        <v>292</v>
      </c>
      <c r="D61" s="11" t="s">
        <v>138</v>
      </c>
      <c r="E61" s="12" t="s">
        <v>293</v>
      </c>
      <c r="F61" s="13"/>
      <c r="G61" s="14">
        <v>97200</v>
      </c>
      <c r="H61" s="11" t="s">
        <v>29</v>
      </c>
      <c r="I61" s="15" t="s">
        <v>294</v>
      </c>
      <c r="J61" s="16" t="s">
        <v>295</v>
      </c>
      <c r="K61" s="11" t="s">
        <v>66</v>
      </c>
      <c r="L61" s="11">
        <v>7</v>
      </c>
      <c r="M61" s="17">
        <v>316</v>
      </c>
      <c r="N61" s="17"/>
      <c r="O61" s="21"/>
      <c r="P61" s="58">
        <f t="shared" si="2"/>
        <v>316</v>
      </c>
      <c r="Q61" s="18" t="s">
        <v>33</v>
      </c>
      <c r="R61" s="18" t="s">
        <v>34</v>
      </c>
      <c r="S61" s="19" t="s">
        <v>35</v>
      </c>
      <c r="T61" s="20" t="s">
        <v>36</v>
      </c>
    </row>
    <row r="62" spans="1:20" ht="19.5" outlineLevel="1">
      <c r="A62" s="10">
        <f t="shared" si="1"/>
        <v>55</v>
      </c>
      <c r="B62" s="11"/>
      <c r="C62" s="11" t="s">
        <v>296</v>
      </c>
      <c r="D62" s="11" t="s">
        <v>138</v>
      </c>
      <c r="E62" s="12" t="s">
        <v>297</v>
      </c>
      <c r="F62" s="13" t="s">
        <v>298</v>
      </c>
      <c r="G62" s="14">
        <v>97200</v>
      </c>
      <c r="H62" s="11" t="s">
        <v>29</v>
      </c>
      <c r="I62" s="15" t="s">
        <v>299</v>
      </c>
      <c r="J62" s="16">
        <v>56189248</v>
      </c>
      <c r="K62" s="11" t="s">
        <v>66</v>
      </c>
      <c r="L62" s="11">
        <v>10</v>
      </c>
      <c r="M62" s="17">
        <v>569</v>
      </c>
      <c r="N62" s="17"/>
      <c r="O62" s="21"/>
      <c r="P62" s="58">
        <f t="shared" si="2"/>
        <v>569</v>
      </c>
      <c r="Q62" s="18" t="s">
        <v>33</v>
      </c>
      <c r="R62" s="18" t="s">
        <v>34</v>
      </c>
      <c r="S62" s="19" t="s">
        <v>35</v>
      </c>
      <c r="T62" s="20" t="s">
        <v>36</v>
      </c>
    </row>
    <row r="63" spans="1:20" ht="19.5" outlineLevel="1">
      <c r="A63" s="10">
        <f t="shared" si="1"/>
        <v>56</v>
      </c>
      <c r="B63" s="11"/>
      <c r="C63" s="11" t="s">
        <v>300</v>
      </c>
      <c r="D63" s="11" t="s">
        <v>301</v>
      </c>
      <c r="E63" s="12"/>
      <c r="F63" s="13" t="s">
        <v>302</v>
      </c>
      <c r="G63" s="14">
        <v>97200</v>
      </c>
      <c r="H63" s="11" t="s">
        <v>29</v>
      </c>
      <c r="I63" s="15" t="s">
        <v>303</v>
      </c>
      <c r="J63" s="16" t="s">
        <v>304</v>
      </c>
      <c r="K63" s="11" t="s">
        <v>66</v>
      </c>
      <c r="L63" s="11">
        <v>5</v>
      </c>
      <c r="M63" s="17">
        <v>872</v>
      </c>
      <c r="N63" s="17"/>
      <c r="O63" s="21"/>
      <c r="P63" s="58">
        <f t="shared" si="2"/>
        <v>872</v>
      </c>
      <c r="Q63" s="18" t="s">
        <v>33</v>
      </c>
      <c r="R63" s="18" t="s">
        <v>34</v>
      </c>
      <c r="S63" s="19" t="s">
        <v>35</v>
      </c>
      <c r="T63" s="20" t="s">
        <v>36</v>
      </c>
    </row>
    <row r="64" spans="1:20" ht="19.5" outlineLevel="1">
      <c r="A64" s="10">
        <f t="shared" si="1"/>
        <v>57</v>
      </c>
      <c r="B64" s="11"/>
      <c r="C64" s="11" t="s">
        <v>305</v>
      </c>
      <c r="D64" s="11" t="s">
        <v>301</v>
      </c>
      <c r="E64" s="12"/>
      <c r="F64" s="13" t="s">
        <v>306</v>
      </c>
      <c r="G64" s="14">
        <v>97200</v>
      </c>
      <c r="H64" s="11" t="s">
        <v>29</v>
      </c>
      <c r="I64" s="15" t="s">
        <v>307</v>
      </c>
      <c r="J64" s="16" t="s">
        <v>308</v>
      </c>
      <c r="K64" s="11" t="s">
        <v>66</v>
      </c>
      <c r="L64" s="11">
        <v>5</v>
      </c>
      <c r="M64" s="17">
        <v>1381</v>
      </c>
      <c r="N64" s="17"/>
      <c r="O64" s="21"/>
      <c r="P64" s="58">
        <f t="shared" si="2"/>
        <v>1381</v>
      </c>
      <c r="Q64" s="18" t="s">
        <v>33</v>
      </c>
      <c r="R64" s="18" t="s">
        <v>34</v>
      </c>
      <c r="S64" s="19" t="s">
        <v>35</v>
      </c>
      <c r="T64" s="20" t="s">
        <v>36</v>
      </c>
    </row>
    <row r="65" spans="1:20" ht="19.5" outlineLevel="1">
      <c r="A65" s="10">
        <f t="shared" si="1"/>
        <v>58</v>
      </c>
      <c r="B65" s="11"/>
      <c r="C65" s="11" t="s">
        <v>309</v>
      </c>
      <c r="D65" s="11" t="s">
        <v>310</v>
      </c>
      <c r="E65" s="12" t="s">
        <v>311</v>
      </c>
      <c r="F65" s="13" t="s">
        <v>312</v>
      </c>
      <c r="G65" s="14">
        <v>97200</v>
      </c>
      <c r="H65" s="11" t="s">
        <v>29</v>
      </c>
      <c r="I65" s="15" t="s">
        <v>313</v>
      </c>
      <c r="J65" s="16" t="s">
        <v>314</v>
      </c>
      <c r="K65" s="11" t="s">
        <v>42</v>
      </c>
      <c r="L65" s="11">
        <v>7</v>
      </c>
      <c r="M65" s="17">
        <v>322</v>
      </c>
      <c r="N65" s="17">
        <v>1350</v>
      </c>
      <c r="O65" s="21"/>
      <c r="P65" s="58">
        <f t="shared" si="2"/>
        <v>1672</v>
      </c>
      <c r="Q65" s="18" t="s">
        <v>33</v>
      </c>
      <c r="R65" s="18" t="s">
        <v>34</v>
      </c>
      <c r="S65" s="19" t="s">
        <v>35</v>
      </c>
      <c r="T65" s="20" t="s">
        <v>36</v>
      </c>
    </row>
    <row r="66" spans="1:20" ht="19.5" outlineLevel="1">
      <c r="A66" s="10">
        <f t="shared" si="1"/>
        <v>59</v>
      </c>
      <c r="B66" s="11"/>
      <c r="C66" s="11" t="s">
        <v>315</v>
      </c>
      <c r="D66" s="11" t="s">
        <v>310</v>
      </c>
      <c r="E66" s="12" t="s">
        <v>38</v>
      </c>
      <c r="F66" s="13" t="s">
        <v>316</v>
      </c>
      <c r="G66" s="14">
        <v>97200</v>
      </c>
      <c r="H66" s="11" t="s">
        <v>29</v>
      </c>
      <c r="I66" s="15" t="s">
        <v>317</v>
      </c>
      <c r="J66" s="16" t="s">
        <v>318</v>
      </c>
      <c r="K66" s="11" t="s">
        <v>42</v>
      </c>
      <c r="L66" s="11">
        <v>7</v>
      </c>
      <c r="M66" s="17">
        <v>626</v>
      </c>
      <c r="N66" s="17">
        <v>2260</v>
      </c>
      <c r="O66" s="21"/>
      <c r="P66" s="58">
        <f t="shared" si="2"/>
        <v>2886</v>
      </c>
      <c r="Q66" s="18" t="s">
        <v>33</v>
      </c>
      <c r="R66" s="18" t="s">
        <v>34</v>
      </c>
      <c r="S66" s="19" t="s">
        <v>35</v>
      </c>
      <c r="T66" s="20" t="s">
        <v>36</v>
      </c>
    </row>
    <row r="67" spans="1:20" ht="19.5" outlineLevel="1">
      <c r="A67" s="10">
        <f t="shared" si="1"/>
        <v>60</v>
      </c>
      <c r="B67" s="11"/>
      <c r="C67" s="11" t="s">
        <v>319</v>
      </c>
      <c r="D67" s="11" t="s">
        <v>320</v>
      </c>
      <c r="E67" s="12" t="s">
        <v>284</v>
      </c>
      <c r="F67" s="13" t="s">
        <v>321</v>
      </c>
      <c r="G67" s="14">
        <v>97200</v>
      </c>
      <c r="H67" s="11" t="s">
        <v>29</v>
      </c>
      <c r="I67" s="15" t="s">
        <v>322</v>
      </c>
      <c r="J67" s="16" t="s">
        <v>323</v>
      </c>
      <c r="K67" s="11" t="s">
        <v>66</v>
      </c>
      <c r="L67" s="11">
        <v>7</v>
      </c>
      <c r="M67" s="17">
        <v>685</v>
      </c>
      <c r="N67" s="17"/>
      <c r="O67" s="21"/>
      <c r="P67" s="58">
        <f t="shared" si="2"/>
        <v>685</v>
      </c>
      <c r="Q67" s="18" t="s">
        <v>33</v>
      </c>
      <c r="R67" s="18" t="s">
        <v>34</v>
      </c>
      <c r="S67" s="19" t="s">
        <v>35</v>
      </c>
      <c r="T67" s="20" t="s">
        <v>36</v>
      </c>
    </row>
    <row r="68" spans="1:20" ht="19.5" outlineLevel="1">
      <c r="A68" s="10">
        <f t="shared" si="1"/>
        <v>61</v>
      </c>
      <c r="B68" s="11"/>
      <c r="C68" s="11" t="s">
        <v>324</v>
      </c>
      <c r="D68" s="11" t="s">
        <v>310</v>
      </c>
      <c r="E68" s="12" t="s">
        <v>203</v>
      </c>
      <c r="F68" s="13" t="s">
        <v>325</v>
      </c>
      <c r="G68" s="14">
        <v>97200</v>
      </c>
      <c r="H68" s="11" t="s">
        <v>29</v>
      </c>
      <c r="I68" s="15" t="s">
        <v>326</v>
      </c>
      <c r="J68" s="16" t="s">
        <v>327</v>
      </c>
      <c r="K68" s="11" t="s">
        <v>66</v>
      </c>
      <c r="L68" s="11">
        <v>9</v>
      </c>
      <c r="M68" s="17">
        <v>1041</v>
      </c>
      <c r="N68" s="17"/>
      <c r="O68" s="21"/>
      <c r="P68" s="58">
        <f t="shared" si="2"/>
        <v>1041</v>
      </c>
      <c r="Q68" s="18" t="s">
        <v>33</v>
      </c>
      <c r="R68" s="18" t="s">
        <v>34</v>
      </c>
      <c r="S68" s="19" t="s">
        <v>35</v>
      </c>
      <c r="T68" s="20" t="s">
        <v>36</v>
      </c>
    </row>
    <row r="69" spans="1:20" ht="19.5" outlineLevel="1">
      <c r="A69" s="10">
        <f t="shared" si="1"/>
        <v>62</v>
      </c>
      <c r="B69" s="11"/>
      <c r="C69" s="11" t="s">
        <v>328</v>
      </c>
      <c r="D69" s="11" t="s">
        <v>329</v>
      </c>
      <c r="E69" s="12" t="s">
        <v>330</v>
      </c>
      <c r="F69" s="13" t="s">
        <v>331</v>
      </c>
      <c r="G69" s="14">
        <v>97200</v>
      </c>
      <c r="H69" s="11" t="s">
        <v>29</v>
      </c>
      <c r="I69" s="15" t="s">
        <v>332</v>
      </c>
      <c r="J69" s="16" t="s">
        <v>333</v>
      </c>
      <c r="K69" s="11" t="s">
        <v>66</v>
      </c>
      <c r="L69" s="11">
        <v>6</v>
      </c>
      <c r="M69" s="17">
        <v>638</v>
      </c>
      <c r="N69" s="17"/>
      <c r="O69" s="21"/>
      <c r="P69" s="58">
        <f t="shared" si="2"/>
        <v>638</v>
      </c>
      <c r="Q69" s="18" t="s">
        <v>33</v>
      </c>
      <c r="R69" s="18" t="s">
        <v>34</v>
      </c>
      <c r="S69" s="19" t="s">
        <v>35</v>
      </c>
      <c r="T69" s="20" t="s">
        <v>36</v>
      </c>
    </row>
    <row r="70" spans="1:20" ht="19.5" outlineLevel="1">
      <c r="A70" s="10">
        <f t="shared" si="1"/>
        <v>63</v>
      </c>
      <c r="B70" s="11"/>
      <c r="C70" s="11" t="s">
        <v>334</v>
      </c>
      <c r="D70" s="11" t="s">
        <v>29</v>
      </c>
      <c r="E70" s="12" t="s">
        <v>335</v>
      </c>
      <c r="F70" s="13" t="s">
        <v>336</v>
      </c>
      <c r="G70" s="14">
        <v>97200</v>
      </c>
      <c r="H70" s="11" t="s">
        <v>29</v>
      </c>
      <c r="I70" s="15" t="s">
        <v>337</v>
      </c>
      <c r="J70" s="16" t="s">
        <v>338</v>
      </c>
      <c r="K70" s="11" t="s">
        <v>66</v>
      </c>
      <c r="L70" s="11">
        <v>5</v>
      </c>
      <c r="M70" s="17">
        <v>540</v>
      </c>
      <c r="N70" s="17"/>
      <c r="O70" s="21"/>
      <c r="P70" s="58">
        <f t="shared" si="2"/>
        <v>540</v>
      </c>
      <c r="Q70" s="18" t="s">
        <v>33</v>
      </c>
      <c r="R70" s="18" t="s">
        <v>34</v>
      </c>
      <c r="S70" s="19" t="s">
        <v>35</v>
      </c>
      <c r="T70" s="20" t="s">
        <v>36</v>
      </c>
    </row>
    <row r="71" spans="1:20" ht="19.5" outlineLevel="1">
      <c r="A71" s="10">
        <f t="shared" si="1"/>
        <v>64</v>
      </c>
      <c r="B71" s="11"/>
      <c r="C71" s="11" t="s">
        <v>339</v>
      </c>
      <c r="D71" s="11" t="s">
        <v>329</v>
      </c>
      <c r="E71" s="12" t="s">
        <v>340</v>
      </c>
      <c r="F71" s="13" t="s">
        <v>341</v>
      </c>
      <c r="G71" s="14">
        <v>97200</v>
      </c>
      <c r="H71" s="11" t="s">
        <v>29</v>
      </c>
      <c r="I71" s="15" t="s">
        <v>342</v>
      </c>
      <c r="J71" s="16" t="s">
        <v>343</v>
      </c>
      <c r="K71" s="11" t="s">
        <v>66</v>
      </c>
      <c r="L71" s="11">
        <v>5</v>
      </c>
      <c r="M71" s="17">
        <v>361</v>
      </c>
      <c r="N71" s="17"/>
      <c r="O71" s="21"/>
      <c r="P71" s="58">
        <f t="shared" si="2"/>
        <v>361</v>
      </c>
      <c r="Q71" s="18" t="s">
        <v>33</v>
      </c>
      <c r="R71" s="18" t="s">
        <v>34</v>
      </c>
      <c r="S71" s="19" t="s">
        <v>35</v>
      </c>
      <c r="T71" s="20" t="s">
        <v>36</v>
      </c>
    </row>
    <row r="72" spans="1:20" ht="19.5" outlineLevel="1">
      <c r="A72" s="10">
        <f t="shared" si="1"/>
        <v>65</v>
      </c>
      <c r="B72" s="11"/>
      <c r="C72" s="11"/>
      <c r="D72" s="11" t="s">
        <v>29</v>
      </c>
      <c r="E72" s="12" t="s">
        <v>344</v>
      </c>
      <c r="F72" s="13" t="s">
        <v>345</v>
      </c>
      <c r="G72" s="14">
        <v>97200</v>
      </c>
      <c r="H72" s="11" t="s">
        <v>29</v>
      </c>
      <c r="I72" s="15" t="s">
        <v>346</v>
      </c>
      <c r="J72" s="16" t="s">
        <v>347</v>
      </c>
      <c r="K72" s="11" t="s">
        <v>66</v>
      </c>
      <c r="L72" s="11">
        <v>3</v>
      </c>
      <c r="M72" s="17">
        <v>720</v>
      </c>
      <c r="N72" s="17"/>
      <c r="O72" s="21"/>
      <c r="P72" s="58">
        <f t="shared" si="2"/>
        <v>720</v>
      </c>
      <c r="Q72" s="18" t="s">
        <v>33</v>
      </c>
      <c r="R72" s="18" t="s">
        <v>34</v>
      </c>
      <c r="S72" s="19" t="s">
        <v>35</v>
      </c>
      <c r="T72" s="20" t="s">
        <v>36</v>
      </c>
    </row>
    <row r="73" spans="1:20" ht="19.5" outlineLevel="1">
      <c r="A73" s="10">
        <f t="shared" ref="A73" si="3">A72+1</f>
        <v>66</v>
      </c>
      <c r="B73" s="11"/>
      <c r="C73" s="11"/>
      <c r="D73" s="11" t="s">
        <v>29</v>
      </c>
      <c r="E73" s="12" t="s">
        <v>310</v>
      </c>
      <c r="F73" s="13" t="s">
        <v>348</v>
      </c>
      <c r="G73" s="14">
        <v>97200</v>
      </c>
      <c r="H73" s="11" t="s">
        <v>29</v>
      </c>
      <c r="I73" s="15" t="s">
        <v>349</v>
      </c>
      <c r="J73" s="16" t="s">
        <v>350</v>
      </c>
      <c r="K73" s="11" t="s">
        <v>66</v>
      </c>
      <c r="L73" s="11">
        <v>5</v>
      </c>
      <c r="M73" s="17">
        <v>480</v>
      </c>
      <c r="N73" s="17"/>
      <c r="O73" s="21"/>
      <c r="P73" s="58">
        <f t="shared" si="2"/>
        <v>480</v>
      </c>
      <c r="Q73" s="18" t="s">
        <v>33</v>
      </c>
      <c r="R73" s="18" t="s">
        <v>34</v>
      </c>
      <c r="S73" s="19" t="s">
        <v>35</v>
      </c>
      <c r="T73" s="20" t="s">
        <v>36</v>
      </c>
    </row>
    <row r="74" spans="1:20" ht="15" customHeight="1" thickBot="1">
      <c r="A74" s="23"/>
      <c r="B74" s="24"/>
      <c r="C74" s="24"/>
      <c r="D74" s="24"/>
      <c r="E74" s="24"/>
      <c r="F74" s="24"/>
      <c r="G74" s="24"/>
      <c r="H74" s="24"/>
      <c r="I74" s="25" t="str">
        <f>SUBTOTAL(2,M8:M73)&amp;" PPE"</f>
        <v>66 PPE</v>
      </c>
      <c r="J74" s="24"/>
      <c r="K74" s="24"/>
      <c r="L74" s="26" t="s">
        <v>351</v>
      </c>
      <c r="M74" s="27">
        <f>SUBTOTAL(9,M8:M73)</f>
        <v>769487.08259999997</v>
      </c>
      <c r="N74" s="27">
        <f>SUBTOTAL(9,N8:N73)</f>
        <v>655152.07334</v>
      </c>
      <c r="O74" s="27">
        <f>SUBTOTAL(9,O8:O73)</f>
        <v>2779405.84406</v>
      </c>
      <c r="P74" s="27">
        <f>SUBTOTAL(9,P8:P73)</f>
        <v>4204045</v>
      </c>
      <c r="Q74" s="28" t="s">
        <v>352</v>
      </c>
      <c r="R74" s="29"/>
      <c r="S74" s="24"/>
      <c r="T74" s="30"/>
    </row>
    <row r="75" spans="1:20" ht="5.0999999999999996" customHeight="1"/>
    <row r="76" spans="1:20" ht="15" hidden="1" customHeight="1" thickBot="1">
      <c r="A76" s="31"/>
      <c r="B76" s="32"/>
      <c r="C76" s="32"/>
      <c r="D76" s="32"/>
      <c r="E76" s="32"/>
      <c r="F76" s="32"/>
      <c r="G76" s="32"/>
      <c r="H76" s="32"/>
      <c r="I76" s="25" t="str">
        <f>SUBTOTAL(2,M8:M75)&amp;" PPE"</f>
        <v>66 PPE</v>
      </c>
      <c r="J76" s="32"/>
      <c r="K76" s="32"/>
      <c r="L76" s="33" t="s">
        <v>353</v>
      </c>
      <c r="M76" s="27">
        <f>SUBTOTAL(9,M8:M74)</f>
        <v>769487.08259999997</v>
      </c>
      <c r="N76" s="27">
        <f>SUBTOTAL(9,N8:N74)</f>
        <v>655152.07334</v>
      </c>
      <c r="O76" s="27">
        <f>SUBTOTAL(9,O8:O74)</f>
        <v>2779405.84406</v>
      </c>
      <c r="P76" s="27">
        <f>SUBTOTAL(9,P8:P74)</f>
        <v>4204045</v>
      </c>
      <c r="Q76" s="28" t="s">
        <v>352</v>
      </c>
      <c r="R76" s="32"/>
      <c r="S76" s="32"/>
      <c r="T76" s="34"/>
    </row>
    <row r="77" spans="1:20" ht="27" customHeight="1">
      <c r="B77" s="56" t="str">
        <f>"Szacowane zapotrzebowanie na energię elektryczną dla powyższych obiektów w okresie od "&amp;MID(M5,59,31)&amp;" wynosi "&amp;(P74)&amp;" kWh"</f>
        <v>Szacowane zapotrzebowanie na energię elektryczną dla powyższych obiektów w okresie od  01.01.2023 r. do 31.12.2023 r. wynosi 4204045 kWh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</row>
  </sheetData>
  <autoFilter ref="A7:T73" xr:uid="{00000000-0009-0000-0000-000000000000}"/>
  <mergeCells count="20">
    <mergeCell ref="B77:S77"/>
    <mergeCell ref="D6:D7"/>
    <mergeCell ref="E6:E7"/>
    <mergeCell ref="F6:F7"/>
    <mergeCell ref="G6:G7"/>
    <mergeCell ref="H6:H7"/>
    <mergeCell ref="Q5:Q7"/>
    <mergeCell ref="R5:R7"/>
    <mergeCell ref="S5:S7"/>
    <mergeCell ref="T5:T7"/>
    <mergeCell ref="A1:T1"/>
    <mergeCell ref="A5:A7"/>
    <mergeCell ref="B5:B7"/>
    <mergeCell ref="C5:C7"/>
    <mergeCell ref="D5:H5"/>
    <mergeCell ref="I5:I7"/>
    <mergeCell ref="J5:J7"/>
    <mergeCell ref="K5:K7"/>
    <mergeCell ref="L5:L7"/>
    <mergeCell ref="M5:P6"/>
  </mergeCells>
  <printOptions horizontalCentered="1"/>
  <pageMargins left="0" right="0" top="0.55118110236220474" bottom="0.43307086614173229" header="0.31496062992125984" footer="0.19685039370078741"/>
  <pageSetup paperSize="9" scale="84" orientation="landscape" r:id="rId1"/>
  <headerFooter>
    <oddHeader>&amp;RZałącznik nr 7 do SWZ</oddHeader>
    <oddFooter>&amp;C&amp;"-,Kursywa"&amp;8strona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1 do SWZ na 2023 r.</vt:lpstr>
      <vt:lpstr>'Zał. nr 1 do SWZ na 2023 r.'!Tytuły_wydruku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KJ</cp:lastModifiedBy>
  <cp:lastPrinted>2022-10-04T11:15:09Z</cp:lastPrinted>
  <dcterms:created xsi:type="dcterms:W3CDTF">2022-10-04T08:34:41Z</dcterms:created>
  <dcterms:modified xsi:type="dcterms:W3CDTF">2022-10-10T09:50:10Z</dcterms:modified>
</cp:coreProperties>
</file>