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2\GAZ\GRUPY ZAKUPOWE\JAROSŁWA GZ\"/>
    </mc:Choice>
  </mc:AlternateContent>
  <xr:revisionPtr revIDLastSave="0" documentId="13_ncr:1_{86A73ED1-DC2D-45B7-89AC-01CE962E2E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k i tak cześciowo" sheetId="2" r:id="rId1"/>
  </sheets>
  <definedNames>
    <definedName name="_xlnm._FilterDatabase" localSheetId="0" hidden="1">'tak i tak cześciowo'!$A$3:$BL$83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47" i="2" l="1"/>
  <c r="L104" i="2"/>
  <c r="BG5" i="2"/>
  <c r="BH5" i="2"/>
  <c r="BG6" i="2"/>
  <c r="BH6" i="2"/>
  <c r="BG7" i="2"/>
  <c r="BH7" i="2"/>
  <c r="BG8" i="2"/>
  <c r="BH8" i="2"/>
  <c r="BG9" i="2"/>
  <c r="BH9" i="2"/>
  <c r="BG10" i="2"/>
  <c r="BH10" i="2"/>
  <c r="BG11" i="2"/>
  <c r="BH11" i="2"/>
  <c r="BG12" i="2"/>
  <c r="BH12" i="2"/>
  <c r="BG13" i="2"/>
  <c r="BH13" i="2"/>
  <c r="BG14" i="2"/>
  <c r="BH14" i="2"/>
  <c r="BG15" i="2"/>
  <c r="BH15" i="2"/>
  <c r="BG16" i="2"/>
  <c r="BH16" i="2"/>
  <c r="BG17" i="2"/>
  <c r="BH17" i="2"/>
  <c r="BG18" i="2"/>
  <c r="BH18" i="2"/>
  <c r="BG19" i="2"/>
  <c r="BH19" i="2"/>
  <c r="BG20" i="2"/>
  <c r="BH20" i="2"/>
  <c r="BG21" i="2"/>
  <c r="BH21" i="2"/>
  <c r="BG22" i="2"/>
  <c r="BH22" i="2"/>
  <c r="BG23" i="2"/>
  <c r="BH23" i="2"/>
  <c r="BG24" i="2"/>
  <c r="BH24" i="2"/>
  <c r="BG25" i="2"/>
  <c r="BH25" i="2"/>
  <c r="BG26" i="2"/>
  <c r="BH26" i="2"/>
  <c r="BG27" i="2"/>
  <c r="BH27" i="2"/>
  <c r="BG28" i="2"/>
  <c r="BH28" i="2"/>
  <c r="BH29" i="2"/>
  <c r="BG30" i="2"/>
  <c r="BH30" i="2"/>
  <c r="BG31" i="2"/>
  <c r="BH31" i="2"/>
  <c r="BG32" i="2"/>
  <c r="BH32" i="2"/>
  <c r="BG33" i="2"/>
  <c r="BH33" i="2"/>
  <c r="BG34" i="2"/>
  <c r="BH34" i="2"/>
  <c r="BG35" i="2"/>
  <c r="BH35" i="2"/>
  <c r="BG36" i="2"/>
  <c r="BH36" i="2"/>
  <c r="BG37" i="2"/>
  <c r="BH37" i="2"/>
  <c r="BG38" i="2"/>
  <c r="BH38" i="2"/>
  <c r="BG39" i="2"/>
  <c r="BH39" i="2"/>
  <c r="BG40" i="2"/>
  <c r="BH40" i="2"/>
  <c r="BG41" i="2"/>
  <c r="BH41" i="2"/>
  <c r="BG42" i="2"/>
  <c r="BH42" i="2"/>
  <c r="BG43" i="2"/>
  <c r="BH43" i="2"/>
  <c r="BG44" i="2"/>
  <c r="BH44" i="2"/>
  <c r="BG45" i="2"/>
  <c r="BH45" i="2"/>
  <c r="BG46" i="2"/>
  <c r="BH46" i="2"/>
  <c r="BG47" i="2"/>
  <c r="BG48" i="2"/>
  <c r="BH48" i="2"/>
  <c r="BG49" i="2"/>
  <c r="BH49" i="2"/>
  <c r="BG50" i="2"/>
  <c r="BH50" i="2"/>
  <c r="BG51" i="2"/>
  <c r="BH51" i="2"/>
  <c r="BG52" i="2"/>
  <c r="BH52" i="2"/>
  <c r="BG53" i="2"/>
  <c r="BH53" i="2"/>
  <c r="BG54" i="2"/>
  <c r="BH54" i="2"/>
  <c r="BG55" i="2"/>
  <c r="BH55" i="2"/>
  <c r="BG56" i="2"/>
  <c r="BH56" i="2"/>
  <c r="BG57" i="2"/>
  <c r="BH57" i="2"/>
  <c r="BG58" i="2"/>
  <c r="BH58" i="2"/>
  <c r="BG59" i="2"/>
  <c r="BH59" i="2"/>
  <c r="BG60" i="2"/>
  <c r="BH60" i="2"/>
  <c r="BG61" i="2"/>
  <c r="BH61" i="2"/>
  <c r="BG62" i="2"/>
  <c r="BH62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G74" i="2"/>
  <c r="BH74" i="2"/>
  <c r="BG75" i="2"/>
  <c r="BH75" i="2"/>
  <c r="BG76" i="2"/>
  <c r="BH76" i="2"/>
  <c r="BG77" i="2"/>
  <c r="BH77" i="2"/>
  <c r="BG78" i="2"/>
  <c r="BH78" i="2"/>
  <c r="BG79" i="2"/>
  <c r="BH79" i="2"/>
  <c r="BG80" i="2"/>
  <c r="BH80" i="2"/>
  <c r="BG81" i="2"/>
  <c r="BH81" i="2"/>
  <c r="BG82" i="2"/>
  <c r="BH82" i="2"/>
  <c r="BG83" i="2"/>
  <c r="BH83" i="2"/>
  <c r="BH4" i="2"/>
  <c r="BK4" i="2"/>
  <c r="BJ5" i="2"/>
  <c r="BK5" i="2"/>
  <c r="BJ6" i="2"/>
  <c r="BK6" i="2"/>
  <c r="BJ7" i="2"/>
  <c r="BK7" i="2"/>
  <c r="BJ8" i="2"/>
  <c r="BK8" i="2"/>
  <c r="BJ9" i="2"/>
  <c r="BK9" i="2"/>
  <c r="BJ10" i="2"/>
  <c r="BK10" i="2"/>
  <c r="BJ11" i="2"/>
  <c r="BK11" i="2"/>
  <c r="BJ12" i="2"/>
  <c r="BK12" i="2"/>
  <c r="BJ13" i="2"/>
  <c r="BK13" i="2"/>
  <c r="BJ14" i="2"/>
  <c r="BK14" i="2"/>
  <c r="BJ15" i="2"/>
  <c r="BK15" i="2"/>
  <c r="BJ16" i="2"/>
  <c r="BK16" i="2"/>
  <c r="BJ17" i="2"/>
  <c r="BK17" i="2"/>
  <c r="BJ18" i="2"/>
  <c r="BK18" i="2"/>
  <c r="BJ19" i="2"/>
  <c r="BK19" i="2"/>
  <c r="BJ20" i="2"/>
  <c r="BK20" i="2"/>
  <c r="BJ21" i="2"/>
  <c r="BK21" i="2"/>
  <c r="BJ22" i="2"/>
  <c r="BK22" i="2"/>
  <c r="BJ23" i="2"/>
  <c r="BK23" i="2"/>
  <c r="BJ24" i="2"/>
  <c r="BK24" i="2"/>
  <c r="BJ25" i="2"/>
  <c r="BK25" i="2"/>
  <c r="BJ26" i="2"/>
  <c r="BK26" i="2"/>
  <c r="BJ27" i="2"/>
  <c r="BK27" i="2"/>
  <c r="BJ28" i="2"/>
  <c r="BK28" i="2"/>
  <c r="BJ29" i="2"/>
  <c r="BK29" i="2"/>
  <c r="BJ30" i="2"/>
  <c r="BK30" i="2"/>
  <c r="BJ31" i="2"/>
  <c r="BK31" i="2"/>
  <c r="BJ32" i="2"/>
  <c r="BK32" i="2"/>
  <c r="BJ33" i="2"/>
  <c r="BK33" i="2"/>
  <c r="BJ34" i="2"/>
  <c r="BK34" i="2"/>
  <c r="BJ35" i="2"/>
  <c r="BK35" i="2"/>
  <c r="BJ36" i="2"/>
  <c r="BK36" i="2"/>
  <c r="BJ37" i="2"/>
  <c r="BK37" i="2"/>
  <c r="BJ38" i="2"/>
  <c r="BK38" i="2"/>
  <c r="BJ39" i="2"/>
  <c r="BK39" i="2"/>
  <c r="BJ40" i="2"/>
  <c r="BK40" i="2"/>
  <c r="BJ41" i="2"/>
  <c r="BK41" i="2"/>
  <c r="BJ42" i="2"/>
  <c r="BK42" i="2"/>
  <c r="BJ43" i="2"/>
  <c r="BK43" i="2"/>
  <c r="BJ44" i="2"/>
  <c r="BK44" i="2"/>
  <c r="BJ45" i="2"/>
  <c r="BK45" i="2"/>
  <c r="BJ46" i="2"/>
  <c r="BK46" i="2"/>
  <c r="BJ47" i="2"/>
  <c r="BK47" i="2"/>
  <c r="BJ48" i="2"/>
  <c r="BK48" i="2"/>
  <c r="BJ49" i="2"/>
  <c r="BK49" i="2"/>
  <c r="BJ50" i="2"/>
  <c r="BK50" i="2"/>
  <c r="BJ51" i="2"/>
  <c r="BK51" i="2"/>
  <c r="BJ52" i="2"/>
  <c r="BK52" i="2"/>
  <c r="BJ53" i="2"/>
  <c r="BK53" i="2"/>
  <c r="BJ54" i="2"/>
  <c r="BK54" i="2"/>
  <c r="BJ55" i="2"/>
  <c r="BK55" i="2"/>
  <c r="BJ56" i="2"/>
  <c r="BK56" i="2"/>
  <c r="BJ57" i="2"/>
  <c r="BK57" i="2"/>
  <c r="BJ58" i="2"/>
  <c r="BK58" i="2"/>
  <c r="BJ59" i="2"/>
  <c r="BK59" i="2"/>
  <c r="BJ60" i="2"/>
  <c r="BK60" i="2"/>
  <c r="BJ61" i="2"/>
  <c r="BK61" i="2"/>
  <c r="BJ62" i="2"/>
  <c r="BK62" i="2"/>
  <c r="BJ63" i="2"/>
  <c r="BK63" i="2"/>
  <c r="BJ64" i="2"/>
  <c r="BK64" i="2"/>
  <c r="BJ65" i="2"/>
  <c r="BK65" i="2"/>
  <c r="BJ66" i="2"/>
  <c r="BK66" i="2"/>
  <c r="BJ67" i="2"/>
  <c r="BK67" i="2"/>
  <c r="BJ68" i="2"/>
  <c r="BK68" i="2"/>
  <c r="BJ69" i="2"/>
  <c r="BK69" i="2"/>
  <c r="BJ70" i="2"/>
  <c r="BK70" i="2"/>
  <c r="BJ71" i="2"/>
  <c r="BK71" i="2"/>
  <c r="BJ72" i="2"/>
  <c r="BK72" i="2"/>
  <c r="BJ73" i="2"/>
  <c r="BK73" i="2"/>
  <c r="BJ74" i="2"/>
  <c r="BK74" i="2"/>
  <c r="BJ75" i="2"/>
  <c r="BK75" i="2"/>
  <c r="BJ76" i="2"/>
  <c r="BK76" i="2"/>
  <c r="BJ77" i="2"/>
  <c r="BK77" i="2"/>
  <c r="BJ78" i="2"/>
  <c r="BK78" i="2"/>
  <c r="BJ79" i="2"/>
  <c r="BK79" i="2"/>
  <c r="BJ80" i="2"/>
  <c r="BK80" i="2"/>
  <c r="BJ81" i="2"/>
  <c r="BK81" i="2"/>
  <c r="BJ82" i="2"/>
  <c r="BK82" i="2"/>
  <c r="BJ83" i="2"/>
  <c r="BK83" i="2"/>
  <c r="BJ4" i="2"/>
  <c r="BG4" i="2"/>
  <c r="E104" i="2"/>
  <c r="D104" i="2"/>
  <c r="L96" i="2"/>
  <c r="L98" i="2"/>
  <c r="L99" i="2"/>
  <c r="L100" i="2"/>
  <c r="L101" i="2"/>
  <c r="L102" i="2"/>
  <c r="L103" i="2"/>
  <c r="BH84" i="2"/>
  <c r="J104" i="2"/>
  <c r="H104" i="2"/>
  <c r="I104" i="2"/>
  <c r="C104" i="2"/>
  <c r="E96" i="2"/>
  <c r="L95" i="2"/>
  <c r="E95" i="2"/>
  <c r="E89" i="2"/>
  <c r="L89" i="2"/>
  <c r="L90" i="2"/>
  <c r="L91" i="2"/>
  <c r="L92" i="2"/>
  <c r="L93" i="2"/>
  <c r="L94" i="2"/>
  <c r="L88" i="2"/>
  <c r="E88" i="2"/>
  <c r="BG84" i="2"/>
  <c r="BK84" i="2" l="1"/>
  <c r="BJ84" i="2"/>
</calcChain>
</file>

<file path=xl/sharedStrings.xml><?xml version="1.0" encoding="utf-8"?>
<sst xmlns="http://schemas.openxmlformats.org/spreadsheetml/2006/main" count="1809" uniqueCount="404">
  <si>
    <t>LP</t>
  </si>
  <si>
    <t>Nazwa obiektu</t>
  </si>
  <si>
    <t>Adres Obiektu</t>
  </si>
  <si>
    <t>Dane OSD</t>
  </si>
  <si>
    <t>Nazwa Obecnego Sprzedawcy</t>
  </si>
  <si>
    <t>Taryfa PSG</t>
  </si>
  <si>
    <t>Moc umowna</t>
  </si>
  <si>
    <t>Nr PPG</t>
  </si>
  <si>
    <t>Adres</t>
  </si>
  <si>
    <t>Kod</t>
  </si>
  <si>
    <t>Miejscowość</t>
  </si>
  <si>
    <t>NIP</t>
  </si>
  <si>
    <t>Poczta</t>
  </si>
  <si>
    <t>paliwo gazowe (kWh)</t>
  </si>
  <si>
    <t>Miejscowość/Ulica/Nr</t>
  </si>
  <si>
    <t>Zmiana Sprzedawcy</t>
  </si>
  <si>
    <t>Płatnik podatku akcyzowego</t>
  </si>
  <si>
    <t>Nr gazomierza</t>
  </si>
  <si>
    <t>ZW</t>
  </si>
  <si>
    <t>Okres trwania zamówienia, data od….. Do…..</t>
  </si>
  <si>
    <t>Nazwa</t>
  </si>
  <si>
    <t>Nazwa Odbiorcy/ Adres korespondencyjny</t>
  </si>
  <si>
    <t>Suma miesiące</t>
  </si>
  <si>
    <t>ilość miesięcy</t>
  </si>
  <si>
    <t>Uwagi:</t>
  </si>
  <si>
    <t>Dane Nabywcy</t>
  </si>
  <si>
    <t>Okres obowiązywania obecnej umowy /okres wypowiedzenia</t>
  </si>
  <si>
    <t>Załącznik nr 1 do SWZ - opis przedmiotu zamówienia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</si>
  <si>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</si>
  <si>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</si>
  <si>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z zastosowaniem taryfy</t>
  </si>
  <si>
    <t>bez zastosowania taryfy</t>
  </si>
  <si>
    <t>01.09.2022 do 31.12.2023</t>
  </si>
  <si>
    <t>Odział</t>
  </si>
  <si>
    <t xml:space="preserve">Miejska Biblioteka Publiczna </t>
  </si>
  <si>
    <t>ul. Marszałaka Józefa Piłsudskiego 8</t>
  </si>
  <si>
    <t>37-200</t>
  </si>
  <si>
    <t xml:space="preserve">Przeworsk </t>
  </si>
  <si>
    <t>Miejska Biblioteka Publiczna, ul. Marszałaka Józefa Piłsudskiego 8, 37-200 Przeworsk</t>
  </si>
  <si>
    <t>Przeworsk</t>
  </si>
  <si>
    <t xml:space="preserve">37-200 </t>
  </si>
  <si>
    <t>PSG Sp. z o.o.</t>
  </si>
  <si>
    <t>Tarnów</t>
  </si>
  <si>
    <t>pierwsza</t>
  </si>
  <si>
    <t>W-4</t>
  </si>
  <si>
    <t>PGNiG Obrót Detaliczny sp. z o.o.</t>
  </si>
  <si>
    <t>00432751</t>
  </si>
  <si>
    <t>8018590365500073449763</t>
  </si>
  <si>
    <t>Miejski Ośrodek Kultury im. Oskara Kolberga w Przeworsku</t>
  </si>
  <si>
    <t>ul. Jagiellońska 10A</t>
  </si>
  <si>
    <t>7941055132</t>
  </si>
  <si>
    <t>Miejski Ośrodek Kultury im. Oskara Kolberga w Przeworsku, ul. Jagiellońska 10A, 37-200 Przeworsk</t>
  </si>
  <si>
    <t>ul. Jagielońska 10A</t>
  </si>
  <si>
    <t>Fortum Marketing and Sales Polska S.A.</t>
  </si>
  <si>
    <t>W-5.1</t>
  </si>
  <si>
    <t>000672/3</t>
  </si>
  <si>
    <t>8018590365500019325755</t>
  </si>
  <si>
    <t xml:space="preserve">Gmina Miejska Przeworsk </t>
  </si>
  <si>
    <t>ul. Jagiellońska 10</t>
  </si>
  <si>
    <t>Miejski Ośrodek Pomocy Społecznej w Przeworsku, ul. Krakowska 30, 37-200 Przeworsk</t>
  </si>
  <si>
    <t>ul. Krakowska 30</t>
  </si>
  <si>
    <t>00432755</t>
  </si>
  <si>
    <t>8018590365500073426856</t>
  </si>
  <si>
    <t>Przedszkole Miejskie Nr 2, ul. Marii Konopnickiej 21A, 37-200 Przeworsk</t>
  </si>
  <si>
    <t>8018590365500019325885</t>
  </si>
  <si>
    <t>8018590365500019326820</t>
  </si>
  <si>
    <t>Przedszkole Miejskie Nr 3, ul. Marii Konopnickiej 21, 37-200 Przeworsk</t>
  </si>
  <si>
    <t>Środowiskowy Dom Pomocy w Przeworsku, ul. Niepodlegości 9, 37-200 Przeworsk</t>
  </si>
  <si>
    <t>W-3.6</t>
  </si>
  <si>
    <t>00691627</t>
  </si>
  <si>
    <t>8018590365500072767103</t>
  </si>
  <si>
    <t xml:space="preserve">Dzienny Dom "Senior +", ul. Wiejska 68, 37-200 Przeworsk </t>
  </si>
  <si>
    <t>00001501</t>
  </si>
  <si>
    <t>8018590365500073453029</t>
  </si>
  <si>
    <t>Szkoła Podstawowa nr 1, ul. Marii Konipnickiej 5, 37-200 Przeworsk</t>
  </si>
  <si>
    <t>ul. Marii Konopnickiej 5</t>
  </si>
  <si>
    <t>ul. Marii Konopnickiej 21A</t>
  </si>
  <si>
    <t>ul. Marii Konopnickiej 21</t>
  </si>
  <si>
    <t>ul. Niepodległości 9</t>
  </si>
  <si>
    <t>ul. Wiejska 68</t>
  </si>
  <si>
    <t>8018590365500019325892</t>
  </si>
  <si>
    <t>W-2.1</t>
  </si>
  <si>
    <t>007138790</t>
  </si>
  <si>
    <t>00208901</t>
  </si>
  <si>
    <t>W-6A.1</t>
  </si>
  <si>
    <t>Szkoła Podstawowa nr 2 im. H.Kołłątaja, ul. Lwowska 11, 37-200 Przeworsk</t>
  </si>
  <si>
    <t>ul. Lwowska 11</t>
  </si>
  <si>
    <t>8018590365500019325571</t>
  </si>
  <si>
    <t>Szkoła Podstawowa nr 2 im. Hugona Kołłątaja, ul. Lwowska 11, 37-200 Przeworsk</t>
  </si>
  <si>
    <t>ul. Misiągiewicza 10</t>
  </si>
  <si>
    <t>8018590365500019325779</t>
  </si>
  <si>
    <t>8018590365500073434035</t>
  </si>
  <si>
    <t>Szkoła Podstawowa nr 3 im. Józefa Piłsudskiego, ul. Gorliczyńska 148, 37-200 Przeworsk</t>
  </si>
  <si>
    <t>ul. Gorliczyńska 148</t>
  </si>
  <si>
    <t>23566157</t>
  </si>
  <si>
    <t>tak</t>
  </si>
  <si>
    <t>100,00</t>
  </si>
  <si>
    <t>0,00</t>
  </si>
  <si>
    <t>bezterminowa/1 miesieczny okres wypowiedzenia/wypowiada Wykonawca</t>
  </si>
  <si>
    <t>37-201</t>
  </si>
  <si>
    <t>W-1.1</t>
  </si>
  <si>
    <t>Gmina Jarosław</t>
  </si>
  <si>
    <t>Piekarska 5</t>
  </si>
  <si>
    <t>37-500</t>
  </si>
  <si>
    <t>Jarosław</t>
  </si>
  <si>
    <t>Gmina Jarosław,  ul. Piekarska 5, 37-500 Jarosław</t>
  </si>
  <si>
    <t>kolejna</t>
  </si>
  <si>
    <t>37-511</t>
  </si>
  <si>
    <t>Wólka Pełkińska</t>
  </si>
  <si>
    <t>37-514</t>
  </si>
  <si>
    <t>Munina</t>
  </si>
  <si>
    <t>Remizo-Świetlica</t>
  </si>
  <si>
    <t>Surochów 147d</t>
  </si>
  <si>
    <t>22727061</t>
  </si>
  <si>
    <t>8018590365500071041341</t>
  </si>
  <si>
    <t xml:space="preserve">Tak </t>
  </si>
  <si>
    <t>11,64</t>
  </si>
  <si>
    <t>88,36</t>
  </si>
  <si>
    <t>Gmina Jarosław - Remizo-Świetlica Morawsko</t>
  </si>
  <si>
    <t>Morawsko 203A</t>
  </si>
  <si>
    <t>25441929</t>
  </si>
  <si>
    <t xml:space="preserve"> 8018590365500085144885</t>
  </si>
  <si>
    <t>2,27</t>
  </si>
  <si>
    <t>97,73</t>
  </si>
  <si>
    <t>Szkoła Podstawowa w Tuczempach, ul. Jana Pawła II 11 , 37-514 Tuczempy</t>
  </si>
  <si>
    <t>Jana Pawła II 11</t>
  </si>
  <si>
    <t>Tuczempy</t>
  </si>
  <si>
    <t>3-go Maja 93</t>
  </si>
  <si>
    <t>Gmina Jarosław - Remizo-Świetlica Koniaczów</t>
  </si>
  <si>
    <t>Koniaczów 47</t>
  </si>
  <si>
    <t>00471191</t>
  </si>
  <si>
    <t>8018590365500085274360</t>
  </si>
  <si>
    <t>30,75</t>
  </si>
  <si>
    <t>69,25</t>
  </si>
  <si>
    <t>Zespół Szkolno-Przedszkolny im. Kardynała Stefana Wyszyńskiego w Wólce Pełkińskiej, Wólka Pełkińska 137B, 37-511 Wólka Pełkińska</t>
  </si>
  <si>
    <t>Wólka Pełkińska 137b</t>
  </si>
  <si>
    <t>8018590365500019324581</t>
  </si>
  <si>
    <t>0</t>
  </si>
  <si>
    <t>Zespół Szkolno-Przedszkolny im. Bł. Michała Czartoryskiego w Pełkiniach, Pełkinie 198, 37-511 Wólka Pełkińska</t>
  </si>
  <si>
    <t>Pełkinie 198</t>
  </si>
  <si>
    <t>8018590365500019324208</t>
  </si>
  <si>
    <t>Zespół Szkolno-Przedszkolny w Makowisku, Makowisko 17, 37-500 Jarosław</t>
  </si>
  <si>
    <t>Makowisko 17</t>
  </si>
  <si>
    <t>8018590365500019326424</t>
  </si>
  <si>
    <t>Zespół Szkolno - Przedszkolny im. Bł. Ks. Jana Balickiego w Morawsku, Morawsko 203 B, 37-514 Munina</t>
  </si>
  <si>
    <t>Morawsko 203 B</t>
  </si>
  <si>
    <t>8018590365500019324192</t>
  </si>
  <si>
    <t>42,00</t>
  </si>
  <si>
    <t>Zespół Szkolno-Przedszkolny im. Tadeusza Kościuszki w Muninie, ul. 3 Maja 93 37-514 Munina</t>
  </si>
  <si>
    <t>8018590365500019327070</t>
  </si>
  <si>
    <t>8018590365500019324611</t>
  </si>
  <si>
    <t>Świetlica wiejska z przedszkolem</t>
  </si>
  <si>
    <t>Wólka Pełkińska 123A</t>
  </si>
  <si>
    <t>8018590365500020741858</t>
  </si>
  <si>
    <t>50,00</t>
  </si>
  <si>
    <t>Gmina Kuryłówka</t>
  </si>
  <si>
    <t>Kuryłówka 527</t>
  </si>
  <si>
    <t>37-303</t>
  </si>
  <si>
    <t>Kuryłówka</t>
  </si>
  <si>
    <t>Gmina Kuryłówka, Kuryłówka 527, 37-303 Kuryłówka</t>
  </si>
  <si>
    <t>OSP Kulno</t>
  </si>
  <si>
    <t>Kulno 108</t>
  </si>
  <si>
    <t>bezterminowa/ 1 miesieczny okres wypowiedzenia/ wypowiada Wykonawca</t>
  </si>
  <si>
    <t>8018590365500073655195</t>
  </si>
  <si>
    <t>Szkoła w Kulnie</t>
  </si>
  <si>
    <t>Kulno 104</t>
  </si>
  <si>
    <t>00011330</t>
  </si>
  <si>
    <t>8018590365500073346208</t>
  </si>
  <si>
    <t>30,00</t>
  </si>
  <si>
    <t>70,00</t>
  </si>
  <si>
    <t>OSP Kuryłówka</t>
  </si>
  <si>
    <t>Kuryłówka dz. 1868/2 OSP</t>
  </si>
  <si>
    <t>00014173</t>
  </si>
  <si>
    <t>8018590365600080935327</t>
  </si>
  <si>
    <t>Szkoła Podstawowa w Kuryłówce, Kuryłówka 431, 37-303 Kuryłówka</t>
  </si>
  <si>
    <t>Szkoła w Kuryłówce</t>
  </si>
  <si>
    <t>8018590365500019355516</t>
  </si>
  <si>
    <t>Urząd Gminy</t>
  </si>
  <si>
    <t>29437904</t>
  </si>
  <si>
    <t>8018590365500080926417</t>
  </si>
  <si>
    <t>WDK Tarnawiec</t>
  </si>
  <si>
    <t>Tarnawiec dz. 13/2</t>
  </si>
  <si>
    <t xml:space="preserve">37-303 </t>
  </si>
  <si>
    <t>XI1901215689</t>
  </si>
  <si>
    <t>8018590365500071270703</t>
  </si>
  <si>
    <t>Gminy Ośrodek Pomocy Społecznej w Kuryłówce, Kuryłówka 114, 37-303 Kuryłówka</t>
  </si>
  <si>
    <t>GOPS</t>
  </si>
  <si>
    <t>Kuryłówka 114</t>
  </si>
  <si>
    <t>8018590365500080925687</t>
  </si>
  <si>
    <t>Gmina Łazy</t>
  </si>
  <si>
    <t>ul. Romualda Traugutta 15</t>
  </si>
  <si>
    <t xml:space="preserve">42-450 </t>
  </si>
  <si>
    <t>Łazy</t>
  </si>
  <si>
    <t>Gmina Łazy, ul. Romualda Traugutta 15, 42-450 Łazy</t>
  </si>
  <si>
    <t>kts</t>
  </si>
  <si>
    <t>ul. Spółdzielcza 2</t>
  </si>
  <si>
    <t>Zabrze</t>
  </si>
  <si>
    <t>PGNiG Obrót Detaliczny sp.z o.o.</t>
  </si>
  <si>
    <t>bezterminowa/ 1-miesieczny okres wypowiedzenia/wypowada Wykonawca</t>
  </si>
  <si>
    <t>8018590365500029866279</t>
  </si>
  <si>
    <t xml:space="preserve">tak </t>
  </si>
  <si>
    <t>42-450</t>
  </si>
  <si>
    <t>"Gmina Łazy"</t>
  </si>
  <si>
    <t>"Gmina Łazy",ul. Romualda Traugutta 15, 42-450 Łazy</t>
  </si>
  <si>
    <t>OSP</t>
  </si>
  <si>
    <t>Chruszczobród, ul. Mikołaja Reja 2</t>
  </si>
  <si>
    <t>00084078</t>
  </si>
  <si>
    <t>8018590365500004280182</t>
  </si>
  <si>
    <t>Ciągowice, ul. Sienkiewicza 4</t>
  </si>
  <si>
    <t>XI1000140764</t>
  </si>
  <si>
    <t>8018590365500004648371</t>
  </si>
  <si>
    <t>Rokitno Szlacheckie, ul. Tadeusza Kościuszki 9</t>
  </si>
  <si>
    <t>XI2101757955</t>
  </si>
  <si>
    <t>8018590365500005430678</t>
  </si>
  <si>
    <t>Wiesiółka, ul. Henryka Pobożnego 1</t>
  </si>
  <si>
    <t>XM1100143859</t>
  </si>
  <si>
    <t>8018590365500005559461</t>
  </si>
  <si>
    <t>01.01.2023 do 31.12.2023</t>
  </si>
  <si>
    <t>ul. Adama Mickiewicza 113</t>
  </si>
  <si>
    <t>Szkoła Podstawowa im. Gabriela Taszyckiego w Chruszczobrodzie, ul. Adama Mickiewicza 113, Chruszczobród, 42-450 Łazy</t>
  </si>
  <si>
    <t>Chruszczobród, ul. Adama Mickiewicza 113</t>
  </si>
  <si>
    <t>8018590365500000013883</t>
  </si>
  <si>
    <t>Gmina Łazy Odbiorca: Szkoła Podstawowa nr 3 w Łazach</t>
  </si>
  <si>
    <t>Gmina Łazy, ul.RTM. Witolda Pileckiego 14, 42-450 Łazy</t>
  </si>
  <si>
    <t>Łazy, ul. Rtm. Witolda Pileckiego 5</t>
  </si>
  <si>
    <t>00000658</t>
  </si>
  <si>
    <t>8018590365500005066914</t>
  </si>
  <si>
    <t>8018590365500005138376</t>
  </si>
  <si>
    <t>Szkoła Podstawowa nr 1 w Łazach, ul. Szkolna 2, 42-450 Łazy</t>
  </si>
  <si>
    <t>Łazy, ul. Szkolna 2</t>
  </si>
  <si>
    <t>8018590365500004840430</t>
  </si>
  <si>
    <t>Publiczne Przedszkole nr 1, ul. Topolowa 9, 42-450 Łazy</t>
  </si>
  <si>
    <t>Łazy, ul. Topolowa 9</t>
  </si>
  <si>
    <t>XM1100379462</t>
  </si>
  <si>
    <t>8018590365500005486354</t>
  </si>
  <si>
    <t>Gmina Łazy, Szkoła Podstawowa, ul. Adama Mickiewicza 8, 42-457 Wysoka</t>
  </si>
  <si>
    <t>Szkoła Podstawowa, ul. Adama Mickiewicza 8, 42-457 Wysoka</t>
  </si>
  <si>
    <t>Wysoka, ul. Adama Mickiewicza 8</t>
  </si>
  <si>
    <t>8018590365500000015856</t>
  </si>
  <si>
    <t>Gmina Przeworsk</t>
  </si>
  <si>
    <t>ul. Bernardyńska 1 A</t>
  </si>
  <si>
    <t>7941685229</t>
  </si>
  <si>
    <t>Gmina Przeworski, ul. Bernardyńska 1 A, 37-200 Przeworsk</t>
  </si>
  <si>
    <t>Chałupki 109</t>
  </si>
  <si>
    <t>01786271</t>
  </si>
  <si>
    <t>8018590365500080882515</t>
  </si>
  <si>
    <t>23912177</t>
  </si>
  <si>
    <t>8018590365500084629949</t>
  </si>
  <si>
    <t>ul. Bernardyńska 1 a</t>
  </si>
  <si>
    <t>ul. Bernardyńska 1a</t>
  </si>
  <si>
    <t>8018590365500019325731</t>
  </si>
  <si>
    <t>Ujezna dz. 641</t>
  </si>
  <si>
    <t>8018590365500076390840</t>
  </si>
  <si>
    <t>Gmina Przeworski, ul. Bernardyńska 1 a, 37-200 Przeworsk</t>
  </si>
  <si>
    <t>Urzejowice działka: 2618/3, 2618/2</t>
  </si>
  <si>
    <t>00252571</t>
  </si>
  <si>
    <t>007265374</t>
  </si>
  <si>
    <t>Urzejowice 542/OSP</t>
  </si>
  <si>
    <t>XI2001591373</t>
  </si>
  <si>
    <t>8018590365500076413303</t>
  </si>
  <si>
    <t>Urzejowice działka: 2619</t>
  </si>
  <si>
    <t>00260100</t>
  </si>
  <si>
    <t>007146583</t>
  </si>
  <si>
    <t>Urzejowice 462</t>
  </si>
  <si>
    <t>XI2102029076</t>
  </si>
  <si>
    <t>8018590365500076411828</t>
  </si>
  <si>
    <t>Studzian 302/Remiza</t>
  </si>
  <si>
    <t>XI2102028060</t>
  </si>
  <si>
    <t>8018590365500076415529</t>
  </si>
  <si>
    <t>Nowosielce 115/Ośr.Z</t>
  </si>
  <si>
    <t>00843931</t>
  </si>
  <si>
    <t>8018590365500084380192</t>
  </si>
  <si>
    <t>Rozbórz 583</t>
  </si>
  <si>
    <t>01960204</t>
  </si>
  <si>
    <t>8018590365500076391755</t>
  </si>
  <si>
    <t>Gorliczyna bn/WDK</t>
  </si>
  <si>
    <t>02586263</t>
  </si>
  <si>
    <t>8018590365500076423333</t>
  </si>
  <si>
    <t>Rozbórz b/n</t>
  </si>
  <si>
    <t>07149666</t>
  </si>
  <si>
    <t>8018590365500076392196</t>
  </si>
  <si>
    <t>Nowosielce 292/OSP</t>
  </si>
  <si>
    <t>27928883</t>
  </si>
  <si>
    <t>8018590365500076417455</t>
  </si>
  <si>
    <t>Świętoniowa 229, OSP</t>
  </si>
  <si>
    <t>XI2102022240</t>
  </si>
  <si>
    <t>8018590365500076420110</t>
  </si>
  <si>
    <t>Chałupki bn/WDK</t>
  </si>
  <si>
    <t>25595040</t>
  </si>
  <si>
    <t>8018590365500076424439</t>
  </si>
  <si>
    <t>Ujezna dz. 630</t>
  </si>
  <si>
    <t>00630953</t>
  </si>
  <si>
    <t>8018590365500076391144</t>
  </si>
  <si>
    <t>Gmina Przeworski, ul. Bernardyńska 1A, 37-200 Przeworsk</t>
  </si>
  <si>
    <t>Grzęska dz. 2254/8</t>
  </si>
  <si>
    <t>00386332</t>
  </si>
  <si>
    <t>8018590365500076419732</t>
  </si>
  <si>
    <t>Grzęska dz. 1289/OSP</t>
  </si>
  <si>
    <t>8018590365500076419336</t>
  </si>
  <si>
    <t>Gminny Ośrodek Kultury w Przeworsku</t>
  </si>
  <si>
    <t>Gminny Ośrodek Kultury w Przeworsku, ul. Bernardyńska 1A, 37-200 Przeworsk</t>
  </si>
  <si>
    <t>Świętoniowa 233/WDK</t>
  </si>
  <si>
    <t>00584198</t>
  </si>
  <si>
    <t>8018590365500076420479</t>
  </si>
  <si>
    <t>00260072</t>
  </si>
  <si>
    <t>8018590365500076391441</t>
  </si>
  <si>
    <t>Grzęska dz. 263</t>
  </si>
  <si>
    <t>00243030</t>
  </si>
  <si>
    <t>8018590365500076418988</t>
  </si>
  <si>
    <t>Mirocin 386/WDK</t>
  </si>
  <si>
    <t>8018590365500076393865</t>
  </si>
  <si>
    <t xml:space="preserve">Przedszkole Samorzadowe  pn. "Mali odkrywcy", Gorliczyna 148, 37-200 Przeworsk </t>
  </si>
  <si>
    <t>Ignacego Solarza dz. 106/1</t>
  </si>
  <si>
    <t>00006911</t>
  </si>
  <si>
    <t>8018590365500085067672</t>
  </si>
  <si>
    <t>Szkoła Podstawowa w Grzęsce, Grzęska 503, 37-200 Przeworsk</t>
  </si>
  <si>
    <t>Grzęska 503</t>
  </si>
  <si>
    <t>8018590365500019326233</t>
  </si>
  <si>
    <t>007146606</t>
  </si>
  <si>
    <t>Szkoła Podstawowa im. Błogosławionego Księdza Jerzego Popiełuszki, Mirocin 384, 37-200 Przeworsk</t>
  </si>
  <si>
    <t>Mirocin 384</t>
  </si>
  <si>
    <t>8018590365500019326226</t>
  </si>
  <si>
    <t>Szkoła Podstawowa w Nowosielcach, Nowosielce 561, 37-200 Przeworsk</t>
  </si>
  <si>
    <t>Nowosielce 561</t>
  </si>
  <si>
    <t>8018590365500019325656</t>
  </si>
  <si>
    <t>ul. Bernardyńska 1A</t>
  </si>
  <si>
    <t>Szkoła Podstawowa im. Św. Brata Alberta w Studzianie, Studzian 338, 37-200 Przeworsk</t>
  </si>
  <si>
    <t>Studzian 338</t>
  </si>
  <si>
    <t>007146594</t>
  </si>
  <si>
    <t>Studzian 1161/1</t>
  </si>
  <si>
    <t>8018590365500032958466</t>
  </si>
  <si>
    <t>Szkoła Podstawiowa w Świętoniowej, Świetoniowa 100, 37-200 Przeworsk</t>
  </si>
  <si>
    <t>Świętoniowa 100</t>
  </si>
  <si>
    <t>01793332</t>
  </si>
  <si>
    <t>8018590365500079778256</t>
  </si>
  <si>
    <t>Szkoła Podstawowa im. ks. Jana Balickiego w Ujeznej, Ujezna 227, 37-200 Przeworsk</t>
  </si>
  <si>
    <t>Ujezna 227</t>
  </si>
  <si>
    <t>00432754</t>
  </si>
  <si>
    <t>8018590365500070478391</t>
  </si>
  <si>
    <t>Szkoła Podstawowa w Urzejowicach, Urzejowice 542, 37-200 Przeworsk</t>
  </si>
  <si>
    <t>Urzejewice 542</t>
  </si>
  <si>
    <t>8018590365500019325991</t>
  </si>
  <si>
    <t>Szkoła Podstawowa w Rozborzu, rozbórz 568, 37-200 Przeworsk</t>
  </si>
  <si>
    <t>Rozbórz bn</t>
  </si>
  <si>
    <t>8018590365500019326479</t>
  </si>
  <si>
    <t>8018590365500076418599</t>
  </si>
  <si>
    <t>Miejski Ośrodek Kultury w Łazach</t>
  </si>
  <si>
    <t>Tadeusza Kościuszki 5</t>
  </si>
  <si>
    <t>Miejski Ośrodek Kultury w Łazach, ul. Tadeusza Kosciuszki 5, 42-450 Łazy</t>
  </si>
  <si>
    <t>Ciagowice ul. Kościuszki 24</t>
  </si>
  <si>
    <t>bezterminowa, 1miesieczny okres wypowiedzenia/wypowiada Wykonawca</t>
  </si>
  <si>
    <t>01172860</t>
  </si>
  <si>
    <t>8018590365500005785648</t>
  </si>
  <si>
    <t>Miejski Ośrodek Kultury w Łazach, ul. Tadeusza Kościuszki 5, 42-450 Łazy</t>
  </si>
  <si>
    <t>Łazy, ul. Tadeusza Kościuszki 3</t>
  </si>
  <si>
    <t>8018590365500000015917</t>
  </si>
  <si>
    <t>Miasto Radymno, ul. Lwowska 20, 37-550 Radymno, NIP: 7922032905</t>
  </si>
  <si>
    <t>Miasto Radymno, ul. Lwowska 20, 37-550 Radymno</t>
  </si>
  <si>
    <t>37-550</t>
  </si>
  <si>
    <t>Radymno</t>
  </si>
  <si>
    <t>Szkoła Podstawowa im. Bohaterów Września 1939R., ul. Adama Mickiewicza 4, 37-550 Radymno</t>
  </si>
  <si>
    <t>Szkoła Podstawowa</t>
  </si>
  <si>
    <t>Radymno, ul. Adama Mickiewicza 4</t>
  </si>
  <si>
    <t>8018590365500019325434</t>
  </si>
  <si>
    <t>Urząd Miasta</t>
  </si>
  <si>
    <t>Radymno, ul. Lwowska 20</t>
  </si>
  <si>
    <t>8018590365500019325441</t>
  </si>
  <si>
    <t>77,73</t>
  </si>
  <si>
    <t>22,27</t>
  </si>
  <si>
    <t>Miejski Ośrodek Kultury, ul. Lwowska 16, 37-550 Radymno, NIP: 7921885793</t>
  </si>
  <si>
    <t>Miejski Ośrodek Kultury, ul. Lwowska 16, 37-550 Radymno</t>
  </si>
  <si>
    <t>Miejski Ośrodek Kultury</t>
  </si>
  <si>
    <t>Radymno, ul. Lwowska 16</t>
  </si>
  <si>
    <t xml:space="preserve">37-550 </t>
  </si>
  <si>
    <t>016800428</t>
  </si>
  <si>
    <t>8018590365500071065798</t>
  </si>
  <si>
    <t>Radymno, ul. Strażacka 1</t>
  </si>
  <si>
    <t>00269305</t>
  </si>
  <si>
    <t>8018590365500071145155</t>
  </si>
  <si>
    <t xml:space="preserve">Radymno </t>
  </si>
  <si>
    <t xml:space="preserve"> ul. Lwowska 20</t>
  </si>
  <si>
    <t>ul. Lwowska 16</t>
  </si>
  <si>
    <t>tak , częściowo</t>
  </si>
  <si>
    <t>Grupa taryfowa</t>
  </si>
  <si>
    <t>Ilość ppe</t>
  </si>
  <si>
    <t>Ilość godz. X moc umowna</t>
  </si>
  <si>
    <t>Podatek akcyzowy</t>
  </si>
  <si>
    <t>Opłata abonamentowa - z zastosowaniem taryfy  zatwierdzonej przez Prezesa URE</t>
  </si>
  <si>
    <t>Opłata abonamentowa - bez zastosowaniem taryfy (ceny konkurencyjne)</t>
  </si>
  <si>
    <t>Suma</t>
  </si>
  <si>
    <t>Ilość kWh na 16 miesięcy - bez zastosowania taryfy (ceny konkurencyjne)</t>
  </si>
  <si>
    <t>Ilość kWh na 16 miesięcy - z zastosowaniem taryfy  zatwierdzonej przez Prezesa URE</t>
  </si>
  <si>
    <t>Zużycie gazu w okresie od 01.07.2022 do 31.12.2023 r. w podziale na taryfę i rynek konkurencyjny (kWh)</t>
  </si>
  <si>
    <t>Zużycie z zastosowaniem taryfy</t>
  </si>
  <si>
    <t xml:space="preserve">zużycie dla rynku konkurencyjnego </t>
  </si>
  <si>
    <t>44,00</t>
  </si>
  <si>
    <t>56,00</t>
  </si>
  <si>
    <t>terminowa do 31.08.2022</t>
  </si>
  <si>
    <t>x</t>
  </si>
  <si>
    <t>Zużycie gazu - suma na okres 16 miesięcy - (kWh)</t>
  </si>
  <si>
    <t>Ilość kWh na 16 miesięcy - zamówienie maksymalne</t>
  </si>
  <si>
    <t>Gmina Przeworsk, ul. Bernardyńska 1 A, 37-200 Przeworsk</t>
  </si>
  <si>
    <t>Gmina Przeworsk, ul. Chałupki 109, 37-200 Przeworsk</t>
  </si>
  <si>
    <t>aneks cenowy do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</si>
</sst>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horizontal="center" vertical="center"/>
    </xf>
    <xf numFmtId="2" fontId="3" fillId="0" borderId="1" xfId="0" quotePrefix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/>
    </xf>
    <xf numFmtId="49" fontId="1" fillId="0" borderId="1" xfId="0" quotePrefix="1" applyNumberFormat="1" applyFont="1" applyFill="1" applyBorder="1" applyAlignment="1">
      <alignment horizontal="left" vertical="center"/>
    </xf>
    <xf numFmtId="49" fontId="3" fillId="0" borderId="1" xfId="0" quotePrefix="1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left" vertical="center" wrapText="1"/>
      <protection locked="0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3" fontId="3" fillId="0" borderId="11" xfId="0" applyNumberFormat="1" applyFont="1" applyBorder="1" applyAlignment="1" applyProtection="1">
      <alignment horizontal="left" vertical="center" wrapText="1"/>
      <protection locked="0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3" fontId="3" fillId="0" borderId="6" xfId="0" applyNumberFormat="1" applyFont="1" applyBorder="1" applyAlignment="1" applyProtection="1">
      <alignment horizontal="left" vertical="center" wrapText="1"/>
      <protection locked="0"/>
    </xf>
    <xf numFmtId="3" fontId="3" fillId="0" borderId="6" xfId="0" applyNumberFormat="1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left" vertical="center" wrapText="1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Fill="1" applyBorder="1" applyAlignment="1" applyProtection="1">
      <alignment horizontal="left" vertical="center"/>
      <protection locked="0"/>
    </xf>
    <xf numFmtId="3" fontId="2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3" fillId="0" borderId="1" xfId="0" quotePrefix="1" applyNumberFormat="1" applyFont="1" applyFill="1" applyBorder="1" applyAlignment="1">
      <alignment horizontal="center" vertical="center"/>
    </xf>
    <xf numFmtId="3" fontId="1" fillId="0" borderId="1" xfId="0" quotePrefix="1" applyNumberFormat="1" applyFont="1" applyFill="1" applyBorder="1" applyAlignment="1">
      <alignment horizontal="center" vertical="center"/>
    </xf>
    <xf numFmtId="49" fontId="1" fillId="0" borderId="2" xfId="0" quotePrefix="1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49" fontId="3" fillId="0" borderId="1" xfId="1" quotePrefix="1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quotePrefix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quotePrefix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 applyProtection="1">
      <alignment horizontal="left" vertical="center"/>
      <protection locked="0"/>
    </xf>
    <xf numFmtId="2" fontId="3" fillId="0" borderId="1" xfId="0" quotePrefix="1" applyNumberFormat="1" applyFont="1" applyFill="1" applyBorder="1" applyAlignment="1">
      <alignment horizontal="center" vertical="center" shrinkToFi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quotePrefix="1" applyFont="1" applyFill="1" applyBorder="1" applyAlignment="1" applyProtection="1">
      <alignment horizontal="left"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left" vertical="center" wrapText="1"/>
    </xf>
    <xf numFmtId="3" fontId="3" fillId="3" borderId="11" xfId="0" applyNumberFormat="1" applyFont="1" applyFill="1" applyBorder="1" applyAlignment="1">
      <alignment horizontal="left" vertical="center" wrapText="1"/>
    </xf>
    <xf numFmtId="3" fontId="3" fillId="3" borderId="6" xfId="0" applyNumberFormat="1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>
      <alignment horizontal="left" vertical="center"/>
    </xf>
    <xf numFmtId="49" fontId="1" fillId="4" borderId="1" xfId="0" quotePrefix="1" applyNumberFormat="1" applyFont="1" applyFill="1" applyBorder="1" applyAlignment="1">
      <alignment horizontal="left" vertical="center"/>
    </xf>
    <xf numFmtId="49" fontId="3" fillId="4" borderId="1" xfId="0" quotePrefix="1" applyNumberFormat="1" applyFont="1" applyFill="1" applyBorder="1" applyAlignment="1">
      <alignment horizontal="left" vertical="center"/>
    </xf>
    <xf numFmtId="2" fontId="3" fillId="4" borderId="1" xfId="0" quotePrefix="1" applyNumberFormat="1" applyFont="1" applyFill="1" applyBorder="1" applyAlignment="1">
      <alignment horizontal="center" vertical="center"/>
    </xf>
    <xf numFmtId="2" fontId="1" fillId="4" borderId="1" xfId="0" quotePrefix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E5E2E-48EE-4F7A-8B5F-12D91FB0DE36}">
  <dimension ref="A1:BL108"/>
  <sheetViews>
    <sheetView tabSelected="1" topLeftCell="A22" workbookViewId="0">
      <selection activeCell="L97" sqref="L97"/>
    </sheetView>
  </sheetViews>
  <sheetFormatPr defaultColWidth="35.6640625" defaultRowHeight="10.199999999999999" x14ac:dyDescent="0.3"/>
  <cols>
    <col min="1" max="1" width="8.33203125" style="17" customWidth="1"/>
    <col min="2" max="2" width="42.77734375" style="16" customWidth="1"/>
    <col min="3" max="3" width="13" style="17" customWidth="1"/>
    <col min="4" max="4" width="11.44140625" style="17" customWidth="1"/>
    <col min="5" max="5" width="15.6640625" style="17" customWidth="1"/>
    <col min="6" max="6" width="23.33203125" style="17" customWidth="1"/>
    <col min="7" max="7" width="57.33203125" style="16" customWidth="1"/>
    <col min="8" max="8" width="15.33203125" style="16" customWidth="1"/>
    <col min="9" max="9" width="18.33203125" style="17" customWidth="1"/>
    <col min="10" max="10" width="14.6640625" style="17" customWidth="1"/>
    <col min="11" max="11" width="11" style="17" customWidth="1"/>
    <col min="12" max="12" width="14.5546875" style="17" customWidth="1"/>
    <col min="13" max="13" width="12.109375" style="17" customWidth="1"/>
    <col min="14" max="14" width="30.5546875" style="17" customWidth="1"/>
    <col min="15" max="15" width="8.44140625" style="17" customWidth="1"/>
    <col min="16" max="16" width="57.6640625" style="17" customWidth="1"/>
    <col min="17" max="17" width="11.33203125" style="17" customWidth="1"/>
    <col min="18" max="18" width="24" style="17" customWidth="1"/>
    <col min="19" max="19" width="7.5546875" style="17" customWidth="1"/>
    <col min="20" max="20" width="11.44140625" style="17" customWidth="1"/>
    <col min="21" max="21" width="27.44140625" style="17" customWidth="1"/>
    <col min="22" max="22" width="20.44140625" style="40" customWidth="1"/>
    <col min="23" max="23" width="16.109375" style="30" customWidth="1"/>
    <col min="24" max="24" width="13.88671875" style="5" customWidth="1"/>
    <col min="25" max="25" width="27" style="12" customWidth="1"/>
    <col min="26" max="26" width="19.44140625" style="13" customWidth="1"/>
    <col min="27" max="58" width="8.6640625" style="13" customWidth="1"/>
    <col min="59" max="59" width="8.5546875" style="13" customWidth="1"/>
    <col min="60" max="61" width="13.6640625" style="13" customWidth="1"/>
    <col min="62" max="62" width="14.88671875" style="13" customWidth="1"/>
    <col min="63" max="63" width="13.44140625" style="13" customWidth="1"/>
    <col min="64" max="16384" width="35.6640625" style="13"/>
  </cols>
  <sheetData>
    <row r="1" spans="1:63" x14ac:dyDescent="0.3">
      <c r="A1" s="127" t="s">
        <v>27</v>
      </c>
      <c r="B1" s="128"/>
      <c r="C1" s="127"/>
      <c r="D1" s="127"/>
      <c r="E1" s="127"/>
      <c r="F1" s="127"/>
      <c r="G1" s="127"/>
      <c r="H1" s="128"/>
      <c r="I1" s="127"/>
      <c r="J1" s="127"/>
      <c r="K1" s="127"/>
      <c r="L1" s="127"/>
      <c r="M1" s="127"/>
      <c r="N1" s="127"/>
      <c r="O1" s="127"/>
      <c r="P1" s="128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8"/>
    </row>
    <row r="2" spans="1:63" s="1" customFormat="1" ht="41.25" customHeight="1" x14ac:dyDescent="0.3">
      <c r="A2" s="125" t="s">
        <v>0</v>
      </c>
      <c r="B2" s="129" t="s">
        <v>25</v>
      </c>
      <c r="C2" s="130"/>
      <c r="D2" s="130"/>
      <c r="E2" s="130"/>
      <c r="F2" s="131"/>
      <c r="G2" s="125" t="s">
        <v>21</v>
      </c>
      <c r="H2" s="125" t="s">
        <v>1</v>
      </c>
      <c r="I2" s="129" t="s">
        <v>2</v>
      </c>
      <c r="J2" s="132"/>
      <c r="K2" s="131"/>
      <c r="L2" s="133" t="s">
        <v>3</v>
      </c>
      <c r="M2" s="134"/>
      <c r="N2" s="125" t="s">
        <v>4</v>
      </c>
      <c r="O2" s="125" t="s">
        <v>15</v>
      </c>
      <c r="P2" s="125" t="s">
        <v>26</v>
      </c>
      <c r="Q2" s="125" t="s">
        <v>5</v>
      </c>
      <c r="R2" s="125" t="s">
        <v>16</v>
      </c>
      <c r="S2" s="125" t="s">
        <v>6</v>
      </c>
      <c r="T2" s="125" t="s">
        <v>17</v>
      </c>
      <c r="U2" s="125" t="s">
        <v>7</v>
      </c>
      <c r="V2" s="125" t="s">
        <v>28</v>
      </c>
      <c r="W2" s="121" t="s">
        <v>29</v>
      </c>
      <c r="X2" s="122"/>
      <c r="Y2" s="118" t="s">
        <v>24</v>
      </c>
      <c r="Z2" s="118" t="s">
        <v>19</v>
      </c>
      <c r="AA2" s="123">
        <v>44805</v>
      </c>
      <c r="AB2" s="124"/>
      <c r="AC2" s="123">
        <v>44835</v>
      </c>
      <c r="AD2" s="124"/>
      <c r="AE2" s="123">
        <v>44866</v>
      </c>
      <c r="AF2" s="124"/>
      <c r="AG2" s="123">
        <v>44896</v>
      </c>
      <c r="AH2" s="124"/>
      <c r="AI2" s="116">
        <v>44927</v>
      </c>
      <c r="AJ2" s="117"/>
      <c r="AK2" s="116">
        <v>44958</v>
      </c>
      <c r="AL2" s="117"/>
      <c r="AM2" s="116">
        <v>44986</v>
      </c>
      <c r="AN2" s="117"/>
      <c r="AO2" s="116">
        <v>45017</v>
      </c>
      <c r="AP2" s="117"/>
      <c r="AQ2" s="116">
        <v>45047</v>
      </c>
      <c r="AR2" s="117"/>
      <c r="AS2" s="116">
        <v>45078</v>
      </c>
      <c r="AT2" s="117"/>
      <c r="AU2" s="116">
        <v>45108</v>
      </c>
      <c r="AV2" s="117"/>
      <c r="AW2" s="116">
        <v>45139</v>
      </c>
      <c r="AX2" s="117"/>
      <c r="AY2" s="116">
        <v>45170</v>
      </c>
      <c r="AZ2" s="117"/>
      <c r="BA2" s="116">
        <v>45200</v>
      </c>
      <c r="BB2" s="117"/>
      <c r="BC2" s="116">
        <v>45231</v>
      </c>
      <c r="BD2" s="117"/>
      <c r="BE2" s="116">
        <v>45261</v>
      </c>
      <c r="BF2" s="117"/>
      <c r="BG2" s="118" t="s">
        <v>22</v>
      </c>
      <c r="BH2" s="118" t="s">
        <v>399</v>
      </c>
      <c r="BI2" s="96"/>
      <c r="BJ2" s="120" t="s">
        <v>392</v>
      </c>
      <c r="BK2" s="120"/>
    </row>
    <row r="3" spans="1:63" s="1" customFormat="1" ht="48" customHeight="1" x14ac:dyDescent="0.3">
      <c r="A3" s="126"/>
      <c r="B3" s="33" t="s">
        <v>20</v>
      </c>
      <c r="C3" s="34" t="s">
        <v>8</v>
      </c>
      <c r="D3" s="34" t="s">
        <v>9</v>
      </c>
      <c r="E3" s="34" t="s">
        <v>10</v>
      </c>
      <c r="F3" s="33" t="s">
        <v>11</v>
      </c>
      <c r="G3" s="126"/>
      <c r="H3" s="126"/>
      <c r="I3" s="35" t="s">
        <v>14</v>
      </c>
      <c r="J3" s="33" t="s">
        <v>9</v>
      </c>
      <c r="K3" s="33" t="s">
        <v>12</v>
      </c>
      <c r="L3" s="33" t="s">
        <v>20</v>
      </c>
      <c r="M3" s="33" t="s">
        <v>33</v>
      </c>
      <c r="N3" s="126"/>
      <c r="O3" s="126"/>
      <c r="P3" s="126"/>
      <c r="Q3" s="126"/>
      <c r="R3" s="126"/>
      <c r="S3" s="126"/>
      <c r="T3" s="126"/>
      <c r="U3" s="126"/>
      <c r="V3" s="126"/>
      <c r="W3" s="32" t="s">
        <v>30</v>
      </c>
      <c r="X3" s="26" t="s">
        <v>31</v>
      </c>
      <c r="Y3" s="119"/>
      <c r="Z3" s="119"/>
      <c r="AA3" s="2" t="s">
        <v>23</v>
      </c>
      <c r="AB3" s="14" t="s">
        <v>13</v>
      </c>
      <c r="AC3" s="2" t="s">
        <v>23</v>
      </c>
      <c r="AD3" s="14" t="s">
        <v>13</v>
      </c>
      <c r="AE3" s="2" t="s">
        <v>23</v>
      </c>
      <c r="AF3" s="14" t="s">
        <v>13</v>
      </c>
      <c r="AG3" s="2" t="s">
        <v>23</v>
      </c>
      <c r="AH3" s="14" t="s">
        <v>13</v>
      </c>
      <c r="AI3" s="2" t="s">
        <v>23</v>
      </c>
      <c r="AJ3" s="2" t="s">
        <v>13</v>
      </c>
      <c r="AK3" s="2" t="s">
        <v>23</v>
      </c>
      <c r="AL3" s="14" t="s">
        <v>13</v>
      </c>
      <c r="AM3" s="2" t="s">
        <v>23</v>
      </c>
      <c r="AN3" s="14" t="s">
        <v>13</v>
      </c>
      <c r="AO3" s="2" t="s">
        <v>23</v>
      </c>
      <c r="AP3" s="14" t="s">
        <v>13</v>
      </c>
      <c r="AQ3" s="2" t="s">
        <v>23</v>
      </c>
      <c r="AR3" s="14" t="s">
        <v>13</v>
      </c>
      <c r="AS3" s="2" t="s">
        <v>23</v>
      </c>
      <c r="AT3" s="14" t="s">
        <v>13</v>
      </c>
      <c r="AU3" s="2" t="s">
        <v>23</v>
      </c>
      <c r="AV3" s="14" t="s">
        <v>13</v>
      </c>
      <c r="AW3" s="2" t="s">
        <v>23</v>
      </c>
      <c r="AX3" s="14" t="s">
        <v>13</v>
      </c>
      <c r="AY3" s="2" t="s">
        <v>23</v>
      </c>
      <c r="AZ3" s="14" t="s">
        <v>13</v>
      </c>
      <c r="BA3" s="2" t="s">
        <v>23</v>
      </c>
      <c r="BB3" s="14" t="s">
        <v>13</v>
      </c>
      <c r="BC3" s="2" t="s">
        <v>23</v>
      </c>
      <c r="BD3" s="14" t="s">
        <v>13</v>
      </c>
      <c r="BE3" s="2" t="s">
        <v>23</v>
      </c>
      <c r="BF3" s="14" t="s">
        <v>13</v>
      </c>
      <c r="BG3" s="119"/>
      <c r="BH3" s="119"/>
      <c r="BI3" s="96"/>
      <c r="BJ3" s="20" t="s">
        <v>393</v>
      </c>
      <c r="BK3" s="21" t="s">
        <v>394</v>
      </c>
    </row>
    <row r="4" spans="1:63" s="5" customFormat="1" ht="15" customHeight="1" x14ac:dyDescent="0.3">
      <c r="A4" s="7">
        <v>1</v>
      </c>
      <c r="B4" s="7" t="s">
        <v>34</v>
      </c>
      <c r="C4" s="7" t="s">
        <v>35</v>
      </c>
      <c r="D4" s="7" t="s">
        <v>36</v>
      </c>
      <c r="E4" s="7" t="s">
        <v>37</v>
      </c>
      <c r="F4" s="7">
        <v>7941051625</v>
      </c>
      <c r="G4" s="7" t="s">
        <v>38</v>
      </c>
      <c r="H4" s="7"/>
      <c r="I4" s="7" t="s">
        <v>35</v>
      </c>
      <c r="J4" s="9" t="s">
        <v>40</v>
      </c>
      <c r="K4" s="9" t="s">
        <v>39</v>
      </c>
      <c r="L4" s="7" t="s">
        <v>41</v>
      </c>
      <c r="M4" s="7" t="s">
        <v>42</v>
      </c>
      <c r="N4" s="7" t="s">
        <v>45</v>
      </c>
      <c r="O4" s="7" t="s">
        <v>43</v>
      </c>
      <c r="P4" s="7" t="s">
        <v>98</v>
      </c>
      <c r="Q4" s="7" t="s">
        <v>44</v>
      </c>
      <c r="R4" s="7" t="s">
        <v>16</v>
      </c>
      <c r="S4" s="7"/>
      <c r="T4" s="36" t="s">
        <v>46</v>
      </c>
      <c r="U4" s="37" t="s">
        <v>47</v>
      </c>
      <c r="V4" s="37" t="s">
        <v>95</v>
      </c>
      <c r="W4" s="27" t="s">
        <v>96</v>
      </c>
      <c r="X4" s="27" t="s">
        <v>97</v>
      </c>
      <c r="Y4" s="11"/>
      <c r="Z4" s="4" t="s">
        <v>32</v>
      </c>
      <c r="AA4" s="3">
        <v>1</v>
      </c>
      <c r="AB4" s="3">
        <v>4566</v>
      </c>
      <c r="AC4" s="3">
        <v>1</v>
      </c>
      <c r="AD4" s="3">
        <v>13690</v>
      </c>
      <c r="AE4" s="3">
        <v>1</v>
      </c>
      <c r="AF4" s="3">
        <v>27943</v>
      </c>
      <c r="AG4" s="3">
        <v>1</v>
      </c>
      <c r="AH4" s="3">
        <v>31154</v>
      </c>
      <c r="AI4" s="25">
        <v>1</v>
      </c>
      <c r="AJ4" s="3">
        <v>30921</v>
      </c>
      <c r="AK4" s="3">
        <v>1</v>
      </c>
      <c r="AL4" s="3">
        <v>23876</v>
      </c>
      <c r="AM4" s="3">
        <v>1</v>
      </c>
      <c r="AN4" s="3">
        <v>1917</v>
      </c>
      <c r="AO4" s="3">
        <v>1</v>
      </c>
      <c r="AP4" s="3">
        <v>15916</v>
      </c>
      <c r="AQ4" s="3">
        <v>1</v>
      </c>
      <c r="AR4" s="3">
        <v>90</v>
      </c>
      <c r="AS4" s="3">
        <v>1</v>
      </c>
      <c r="AT4" s="3">
        <v>0</v>
      </c>
      <c r="AU4" s="3">
        <v>1</v>
      </c>
      <c r="AV4" s="3">
        <v>0</v>
      </c>
      <c r="AW4" s="3">
        <v>1</v>
      </c>
      <c r="AX4" s="3">
        <v>0</v>
      </c>
      <c r="AY4" s="3">
        <v>1</v>
      </c>
      <c r="AZ4" s="3">
        <v>4566</v>
      </c>
      <c r="BA4" s="3">
        <v>1</v>
      </c>
      <c r="BB4" s="3">
        <v>13690</v>
      </c>
      <c r="BC4" s="3">
        <v>1</v>
      </c>
      <c r="BD4" s="3">
        <v>27943</v>
      </c>
      <c r="BE4" s="3">
        <v>1</v>
      </c>
      <c r="BF4" s="3">
        <v>31154</v>
      </c>
      <c r="BG4" s="3">
        <f>BE4+BC4+BA4+AY4+AW4+AU4+AS4+AQ4++AO4+AM4+AK4+AI4+AG4+AE4+AC4+AA4</f>
        <v>16</v>
      </c>
      <c r="BH4" s="3">
        <f>BF4+BD4+BB4+AZ4+AX4+AV4+AT4+AR4++AP4+AN4+AL4+AJ4+AH4+AF4+AD4+AB4</f>
        <v>227426</v>
      </c>
      <c r="BI4" s="6"/>
      <c r="BJ4" s="25">
        <f>ROUND(BH4*W4/100,0)</f>
        <v>227426</v>
      </c>
      <c r="BK4" s="25">
        <f>ROUND(BI4*X4/100,0)</f>
        <v>0</v>
      </c>
    </row>
    <row r="5" spans="1:63" s="5" customFormat="1" ht="15" customHeight="1" x14ac:dyDescent="0.3">
      <c r="A5" s="7">
        <v>2</v>
      </c>
      <c r="B5" s="7" t="s">
        <v>48</v>
      </c>
      <c r="C5" s="7" t="s">
        <v>49</v>
      </c>
      <c r="D5" s="7" t="s">
        <v>36</v>
      </c>
      <c r="E5" s="7" t="s">
        <v>37</v>
      </c>
      <c r="F5" s="36" t="s">
        <v>50</v>
      </c>
      <c r="G5" s="7" t="s">
        <v>51</v>
      </c>
      <c r="H5" s="7"/>
      <c r="I5" s="9" t="s">
        <v>52</v>
      </c>
      <c r="J5" s="9" t="s">
        <v>40</v>
      </c>
      <c r="K5" s="9" t="s">
        <v>39</v>
      </c>
      <c r="L5" s="7" t="s">
        <v>41</v>
      </c>
      <c r="M5" s="7" t="s">
        <v>42</v>
      </c>
      <c r="N5" s="7" t="s">
        <v>53</v>
      </c>
      <c r="O5" s="7" t="s">
        <v>43</v>
      </c>
      <c r="P5" s="7" t="s">
        <v>98</v>
      </c>
      <c r="Q5" s="7" t="s">
        <v>54</v>
      </c>
      <c r="R5" s="7" t="s">
        <v>16</v>
      </c>
      <c r="S5" s="7">
        <v>121</v>
      </c>
      <c r="T5" s="36" t="s">
        <v>55</v>
      </c>
      <c r="U5" s="37" t="s">
        <v>56</v>
      </c>
      <c r="V5" s="37" t="s">
        <v>95</v>
      </c>
      <c r="W5" s="27" t="s">
        <v>96</v>
      </c>
      <c r="X5" s="27" t="s">
        <v>97</v>
      </c>
      <c r="Y5" s="11"/>
      <c r="Z5" s="4" t="s">
        <v>32</v>
      </c>
      <c r="AA5" s="3">
        <v>1</v>
      </c>
      <c r="AB5" s="3">
        <v>0</v>
      </c>
      <c r="AC5" s="3">
        <v>1</v>
      </c>
      <c r="AD5" s="3">
        <v>13664</v>
      </c>
      <c r="AE5" s="3">
        <v>1</v>
      </c>
      <c r="AF5" s="3">
        <v>29182</v>
      </c>
      <c r="AG5" s="3">
        <v>1</v>
      </c>
      <c r="AH5" s="3">
        <v>39455</v>
      </c>
      <c r="AI5" s="25">
        <v>1</v>
      </c>
      <c r="AJ5" s="3">
        <v>39497</v>
      </c>
      <c r="AK5" s="3">
        <v>1</v>
      </c>
      <c r="AL5" s="3">
        <v>37016</v>
      </c>
      <c r="AM5" s="3">
        <v>1</v>
      </c>
      <c r="AN5" s="3">
        <v>25469</v>
      </c>
      <c r="AO5" s="3">
        <v>1</v>
      </c>
      <c r="AP5" s="3">
        <v>0</v>
      </c>
      <c r="AQ5" s="3">
        <v>1</v>
      </c>
      <c r="AR5" s="3">
        <v>0</v>
      </c>
      <c r="AS5" s="3">
        <v>1</v>
      </c>
      <c r="AT5" s="3">
        <v>0</v>
      </c>
      <c r="AU5" s="3">
        <v>1</v>
      </c>
      <c r="AV5" s="3">
        <v>0</v>
      </c>
      <c r="AW5" s="3">
        <v>1</v>
      </c>
      <c r="AX5" s="3">
        <v>0</v>
      </c>
      <c r="AY5" s="3">
        <v>1</v>
      </c>
      <c r="AZ5" s="3">
        <v>0</v>
      </c>
      <c r="BA5" s="3">
        <v>1</v>
      </c>
      <c r="BB5" s="3">
        <v>13664</v>
      </c>
      <c r="BC5" s="3">
        <v>1</v>
      </c>
      <c r="BD5" s="3">
        <v>29182</v>
      </c>
      <c r="BE5" s="3">
        <v>1</v>
      </c>
      <c r="BF5" s="3">
        <v>39455</v>
      </c>
      <c r="BG5" s="3">
        <f t="shared" ref="BG5:BG68" si="0">BE5+BC5+BA5+AY5+AW5+AU5+AS5+AQ5++AO5+AM5+AK5+AI5+AG5+AE5+AC5+AA5</f>
        <v>16</v>
      </c>
      <c r="BH5" s="3">
        <f t="shared" ref="BH5:BH68" si="1">BF5+BD5+BB5+AZ5+AX5+AV5+AT5+AR5++AP5+AN5+AL5+AJ5+AH5+AF5+AD5+AB5</f>
        <v>266584</v>
      </c>
      <c r="BI5" s="6"/>
      <c r="BJ5" s="25">
        <f t="shared" ref="BJ5:BJ68" si="2">ROUND(BH5*W5/100,0)</f>
        <v>266584</v>
      </c>
      <c r="BK5" s="25">
        <f t="shared" ref="BK5:BK68" si="3">ROUND(BH5*X5/100,0)</f>
        <v>0</v>
      </c>
    </row>
    <row r="6" spans="1:63" s="5" customFormat="1" ht="15" customHeight="1" x14ac:dyDescent="0.3">
      <c r="A6" s="7">
        <v>3</v>
      </c>
      <c r="B6" s="7" t="s">
        <v>57</v>
      </c>
      <c r="C6" s="7" t="s">
        <v>58</v>
      </c>
      <c r="D6" s="7" t="s">
        <v>36</v>
      </c>
      <c r="E6" s="7" t="s">
        <v>37</v>
      </c>
      <c r="F6" s="7">
        <v>7941687990</v>
      </c>
      <c r="G6" s="7" t="s">
        <v>59</v>
      </c>
      <c r="H6" s="7"/>
      <c r="I6" s="9" t="s">
        <v>60</v>
      </c>
      <c r="J6" s="9" t="s">
        <v>40</v>
      </c>
      <c r="K6" s="9" t="s">
        <v>39</v>
      </c>
      <c r="L6" s="7" t="s">
        <v>41</v>
      </c>
      <c r="M6" s="7" t="s">
        <v>42</v>
      </c>
      <c r="N6" s="7" t="s">
        <v>45</v>
      </c>
      <c r="O6" s="7" t="s">
        <v>43</v>
      </c>
      <c r="P6" s="7" t="s">
        <v>98</v>
      </c>
      <c r="Q6" s="7" t="s">
        <v>44</v>
      </c>
      <c r="R6" s="7" t="s">
        <v>18</v>
      </c>
      <c r="S6" s="7"/>
      <c r="T6" s="37" t="s">
        <v>61</v>
      </c>
      <c r="U6" s="37" t="s">
        <v>62</v>
      </c>
      <c r="V6" s="37" t="s">
        <v>95</v>
      </c>
      <c r="W6" s="27" t="s">
        <v>96</v>
      </c>
      <c r="X6" s="27" t="s">
        <v>97</v>
      </c>
      <c r="Y6" s="11"/>
      <c r="Z6" s="4" t="s">
        <v>32</v>
      </c>
      <c r="AA6" s="3">
        <v>1</v>
      </c>
      <c r="AB6" s="3">
        <v>2752</v>
      </c>
      <c r="AC6" s="3">
        <v>1</v>
      </c>
      <c r="AD6" s="3">
        <v>11328</v>
      </c>
      <c r="AE6" s="3">
        <v>1</v>
      </c>
      <c r="AF6" s="3">
        <v>26717</v>
      </c>
      <c r="AG6" s="3">
        <v>1</v>
      </c>
      <c r="AH6" s="3">
        <v>29272</v>
      </c>
      <c r="AI6" s="25">
        <v>1</v>
      </c>
      <c r="AJ6" s="3">
        <v>24868</v>
      </c>
      <c r="AK6" s="3">
        <v>1</v>
      </c>
      <c r="AL6" s="3">
        <v>28699</v>
      </c>
      <c r="AM6" s="3">
        <v>1</v>
      </c>
      <c r="AN6" s="3">
        <v>24780</v>
      </c>
      <c r="AO6" s="3">
        <v>1</v>
      </c>
      <c r="AP6" s="3">
        <v>18914</v>
      </c>
      <c r="AQ6" s="3">
        <v>1</v>
      </c>
      <c r="AR6" s="3">
        <v>4321</v>
      </c>
      <c r="AS6" s="3">
        <v>1</v>
      </c>
      <c r="AT6" s="3">
        <v>2644</v>
      </c>
      <c r="AU6" s="3">
        <v>1</v>
      </c>
      <c r="AV6" s="3">
        <v>2193</v>
      </c>
      <c r="AW6" s="3">
        <v>1</v>
      </c>
      <c r="AX6" s="3">
        <v>2520</v>
      </c>
      <c r="AY6" s="3">
        <v>1</v>
      </c>
      <c r="AZ6" s="3">
        <v>2752</v>
      </c>
      <c r="BA6" s="3">
        <v>1</v>
      </c>
      <c r="BB6" s="3">
        <v>11328</v>
      </c>
      <c r="BC6" s="3">
        <v>1</v>
      </c>
      <c r="BD6" s="3">
        <v>26717</v>
      </c>
      <c r="BE6" s="3">
        <v>1</v>
      </c>
      <c r="BF6" s="3">
        <v>29272</v>
      </c>
      <c r="BG6" s="3">
        <f t="shared" si="0"/>
        <v>16</v>
      </c>
      <c r="BH6" s="3">
        <f t="shared" si="1"/>
        <v>249077</v>
      </c>
      <c r="BI6" s="6"/>
      <c r="BJ6" s="25">
        <f t="shared" si="2"/>
        <v>249077</v>
      </c>
      <c r="BK6" s="25">
        <f t="shared" si="3"/>
        <v>0</v>
      </c>
    </row>
    <row r="7" spans="1:63" s="5" customFormat="1" ht="15" customHeight="1" x14ac:dyDescent="0.3">
      <c r="A7" s="7">
        <v>4</v>
      </c>
      <c r="B7" s="7" t="s">
        <v>57</v>
      </c>
      <c r="C7" s="7" t="s">
        <v>58</v>
      </c>
      <c r="D7" s="7" t="s">
        <v>36</v>
      </c>
      <c r="E7" s="7" t="s">
        <v>37</v>
      </c>
      <c r="F7" s="7">
        <v>7941687990</v>
      </c>
      <c r="G7" s="7" t="s">
        <v>63</v>
      </c>
      <c r="H7" s="7"/>
      <c r="I7" s="9" t="s">
        <v>76</v>
      </c>
      <c r="J7" s="9" t="s">
        <v>40</v>
      </c>
      <c r="K7" s="9" t="s">
        <v>39</v>
      </c>
      <c r="L7" s="7" t="s">
        <v>41</v>
      </c>
      <c r="M7" s="7" t="s">
        <v>42</v>
      </c>
      <c r="N7" s="7" t="s">
        <v>45</v>
      </c>
      <c r="O7" s="7" t="s">
        <v>43</v>
      </c>
      <c r="P7" s="7" t="s">
        <v>98</v>
      </c>
      <c r="Q7" s="7" t="s">
        <v>54</v>
      </c>
      <c r="R7" s="7" t="s">
        <v>18</v>
      </c>
      <c r="S7" s="7">
        <v>121</v>
      </c>
      <c r="T7" s="37"/>
      <c r="U7" s="37" t="s">
        <v>64</v>
      </c>
      <c r="V7" s="37" t="s">
        <v>95</v>
      </c>
      <c r="W7" s="27" t="s">
        <v>96</v>
      </c>
      <c r="X7" s="27" t="s">
        <v>97</v>
      </c>
      <c r="Y7" s="11"/>
      <c r="Z7" s="4" t="s">
        <v>32</v>
      </c>
      <c r="AA7" s="3">
        <v>1</v>
      </c>
      <c r="AB7" s="3">
        <v>5385</v>
      </c>
      <c r="AC7" s="3">
        <v>1</v>
      </c>
      <c r="AD7" s="3">
        <v>19794</v>
      </c>
      <c r="AE7" s="3">
        <v>1</v>
      </c>
      <c r="AF7" s="3">
        <v>25535</v>
      </c>
      <c r="AG7" s="3">
        <v>1</v>
      </c>
      <c r="AH7" s="3">
        <v>43492</v>
      </c>
      <c r="AI7" s="25">
        <v>1</v>
      </c>
      <c r="AJ7" s="3">
        <v>38280</v>
      </c>
      <c r="AK7" s="3">
        <v>1</v>
      </c>
      <c r="AL7" s="3">
        <v>36250</v>
      </c>
      <c r="AM7" s="3">
        <v>1</v>
      </c>
      <c r="AN7" s="3">
        <v>28466</v>
      </c>
      <c r="AO7" s="3">
        <v>1</v>
      </c>
      <c r="AP7" s="3">
        <v>20362</v>
      </c>
      <c r="AQ7" s="3">
        <v>1</v>
      </c>
      <c r="AR7" s="3">
        <v>7284</v>
      </c>
      <c r="AS7" s="3">
        <v>1</v>
      </c>
      <c r="AT7" s="3">
        <v>3217</v>
      </c>
      <c r="AU7" s="3">
        <v>1</v>
      </c>
      <c r="AV7" s="3">
        <v>2129</v>
      </c>
      <c r="AW7" s="3">
        <v>1</v>
      </c>
      <c r="AX7" s="3">
        <v>1549</v>
      </c>
      <c r="AY7" s="3">
        <v>1</v>
      </c>
      <c r="AZ7" s="3">
        <v>5385</v>
      </c>
      <c r="BA7" s="3">
        <v>1</v>
      </c>
      <c r="BB7" s="3">
        <v>19794</v>
      </c>
      <c r="BC7" s="3">
        <v>1</v>
      </c>
      <c r="BD7" s="3">
        <v>25535</v>
      </c>
      <c r="BE7" s="3">
        <v>1</v>
      </c>
      <c r="BF7" s="3">
        <v>43492</v>
      </c>
      <c r="BG7" s="3">
        <f t="shared" si="0"/>
        <v>16</v>
      </c>
      <c r="BH7" s="3">
        <f t="shared" si="1"/>
        <v>325949</v>
      </c>
      <c r="BI7" s="6"/>
      <c r="BJ7" s="25">
        <f t="shared" si="2"/>
        <v>325949</v>
      </c>
      <c r="BK7" s="25">
        <f t="shared" si="3"/>
        <v>0</v>
      </c>
    </row>
    <row r="8" spans="1:63" s="5" customFormat="1" ht="15" customHeight="1" x14ac:dyDescent="0.3">
      <c r="A8" s="7">
        <v>5</v>
      </c>
      <c r="B8" s="7" t="s">
        <v>57</v>
      </c>
      <c r="C8" s="7" t="s">
        <v>58</v>
      </c>
      <c r="D8" s="7" t="s">
        <v>36</v>
      </c>
      <c r="E8" s="7" t="s">
        <v>37</v>
      </c>
      <c r="F8" s="7">
        <v>7941687990</v>
      </c>
      <c r="G8" s="7" t="s">
        <v>66</v>
      </c>
      <c r="H8" s="7"/>
      <c r="I8" s="9" t="s">
        <v>77</v>
      </c>
      <c r="J8" s="9" t="s">
        <v>40</v>
      </c>
      <c r="K8" s="9" t="s">
        <v>39</v>
      </c>
      <c r="L8" s="7" t="s">
        <v>41</v>
      </c>
      <c r="M8" s="7" t="s">
        <v>42</v>
      </c>
      <c r="N8" s="7" t="s">
        <v>45</v>
      </c>
      <c r="O8" s="7" t="s">
        <v>43</v>
      </c>
      <c r="P8" s="7" t="s">
        <v>98</v>
      </c>
      <c r="Q8" s="7" t="s">
        <v>54</v>
      </c>
      <c r="R8" s="7" t="s">
        <v>18</v>
      </c>
      <c r="S8" s="7">
        <v>121</v>
      </c>
      <c r="T8" s="37"/>
      <c r="U8" s="37" t="s">
        <v>65</v>
      </c>
      <c r="V8" s="37" t="s">
        <v>95</v>
      </c>
      <c r="W8" s="27" t="s">
        <v>96</v>
      </c>
      <c r="X8" s="27" t="s">
        <v>97</v>
      </c>
      <c r="Y8" s="11"/>
      <c r="Z8" s="4" t="s">
        <v>32</v>
      </c>
      <c r="AA8" s="3">
        <v>1</v>
      </c>
      <c r="AB8" s="3">
        <v>4369</v>
      </c>
      <c r="AC8" s="3">
        <v>1</v>
      </c>
      <c r="AD8" s="3">
        <v>17266</v>
      </c>
      <c r="AE8" s="3">
        <v>1</v>
      </c>
      <c r="AF8" s="3">
        <v>22220</v>
      </c>
      <c r="AG8" s="3">
        <v>1</v>
      </c>
      <c r="AH8" s="3">
        <v>31727</v>
      </c>
      <c r="AI8" s="3">
        <v>1</v>
      </c>
      <c r="AJ8" s="3">
        <v>29019</v>
      </c>
      <c r="AK8" s="3">
        <v>1</v>
      </c>
      <c r="AL8" s="3">
        <v>28943</v>
      </c>
      <c r="AM8" s="3">
        <v>1</v>
      </c>
      <c r="AN8" s="3">
        <v>25532</v>
      </c>
      <c r="AO8" s="3">
        <v>1</v>
      </c>
      <c r="AP8" s="3">
        <v>18400</v>
      </c>
      <c r="AQ8" s="3">
        <v>1</v>
      </c>
      <c r="AR8" s="3">
        <v>5520</v>
      </c>
      <c r="AS8" s="3">
        <v>1</v>
      </c>
      <c r="AT8" s="3">
        <v>3863</v>
      </c>
      <c r="AU8" s="3">
        <v>1</v>
      </c>
      <c r="AV8" s="3">
        <v>1406</v>
      </c>
      <c r="AW8" s="3">
        <v>1</v>
      </c>
      <c r="AX8" s="3">
        <v>2590</v>
      </c>
      <c r="AY8" s="3">
        <v>1</v>
      </c>
      <c r="AZ8" s="3">
        <v>4369</v>
      </c>
      <c r="BA8" s="3">
        <v>1</v>
      </c>
      <c r="BB8" s="3">
        <v>17266</v>
      </c>
      <c r="BC8" s="3">
        <v>1</v>
      </c>
      <c r="BD8" s="3">
        <v>22220</v>
      </c>
      <c r="BE8" s="3">
        <v>1</v>
      </c>
      <c r="BF8" s="3">
        <v>31727</v>
      </c>
      <c r="BG8" s="3">
        <f t="shared" si="0"/>
        <v>16</v>
      </c>
      <c r="BH8" s="3">
        <f t="shared" si="1"/>
        <v>266437</v>
      </c>
      <c r="BI8" s="6"/>
      <c r="BJ8" s="25">
        <f t="shared" si="2"/>
        <v>266437</v>
      </c>
      <c r="BK8" s="25">
        <f t="shared" si="3"/>
        <v>0</v>
      </c>
    </row>
    <row r="9" spans="1:63" s="5" customFormat="1" ht="15" customHeight="1" x14ac:dyDescent="0.3">
      <c r="A9" s="7">
        <v>6</v>
      </c>
      <c r="B9" s="7" t="s">
        <v>57</v>
      </c>
      <c r="C9" s="7" t="s">
        <v>58</v>
      </c>
      <c r="D9" s="7" t="s">
        <v>36</v>
      </c>
      <c r="E9" s="7" t="s">
        <v>37</v>
      </c>
      <c r="F9" s="7">
        <v>7941687990</v>
      </c>
      <c r="G9" s="7" t="s">
        <v>67</v>
      </c>
      <c r="H9" s="7"/>
      <c r="I9" s="9" t="s">
        <v>78</v>
      </c>
      <c r="J9" s="9" t="s">
        <v>40</v>
      </c>
      <c r="K9" s="9" t="s">
        <v>39</v>
      </c>
      <c r="L9" s="7" t="s">
        <v>41</v>
      </c>
      <c r="M9" s="7" t="s">
        <v>42</v>
      </c>
      <c r="N9" s="7" t="s">
        <v>45</v>
      </c>
      <c r="O9" s="7" t="s">
        <v>43</v>
      </c>
      <c r="P9" s="7" t="s">
        <v>98</v>
      </c>
      <c r="Q9" s="7" t="s">
        <v>68</v>
      </c>
      <c r="R9" s="7" t="s">
        <v>18</v>
      </c>
      <c r="S9" s="7"/>
      <c r="T9" s="37" t="s">
        <v>69</v>
      </c>
      <c r="U9" s="37" t="s">
        <v>70</v>
      </c>
      <c r="V9" s="37" t="s">
        <v>95</v>
      </c>
      <c r="W9" s="27" t="s">
        <v>96</v>
      </c>
      <c r="X9" s="27" t="s">
        <v>97</v>
      </c>
      <c r="Y9" s="11"/>
      <c r="Z9" s="4" t="s">
        <v>32</v>
      </c>
      <c r="AA9" s="3">
        <v>0</v>
      </c>
      <c r="AB9" s="3">
        <v>0</v>
      </c>
      <c r="AC9" s="3">
        <v>2</v>
      </c>
      <c r="AD9" s="3">
        <v>2703</v>
      </c>
      <c r="AE9" s="3">
        <v>0</v>
      </c>
      <c r="AF9" s="3">
        <v>0</v>
      </c>
      <c r="AG9" s="3">
        <v>2</v>
      </c>
      <c r="AH9" s="3">
        <v>16800</v>
      </c>
      <c r="AI9" s="25">
        <v>0</v>
      </c>
      <c r="AJ9" s="3">
        <v>0</v>
      </c>
      <c r="AK9" s="3">
        <v>2</v>
      </c>
      <c r="AL9" s="3">
        <v>20346</v>
      </c>
      <c r="AM9" s="3">
        <v>0</v>
      </c>
      <c r="AN9" s="3">
        <v>0</v>
      </c>
      <c r="AO9" s="3">
        <v>2</v>
      </c>
      <c r="AP9" s="3">
        <v>16946</v>
      </c>
      <c r="AQ9" s="3">
        <v>0</v>
      </c>
      <c r="AR9" s="3">
        <v>0</v>
      </c>
      <c r="AS9" s="3">
        <v>2</v>
      </c>
      <c r="AT9" s="3">
        <v>11326</v>
      </c>
      <c r="AU9" s="3">
        <v>0</v>
      </c>
      <c r="AV9" s="3">
        <v>0</v>
      </c>
      <c r="AW9" s="3">
        <v>2</v>
      </c>
      <c r="AX9" s="3">
        <v>1711</v>
      </c>
      <c r="AY9" s="3">
        <v>0</v>
      </c>
      <c r="AZ9" s="3">
        <v>0</v>
      </c>
      <c r="BA9" s="3">
        <v>2</v>
      </c>
      <c r="BB9" s="3">
        <v>2703</v>
      </c>
      <c r="BC9" s="3">
        <v>0</v>
      </c>
      <c r="BD9" s="3">
        <v>0</v>
      </c>
      <c r="BE9" s="3">
        <v>2</v>
      </c>
      <c r="BF9" s="3">
        <v>16800</v>
      </c>
      <c r="BG9" s="3">
        <f t="shared" si="0"/>
        <v>16</v>
      </c>
      <c r="BH9" s="3">
        <f t="shared" si="1"/>
        <v>89335</v>
      </c>
      <c r="BI9" s="6"/>
      <c r="BJ9" s="25">
        <f t="shared" si="2"/>
        <v>89335</v>
      </c>
      <c r="BK9" s="25">
        <f t="shared" si="3"/>
        <v>0</v>
      </c>
    </row>
    <row r="10" spans="1:63" s="5" customFormat="1" ht="15" customHeight="1" x14ac:dyDescent="0.3">
      <c r="A10" s="7">
        <v>7</v>
      </c>
      <c r="B10" s="7" t="s">
        <v>57</v>
      </c>
      <c r="C10" s="7" t="s">
        <v>58</v>
      </c>
      <c r="D10" s="7" t="s">
        <v>36</v>
      </c>
      <c r="E10" s="7" t="s">
        <v>37</v>
      </c>
      <c r="F10" s="7">
        <v>7941687990</v>
      </c>
      <c r="G10" s="7" t="s">
        <v>71</v>
      </c>
      <c r="H10" s="7"/>
      <c r="I10" s="9" t="s">
        <v>79</v>
      </c>
      <c r="J10" s="9" t="s">
        <v>40</v>
      </c>
      <c r="K10" s="9" t="s">
        <v>39</v>
      </c>
      <c r="L10" s="7" t="s">
        <v>41</v>
      </c>
      <c r="M10" s="7" t="s">
        <v>42</v>
      </c>
      <c r="N10" s="7" t="s">
        <v>45</v>
      </c>
      <c r="O10" s="7" t="s">
        <v>43</v>
      </c>
      <c r="P10" s="7" t="s">
        <v>98</v>
      </c>
      <c r="Q10" s="7" t="s">
        <v>68</v>
      </c>
      <c r="R10" s="7" t="s">
        <v>18</v>
      </c>
      <c r="S10" s="7"/>
      <c r="T10" s="37" t="s">
        <v>72</v>
      </c>
      <c r="U10" s="37" t="s">
        <v>73</v>
      </c>
      <c r="V10" s="37" t="s">
        <v>95</v>
      </c>
      <c r="W10" s="27" t="s">
        <v>96</v>
      </c>
      <c r="X10" s="27" t="s">
        <v>97</v>
      </c>
      <c r="Y10" s="11"/>
      <c r="Z10" s="4" t="s">
        <v>32</v>
      </c>
      <c r="AA10" s="3">
        <v>1</v>
      </c>
      <c r="AB10" s="3">
        <v>583</v>
      </c>
      <c r="AC10" s="3">
        <v>0</v>
      </c>
      <c r="AD10" s="3">
        <v>0</v>
      </c>
      <c r="AE10" s="3">
        <v>2</v>
      </c>
      <c r="AF10" s="3">
        <v>7615</v>
      </c>
      <c r="AG10" s="3">
        <v>1</v>
      </c>
      <c r="AH10" s="3">
        <v>10758</v>
      </c>
      <c r="AI10" s="25">
        <v>1</v>
      </c>
      <c r="AJ10" s="3">
        <v>9567</v>
      </c>
      <c r="AK10" s="3">
        <v>0</v>
      </c>
      <c r="AL10" s="3">
        <v>0</v>
      </c>
      <c r="AM10" s="3">
        <v>2</v>
      </c>
      <c r="AN10" s="3">
        <v>15027</v>
      </c>
      <c r="AO10" s="3">
        <v>0</v>
      </c>
      <c r="AP10" s="3">
        <v>0</v>
      </c>
      <c r="AQ10" s="3">
        <v>2</v>
      </c>
      <c r="AR10" s="3">
        <v>11503</v>
      </c>
      <c r="AS10" s="3">
        <v>0</v>
      </c>
      <c r="AT10" s="3">
        <v>0</v>
      </c>
      <c r="AU10" s="3">
        <v>2</v>
      </c>
      <c r="AV10" s="3">
        <v>647</v>
      </c>
      <c r="AW10" s="3">
        <v>0</v>
      </c>
      <c r="AX10" s="3">
        <v>0</v>
      </c>
      <c r="AY10" s="3">
        <v>2</v>
      </c>
      <c r="AZ10" s="3">
        <v>1166</v>
      </c>
      <c r="BA10" s="3">
        <v>0</v>
      </c>
      <c r="BB10" s="3">
        <v>0</v>
      </c>
      <c r="BC10" s="3">
        <v>2</v>
      </c>
      <c r="BD10" s="3">
        <v>7615</v>
      </c>
      <c r="BE10" s="3">
        <v>1</v>
      </c>
      <c r="BF10" s="3">
        <v>10758</v>
      </c>
      <c r="BG10" s="3">
        <f t="shared" si="0"/>
        <v>16</v>
      </c>
      <c r="BH10" s="3">
        <f t="shared" si="1"/>
        <v>75239</v>
      </c>
      <c r="BI10" s="6"/>
      <c r="BJ10" s="25">
        <f t="shared" si="2"/>
        <v>75239</v>
      </c>
      <c r="BK10" s="25">
        <f t="shared" si="3"/>
        <v>0</v>
      </c>
    </row>
    <row r="11" spans="1:63" s="5" customFormat="1" ht="15" customHeight="1" x14ac:dyDescent="0.3">
      <c r="A11" s="7">
        <v>8</v>
      </c>
      <c r="B11" s="7" t="s">
        <v>57</v>
      </c>
      <c r="C11" s="7" t="s">
        <v>58</v>
      </c>
      <c r="D11" s="7" t="s">
        <v>36</v>
      </c>
      <c r="E11" s="7" t="s">
        <v>37</v>
      </c>
      <c r="F11" s="7">
        <v>7941687990</v>
      </c>
      <c r="G11" s="7" t="s">
        <v>74</v>
      </c>
      <c r="H11" s="7"/>
      <c r="I11" s="9" t="s">
        <v>75</v>
      </c>
      <c r="J11" s="9" t="s">
        <v>40</v>
      </c>
      <c r="K11" s="9" t="s">
        <v>39</v>
      </c>
      <c r="L11" s="7" t="s">
        <v>41</v>
      </c>
      <c r="M11" s="7" t="s">
        <v>42</v>
      </c>
      <c r="N11" s="7" t="s">
        <v>45</v>
      </c>
      <c r="O11" s="7" t="s">
        <v>43</v>
      </c>
      <c r="P11" s="7" t="s">
        <v>98</v>
      </c>
      <c r="Q11" s="7" t="s">
        <v>84</v>
      </c>
      <c r="R11" s="7" t="s">
        <v>18</v>
      </c>
      <c r="S11" s="7">
        <v>713</v>
      </c>
      <c r="T11" s="7"/>
      <c r="U11" s="37" t="s">
        <v>80</v>
      </c>
      <c r="V11" s="37" t="s">
        <v>95</v>
      </c>
      <c r="W11" s="27" t="s">
        <v>96</v>
      </c>
      <c r="X11" s="27" t="s">
        <v>97</v>
      </c>
      <c r="Y11" s="11"/>
      <c r="Z11" s="4" t="s">
        <v>32</v>
      </c>
      <c r="AA11" s="3">
        <v>1</v>
      </c>
      <c r="AB11" s="3">
        <v>61377</v>
      </c>
      <c r="AC11" s="3">
        <v>1</v>
      </c>
      <c r="AD11" s="3">
        <v>110531</v>
      </c>
      <c r="AE11" s="3">
        <v>1</v>
      </c>
      <c r="AF11" s="3">
        <v>135739</v>
      </c>
      <c r="AG11" s="3">
        <v>1</v>
      </c>
      <c r="AH11" s="3">
        <v>136768</v>
      </c>
      <c r="AI11" s="25">
        <v>1</v>
      </c>
      <c r="AJ11" s="3">
        <v>224513</v>
      </c>
      <c r="AK11" s="3">
        <v>1</v>
      </c>
      <c r="AL11" s="3">
        <v>161273</v>
      </c>
      <c r="AM11" s="3">
        <v>1</v>
      </c>
      <c r="AN11" s="3">
        <v>167389</v>
      </c>
      <c r="AO11" s="3">
        <v>1</v>
      </c>
      <c r="AP11" s="3">
        <v>125671</v>
      </c>
      <c r="AQ11" s="3">
        <v>1</v>
      </c>
      <c r="AR11" s="3">
        <v>101221</v>
      </c>
      <c r="AS11" s="3">
        <v>1</v>
      </c>
      <c r="AT11" s="3">
        <v>57848</v>
      </c>
      <c r="AU11" s="3">
        <v>1</v>
      </c>
      <c r="AV11" s="3">
        <v>31443</v>
      </c>
      <c r="AW11" s="3">
        <v>1</v>
      </c>
      <c r="AX11" s="3">
        <v>44398</v>
      </c>
      <c r="AY11" s="3">
        <v>1</v>
      </c>
      <c r="AZ11" s="3">
        <v>61377</v>
      </c>
      <c r="BA11" s="3">
        <v>1</v>
      </c>
      <c r="BB11" s="3">
        <v>110531</v>
      </c>
      <c r="BC11" s="3">
        <v>1</v>
      </c>
      <c r="BD11" s="3">
        <v>135739</v>
      </c>
      <c r="BE11" s="3">
        <v>1</v>
      </c>
      <c r="BF11" s="3">
        <v>136768</v>
      </c>
      <c r="BG11" s="3">
        <f t="shared" si="0"/>
        <v>16</v>
      </c>
      <c r="BH11" s="3">
        <f t="shared" si="1"/>
        <v>1802586</v>
      </c>
      <c r="BI11" s="6"/>
      <c r="BJ11" s="25">
        <f t="shared" si="2"/>
        <v>1802586</v>
      </c>
      <c r="BK11" s="25">
        <f t="shared" si="3"/>
        <v>0</v>
      </c>
    </row>
    <row r="12" spans="1:63" s="5" customFormat="1" ht="15" customHeight="1" x14ac:dyDescent="0.3">
      <c r="A12" s="7">
        <v>9</v>
      </c>
      <c r="B12" s="7" t="s">
        <v>57</v>
      </c>
      <c r="C12" s="7" t="s">
        <v>58</v>
      </c>
      <c r="D12" s="7" t="s">
        <v>36</v>
      </c>
      <c r="E12" s="7" t="s">
        <v>37</v>
      </c>
      <c r="F12" s="7">
        <v>7941687990</v>
      </c>
      <c r="G12" s="7" t="s">
        <v>74</v>
      </c>
      <c r="H12" s="7"/>
      <c r="I12" s="9" t="s">
        <v>75</v>
      </c>
      <c r="J12" s="9" t="s">
        <v>40</v>
      </c>
      <c r="K12" s="9" t="s">
        <v>39</v>
      </c>
      <c r="L12" s="7" t="s">
        <v>41</v>
      </c>
      <c r="M12" s="7" t="s">
        <v>42</v>
      </c>
      <c r="N12" s="7" t="s">
        <v>45</v>
      </c>
      <c r="O12" s="7" t="s">
        <v>43</v>
      </c>
      <c r="P12" s="7" t="s">
        <v>98</v>
      </c>
      <c r="Q12" s="7" t="s">
        <v>81</v>
      </c>
      <c r="R12" s="7" t="s">
        <v>18</v>
      </c>
      <c r="S12" s="7"/>
      <c r="T12" s="37" t="s">
        <v>83</v>
      </c>
      <c r="U12" s="37" t="s">
        <v>82</v>
      </c>
      <c r="V12" s="37" t="s">
        <v>95</v>
      </c>
      <c r="W12" s="27" t="s">
        <v>96</v>
      </c>
      <c r="X12" s="27" t="s">
        <v>97</v>
      </c>
      <c r="Y12" s="11"/>
      <c r="Z12" s="4" t="s">
        <v>32</v>
      </c>
      <c r="AA12" s="3">
        <v>1</v>
      </c>
      <c r="AB12" s="3">
        <v>365</v>
      </c>
      <c r="AC12" s="3">
        <v>0</v>
      </c>
      <c r="AD12" s="3">
        <v>0</v>
      </c>
      <c r="AE12" s="3">
        <v>2</v>
      </c>
      <c r="AF12" s="3">
        <v>3735</v>
      </c>
      <c r="AG12" s="3">
        <v>1</v>
      </c>
      <c r="AH12" s="3">
        <v>1236</v>
      </c>
      <c r="AI12" s="25">
        <v>1</v>
      </c>
      <c r="AJ12" s="3">
        <v>1431</v>
      </c>
      <c r="AK12" s="3">
        <v>1</v>
      </c>
      <c r="AL12" s="3">
        <v>2237</v>
      </c>
      <c r="AM12" s="3">
        <v>1</v>
      </c>
      <c r="AN12" s="3">
        <v>1118</v>
      </c>
      <c r="AO12" s="3">
        <v>0</v>
      </c>
      <c r="AP12" s="3">
        <v>0</v>
      </c>
      <c r="AQ12" s="3">
        <v>2</v>
      </c>
      <c r="AR12" s="3">
        <v>215</v>
      </c>
      <c r="AS12" s="3">
        <v>0</v>
      </c>
      <c r="AT12" s="3">
        <v>0</v>
      </c>
      <c r="AU12" s="3">
        <v>2</v>
      </c>
      <c r="AV12" s="3">
        <v>681</v>
      </c>
      <c r="AW12" s="3">
        <v>0</v>
      </c>
      <c r="AX12" s="3">
        <v>0</v>
      </c>
      <c r="AY12" s="3">
        <v>2</v>
      </c>
      <c r="AZ12" s="3">
        <v>731</v>
      </c>
      <c r="BA12" s="3">
        <v>0</v>
      </c>
      <c r="BB12" s="3">
        <v>0</v>
      </c>
      <c r="BC12" s="3">
        <v>2</v>
      </c>
      <c r="BD12" s="3">
        <v>3735</v>
      </c>
      <c r="BE12" s="3">
        <v>1</v>
      </c>
      <c r="BF12" s="3">
        <v>1236</v>
      </c>
      <c r="BG12" s="3">
        <f t="shared" si="0"/>
        <v>16</v>
      </c>
      <c r="BH12" s="3">
        <f t="shared" si="1"/>
        <v>16720</v>
      </c>
      <c r="BI12" s="6"/>
      <c r="BJ12" s="25">
        <f t="shared" si="2"/>
        <v>16720</v>
      </c>
      <c r="BK12" s="25">
        <f t="shared" si="3"/>
        <v>0</v>
      </c>
    </row>
    <row r="13" spans="1:63" s="5" customFormat="1" ht="15" customHeight="1" x14ac:dyDescent="0.3">
      <c r="A13" s="7">
        <v>10</v>
      </c>
      <c r="B13" s="7" t="s">
        <v>57</v>
      </c>
      <c r="C13" s="7" t="s">
        <v>58</v>
      </c>
      <c r="D13" s="7" t="s">
        <v>36</v>
      </c>
      <c r="E13" s="7" t="s">
        <v>37</v>
      </c>
      <c r="F13" s="7">
        <v>7941687990</v>
      </c>
      <c r="G13" s="7" t="s">
        <v>85</v>
      </c>
      <c r="H13" s="8"/>
      <c r="I13" s="10" t="s">
        <v>86</v>
      </c>
      <c r="J13" s="9" t="s">
        <v>40</v>
      </c>
      <c r="K13" s="9" t="s">
        <v>39</v>
      </c>
      <c r="L13" s="7" t="s">
        <v>41</v>
      </c>
      <c r="M13" s="7" t="s">
        <v>42</v>
      </c>
      <c r="N13" s="7" t="s">
        <v>45</v>
      </c>
      <c r="O13" s="7" t="s">
        <v>43</v>
      </c>
      <c r="P13" s="7" t="s">
        <v>98</v>
      </c>
      <c r="Q13" s="7" t="s">
        <v>54</v>
      </c>
      <c r="R13" s="7" t="s">
        <v>18</v>
      </c>
      <c r="S13" s="7">
        <v>219</v>
      </c>
      <c r="T13" s="7"/>
      <c r="U13" s="37" t="s">
        <v>87</v>
      </c>
      <c r="V13" s="37" t="s">
        <v>95</v>
      </c>
      <c r="W13" s="27" t="s">
        <v>96</v>
      </c>
      <c r="X13" s="27" t="s">
        <v>97</v>
      </c>
      <c r="Y13" s="11"/>
      <c r="Z13" s="4" t="s">
        <v>32</v>
      </c>
      <c r="AA13" s="3">
        <v>1</v>
      </c>
      <c r="AB13" s="3">
        <v>6376</v>
      </c>
      <c r="AC13" s="3">
        <v>1</v>
      </c>
      <c r="AD13" s="3">
        <v>11124</v>
      </c>
      <c r="AE13" s="3">
        <v>1</v>
      </c>
      <c r="AF13" s="3">
        <v>30591</v>
      </c>
      <c r="AG13" s="3">
        <v>1</v>
      </c>
      <c r="AH13" s="3">
        <v>52310</v>
      </c>
      <c r="AI13" s="25">
        <v>1</v>
      </c>
      <c r="AJ13" s="3">
        <v>52782</v>
      </c>
      <c r="AK13" s="3">
        <v>1</v>
      </c>
      <c r="AL13" s="3">
        <v>38255</v>
      </c>
      <c r="AM13" s="3">
        <v>1</v>
      </c>
      <c r="AN13" s="3">
        <v>33261</v>
      </c>
      <c r="AO13" s="3">
        <v>1</v>
      </c>
      <c r="AP13" s="3">
        <v>14415</v>
      </c>
      <c r="AQ13" s="3">
        <v>1</v>
      </c>
      <c r="AR13" s="3">
        <v>6345</v>
      </c>
      <c r="AS13" s="3">
        <v>1</v>
      </c>
      <c r="AT13" s="3">
        <v>3128</v>
      </c>
      <c r="AU13" s="3">
        <v>1</v>
      </c>
      <c r="AV13" s="3">
        <v>0</v>
      </c>
      <c r="AW13" s="3">
        <v>1</v>
      </c>
      <c r="AX13" s="3">
        <v>1295</v>
      </c>
      <c r="AY13" s="3">
        <v>1</v>
      </c>
      <c r="AZ13" s="3">
        <v>6376</v>
      </c>
      <c r="BA13" s="3">
        <v>1</v>
      </c>
      <c r="BB13" s="3">
        <v>11124</v>
      </c>
      <c r="BC13" s="3">
        <v>1</v>
      </c>
      <c r="BD13" s="3">
        <v>30591</v>
      </c>
      <c r="BE13" s="3">
        <v>1</v>
      </c>
      <c r="BF13" s="3">
        <v>52310</v>
      </c>
      <c r="BG13" s="3">
        <f t="shared" si="0"/>
        <v>16</v>
      </c>
      <c r="BH13" s="3">
        <f t="shared" si="1"/>
        <v>350283</v>
      </c>
      <c r="BI13" s="6"/>
      <c r="BJ13" s="25">
        <f t="shared" si="2"/>
        <v>350283</v>
      </c>
      <c r="BK13" s="25">
        <f t="shared" si="3"/>
        <v>0</v>
      </c>
    </row>
    <row r="14" spans="1:63" s="5" customFormat="1" ht="15" customHeight="1" x14ac:dyDescent="0.3">
      <c r="A14" s="7">
        <v>11</v>
      </c>
      <c r="B14" s="7" t="s">
        <v>57</v>
      </c>
      <c r="C14" s="7" t="s">
        <v>58</v>
      </c>
      <c r="D14" s="7" t="s">
        <v>36</v>
      </c>
      <c r="E14" s="7" t="s">
        <v>37</v>
      </c>
      <c r="F14" s="7">
        <v>7941687990</v>
      </c>
      <c r="G14" s="7" t="s">
        <v>88</v>
      </c>
      <c r="H14" s="8"/>
      <c r="I14" s="10" t="s">
        <v>89</v>
      </c>
      <c r="J14" s="9" t="s">
        <v>40</v>
      </c>
      <c r="K14" s="9" t="s">
        <v>39</v>
      </c>
      <c r="L14" s="7" t="s">
        <v>41</v>
      </c>
      <c r="M14" s="7" t="s">
        <v>42</v>
      </c>
      <c r="N14" s="7" t="s">
        <v>45</v>
      </c>
      <c r="O14" s="7" t="s">
        <v>43</v>
      </c>
      <c r="P14" s="7" t="s">
        <v>98</v>
      </c>
      <c r="Q14" s="7" t="s">
        <v>54</v>
      </c>
      <c r="R14" s="7" t="s">
        <v>18</v>
      </c>
      <c r="S14" s="7">
        <v>187</v>
      </c>
      <c r="T14" s="36"/>
      <c r="U14" s="37" t="s">
        <v>90</v>
      </c>
      <c r="V14" s="37" t="s">
        <v>95</v>
      </c>
      <c r="W14" s="27" t="s">
        <v>96</v>
      </c>
      <c r="X14" s="27" t="s">
        <v>97</v>
      </c>
      <c r="Y14" s="11"/>
      <c r="Z14" s="4" t="s">
        <v>32</v>
      </c>
      <c r="AA14" s="3">
        <v>1</v>
      </c>
      <c r="AB14" s="3">
        <v>9385</v>
      </c>
      <c r="AC14" s="3">
        <v>1</v>
      </c>
      <c r="AD14" s="3">
        <v>31083</v>
      </c>
      <c r="AE14" s="3">
        <v>1</v>
      </c>
      <c r="AF14" s="3">
        <v>62461</v>
      </c>
      <c r="AG14" s="3">
        <v>1</v>
      </c>
      <c r="AH14" s="3">
        <v>110934</v>
      </c>
      <c r="AI14" s="25">
        <v>1</v>
      </c>
      <c r="AJ14" s="3">
        <v>109889</v>
      </c>
      <c r="AK14" s="3">
        <v>1</v>
      </c>
      <c r="AL14" s="3">
        <v>76128</v>
      </c>
      <c r="AM14" s="3">
        <v>1</v>
      </c>
      <c r="AN14" s="3">
        <v>71803</v>
      </c>
      <c r="AO14" s="3">
        <v>1</v>
      </c>
      <c r="AP14" s="3">
        <v>25375</v>
      </c>
      <c r="AQ14" s="3">
        <v>1</v>
      </c>
      <c r="AR14" s="3">
        <v>10963</v>
      </c>
      <c r="AS14" s="3">
        <v>1</v>
      </c>
      <c r="AT14" s="3">
        <v>9220</v>
      </c>
      <c r="AU14" s="3">
        <v>1</v>
      </c>
      <c r="AV14" s="3">
        <v>4612</v>
      </c>
      <c r="AW14" s="3">
        <v>1</v>
      </c>
      <c r="AX14" s="3">
        <v>3873</v>
      </c>
      <c r="AY14" s="3">
        <v>1</v>
      </c>
      <c r="AZ14" s="3">
        <v>9385</v>
      </c>
      <c r="BA14" s="3">
        <v>1</v>
      </c>
      <c r="BB14" s="3">
        <v>31083</v>
      </c>
      <c r="BC14" s="3">
        <v>1</v>
      </c>
      <c r="BD14" s="3">
        <v>62461</v>
      </c>
      <c r="BE14" s="3">
        <v>1</v>
      </c>
      <c r="BF14" s="3">
        <v>110934</v>
      </c>
      <c r="BG14" s="3">
        <f t="shared" si="0"/>
        <v>16</v>
      </c>
      <c r="BH14" s="3">
        <f t="shared" si="1"/>
        <v>739589</v>
      </c>
      <c r="BI14" s="6"/>
      <c r="BJ14" s="25">
        <f t="shared" si="2"/>
        <v>739589</v>
      </c>
      <c r="BK14" s="25">
        <f t="shared" si="3"/>
        <v>0</v>
      </c>
    </row>
    <row r="15" spans="1:63" s="5" customFormat="1" ht="15" customHeight="1" x14ac:dyDescent="0.3">
      <c r="A15" s="7">
        <v>12</v>
      </c>
      <c r="B15" s="7" t="s">
        <v>57</v>
      </c>
      <c r="C15" s="7" t="s">
        <v>58</v>
      </c>
      <c r="D15" s="7" t="s">
        <v>36</v>
      </c>
      <c r="E15" s="7" t="s">
        <v>37</v>
      </c>
      <c r="F15" s="7">
        <v>7941687990</v>
      </c>
      <c r="G15" s="7" t="s">
        <v>92</v>
      </c>
      <c r="H15" s="8"/>
      <c r="I15" s="9" t="s">
        <v>93</v>
      </c>
      <c r="J15" s="9" t="s">
        <v>40</v>
      </c>
      <c r="K15" s="9" t="s">
        <v>39</v>
      </c>
      <c r="L15" s="7" t="s">
        <v>41</v>
      </c>
      <c r="M15" s="7" t="s">
        <v>42</v>
      </c>
      <c r="N15" s="7" t="s">
        <v>45</v>
      </c>
      <c r="O15" s="7" t="s">
        <v>43</v>
      </c>
      <c r="P15" s="7" t="s">
        <v>98</v>
      </c>
      <c r="Q15" s="7" t="s">
        <v>44</v>
      </c>
      <c r="R15" s="7" t="s">
        <v>18</v>
      </c>
      <c r="S15" s="7"/>
      <c r="T15" s="37" t="s">
        <v>94</v>
      </c>
      <c r="U15" s="37" t="s">
        <v>91</v>
      </c>
      <c r="V15" s="37" t="s">
        <v>95</v>
      </c>
      <c r="W15" s="27" t="s">
        <v>96</v>
      </c>
      <c r="X15" s="27" t="s">
        <v>97</v>
      </c>
      <c r="Y15" s="11"/>
      <c r="Z15" s="4" t="s">
        <v>32</v>
      </c>
      <c r="AA15" s="3">
        <v>1</v>
      </c>
      <c r="AB15" s="3">
        <v>1635</v>
      </c>
      <c r="AC15" s="3">
        <v>1</v>
      </c>
      <c r="AD15" s="3">
        <v>6706</v>
      </c>
      <c r="AE15" s="3">
        <v>1</v>
      </c>
      <c r="AF15" s="3">
        <v>26077</v>
      </c>
      <c r="AG15" s="3">
        <v>1</v>
      </c>
      <c r="AH15" s="3">
        <v>27161</v>
      </c>
      <c r="AI15" s="25">
        <v>1</v>
      </c>
      <c r="AJ15" s="3">
        <v>28858</v>
      </c>
      <c r="AK15" s="3">
        <v>1</v>
      </c>
      <c r="AL15" s="3">
        <v>27691</v>
      </c>
      <c r="AM15" s="3">
        <v>1</v>
      </c>
      <c r="AN15" s="3">
        <v>20333</v>
      </c>
      <c r="AO15" s="3">
        <v>1</v>
      </c>
      <c r="AP15" s="3">
        <v>11321</v>
      </c>
      <c r="AQ15" s="3">
        <v>1</v>
      </c>
      <c r="AR15" s="3">
        <v>1950</v>
      </c>
      <c r="AS15" s="3">
        <v>1</v>
      </c>
      <c r="AT15" s="3">
        <v>1462</v>
      </c>
      <c r="AU15" s="3">
        <v>1</v>
      </c>
      <c r="AV15" s="3">
        <v>38</v>
      </c>
      <c r="AW15" s="3">
        <v>1</v>
      </c>
      <c r="AX15" s="3">
        <v>114</v>
      </c>
      <c r="AY15" s="3">
        <v>1</v>
      </c>
      <c r="AZ15" s="3">
        <v>1635</v>
      </c>
      <c r="BA15" s="3">
        <v>1</v>
      </c>
      <c r="BB15" s="3">
        <v>6706</v>
      </c>
      <c r="BC15" s="3">
        <v>1</v>
      </c>
      <c r="BD15" s="3">
        <v>26077</v>
      </c>
      <c r="BE15" s="3">
        <v>1</v>
      </c>
      <c r="BF15" s="3">
        <v>27161</v>
      </c>
      <c r="BG15" s="3">
        <f t="shared" si="0"/>
        <v>16</v>
      </c>
      <c r="BH15" s="3">
        <f t="shared" si="1"/>
        <v>214925</v>
      </c>
      <c r="BI15" s="6"/>
      <c r="BJ15" s="25">
        <f t="shared" si="2"/>
        <v>214925</v>
      </c>
      <c r="BK15" s="25">
        <f t="shared" si="3"/>
        <v>0</v>
      </c>
    </row>
    <row r="16" spans="1:63" s="5" customFormat="1" ht="15.6" customHeight="1" x14ac:dyDescent="0.2">
      <c r="A16" s="7">
        <v>1</v>
      </c>
      <c r="B16" s="7" t="s">
        <v>101</v>
      </c>
      <c r="C16" s="7" t="s">
        <v>102</v>
      </c>
      <c r="D16" s="7" t="s">
        <v>103</v>
      </c>
      <c r="E16" s="7" t="s">
        <v>104</v>
      </c>
      <c r="F16" s="7">
        <v>7922032621</v>
      </c>
      <c r="G16" s="8" t="s">
        <v>105</v>
      </c>
      <c r="H16" s="7" t="s">
        <v>111</v>
      </c>
      <c r="I16" s="82" t="s">
        <v>112</v>
      </c>
      <c r="J16" s="7" t="s">
        <v>103</v>
      </c>
      <c r="K16" s="7" t="s">
        <v>104</v>
      </c>
      <c r="L16" s="7" t="s">
        <v>41</v>
      </c>
      <c r="M16" s="7" t="s">
        <v>42</v>
      </c>
      <c r="N16" s="7" t="s">
        <v>45</v>
      </c>
      <c r="O16" s="7" t="s">
        <v>106</v>
      </c>
      <c r="P16" s="7" t="s">
        <v>397</v>
      </c>
      <c r="Q16" s="7" t="s">
        <v>68</v>
      </c>
      <c r="R16" s="7" t="s">
        <v>18</v>
      </c>
      <c r="S16" s="7"/>
      <c r="T16" s="73" t="s">
        <v>113</v>
      </c>
      <c r="U16" s="37" t="s">
        <v>114</v>
      </c>
      <c r="V16" s="38" t="s">
        <v>382</v>
      </c>
      <c r="W16" s="28" t="s">
        <v>116</v>
      </c>
      <c r="X16" s="27" t="s">
        <v>117</v>
      </c>
      <c r="Y16" s="11"/>
      <c r="Z16" s="4" t="s">
        <v>32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4</v>
      </c>
      <c r="AH16" s="3">
        <v>19219</v>
      </c>
      <c r="AI16" s="25">
        <v>0</v>
      </c>
      <c r="AJ16" s="25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12</v>
      </c>
      <c r="BD16" s="3">
        <v>57658</v>
      </c>
      <c r="BE16" s="3">
        <v>0</v>
      </c>
      <c r="BF16" s="3">
        <v>0</v>
      </c>
      <c r="BG16" s="3">
        <f t="shared" si="0"/>
        <v>16</v>
      </c>
      <c r="BH16" s="3">
        <f t="shared" si="1"/>
        <v>76877</v>
      </c>
      <c r="BI16" s="6"/>
      <c r="BJ16" s="25">
        <f t="shared" si="2"/>
        <v>8948</v>
      </c>
      <c r="BK16" s="25">
        <f t="shared" si="3"/>
        <v>67929</v>
      </c>
    </row>
    <row r="17" spans="1:64" s="5" customFormat="1" ht="15" customHeight="1" x14ac:dyDescent="0.3">
      <c r="A17" s="7">
        <v>2</v>
      </c>
      <c r="B17" s="7" t="s">
        <v>101</v>
      </c>
      <c r="C17" s="7" t="s">
        <v>102</v>
      </c>
      <c r="D17" s="7" t="s">
        <v>103</v>
      </c>
      <c r="E17" s="7" t="s">
        <v>104</v>
      </c>
      <c r="F17" s="7">
        <v>7922032621</v>
      </c>
      <c r="G17" s="8" t="s">
        <v>105</v>
      </c>
      <c r="H17" s="8" t="s">
        <v>118</v>
      </c>
      <c r="I17" s="8" t="s">
        <v>119</v>
      </c>
      <c r="J17" s="7" t="s">
        <v>109</v>
      </c>
      <c r="K17" s="7" t="s">
        <v>110</v>
      </c>
      <c r="L17" s="7" t="s">
        <v>41</v>
      </c>
      <c r="M17" s="7" t="s">
        <v>42</v>
      </c>
      <c r="N17" s="7" t="s">
        <v>45</v>
      </c>
      <c r="O17" s="7" t="s">
        <v>106</v>
      </c>
      <c r="P17" s="7" t="s">
        <v>397</v>
      </c>
      <c r="Q17" s="7" t="s">
        <v>100</v>
      </c>
      <c r="R17" s="7" t="s">
        <v>18</v>
      </c>
      <c r="S17" s="7"/>
      <c r="T17" s="36" t="s">
        <v>120</v>
      </c>
      <c r="U17" s="83" t="s">
        <v>121</v>
      </c>
      <c r="V17" s="38" t="s">
        <v>382</v>
      </c>
      <c r="W17" s="28" t="s">
        <v>122</v>
      </c>
      <c r="X17" s="27" t="s">
        <v>123</v>
      </c>
      <c r="Y17" s="11"/>
      <c r="Z17" s="4" t="s">
        <v>32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4</v>
      </c>
      <c r="AH17" s="3">
        <v>408</v>
      </c>
      <c r="AI17" s="25">
        <v>0</v>
      </c>
      <c r="AJ17" s="25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12</v>
      </c>
      <c r="BD17" s="3">
        <v>1224</v>
      </c>
      <c r="BE17" s="3">
        <v>0</v>
      </c>
      <c r="BF17" s="3">
        <v>0</v>
      </c>
      <c r="BG17" s="3">
        <f t="shared" si="0"/>
        <v>16</v>
      </c>
      <c r="BH17" s="3">
        <f t="shared" si="1"/>
        <v>1632</v>
      </c>
      <c r="BI17" s="6"/>
      <c r="BJ17" s="25">
        <f t="shared" si="2"/>
        <v>37</v>
      </c>
      <c r="BK17" s="25">
        <f t="shared" si="3"/>
        <v>1595</v>
      </c>
    </row>
    <row r="18" spans="1:64" s="5" customFormat="1" ht="15" customHeight="1" x14ac:dyDescent="0.3">
      <c r="A18" s="7">
        <v>3</v>
      </c>
      <c r="B18" s="7" t="s">
        <v>101</v>
      </c>
      <c r="C18" s="7" t="s">
        <v>102</v>
      </c>
      <c r="D18" s="7" t="s">
        <v>103</v>
      </c>
      <c r="E18" s="7" t="s">
        <v>104</v>
      </c>
      <c r="F18" s="7">
        <v>7922032621</v>
      </c>
      <c r="G18" s="8" t="s">
        <v>105</v>
      </c>
      <c r="H18" s="7" t="s">
        <v>128</v>
      </c>
      <c r="I18" s="7" t="s">
        <v>129</v>
      </c>
      <c r="J18" s="7" t="s">
        <v>103</v>
      </c>
      <c r="K18" s="7" t="s">
        <v>104</v>
      </c>
      <c r="L18" s="7" t="s">
        <v>41</v>
      </c>
      <c r="M18" s="7" t="s">
        <v>42</v>
      </c>
      <c r="N18" s="7" t="s">
        <v>45</v>
      </c>
      <c r="O18" s="7" t="s">
        <v>106</v>
      </c>
      <c r="P18" s="7" t="s">
        <v>397</v>
      </c>
      <c r="Q18" s="7" t="s">
        <v>81</v>
      </c>
      <c r="R18" s="7" t="s">
        <v>18</v>
      </c>
      <c r="S18" s="7"/>
      <c r="T18" s="36" t="s">
        <v>130</v>
      </c>
      <c r="U18" s="83" t="s">
        <v>131</v>
      </c>
      <c r="V18" s="38" t="s">
        <v>382</v>
      </c>
      <c r="W18" s="28" t="s">
        <v>132</v>
      </c>
      <c r="X18" s="27" t="s">
        <v>133</v>
      </c>
      <c r="Y18" s="11"/>
      <c r="Z18" s="4" t="s">
        <v>32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4</v>
      </c>
      <c r="AH18" s="3">
        <v>18915</v>
      </c>
      <c r="AI18" s="25">
        <v>0</v>
      </c>
      <c r="AJ18" s="25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12</v>
      </c>
      <c r="BD18" s="3">
        <v>56744</v>
      </c>
      <c r="BE18" s="3">
        <v>0</v>
      </c>
      <c r="BF18" s="3">
        <v>0</v>
      </c>
      <c r="BG18" s="3">
        <f t="shared" si="0"/>
        <v>16</v>
      </c>
      <c r="BH18" s="3">
        <f t="shared" si="1"/>
        <v>75659</v>
      </c>
      <c r="BI18" s="6"/>
      <c r="BJ18" s="25">
        <f t="shared" si="2"/>
        <v>23265</v>
      </c>
      <c r="BK18" s="25">
        <f t="shared" si="3"/>
        <v>52394</v>
      </c>
    </row>
    <row r="19" spans="1:64" s="5" customFormat="1" ht="15" customHeight="1" x14ac:dyDescent="0.2">
      <c r="A19" s="7">
        <v>4</v>
      </c>
      <c r="B19" s="7" t="s">
        <v>101</v>
      </c>
      <c r="C19" s="7" t="s">
        <v>102</v>
      </c>
      <c r="D19" s="7" t="s">
        <v>103</v>
      </c>
      <c r="E19" s="7" t="s">
        <v>104</v>
      </c>
      <c r="F19" s="7">
        <v>7922032621</v>
      </c>
      <c r="G19" s="8" t="s">
        <v>134</v>
      </c>
      <c r="H19" s="7"/>
      <c r="I19" s="74" t="s">
        <v>135</v>
      </c>
      <c r="J19" s="7" t="s">
        <v>107</v>
      </c>
      <c r="K19" s="7" t="s">
        <v>108</v>
      </c>
      <c r="L19" s="7" t="s">
        <v>41</v>
      </c>
      <c r="M19" s="7" t="s">
        <v>42</v>
      </c>
      <c r="N19" s="7" t="s">
        <v>45</v>
      </c>
      <c r="O19" s="7" t="s">
        <v>106</v>
      </c>
      <c r="P19" s="7" t="s">
        <v>397</v>
      </c>
      <c r="Q19" s="7" t="s">
        <v>54</v>
      </c>
      <c r="R19" s="7" t="s">
        <v>18</v>
      </c>
      <c r="S19" s="7">
        <v>241</v>
      </c>
      <c r="T19" s="36"/>
      <c r="U19" s="37" t="s">
        <v>136</v>
      </c>
      <c r="V19" s="38" t="s">
        <v>115</v>
      </c>
      <c r="W19" s="28">
        <v>100</v>
      </c>
      <c r="X19" s="27" t="s">
        <v>137</v>
      </c>
      <c r="Y19" s="11"/>
      <c r="Z19" s="4" t="s">
        <v>32</v>
      </c>
      <c r="AA19" s="3">
        <v>1</v>
      </c>
      <c r="AB19" s="3">
        <v>3722</v>
      </c>
      <c r="AC19" s="3">
        <v>1</v>
      </c>
      <c r="AD19" s="3">
        <v>18697</v>
      </c>
      <c r="AE19" s="3">
        <v>1</v>
      </c>
      <c r="AF19" s="3">
        <v>36659</v>
      </c>
      <c r="AG19" s="3">
        <v>1</v>
      </c>
      <c r="AH19" s="3">
        <v>45515</v>
      </c>
      <c r="AI19" s="25">
        <v>1</v>
      </c>
      <c r="AJ19" s="84">
        <v>53038</v>
      </c>
      <c r="AK19" s="3">
        <v>1</v>
      </c>
      <c r="AL19" s="3">
        <v>49795</v>
      </c>
      <c r="AM19" s="3">
        <v>1</v>
      </c>
      <c r="AN19" s="3">
        <v>35115</v>
      </c>
      <c r="AO19" s="3">
        <v>1</v>
      </c>
      <c r="AP19" s="3">
        <v>22358</v>
      </c>
      <c r="AQ19" s="3">
        <v>1</v>
      </c>
      <c r="AR19" s="3">
        <v>4627</v>
      </c>
      <c r="AS19" s="3">
        <v>1</v>
      </c>
      <c r="AT19" s="3">
        <v>2219</v>
      </c>
      <c r="AU19" s="3">
        <v>1</v>
      </c>
      <c r="AV19" s="3">
        <v>0</v>
      </c>
      <c r="AW19" s="3">
        <v>1</v>
      </c>
      <c r="AX19" s="3">
        <v>2090</v>
      </c>
      <c r="AY19" s="3">
        <v>1</v>
      </c>
      <c r="AZ19" s="3">
        <v>3722</v>
      </c>
      <c r="BA19" s="3">
        <v>1</v>
      </c>
      <c r="BB19" s="3">
        <v>18697</v>
      </c>
      <c r="BC19" s="3">
        <v>1</v>
      </c>
      <c r="BD19" s="3">
        <v>36659</v>
      </c>
      <c r="BE19" s="3">
        <v>1</v>
      </c>
      <c r="BF19" s="3">
        <v>45515</v>
      </c>
      <c r="BG19" s="3">
        <f t="shared" si="0"/>
        <v>16</v>
      </c>
      <c r="BH19" s="3">
        <f t="shared" si="1"/>
        <v>378428</v>
      </c>
      <c r="BI19" s="6"/>
      <c r="BJ19" s="25">
        <f t="shared" si="2"/>
        <v>378428</v>
      </c>
      <c r="BK19" s="25">
        <f t="shared" si="3"/>
        <v>0</v>
      </c>
    </row>
    <row r="20" spans="1:64" s="5" customFormat="1" ht="15" customHeight="1" x14ac:dyDescent="0.3">
      <c r="A20" s="7">
        <v>5</v>
      </c>
      <c r="B20" s="7" t="s">
        <v>101</v>
      </c>
      <c r="C20" s="7" t="s">
        <v>102</v>
      </c>
      <c r="D20" s="7" t="s">
        <v>103</v>
      </c>
      <c r="E20" s="7" t="s">
        <v>104</v>
      </c>
      <c r="F20" s="7">
        <v>7922032621</v>
      </c>
      <c r="G20" s="85" t="s">
        <v>138</v>
      </c>
      <c r="H20" s="7"/>
      <c r="I20" s="74" t="s">
        <v>139</v>
      </c>
      <c r="J20" s="7" t="s">
        <v>107</v>
      </c>
      <c r="K20" s="7" t="s">
        <v>108</v>
      </c>
      <c r="L20" s="7" t="s">
        <v>41</v>
      </c>
      <c r="M20" s="7" t="s">
        <v>42</v>
      </c>
      <c r="N20" s="7" t="s">
        <v>45</v>
      </c>
      <c r="O20" s="7" t="s">
        <v>106</v>
      </c>
      <c r="P20" s="7" t="s">
        <v>397</v>
      </c>
      <c r="Q20" s="7" t="s">
        <v>54</v>
      </c>
      <c r="R20" s="7" t="s">
        <v>18</v>
      </c>
      <c r="S20" s="7">
        <v>197</v>
      </c>
      <c r="T20" s="36"/>
      <c r="U20" s="37" t="s">
        <v>140</v>
      </c>
      <c r="V20" s="38" t="s">
        <v>115</v>
      </c>
      <c r="W20" s="28">
        <v>100</v>
      </c>
      <c r="X20" s="27" t="s">
        <v>137</v>
      </c>
      <c r="Y20" s="11"/>
      <c r="Z20" s="4" t="s">
        <v>32</v>
      </c>
      <c r="AA20" s="3">
        <v>1</v>
      </c>
      <c r="AB20" s="3">
        <v>8026</v>
      </c>
      <c r="AC20" s="3">
        <v>1</v>
      </c>
      <c r="AD20" s="3">
        <v>23560</v>
      </c>
      <c r="AE20" s="3">
        <v>1</v>
      </c>
      <c r="AF20" s="3">
        <v>34937</v>
      </c>
      <c r="AG20" s="3">
        <v>1</v>
      </c>
      <c r="AH20" s="3">
        <v>55619</v>
      </c>
      <c r="AI20" s="25">
        <v>1</v>
      </c>
      <c r="AJ20" s="3">
        <v>54651</v>
      </c>
      <c r="AK20" s="3">
        <v>1</v>
      </c>
      <c r="AL20" s="3">
        <v>52524</v>
      </c>
      <c r="AM20" s="3">
        <v>1</v>
      </c>
      <c r="AN20" s="3">
        <v>45369</v>
      </c>
      <c r="AO20" s="3">
        <v>1</v>
      </c>
      <c r="AP20" s="3">
        <v>31706</v>
      </c>
      <c r="AQ20" s="3">
        <v>1</v>
      </c>
      <c r="AR20" s="3">
        <v>12946</v>
      </c>
      <c r="AS20" s="3">
        <v>1</v>
      </c>
      <c r="AT20" s="3">
        <v>4656</v>
      </c>
      <c r="AU20" s="3">
        <v>1</v>
      </c>
      <c r="AV20" s="3">
        <v>176</v>
      </c>
      <c r="AW20" s="3">
        <v>1</v>
      </c>
      <c r="AX20" s="3">
        <v>4016</v>
      </c>
      <c r="AY20" s="3">
        <v>1</v>
      </c>
      <c r="AZ20" s="3">
        <v>8026</v>
      </c>
      <c r="BA20" s="3">
        <v>1</v>
      </c>
      <c r="BB20" s="3">
        <v>23560</v>
      </c>
      <c r="BC20" s="3">
        <v>1</v>
      </c>
      <c r="BD20" s="3">
        <v>34937</v>
      </c>
      <c r="BE20" s="3">
        <v>1</v>
      </c>
      <c r="BF20" s="3">
        <v>55619</v>
      </c>
      <c r="BG20" s="3">
        <f t="shared" si="0"/>
        <v>16</v>
      </c>
      <c r="BH20" s="3">
        <f t="shared" si="1"/>
        <v>450328</v>
      </c>
      <c r="BI20" s="6"/>
      <c r="BJ20" s="25">
        <f t="shared" si="2"/>
        <v>450328</v>
      </c>
      <c r="BK20" s="25">
        <f t="shared" si="3"/>
        <v>0</v>
      </c>
    </row>
    <row r="21" spans="1:64" s="5" customFormat="1" ht="15" customHeight="1" x14ac:dyDescent="0.3">
      <c r="A21" s="7">
        <v>6</v>
      </c>
      <c r="B21" s="7" t="s">
        <v>101</v>
      </c>
      <c r="C21" s="7" t="s">
        <v>102</v>
      </c>
      <c r="D21" s="7" t="s">
        <v>103</v>
      </c>
      <c r="E21" s="7" t="s">
        <v>104</v>
      </c>
      <c r="F21" s="7">
        <v>7922032621</v>
      </c>
      <c r="G21" s="85" t="s">
        <v>141</v>
      </c>
      <c r="H21" s="7"/>
      <c r="I21" s="74" t="s">
        <v>142</v>
      </c>
      <c r="J21" s="7" t="s">
        <v>103</v>
      </c>
      <c r="K21" s="7" t="s">
        <v>104</v>
      </c>
      <c r="L21" s="7" t="s">
        <v>41</v>
      </c>
      <c r="M21" s="7" t="s">
        <v>42</v>
      </c>
      <c r="N21" s="7" t="s">
        <v>45</v>
      </c>
      <c r="O21" s="7" t="s">
        <v>106</v>
      </c>
      <c r="P21" s="7" t="s">
        <v>397</v>
      </c>
      <c r="Q21" s="7" t="s">
        <v>54</v>
      </c>
      <c r="R21" s="7" t="s">
        <v>18</v>
      </c>
      <c r="S21" s="7">
        <v>230</v>
      </c>
      <c r="T21" s="36"/>
      <c r="U21" s="37" t="s">
        <v>143</v>
      </c>
      <c r="V21" s="38" t="s">
        <v>115</v>
      </c>
      <c r="W21" s="28">
        <v>100</v>
      </c>
      <c r="X21" s="27" t="s">
        <v>137</v>
      </c>
      <c r="Y21" s="11"/>
      <c r="Z21" s="4" t="s">
        <v>32</v>
      </c>
      <c r="AA21" s="3">
        <v>1</v>
      </c>
      <c r="AB21" s="3">
        <v>0</v>
      </c>
      <c r="AC21" s="3">
        <v>1</v>
      </c>
      <c r="AD21" s="3">
        <v>21718</v>
      </c>
      <c r="AE21" s="3">
        <v>1</v>
      </c>
      <c r="AF21" s="3">
        <v>50150</v>
      </c>
      <c r="AG21" s="3">
        <v>1</v>
      </c>
      <c r="AH21" s="3">
        <v>67106</v>
      </c>
      <c r="AI21" s="25">
        <v>1</v>
      </c>
      <c r="AJ21" s="3">
        <v>73722</v>
      </c>
      <c r="AK21" s="3">
        <v>1</v>
      </c>
      <c r="AL21" s="3">
        <v>65009</v>
      </c>
      <c r="AM21" s="3">
        <v>1</v>
      </c>
      <c r="AN21" s="3">
        <v>42256</v>
      </c>
      <c r="AO21" s="3">
        <v>1</v>
      </c>
      <c r="AP21" s="3">
        <v>37269</v>
      </c>
      <c r="AQ21" s="3">
        <v>1</v>
      </c>
      <c r="AR21" s="3">
        <v>2118</v>
      </c>
      <c r="AS21" s="3">
        <v>1</v>
      </c>
      <c r="AT21" s="3">
        <v>0</v>
      </c>
      <c r="AU21" s="3">
        <v>1</v>
      </c>
      <c r="AV21" s="3">
        <v>0</v>
      </c>
      <c r="AW21" s="3">
        <v>1</v>
      </c>
      <c r="AX21" s="3">
        <v>0</v>
      </c>
      <c r="AY21" s="3">
        <v>1</v>
      </c>
      <c r="AZ21" s="3">
        <v>0</v>
      </c>
      <c r="BA21" s="3">
        <v>1</v>
      </c>
      <c r="BB21" s="3">
        <v>21718</v>
      </c>
      <c r="BC21" s="3">
        <v>1</v>
      </c>
      <c r="BD21" s="3">
        <v>50150</v>
      </c>
      <c r="BE21" s="3">
        <v>1</v>
      </c>
      <c r="BF21" s="3">
        <v>67106</v>
      </c>
      <c r="BG21" s="3">
        <f t="shared" si="0"/>
        <v>16</v>
      </c>
      <c r="BH21" s="3">
        <f t="shared" si="1"/>
        <v>498322</v>
      </c>
      <c r="BI21" s="6"/>
      <c r="BJ21" s="25">
        <f t="shared" si="2"/>
        <v>498322</v>
      </c>
      <c r="BK21" s="25">
        <f t="shared" si="3"/>
        <v>0</v>
      </c>
    </row>
    <row r="22" spans="1:64" s="5" customFormat="1" ht="15" customHeight="1" x14ac:dyDescent="0.3">
      <c r="A22" s="7">
        <v>7</v>
      </c>
      <c r="B22" s="7" t="s">
        <v>101</v>
      </c>
      <c r="C22" s="7" t="s">
        <v>102</v>
      </c>
      <c r="D22" s="7" t="s">
        <v>103</v>
      </c>
      <c r="E22" s="7" t="s">
        <v>104</v>
      </c>
      <c r="F22" s="7">
        <v>7922032621</v>
      </c>
      <c r="G22" s="86" t="s">
        <v>144</v>
      </c>
      <c r="H22" s="7"/>
      <c r="I22" s="74" t="s">
        <v>145</v>
      </c>
      <c r="J22" s="7" t="s">
        <v>109</v>
      </c>
      <c r="K22" s="7" t="s">
        <v>110</v>
      </c>
      <c r="L22" s="7" t="s">
        <v>41</v>
      </c>
      <c r="M22" s="7" t="s">
        <v>42</v>
      </c>
      <c r="N22" s="7" t="s">
        <v>45</v>
      </c>
      <c r="O22" s="7" t="s">
        <v>106</v>
      </c>
      <c r="P22" s="7" t="s">
        <v>397</v>
      </c>
      <c r="Q22" s="7" t="s">
        <v>54</v>
      </c>
      <c r="R22" s="7" t="s">
        <v>18</v>
      </c>
      <c r="S22" s="7">
        <v>165</v>
      </c>
      <c r="T22" s="36"/>
      <c r="U22" s="37" t="s">
        <v>146</v>
      </c>
      <c r="V22" s="38" t="s">
        <v>382</v>
      </c>
      <c r="W22" s="28">
        <v>58</v>
      </c>
      <c r="X22" s="27" t="s">
        <v>147</v>
      </c>
      <c r="Y22" s="11"/>
      <c r="Z22" s="4" t="s">
        <v>32</v>
      </c>
      <c r="AA22" s="3">
        <v>1</v>
      </c>
      <c r="AB22" s="3">
        <v>9295</v>
      </c>
      <c r="AC22" s="3">
        <v>1</v>
      </c>
      <c r="AD22" s="3">
        <v>22419</v>
      </c>
      <c r="AE22" s="3">
        <v>1</v>
      </c>
      <c r="AF22" s="3">
        <v>46054</v>
      </c>
      <c r="AG22" s="3">
        <v>1</v>
      </c>
      <c r="AH22" s="3">
        <v>61320</v>
      </c>
      <c r="AI22" s="25">
        <v>1</v>
      </c>
      <c r="AJ22" s="3">
        <v>67926</v>
      </c>
      <c r="AK22" s="3">
        <v>1</v>
      </c>
      <c r="AL22" s="3">
        <v>62443</v>
      </c>
      <c r="AM22" s="3">
        <v>1</v>
      </c>
      <c r="AN22" s="3">
        <v>52471</v>
      </c>
      <c r="AO22" s="3">
        <v>1</v>
      </c>
      <c r="AP22" s="3">
        <v>34774</v>
      </c>
      <c r="AQ22" s="3">
        <v>1</v>
      </c>
      <c r="AR22" s="3">
        <v>10647</v>
      </c>
      <c r="AS22" s="3">
        <v>1</v>
      </c>
      <c r="AT22" s="3">
        <v>8245</v>
      </c>
      <c r="AU22" s="3">
        <v>1</v>
      </c>
      <c r="AV22" s="3">
        <v>7331</v>
      </c>
      <c r="AW22" s="3">
        <v>1</v>
      </c>
      <c r="AX22" s="3">
        <v>8177</v>
      </c>
      <c r="AY22" s="3">
        <v>1</v>
      </c>
      <c r="AZ22" s="3">
        <v>9295</v>
      </c>
      <c r="BA22" s="3">
        <v>1</v>
      </c>
      <c r="BB22" s="3">
        <v>22419</v>
      </c>
      <c r="BC22" s="3">
        <v>1</v>
      </c>
      <c r="BD22" s="3">
        <v>46054</v>
      </c>
      <c r="BE22" s="3">
        <v>1</v>
      </c>
      <c r="BF22" s="3">
        <v>61320</v>
      </c>
      <c r="BG22" s="3">
        <f t="shared" si="0"/>
        <v>16</v>
      </c>
      <c r="BH22" s="3">
        <f t="shared" si="1"/>
        <v>530190</v>
      </c>
      <c r="BI22" s="6"/>
      <c r="BJ22" s="25">
        <f t="shared" si="2"/>
        <v>307510</v>
      </c>
      <c r="BK22" s="25">
        <f t="shared" si="3"/>
        <v>222680</v>
      </c>
    </row>
    <row r="23" spans="1:64" s="5" customFormat="1" ht="15" customHeight="1" x14ac:dyDescent="0.3">
      <c r="A23" s="7">
        <v>8</v>
      </c>
      <c r="B23" s="7" t="s">
        <v>101</v>
      </c>
      <c r="C23" s="7" t="s">
        <v>102</v>
      </c>
      <c r="D23" s="7" t="s">
        <v>103</v>
      </c>
      <c r="E23" s="7" t="s">
        <v>104</v>
      </c>
      <c r="F23" s="7">
        <v>7922032621</v>
      </c>
      <c r="G23" s="85" t="s">
        <v>148</v>
      </c>
      <c r="H23" s="7"/>
      <c r="I23" s="7" t="s">
        <v>127</v>
      </c>
      <c r="J23" s="7" t="s">
        <v>109</v>
      </c>
      <c r="K23" s="7" t="s">
        <v>110</v>
      </c>
      <c r="L23" s="7" t="s">
        <v>41</v>
      </c>
      <c r="M23" s="7" t="s">
        <v>42</v>
      </c>
      <c r="N23" s="7" t="s">
        <v>45</v>
      </c>
      <c r="O23" s="7" t="s">
        <v>106</v>
      </c>
      <c r="P23" s="7" t="s">
        <v>397</v>
      </c>
      <c r="Q23" s="7" t="s">
        <v>54</v>
      </c>
      <c r="R23" s="7" t="s">
        <v>18</v>
      </c>
      <c r="S23" s="7">
        <v>241</v>
      </c>
      <c r="T23" s="36"/>
      <c r="U23" s="37" t="s">
        <v>149</v>
      </c>
      <c r="V23" s="38" t="s">
        <v>115</v>
      </c>
      <c r="W23" s="28">
        <v>100</v>
      </c>
      <c r="X23" s="27" t="s">
        <v>137</v>
      </c>
      <c r="Y23" s="11"/>
      <c r="Z23" s="4" t="s">
        <v>32</v>
      </c>
      <c r="AA23" s="3">
        <v>1</v>
      </c>
      <c r="AB23" s="3">
        <v>12233</v>
      </c>
      <c r="AC23" s="3">
        <v>1</v>
      </c>
      <c r="AD23" s="3">
        <v>43948</v>
      </c>
      <c r="AE23" s="3">
        <v>1</v>
      </c>
      <c r="AF23" s="3">
        <v>83501</v>
      </c>
      <c r="AG23" s="3">
        <v>1</v>
      </c>
      <c r="AH23" s="3">
        <v>118879</v>
      </c>
      <c r="AI23" s="25">
        <v>1</v>
      </c>
      <c r="AJ23" s="3">
        <v>113300</v>
      </c>
      <c r="AK23" s="3">
        <v>1</v>
      </c>
      <c r="AL23" s="3">
        <v>97761</v>
      </c>
      <c r="AM23" s="3">
        <v>1</v>
      </c>
      <c r="AN23" s="3">
        <v>71796</v>
      </c>
      <c r="AO23" s="3">
        <v>1</v>
      </c>
      <c r="AP23" s="3">
        <v>50550</v>
      </c>
      <c r="AQ23" s="3">
        <v>1</v>
      </c>
      <c r="AR23" s="3">
        <v>19906</v>
      </c>
      <c r="AS23" s="3">
        <v>1</v>
      </c>
      <c r="AT23" s="3">
        <v>1145</v>
      </c>
      <c r="AU23" s="3">
        <v>1</v>
      </c>
      <c r="AV23" s="3">
        <v>188</v>
      </c>
      <c r="AW23" s="3">
        <v>1</v>
      </c>
      <c r="AX23" s="3">
        <v>1630</v>
      </c>
      <c r="AY23" s="3">
        <v>1</v>
      </c>
      <c r="AZ23" s="3">
        <v>12233</v>
      </c>
      <c r="BA23" s="3">
        <v>1</v>
      </c>
      <c r="BB23" s="3">
        <v>43948</v>
      </c>
      <c r="BC23" s="3">
        <v>1</v>
      </c>
      <c r="BD23" s="3">
        <v>83501</v>
      </c>
      <c r="BE23" s="3">
        <v>1</v>
      </c>
      <c r="BF23" s="3">
        <v>118879</v>
      </c>
      <c r="BG23" s="3">
        <f t="shared" si="0"/>
        <v>16</v>
      </c>
      <c r="BH23" s="3">
        <f t="shared" si="1"/>
        <v>873398</v>
      </c>
      <c r="BI23" s="6"/>
      <c r="BJ23" s="25">
        <f t="shared" si="2"/>
        <v>873398</v>
      </c>
      <c r="BK23" s="25">
        <f t="shared" si="3"/>
        <v>0</v>
      </c>
    </row>
    <row r="24" spans="1:64" s="5" customFormat="1" ht="15" customHeight="1" x14ac:dyDescent="0.3">
      <c r="A24" s="7">
        <v>9</v>
      </c>
      <c r="B24" s="7" t="s">
        <v>101</v>
      </c>
      <c r="C24" s="7" t="s">
        <v>102</v>
      </c>
      <c r="D24" s="7" t="s">
        <v>103</v>
      </c>
      <c r="E24" s="7" t="s">
        <v>104</v>
      </c>
      <c r="F24" s="7">
        <v>7922032621</v>
      </c>
      <c r="G24" s="85" t="s">
        <v>124</v>
      </c>
      <c r="H24" s="7"/>
      <c r="I24" s="7" t="s">
        <v>125</v>
      </c>
      <c r="J24" s="7" t="s">
        <v>109</v>
      </c>
      <c r="K24" s="7" t="s">
        <v>126</v>
      </c>
      <c r="L24" s="7" t="s">
        <v>41</v>
      </c>
      <c r="M24" s="7" t="s">
        <v>42</v>
      </c>
      <c r="N24" s="7" t="s">
        <v>45</v>
      </c>
      <c r="O24" s="7" t="s">
        <v>106</v>
      </c>
      <c r="P24" s="7" t="s">
        <v>397</v>
      </c>
      <c r="Q24" s="7" t="s">
        <v>54</v>
      </c>
      <c r="R24" s="7" t="s">
        <v>18</v>
      </c>
      <c r="S24" s="7">
        <v>219</v>
      </c>
      <c r="T24" s="36"/>
      <c r="U24" s="37" t="s">
        <v>150</v>
      </c>
      <c r="V24" s="38" t="s">
        <v>115</v>
      </c>
      <c r="W24" s="28">
        <v>100</v>
      </c>
      <c r="X24" s="27" t="s">
        <v>137</v>
      </c>
      <c r="Y24" s="11"/>
      <c r="Z24" s="4" t="s">
        <v>32</v>
      </c>
      <c r="AA24" s="3">
        <v>1</v>
      </c>
      <c r="AB24" s="3">
        <v>1994</v>
      </c>
      <c r="AC24" s="3">
        <v>1</v>
      </c>
      <c r="AD24" s="3">
        <v>24980</v>
      </c>
      <c r="AE24" s="3">
        <v>1</v>
      </c>
      <c r="AF24" s="3">
        <v>54282</v>
      </c>
      <c r="AG24" s="3">
        <v>1</v>
      </c>
      <c r="AH24" s="3">
        <v>72816</v>
      </c>
      <c r="AI24" s="25">
        <v>1</v>
      </c>
      <c r="AJ24" s="3">
        <v>75660</v>
      </c>
      <c r="AK24" s="3">
        <v>1</v>
      </c>
      <c r="AL24" s="3">
        <v>70852</v>
      </c>
      <c r="AM24" s="3">
        <v>1</v>
      </c>
      <c r="AN24" s="3">
        <v>55426</v>
      </c>
      <c r="AO24" s="3">
        <v>1</v>
      </c>
      <c r="AP24" s="3">
        <v>19686</v>
      </c>
      <c r="AQ24" s="3">
        <v>1</v>
      </c>
      <c r="AR24" s="3">
        <v>27</v>
      </c>
      <c r="AS24" s="3">
        <v>1</v>
      </c>
      <c r="AT24" s="3">
        <v>0</v>
      </c>
      <c r="AU24" s="3">
        <v>1</v>
      </c>
      <c r="AV24" s="3">
        <v>0</v>
      </c>
      <c r="AW24" s="3">
        <v>1</v>
      </c>
      <c r="AX24" s="3">
        <v>0</v>
      </c>
      <c r="AY24" s="3">
        <v>1</v>
      </c>
      <c r="AZ24" s="3">
        <v>1994</v>
      </c>
      <c r="BA24" s="3">
        <v>1</v>
      </c>
      <c r="BB24" s="3">
        <v>24980</v>
      </c>
      <c r="BC24" s="3">
        <v>1</v>
      </c>
      <c r="BD24" s="3">
        <v>54282</v>
      </c>
      <c r="BE24" s="3">
        <v>1</v>
      </c>
      <c r="BF24" s="3">
        <v>72816</v>
      </c>
      <c r="BG24" s="3">
        <f t="shared" si="0"/>
        <v>16</v>
      </c>
      <c r="BH24" s="3">
        <f t="shared" si="1"/>
        <v>529795</v>
      </c>
      <c r="BI24" s="6"/>
      <c r="BJ24" s="25">
        <f t="shared" si="2"/>
        <v>529795</v>
      </c>
      <c r="BK24" s="25">
        <f t="shared" si="3"/>
        <v>0</v>
      </c>
    </row>
    <row r="25" spans="1:64" s="5" customFormat="1" ht="15" customHeight="1" x14ac:dyDescent="0.2">
      <c r="A25" s="7">
        <v>10</v>
      </c>
      <c r="B25" s="7" t="s">
        <v>101</v>
      </c>
      <c r="C25" s="7" t="s">
        <v>102</v>
      </c>
      <c r="D25" s="7" t="s">
        <v>103</v>
      </c>
      <c r="E25" s="7" t="s">
        <v>104</v>
      </c>
      <c r="F25" s="7">
        <v>7922032621</v>
      </c>
      <c r="G25" s="8" t="s">
        <v>105</v>
      </c>
      <c r="H25" s="87" t="s">
        <v>151</v>
      </c>
      <c r="I25" s="88" t="s">
        <v>152</v>
      </c>
      <c r="J25" s="7" t="s">
        <v>107</v>
      </c>
      <c r="K25" s="7" t="s">
        <v>104</v>
      </c>
      <c r="L25" s="7" t="s">
        <v>41</v>
      </c>
      <c r="M25" s="7" t="s">
        <v>42</v>
      </c>
      <c r="N25" s="7" t="s">
        <v>45</v>
      </c>
      <c r="O25" s="7" t="s">
        <v>106</v>
      </c>
      <c r="P25" s="7" t="s">
        <v>397</v>
      </c>
      <c r="Q25" s="7" t="s">
        <v>54</v>
      </c>
      <c r="R25" s="7" t="s">
        <v>18</v>
      </c>
      <c r="S25" s="87">
        <v>259</v>
      </c>
      <c r="T25" s="89"/>
      <c r="U25" s="36" t="s">
        <v>153</v>
      </c>
      <c r="V25" s="38" t="s">
        <v>382</v>
      </c>
      <c r="W25" s="28">
        <v>50</v>
      </c>
      <c r="X25" s="29" t="s">
        <v>154</v>
      </c>
      <c r="Y25" s="11"/>
      <c r="Z25" s="4" t="s">
        <v>32</v>
      </c>
      <c r="AA25" s="3">
        <v>1</v>
      </c>
      <c r="AB25" s="3">
        <v>247</v>
      </c>
      <c r="AC25" s="3">
        <v>1</v>
      </c>
      <c r="AD25" s="3">
        <v>1060</v>
      </c>
      <c r="AE25" s="3">
        <v>1</v>
      </c>
      <c r="AF25" s="3">
        <v>35049</v>
      </c>
      <c r="AG25" s="3">
        <v>1</v>
      </c>
      <c r="AH25" s="3">
        <v>23793</v>
      </c>
      <c r="AI25" s="25">
        <v>1</v>
      </c>
      <c r="AJ25" s="3">
        <v>25080</v>
      </c>
      <c r="AK25" s="3">
        <v>1</v>
      </c>
      <c r="AL25" s="3">
        <v>21901</v>
      </c>
      <c r="AM25" s="3">
        <v>1</v>
      </c>
      <c r="AN25" s="3">
        <v>18721</v>
      </c>
      <c r="AO25" s="3">
        <v>1</v>
      </c>
      <c r="AP25" s="3">
        <v>11711</v>
      </c>
      <c r="AQ25" s="3">
        <v>1</v>
      </c>
      <c r="AR25" s="3">
        <v>4366</v>
      </c>
      <c r="AS25" s="3">
        <v>1</v>
      </c>
      <c r="AT25" s="3">
        <v>2900</v>
      </c>
      <c r="AU25" s="3">
        <v>1</v>
      </c>
      <c r="AV25" s="3">
        <v>1947</v>
      </c>
      <c r="AW25" s="3">
        <v>1</v>
      </c>
      <c r="AX25" s="3">
        <v>1561</v>
      </c>
      <c r="AY25" s="3">
        <v>1</v>
      </c>
      <c r="AZ25" s="3">
        <v>247</v>
      </c>
      <c r="BA25" s="3">
        <v>1</v>
      </c>
      <c r="BB25" s="3">
        <v>1060</v>
      </c>
      <c r="BC25" s="3">
        <v>1</v>
      </c>
      <c r="BD25" s="3">
        <v>35049</v>
      </c>
      <c r="BE25" s="3">
        <v>1</v>
      </c>
      <c r="BF25" s="3">
        <v>23794</v>
      </c>
      <c r="BG25" s="3">
        <f t="shared" si="0"/>
        <v>16</v>
      </c>
      <c r="BH25" s="3">
        <f t="shared" si="1"/>
        <v>208486</v>
      </c>
      <c r="BI25" s="6"/>
      <c r="BJ25" s="25">
        <f t="shared" si="2"/>
        <v>104243</v>
      </c>
      <c r="BK25" s="25">
        <f t="shared" si="3"/>
        <v>104243</v>
      </c>
      <c r="BL25" s="5">
        <v>1</v>
      </c>
    </row>
    <row r="26" spans="1:64" s="5" customFormat="1" ht="15" customHeight="1" x14ac:dyDescent="0.3">
      <c r="A26" s="7">
        <v>1</v>
      </c>
      <c r="B26" s="7" t="s">
        <v>155</v>
      </c>
      <c r="C26" s="7" t="s">
        <v>156</v>
      </c>
      <c r="D26" s="7" t="s">
        <v>157</v>
      </c>
      <c r="E26" s="7" t="s">
        <v>158</v>
      </c>
      <c r="F26" s="7">
        <v>8161593966</v>
      </c>
      <c r="G26" s="7" t="s">
        <v>159</v>
      </c>
      <c r="H26" s="7" t="s">
        <v>160</v>
      </c>
      <c r="I26" s="7" t="s">
        <v>161</v>
      </c>
      <c r="J26" s="7" t="s">
        <v>157</v>
      </c>
      <c r="K26" s="7" t="s">
        <v>158</v>
      </c>
      <c r="L26" s="7" t="s">
        <v>41</v>
      </c>
      <c r="M26" s="7" t="s">
        <v>42</v>
      </c>
      <c r="N26" s="7" t="s">
        <v>45</v>
      </c>
      <c r="O26" s="7" t="s">
        <v>43</v>
      </c>
      <c r="P26" s="7" t="s">
        <v>162</v>
      </c>
      <c r="Q26" s="7" t="s">
        <v>81</v>
      </c>
      <c r="R26" s="7" t="s">
        <v>18</v>
      </c>
      <c r="S26" s="7"/>
      <c r="T26" s="36">
        <v>27693366</v>
      </c>
      <c r="U26" s="37" t="s">
        <v>163</v>
      </c>
      <c r="V26" s="38" t="s">
        <v>95</v>
      </c>
      <c r="W26" s="28" t="s">
        <v>96</v>
      </c>
      <c r="X26" s="27" t="s">
        <v>97</v>
      </c>
      <c r="Y26" s="11"/>
      <c r="Z26" s="4" t="s">
        <v>32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4</v>
      </c>
      <c r="AH26" s="25">
        <v>152</v>
      </c>
      <c r="AI26" s="25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12</v>
      </c>
      <c r="BF26" s="3">
        <v>457</v>
      </c>
      <c r="BG26" s="3">
        <f t="shared" si="0"/>
        <v>16</v>
      </c>
      <c r="BH26" s="3">
        <f t="shared" si="1"/>
        <v>609</v>
      </c>
      <c r="BI26" s="6"/>
      <c r="BJ26" s="25">
        <f t="shared" si="2"/>
        <v>609</v>
      </c>
      <c r="BK26" s="25">
        <f t="shared" si="3"/>
        <v>0</v>
      </c>
    </row>
    <row r="27" spans="1:64" s="5" customFormat="1" ht="15" customHeight="1" x14ac:dyDescent="0.3">
      <c r="A27" s="7">
        <v>2</v>
      </c>
      <c r="B27" s="7" t="s">
        <v>155</v>
      </c>
      <c r="C27" s="7" t="s">
        <v>156</v>
      </c>
      <c r="D27" s="7" t="s">
        <v>157</v>
      </c>
      <c r="E27" s="7" t="s">
        <v>158</v>
      </c>
      <c r="F27" s="7">
        <v>8161593966</v>
      </c>
      <c r="G27" s="7" t="s">
        <v>159</v>
      </c>
      <c r="H27" s="7" t="s">
        <v>164</v>
      </c>
      <c r="I27" s="7" t="s">
        <v>165</v>
      </c>
      <c r="J27" s="7" t="s">
        <v>157</v>
      </c>
      <c r="K27" s="7" t="s">
        <v>158</v>
      </c>
      <c r="L27" s="7" t="s">
        <v>41</v>
      </c>
      <c r="M27" s="7" t="s">
        <v>42</v>
      </c>
      <c r="N27" s="7" t="s">
        <v>45</v>
      </c>
      <c r="O27" s="7" t="s">
        <v>43</v>
      </c>
      <c r="P27" s="7" t="s">
        <v>162</v>
      </c>
      <c r="Q27" s="7" t="s">
        <v>68</v>
      </c>
      <c r="R27" s="7" t="s">
        <v>18</v>
      </c>
      <c r="S27" s="7"/>
      <c r="T27" s="36" t="s">
        <v>166</v>
      </c>
      <c r="U27" s="37" t="s">
        <v>167</v>
      </c>
      <c r="V27" s="38" t="s">
        <v>382</v>
      </c>
      <c r="W27" s="28" t="s">
        <v>168</v>
      </c>
      <c r="X27" s="27" t="s">
        <v>169</v>
      </c>
      <c r="Y27" s="11"/>
      <c r="Z27" s="4" t="s">
        <v>32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4</v>
      </c>
      <c r="AH27" s="25">
        <v>28932</v>
      </c>
      <c r="AI27" s="25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12</v>
      </c>
      <c r="BF27" s="3">
        <v>86797</v>
      </c>
      <c r="BG27" s="3">
        <f t="shared" si="0"/>
        <v>16</v>
      </c>
      <c r="BH27" s="3">
        <f t="shared" si="1"/>
        <v>115729</v>
      </c>
      <c r="BI27" s="6"/>
      <c r="BJ27" s="25">
        <f t="shared" si="2"/>
        <v>34719</v>
      </c>
      <c r="BK27" s="25">
        <f t="shared" si="3"/>
        <v>81010</v>
      </c>
    </row>
    <row r="28" spans="1:64" s="5" customFormat="1" ht="15" customHeight="1" x14ac:dyDescent="0.3">
      <c r="A28" s="7">
        <v>3</v>
      </c>
      <c r="B28" s="7" t="s">
        <v>155</v>
      </c>
      <c r="C28" s="7" t="s">
        <v>156</v>
      </c>
      <c r="D28" s="7" t="s">
        <v>157</v>
      </c>
      <c r="E28" s="7" t="s">
        <v>158</v>
      </c>
      <c r="F28" s="7">
        <v>8161593966</v>
      </c>
      <c r="G28" s="7" t="s">
        <v>159</v>
      </c>
      <c r="H28" s="7" t="s">
        <v>170</v>
      </c>
      <c r="I28" s="7" t="s">
        <v>171</v>
      </c>
      <c r="J28" s="7" t="s">
        <v>157</v>
      </c>
      <c r="K28" s="7" t="s">
        <v>158</v>
      </c>
      <c r="L28" s="7" t="s">
        <v>41</v>
      </c>
      <c r="M28" s="7" t="s">
        <v>42</v>
      </c>
      <c r="N28" s="7" t="s">
        <v>45</v>
      </c>
      <c r="O28" s="7" t="s">
        <v>43</v>
      </c>
      <c r="P28" s="7" t="s">
        <v>162</v>
      </c>
      <c r="Q28" s="7" t="s">
        <v>68</v>
      </c>
      <c r="R28" s="7" t="s">
        <v>18</v>
      </c>
      <c r="S28" s="7"/>
      <c r="T28" s="37" t="s">
        <v>172</v>
      </c>
      <c r="U28" s="37" t="s">
        <v>173</v>
      </c>
      <c r="V28" s="38" t="s">
        <v>382</v>
      </c>
      <c r="W28" s="28" t="s">
        <v>154</v>
      </c>
      <c r="X28" s="27" t="s">
        <v>154</v>
      </c>
      <c r="Y28" s="11"/>
      <c r="Z28" s="4" t="s">
        <v>32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4</v>
      </c>
      <c r="AH28" s="25">
        <v>16780</v>
      </c>
      <c r="AI28" s="25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12</v>
      </c>
      <c r="BF28" s="3">
        <v>50340</v>
      </c>
      <c r="BG28" s="3">
        <f t="shared" si="0"/>
        <v>16</v>
      </c>
      <c r="BH28" s="3">
        <f t="shared" si="1"/>
        <v>67120</v>
      </c>
      <c r="BI28" s="6"/>
      <c r="BJ28" s="25">
        <f t="shared" si="2"/>
        <v>33560</v>
      </c>
      <c r="BK28" s="25">
        <f t="shared" si="3"/>
        <v>33560</v>
      </c>
      <c r="BL28" s="5">
        <v>1</v>
      </c>
    </row>
    <row r="29" spans="1:64" s="111" customFormat="1" ht="15" customHeight="1" x14ac:dyDescent="0.3">
      <c r="A29" s="102">
        <v>4</v>
      </c>
      <c r="B29" s="102" t="s">
        <v>155</v>
      </c>
      <c r="C29" s="102" t="s">
        <v>156</v>
      </c>
      <c r="D29" s="102" t="s">
        <v>157</v>
      </c>
      <c r="E29" s="102" t="s">
        <v>158</v>
      </c>
      <c r="F29" s="102">
        <v>8161593966</v>
      </c>
      <c r="G29" s="102" t="s">
        <v>174</v>
      </c>
      <c r="H29" s="102" t="s">
        <v>175</v>
      </c>
      <c r="I29" s="102" t="s">
        <v>158</v>
      </c>
      <c r="J29" s="102" t="s">
        <v>157</v>
      </c>
      <c r="K29" s="102" t="s">
        <v>158</v>
      </c>
      <c r="L29" s="102" t="s">
        <v>41</v>
      </c>
      <c r="M29" s="102" t="s">
        <v>42</v>
      </c>
      <c r="N29" s="102" t="s">
        <v>45</v>
      </c>
      <c r="O29" s="102" t="s">
        <v>43</v>
      </c>
      <c r="P29" s="114" t="s">
        <v>403</v>
      </c>
      <c r="Q29" s="102" t="s">
        <v>54</v>
      </c>
      <c r="R29" s="102" t="s">
        <v>18</v>
      </c>
      <c r="S29" s="102">
        <v>208</v>
      </c>
      <c r="T29" s="103"/>
      <c r="U29" s="103" t="s">
        <v>176</v>
      </c>
      <c r="V29" s="104" t="s">
        <v>95</v>
      </c>
      <c r="W29" s="105" t="s">
        <v>96</v>
      </c>
      <c r="X29" s="106" t="s">
        <v>97</v>
      </c>
      <c r="Y29" s="107"/>
      <c r="Z29" s="113" t="s">
        <v>217</v>
      </c>
      <c r="AA29" s="109">
        <v>1</v>
      </c>
      <c r="AB29" s="109">
        <v>0</v>
      </c>
      <c r="AC29" s="109">
        <v>1</v>
      </c>
      <c r="AD29" s="112">
        <v>0</v>
      </c>
      <c r="AE29" s="109">
        <v>1</v>
      </c>
      <c r="AF29" s="112">
        <v>0</v>
      </c>
      <c r="AG29" s="109">
        <v>1</v>
      </c>
      <c r="AH29" s="112">
        <v>0</v>
      </c>
      <c r="AI29" s="108">
        <v>1</v>
      </c>
      <c r="AJ29" s="109">
        <v>86354</v>
      </c>
      <c r="AK29" s="109">
        <v>1</v>
      </c>
      <c r="AL29" s="109">
        <v>71479</v>
      </c>
      <c r="AM29" s="109">
        <v>1</v>
      </c>
      <c r="AN29" s="109">
        <v>24435</v>
      </c>
      <c r="AO29" s="109">
        <v>1</v>
      </c>
      <c r="AP29" s="109">
        <v>0</v>
      </c>
      <c r="AQ29" s="109">
        <v>1</v>
      </c>
      <c r="AR29" s="109">
        <v>0</v>
      </c>
      <c r="AS29" s="109">
        <v>1</v>
      </c>
      <c r="AT29" s="109">
        <v>0</v>
      </c>
      <c r="AU29" s="109">
        <v>1</v>
      </c>
      <c r="AV29" s="109">
        <v>0</v>
      </c>
      <c r="AW29" s="109">
        <v>1</v>
      </c>
      <c r="AX29" s="109">
        <v>0</v>
      </c>
      <c r="AY29" s="109">
        <v>1</v>
      </c>
      <c r="AZ29" s="109">
        <v>0</v>
      </c>
      <c r="BA29" s="109">
        <v>1</v>
      </c>
      <c r="BB29" s="109">
        <v>26091</v>
      </c>
      <c r="BC29" s="109">
        <v>1</v>
      </c>
      <c r="BD29" s="109">
        <v>49478</v>
      </c>
      <c r="BE29" s="109">
        <v>1</v>
      </c>
      <c r="BF29" s="109">
        <v>78995</v>
      </c>
      <c r="BG29" s="112">
        <v>12</v>
      </c>
      <c r="BH29" s="109">
        <f t="shared" si="1"/>
        <v>336832</v>
      </c>
      <c r="BI29" s="110"/>
      <c r="BJ29" s="108">
        <f t="shared" si="2"/>
        <v>336832</v>
      </c>
      <c r="BK29" s="108">
        <f t="shared" si="3"/>
        <v>0</v>
      </c>
    </row>
    <row r="30" spans="1:64" s="5" customFormat="1" ht="15" customHeight="1" x14ac:dyDescent="0.3">
      <c r="A30" s="7">
        <v>5</v>
      </c>
      <c r="B30" s="7" t="s">
        <v>155</v>
      </c>
      <c r="C30" s="7" t="s">
        <v>156</v>
      </c>
      <c r="D30" s="7" t="s">
        <v>157</v>
      </c>
      <c r="E30" s="7" t="s">
        <v>158</v>
      </c>
      <c r="F30" s="7">
        <v>8161593966</v>
      </c>
      <c r="G30" s="7" t="s">
        <v>159</v>
      </c>
      <c r="H30" s="7" t="s">
        <v>177</v>
      </c>
      <c r="I30" s="7" t="s">
        <v>156</v>
      </c>
      <c r="J30" s="7" t="s">
        <v>157</v>
      </c>
      <c r="K30" s="7" t="s">
        <v>158</v>
      </c>
      <c r="L30" s="7" t="s">
        <v>41</v>
      </c>
      <c r="M30" s="7" t="s">
        <v>42</v>
      </c>
      <c r="N30" s="7" t="s">
        <v>45</v>
      </c>
      <c r="O30" s="7" t="s">
        <v>43</v>
      </c>
      <c r="P30" s="7" t="s">
        <v>162</v>
      </c>
      <c r="Q30" s="7" t="s">
        <v>68</v>
      </c>
      <c r="R30" s="7" t="s">
        <v>18</v>
      </c>
      <c r="S30" s="7"/>
      <c r="T30" s="37" t="s">
        <v>178</v>
      </c>
      <c r="U30" s="37" t="s">
        <v>179</v>
      </c>
      <c r="V30" s="38" t="s">
        <v>382</v>
      </c>
      <c r="W30" s="28" t="s">
        <v>154</v>
      </c>
      <c r="X30" s="27" t="s">
        <v>154</v>
      </c>
      <c r="Y30" s="11"/>
      <c r="Z30" s="4" t="s">
        <v>32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4</v>
      </c>
      <c r="AH30" s="25">
        <v>26234</v>
      </c>
      <c r="AI30" s="25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12</v>
      </c>
      <c r="BF30" s="3">
        <v>78704</v>
      </c>
      <c r="BG30" s="3">
        <f t="shared" si="0"/>
        <v>16</v>
      </c>
      <c r="BH30" s="3">
        <f t="shared" si="1"/>
        <v>104938</v>
      </c>
      <c r="BI30" s="6"/>
      <c r="BJ30" s="25">
        <f t="shared" si="2"/>
        <v>52469</v>
      </c>
      <c r="BK30" s="25">
        <f t="shared" si="3"/>
        <v>52469</v>
      </c>
      <c r="BL30" s="5">
        <v>1</v>
      </c>
    </row>
    <row r="31" spans="1:64" s="5" customFormat="1" ht="15" customHeight="1" x14ac:dyDescent="0.3">
      <c r="A31" s="7">
        <v>6</v>
      </c>
      <c r="B31" s="7" t="s">
        <v>155</v>
      </c>
      <c r="C31" s="7" t="s">
        <v>156</v>
      </c>
      <c r="D31" s="7" t="s">
        <v>157</v>
      </c>
      <c r="E31" s="7" t="s">
        <v>158</v>
      </c>
      <c r="F31" s="7">
        <v>8161593966</v>
      </c>
      <c r="G31" s="7" t="s">
        <v>159</v>
      </c>
      <c r="H31" s="7" t="s">
        <v>180</v>
      </c>
      <c r="I31" s="7" t="s">
        <v>181</v>
      </c>
      <c r="J31" s="7" t="s">
        <v>182</v>
      </c>
      <c r="K31" s="7" t="s">
        <v>158</v>
      </c>
      <c r="L31" s="7" t="s">
        <v>41</v>
      </c>
      <c r="M31" s="7" t="s">
        <v>42</v>
      </c>
      <c r="N31" s="7" t="s">
        <v>45</v>
      </c>
      <c r="O31" s="7" t="s">
        <v>43</v>
      </c>
      <c r="P31" s="7" t="s">
        <v>162</v>
      </c>
      <c r="Q31" s="7" t="s">
        <v>68</v>
      </c>
      <c r="R31" s="7" t="s">
        <v>18</v>
      </c>
      <c r="S31" s="7"/>
      <c r="T31" s="37" t="s">
        <v>183</v>
      </c>
      <c r="U31" s="37" t="s">
        <v>184</v>
      </c>
      <c r="V31" s="38" t="s">
        <v>95</v>
      </c>
      <c r="W31" s="28" t="s">
        <v>96</v>
      </c>
      <c r="X31" s="27" t="s">
        <v>97</v>
      </c>
      <c r="Y31" s="11"/>
      <c r="Z31" s="4" t="s">
        <v>32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4</v>
      </c>
      <c r="AH31" s="25">
        <v>7056</v>
      </c>
      <c r="AI31" s="25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12</v>
      </c>
      <c r="BF31" s="3">
        <v>21169</v>
      </c>
      <c r="BG31" s="3">
        <f t="shared" si="0"/>
        <v>16</v>
      </c>
      <c r="BH31" s="3">
        <f t="shared" si="1"/>
        <v>28225</v>
      </c>
      <c r="BI31" s="6"/>
      <c r="BJ31" s="25">
        <f t="shared" si="2"/>
        <v>28225</v>
      </c>
      <c r="BK31" s="25">
        <f t="shared" si="3"/>
        <v>0</v>
      </c>
    </row>
    <row r="32" spans="1:64" s="5" customFormat="1" ht="15" customHeight="1" x14ac:dyDescent="0.3">
      <c r="A32" s="7">
        <v>7</v>
      </c>
      <c r="B32" s="7" t="s">
        <v>155</v>
      </c>
      <c r="C32" s="7" t="s">
        <v>156</v>
      </c>
      <c r="D32" s="7" t="s">
        <v>182</v>
      </c>
      <c r="E32" s="7" t="s">
        <v>158</v>
      </c>
      <c r="F32" s="7">
        <v>8161546398</v>
      </c>
      <c r="G32" s="7" t="s">
        <v>185</v>
      </c>
      <c r="H32" s="7" t="s">
        <v>186</v>
      </c>
      <c r="I32" s="7" t="s">
        <v>187</v>
      </c>
      <c r="J32" s="7" t="s">
        <v>182</v>
      </c>
      <c r="K32" s="7" t="s">
        <v>158</v>
      </c>
      <c r="L32" s="7" t="s">
        <v>41</v>
      </c>
      <c r="M32" s="7" t="s">
        <v>42</v>
      </c>
      <c r="N32" s="7" t="s">
        <v>45</v>
      </c>
      <c r="O32" s="7" t="s">
        <v>43</v>
      </c>
      <c r="P32" s="7" t="s">
        <v>162</v>
      </c>
      <c r="Q32" s="7" t="s">
        <v>68</v>
      </c>
      <c r="R32" s="7" t="s">
        <v>18</v>
      </c>
      <c r="S32" s="7"/>
      <c r="T32" s="7">
        <v>26247087</v>
      </c>
      <c r="U32" s="37" t="s">
        <v>188</v>
      </c>
      <c r="V32" s="38" t="s">
        <v>95</v>
      </c>
      <c r="W32" s="28" t="s">
        <v>96</v>
      </c>
      <c r="X32" s="27" t="s">
        <v>97</v>
      </c>
      <c r="Y32" s="11"/>
      <c r="Z32" s="4" t="s">
        <v>32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4</v>
      </c>
      <c r="AH32" s="25">
        <v>7902</v>
      </c>
      <c r="AI32" s="25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12</v>
      </c>
      <c r="BF32" s="3">
        <v>23706</v>
      </c>
      <c r="BG32" s="3">
        <f t="shared" si="0"/>
        <v>16</v>
      </c>
      <c r="BH32" s="3">
        <f t="shared" si="1"/>
        <v>31608</v>
      </c>
      <c r="BI32" s="6"/>
      <c r="BJ32" s="25">
        <f t="shared" si="2"/>
        <v>31608</v>
      </c>
      <c r="BK32" s="25">
        <f t="shared" si="3"/>
        <v>0</v>
      </c>
    </row>
    <row r="33" spans="1:64" s="5" customFormat="1" ht="15" customHeight="1" x14ac:dyDescent="0.3">
      <c r="A33" s="7">
        <v>1</v>
      </c>
      <c r="B33" s="7" t="s">
        <v>189</v>
      </c>
      <c r="C33" s="7" t="s">
        <v>190</v>
      </c>
      <c r="D33" s="7" t="s">
        <v>191</v>
      </c>
      <c r="E33" s="7" t="s">
        <v>192</v>
      </c>
      <c r="F33" s="7">
        <v>6492268348</v>
      </c>
      <c r="G33" s="7" t="s">
        <v>193</v>
      </c>
      <c r="H33" s="7" t="s">
        <v>194</v>
      </c>
      <c r="I33" s="7" t="s">
        <v>195</v>
      </c>
      <c r="J33" s="7" t="s">
        <v>191</v>
      </c>
      <c r="K33" s="7" t="s">
        <v>192</v>
      </c>
      <c r="L33" s="7" t="s">
        <v>41</v>
      </c>
      <c r="M33" s="7" t="s">
        <v>196</v>
      </c>
      <c r="N33" s="7" t="s">
        <v>197</v>
      </c>
      <c r="O33" s="7" t="s">
        <v>43</v>
      </c>
      <c r="P33" s="7" t="s">
        <v>198</v>
      </c>
      <c r="Q33" s="7" t="s">
        <v>54</v>
      </c>
      <c r="R33" s="7" t="s">
        <v>18</v>
      </c>
      <c r="S33" s="7">
        <v>208</v>
      </c>
      <c r="T33" s="36"/>
      <c r="U33" s="37" t="s">
        <v>199</v>
      </c>
      <c r="V33" s="38" t="s">
        <v>382</v>
      </c>
      <c r="W33" s="28" t="s">
        <v>395</v>
      </c>
      <c r="X33" s="27" t="s">
        <v>396</v>
      </c>
      <c r="Y33" s="11"/>
      <c r="Z33" s="4" t="s">
        <v>32</v>
      </c>
      <c r="AA33" s="25">
        <v>1</v>
      </c>
      <c r="AB33" s="25">
        <v>0</v>
      </c>
      <c r="AC33" s="25">
        <v>1</v>
      </c>
      <c r="AD33" s="25">
        <v>7189</v>
      </c>
      <c r="AE33" s="25">
        <v>1</v>
      </c>
      <c r="AF33" s="25">
        <v>27094</v>
      </c>
      <c r="AG33" s="25">
        <v>1</v>
      </c>
      <c r="AH33" s="25">
        <v>30695</v>
      </c>
      <c r="AI33" s="25">
        <v>1</v>
      </c>
      <c r="AJ33" s="3">
        <v>32198</v>
      </c>
      <c r="AK33" s="3">
        <v>1</v>
      </c>
      <c r="AL33" s="3">
        <v>24242</v>
      </c>
      <c r="AM33" s="3">
        <v>1</v>
      </c>
      <c r="AN33" s="3">
        <v>23198</v>
      </c>
      <c r="AO33" s="3">
        <v>1</v>
      </c>
      <c r="AP33" s="3">
        <v>13937</v>
      </c>
      <c r="AQ33" s="3">
        <v>1</v>
      </c>
      <c r="AR33" s="3">
        <v>7439</v>
      </c>
      <c r="AS33" s="3">
        <v>1</v>
      </c>
      <c r="AT33" s="3">
        <v>1142</v>
      </c>
      <c r="AU33" s="3">
        <v>1</v>
      </c>
      <c r="AV33" s="3">
        <v>1091</v>
      </c>
      <c r="AW33" s="3">
        <v>1</v>
      </c>
      <c r="AX33" s="3">
        <v>503</v>
      </c>
      <c r="AY33" s="3">
        <v>1</v>
      </c>
      <c r="AZ33" s="3">
        <v>0</v>
      </c>
      <c r="BA33" s="3">
        <v>1</v>
      </c>
      <c r="BB33" s="3">
        <v>7189</v>
      </c>
      <c r="BC33" s="3">
        <v>1</v>
      </c>
      <c r="BD33" s="3">
        <v>24094</v>
      </c>
      <c r="BE33" s="3">
        <v>1</v>
      </c>
      <c r="BF33" s="3">
        <v>30695</v>
      </c>
      <c r="BG33" s="3">
        <f t="shared" si="0"/>
        <v>16</v>
      </c>
      <c r="BH33" s="3">
        <f t="shared" si="1"/>
        <v>230706</v>
      </c>
      <c r="BI33" s="6"/>
      <c r="BJ33" s="25">
        <f t="shared" si="2"/>
        <v>101511</v>
      </c>
      <c r="BK33" s="25">
        <f t="shared" si="3"/>
        <v>129195</v>
      </c>
    </row>
    <row r="34" spans="1:64" s="5" customFormat="1" ht="15" customHeight="1" x14ac:dyDescent="0.3">
      <c r="A34" s="7">
        <v>2</v>
      </c>
      <c r="B34" s="7" t="s">
        <v>202</v>
      </c>
      <c r="C34" s="7" t="s">
        <v>190</v>
      </c>
      <c r="D34" s="7" t="s">
        <v>201</v>
      </c>
      <c r="E34" s="7" t="s">
        <v>192</v>
      </c>
      <c r="F34" s="7">
        <v>6492268348</v>
      </c>
      <c r="G34" s="7" t="s">
        <v>203</v>
      </c>
      <c r="H34" s="7" t="s">
        <v>204</v>
      </c>
      <c r="I34" s="7" t="s">
        <v>205</v>
      </c>
      <c r="J34" s="7" t="s">
        <v>201</v>
      </c>
      <c r="K34" s="7" t="s">
        <v>192</v>
      </c>
      <c r="L34" s="7" t="s">
        <v>41</v>
      </c>
      <c r="M34" s="7" t="s">
        <v>196</v>
      </c>
      <c r="N34" s="7" t="s">
        <v>197</v>
      </c>
      <c r="O34" s="7" t="s">
        <v>43</v>
      </c>
      <c r="P34" s="7" t="s">
        <v>198</v>
      </c>
      <c r="Q34" s="7" t="s">
        <v>68</v>
      </c>
      <c r="R34" s="7" t="s">
        <v>18</v>
      </c>
      <c r="S34" s="7"/>
      <c r="T34" s="37" t="s">
        <v>206</v>
      </c>
      <c r="U34" s="37" t="s">
        <v>207</v>
      </c>
      <c r="V34" s="38" t="s">
        <v>200</v>
      </c>
      <c r="W34" s="28" t="s">
        <v>96</v>
      </c>
      <c r="X34" s="27" t="s">
        <v>97</v>
      </c>
      <c r="Y34" s="11"/>
      <c r="Z34" s="4" t="s">
        <v>32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4</v>
      </c>
      <c r="AH34" s="25">
        <v>14399</v>
      </c>
      <c r="AI34" s="25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25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25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12</v>
      </c>
      <c r="BF34" s="3">
        <v>43196</v>
      </c>
      <c r="BG34" s="3">
        <f t="shared" si="0"/>
        <v>16</v>
      </c>
      <c r="BH34" s="3">
        <f t="shared" si="1"/>
        <v>57595</v>
      </c>
      <c r="BI34" s="6"/>
      <c r="BJ34" s="25">
        <f t="shared" si="2"/>
        <v>57595</v>
      </c>
      <c r="BK34" s="25">
        <f t="shared" si="3"/>
        <v>0</v>
      </c>
    </row>
    <row r="35" spans="1:64" s="5" customFormat="1" ht="15" customHeight="1" x14ac:dyDescent="0.3">
      <c r="A35" s="7">
        <v>3</v>
      </c>
      <c r="B35" s="7" t="s">
        <v>202</v>
      </c>
      <c r="C35" s="7" t="s">
        <v>190</v>
      </c>
      <c r="D35" s="7" t="s">
        <v>201</v>
      </c>
      <c r="E35" s="7" t="s">
        <v>192</v>
      </c>
      <c r="F35" s="7">
        <v>6492268348</v>
      </c>
      <c r="G35" s="7" t="s">
        <v>203</v>
      </c>
      <c r="H35" s="7" t="s">
        <v>204</v>
      </c>
      <c r="I35" s="7" t="s">
        <v>208</v>
      </c>
      <c r="J35" s="7" t="s">
        <v>191</v>
      </c>
      <c r="K35" s="7" t="s">
        <v>192</v>
      </c>
      <c r="L35" s="7" t="s">
        <v>41</v>
      </c>
      <c r="M35" s="7" t="s">
        <v>196</v>
      </c>
      <c r="N35" s="7" t="s">
        <v>197</v>
      </c>
      <c r="O35" s="7" t="s">
        <v>43</v>
      </c>
      <c r="P35" s="7" t="s">
        <v>198</v>
      </c>
      <c r="Q35" s="7" t="s">
        <v>68</v>
      </c>
      <c r="R35" s="7" t="s">
        <v>18</v>
      </c>
      <c r="S35" s="7"/>
      <c r="T35" s="37" t="s">
        <v>209</v>
      </c>
      <c r="U35" s="37" t="s">
        <v>210</v>
      </c>
      <c r="V35" s="38" t="s">
        <v>200</v>
      </c>
      <c r="W35" s="28" t="s">
        <v>96</v>
      </c>
      <c r="X35" s="27" t="s">
        <v>97</v>
      </c>
      <c r="Y35" s="11"/>
      <c r="Z35" s="4" t="s">
        <v>32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4</v>
      </c>
      <c r="AH35" s="25">
        <v>13678</v>
      </c>
      <c r="AI35" s="25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25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25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12</v>
      </c>
      <c r="BF35" s="3">
        <v>41033</v>
      </c>
      <c r="BG35" s="3">
        <f t="shared" si="0"/>
        <v>16</v>
      </c>
      <c r="BH35" s="3">
        <f t="shared" si="1"/>
        <v>54711</v>
      </c>
      <c r="BI35" s="6"/>
      <c r="BJ35" s="25">
        <f t="shared" si="2"/>
        <v>54711</v>
      </c>
      <c r="BK35" s="25">
        <f t="shared" si="3"/>
        <v>0</v>
      </c>
    </row>
    <row r="36" spans="1:64" s="5" customFormat="1" ht="15" customHeight="1" x14ac:dyDescent="0.3">
      <c r="A36" s="7">
        <v>4</v>
      </c>
      <c r="B36" s="7" t="s">
        <v>202</v>
      </c>
      <c r="C36" s="7" t="s">
        <v>190</v>
      </c>
      <c r="D36" s="7" t="s">
        <v>201</v>
      </c>
      <c r="E36" s="7" t="s">
        <v>192</v>
      </c>
      <c r="F36" s="7">
        <v>6492268348</v>
      </c>
      <c r="G36" s="7" t="s">
        <v>203</v>
      </c>
      <c r="H36" s="7" t="s">
        <v>204</v>
      </c>
      <c r="I36" s="7" t="s">
        <v>211</v>
      </c>
      <c r="J36" s="7" t="s">
        <v>191</v>
      </c>
      <c r="K36" s="7" t="s">
        <v>192</v>
      </c>
      <c r="L36" s="7" t="s">
        <v>41</v>
      </c>
      <c r="M36" s="7" t="s">
        <v>196</v>
      </c>
      <c r="N36" s="7" t="s">
        <v>197</v>
      </c>
      <c r="O36" s="7" t="s">
        <v>43</v>
      </c>
      <c r="P36" s="7" t="s">
        <v>198</v>
      </c>
      <c r="Q36" s="7" t="s">
        <v>68</v>
      </c>
      <c r="R36" s="7" t="s">
        <v>18</v>
      </c>
      <c r="S36" s="7"/>
      <c r="T36" s="37" t="s">
        <v>212</v>
      </c>
      <c r="U36" s="37" t="s">
        <v>213</v>
      </c>
      <c r="V36" s="38" t="s">
        <v>200</v>
      </c>
      <c r="W36" s="28" t="s">
        <v>96</v>
      </c>
      <c r="X36" s="27" t="s">
        <v>97</v>
      </c>
      <c r="Y36" s="11"/>
      <c r="Z36" s="4" t="s">
        <v>32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4</v>
      </c>
      <c r="AH36" s="25">
        <v>10354</v>
      </c>
      <c r="AI36" s="25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25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25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12</v>
      </c>
      <c r="BF36" s="3">
        <v>31062</v>
      </c>
      <c r="BG36" s="3">
        <f t="shared" si="0"/>
        <v>16</v>
      </c>
      <c r="BH36" s="3">
        <f t="shared" si="1"/>
        <v>41416</v>
      </c>
      <c r="BI36" s="6"/>
      <c r="BJ36" s="25">
        <f t="shared" si="2"/>
        <v>41416</v>
      </c>
      <c r="BK36" s="25">
        <f t="shared" si="3"/>
        <v>0</v>
      </c>
    </row>
    <row r="37" spans="1:64" s="5" customFormat="1" ht="15" customHeight="1" x14ac:dyDescent="0.3">
      <c r="A37" s="7">
        <v>5</v>
      </c>
      <c r="B37" s="7" t="s">
        <v>202</v>
      </c>
      <c r="C37" s="7" t="s">
        <v>190</v>
      </c>
      <c r="D37" s="7" t="s">
        <v>201</v>
      </c>
      <c r="E37" s="7" t="s">
        <v>192</v>
      </c>
      <c r="F37" s="7">
        <v>6492268348</v>
      </c>
      <c r="G37" s="7" t="s">
        <v>203</v>
      </c>
      <c r="H37" s="7" t="s">
        <v>204</v>
      </c>
      <c r="I37" s="7" t="s">
        <v>214</v>
      </c>
      <c r="J37" s="7" t="s">
        <v>201</v>
      </c>
      <c r="K37" s="7" t="s">
        <v>192</v>
      </c>
      <c r="L37" s="7" t="s">
        <v>41</v>
      </c>
      <c r="M37" s="7" t="s">
        <v>196</v>
      </c>
      <c r="N37" s="7" t="s">
        <v>197</v>
      </c>
      <c r="O37" s="7" t="s">
        <v>43</v>
      </c>
      <c r="P37" s="7" t="s">
        <v>198</v>
      </c>
      <c r="Q37" s="7" t="s">
        <v>68</v>
      </c>
      <c r="R37" s="7" t="s">
        <v>18</v>
      </c>
      <c r="S37" s="7"/>
      <c r="T37" s="37" t="s">
        <v>215</v>
      </c>
      <c r="U37" s="37" t="s">
        <v>216</v>
      </c>
      <c r="V37" s="38" t="s">
        <v>200</v>
      </c>
      <c r="W37" s="28" t="s">
        <v>96</v>
      </c>
      <c r="X37" s="27" t="s">
        <v>97</v>
      </c>
      <c r="Y37" s="11"/>
      <c r="Z37" s="4" t="s">
        <v>32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4</v>
      </c>
      <c r="AH37" s="25">
        <v>7300</v>
      </c>
      <c r="AI37" s="25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25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25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12</v>
      </c>
      <c r="BF37" s="3">
        <v>21901</v>
      </c>
      <c r="BG37" s="3">
        <f t="shared" si="0"/>
        <v>16</v>
      </c>
      <c r="BH37" s="3">
        <f t="shared" si="1"/>
        <v>29201</v>
      </c>
      <c r="BI37" s="6"/>
      <c r="BJ37" s="25">
        <f t="shared" si="2"/>
        <v>29201</v>
      </c>
      <c r="BK37" s="25">
        <f t="shared" si="3"/>
        <v>0</v>
      </c>
    </row>
    <row r="38" spans="1:64" s="5" customFormat="1" ht="15" customHeight="1" x14ac:dyDescent="0.3">
      <c r="A38" s="7">
        <v>6</v>
      </c>
      <c r="B38" s="7" t="s">
        <v>189</v>
      </c>
      <c r="C38" s="7" t="s">
        <v>218</v>
      </c>
      <c r="D38" s="7" t="s">
        <v>201</v>
      </c>
      <c r="E38" s="7" t="s">
        <v>192</v>
      </c>
      <c r="F38" s="7">
        <v>6492268348</v>
      </c>
      <c r="G38" s="7" t="s">
        <v>219</v>
      </c>
      <c r="H38" s="7"/>
      <c r="I38" s="7" t="s">
        <v>220</v>
      </c>
      <c r="J38" s="7" t="s">
        <v>201</v>
      </c>
      <c r="K38" s="7" t="s">
        <v>192</v>
      </c>
      <c r="L38" s="7" t="s">
        <v>41</v>
      </c>
      <c r="M38" s="7" t="s">
        <v>196</v>
      </c>
      <c r="N38" s="7" t="s">
        <v>197</v>
      </c>
      <c r="O38" s="7" t="s">
        <v>43</v>
      </c>
      <c r="P38" s="7" t="s">
        <v>198</v>
      </c>
      <c r="Q38" s="7" t="s">
        <v>54</v>
      </c>
      <c r="R38" s="7" t="s">
        <v>16</v>
      </c>
      <c r="S38" s="7">
        <v>140</v>
      </c>
      <c r="T38" s="7"/>
      <c r="U38" s="37" t="s">
        <v>221</v>
      </c>
      <c r="V38" s="38" t="s">
        <v>200</v>
      </c>
      <c r="W38" s="28" t="s">
        <v>96</v>
      </c>
      <c r="X38" s="27" t="s">
        <v>97</v>
      </c>
      <c r="Y38" s="11"/>
      <c r="Z38" s="60" t="s">
        <v>217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1</v>
      </c>
      <c r="AJ38" s="3">
        <v>63878</v>
      </c>
      <c r="AK38" s="3">
        <v>1</v>
      </c>
      <c r="AL38" s="3">
        <v>53618</v>
      </c>
      <c r="AM38" s="3">
        <v>1</v>
      </c>
      <c r="AN38" s="3">
        <v>61716</v>
      </c>
      <c r="AO38" s="3">
        <v>1</v>
      </c>
      <c r="AP38" s="3">
        <v>31733</v>
      </c>
      <c r="AQ38" s="3">
        <v>1</v>
      </c>
      <c r="AR38" s="3">
        <v>4508</v>
      </c>
      <c r="AS38" s="3">
        <v>1</v>
      </c>
      <c r="AT38" s="3">
        <v>0</v>
      </c>
      <c r="AU38" s="3">
        <v>1</v>
      </c>
      <c r="AV38" s="3">
        <v>0</v>
      </c>
      <c r="AW38" s="3">
        <v>1</v>
      </c>
      <c r="AX38" s="3">
        <v>0</v>
      </c>
      <c r="AY38" s="3">
        <v>1</v>
      </c>
      <c r="AZ38" s="3">
        <v>2706</v>
      </c>
      <c r="BA38" s="3">
        <v>1</v>
      </c>
      <c r="BB38" s="3">
        <v>26518</v>
      </c>
      <c r="BC38" s="3">
        <v>1</v>
      </c>
      <c r="BD38" s="3">
        <v>40989</v>
      </c>
      <c r="BE38" s="3">
        <v>1</v>
      </c>
      <c r="BF38" s="3">
        <v>52355</v>
      </c>
      <c r="BG38" s="3">
        <f t="shared" si="0"/>
        <v>12</v>
      </c>
      <c r="BH38" s="3">
        <f t="shared" si="1"/>
        <v>338021</v>
      </c>
      <c r="BI38" s="22"/>
      <c r="BJ38" s="61">
        <f t="shared" si="2"/>
        <v>338021</v>
      </c>
      <c r="BK38" s="61">
        <f t="shared" si="3"/>
        <v>0</v>
      </c>
    </row>
    <row r="39" spans="1:64" s="5" customFormat="1" ht="15" customHeight="1" x14ac:dyDescent="0.3">
      <c r="A39" s="7">
        <v>7</v>
      </c>
      <c r="B39" s="7" t="s">
        <v>222</v>
      </c>
      <c r="C39" s="7" t="s">
        <v>190</v>
      </c>
      <c r="D39" s="7" t="s">
        <v>201</v>
      </c>
      <c r="E39" s="7" t="s">
        <v>192</v>
      </c>
      <c r="F39" s="7">
        <v>6492268348</v>
      </c>
      <c r="G39" s="7" t="s">
        <v>223</v>
      </c>
      <c r="H39" s="7"/>
      <c r="I39" s="7" t="s">
        <v>224</v>
      </c>
      <c r="J39" s="7" t="s">
        <v>201</v>
      </c>
      <c r="K39" s="7" t="s">
        <v>192</v>
      </c>
      <c r="L39" s="7" t="s">
        <v>41</v>
      </c>
      <c r="M39" s="7" t="s">
        <v>196</v>
      </c>
      <c r="N39" s="7" t="s">
        <v>197</v>
      </c>
      <c r="O39" s="7" t="s">
        <v>43</v>
      </c>
      <c r="P39" s="7" t="s">
        <v>198</v>
      </c>
      <c r="Q39" s="7" t="s">
        <v>44</v>
      </c>
      <c r="R39" s="7" t="s">
        <v>18</v>
      </c>
      <c r="S39" s="7"/>
      <c r="T39" s="37" t="s">
        <v>225</v>
      </c>
      <c r="U39" s="37" t="s">
        <v>226</v>
      </c>
      <c r="V39" s="38" t="s">
        <v>200</v>
      </c>
      <c r="W39" s="28" t="s">
        <v>96</v>
      </c>
      <c r="X39" s="27" t="s">
        <v>97</v>
      </c>
      <c r="Y39" s="11"/>
      <c r="Z39" s="60" t="s">
        <v>217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1</v>
      </c>
      <c r="AJ39" s="3">
        <v>41911</v>
      </c>
      <c r="AK39" s="3">
        <v>1</v>
      </c>
      <c r="AL39" s="3">
        <v>32481</v>
      </c>
      <c r="AM39" s="3">
        <v>1</v>
      </c>
      <c r="AN39" s="3">
        <v>31568</v>
      </c>
      <c r="AO39" s="3">
        <v>1</v>
      </c>
      <c r="AP39" s="3">
        <v>20348</v>
      </c>
      <c r="AQ39" s="3">
        <v>1</v>
      </c>
      <c r="AR39" s="3">
        <v>17803</v>
      </c>
      <c r="AS39" s="3">
        <v>1</v>
      </c>
      <c r="AT39" s="3">
        <v>10009</v>
      </c>
      <c r="AU39" s="3">
        <v>1</v>
      </c>
      <c r="AV39" s="3">
        <v>9351</v>
      </c>
      <c r="AW39" s="3">
        <v>1</v>
      </c>
      <c r="AX39" s="3">
        <v>9291</v>
      </c>
      <c r="AY39" s="3">
        <v>1</v>
      </c>
      <c r="AZ39" s="3">
        <v>9151</v>
      </c>
      <c r="BA39" s="3">
        <v>1</v>
      </c>
      <c r="BB39" s="3">
        <v>17408</v>
      </c>
      <c r="BC39" s="3">
        <v>1</v>
      </c>
      <c r="BD39" s="3">
        <v>25244</v>
      </c>
      <c r="BE39" s="3">
        <v>1</v>
      </c>
      <c r="BF39" s="3">
        <v>30435</v>
      </c>
      <c r="BG39" s="3">
        <f t="shared" si="0"/>
        <v>12</v>
      </c>
      <c r="BH39" s="3">
        <f t="shared" si="1"/>
        <v>255000</v>
      </c>
      <c r="BI39" s="22"/>
      <c r="BJ39" s="61">
        <f t="shared" si="2"/>
        <v>255000</v>
      </c>
      <c r="BK39" s="61">
        <f t="shared" si="3"/>
        <v>0</v>
      </c>
    </row>
    <row r="40" spans="1:64" s="5" customFormat="1" ht="15" customHeight="1" x14ac:dyDescent="0.3">
      <c r="A40" s="7">
        <v>8</v>
      </c>
      <c r="B40" s="7" t="s">
        <v>222</v>
      </c>
      <c r="C40" s="7" t="s">
        <v>190</v>
      </c>
      <c r="D40" s="7" t="s">
        <v>201</v>
      </c>
      <c r="E40" s="7" t="s">
        <v>192</v>
      </c>
      <c r="F40" s="7">
        <v>6492268348</v>
      </c>
      <c r="G40" s="7" t="s">
        <v>223</v>
      </c>
      <c r="H40" s="8"/>
      <c r="I40" s="7" t="s">
        <v>224</v>
      </c>
      <c r="J40" s="7" t="s">
        <v>201</v>
      </c>
      <c r="K40" s="7" t="s">
        <v>192</v>
      </c>
      <c r="L40" s="7" t="s">
        <v>41</v>
      </c>
      <c r="M40" s="7" t="s">
        <v>196</v>
      </c>
      <c r="N40" s="7" t="s">
        <v>197</v>
      </c>
      <c r="O40" s="7" t="s">
        <v>43</v>
      </c>
      <c r="P40" s="7" t="s">
        <v>198</v>
      </c>
      <c r="Q40" s="7" t="s">
        <v>100</v>
      </c>
      <c r="R40" s="7" t="s">
        <v>16</v>
      </c>
      <c r="S40" s="7"/>
      <c r="T40" s="7"/>
      <c r="U40" s="37" t="s">
        <v>227</v>
      </c>
      <c r="V40" s="38" t="s">
        <v>200</v>
      </c>
      <c r="W40" s="28" t="s">
        <v>96</v>
      </c>
      <c r="X40" s="27" t="s">
        <v>97</v>
      </c>
      <c r="Y40" s="11"/>
      <c r="Z40" s="60" t="s">
        <v>217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3">
        <v>0</v>
      </c>
      <c r="AK40" s="3">
        <v>2</v>
      </c>
      <c r="AL40" s="3">
        <v>555</v>
      </c>
      <c r="AM40" s="3">
        <v>0</v>
      </c>
      <c r="AN40" s="3">
        <v>0</v>
      </c>
      <c r="AO40" s="3">
        <v>2</v>
      </c>
      <c r="AP40" s="3">
        <v>3050</v>
      </c>
      <c r="AQ40" s="3">
        <v>0</v>
      </c>
      <c r="AR40" s="3">
        <v>0</v>
      </c>
      <c r="AS40" s="3">
        <v>2</v>
      </c>
      <c r="AT40" s="3">
        <v>593</v>
      </c>
      <c r="AU40" s="3">
        <v>0</v>
      </c>
      <c r="AV40" s="3">
        <v>0</v>
      </c>
      <c r="AW40" s="3">
        <v>2</v>
      </c>
      <c r="AX40" s="3">
        <v>553</v>
      </c>
      <c r="AY40" s="3">
        <v>0</v>
      </c>
      <c r="AZ40" s="3">
        <v>0</v>
      </c>
      <c r="BA40" s="3">
        <v>2</v>
      </c>
      <c r="BB40" s="3">
        <v>553</v>
      </c>
      <c r="BC40" s="3">
        <v>0</v>
      </c>
      <c r="BD40" s="3">
        <v>0</v>
      </c>
      <c r="BE40" s="3">
        <v>2</v>
      </c>
      <c r="BF40" s="3">
        <v>553</v>
      </c>
      <c r="BG40" s="3">
        <f t="shared" si="0"/>
        <v>12</v>
      </c>
      <c r="BH40" s="3">
        <f t="shared" si="1"/>
        <v>5857</v>
      </c>
      <c r="BI40" s="22"/>
      <c r="BJ40" s="61">
        <f t="shared" si="2"/>
        <v>5857</v>
      </c>
      <c r="BK40" s="61">
        <f t="shared" si="3"/>
        <v>0</v>
      </c>
    </row>
    <row r="41" spans="1:64" s="5" customFormat="1" ht="15" customHeight="1" x14ac:dyDescent="0.3">
      <c r="A41" s="7">
        <v>9</v>
      </c>
      <c r="B41" s="7" t="s">
        <v>189</v>
      </c>
      <c r="C41" s="7" t="s">
        <v>190</v>
      </c>
      <c r="D41" s="7" t="s">
        <v>201</v>
      </c>
      <c r="E41" s="7" t="s">
        <v>192</v>
      </c>
      <c r="F41" s="7">
        <v>6492268348</v>
      </c>
      <c r="G41" s="8" t="s">
        <v>228</v>
      </c>
      <c r="H41" s="8"/>
      <c r="I41" s="7" t="s">
        <v>229</v>
      </c>
      <c r="J41" s="7" t="s">
        <v>201</v>
      </c>
      <c r="K41" s="7" t="s">
        <v>192</v>
      </c>
      <c r="L41" s="7" t="s">
        <v>41</v>
      </c>
      <c r="M41" s="7" t="s">
        <v>196</v>
      </c>
      <c r="N41" s="7" t="s">
        <v>197</v>
      </c>
      <c r="O41" s="7" t="s">
        <v>43</v>
      </c>
      <c r="P41" s="7" t="s">
        <v>198</v>
      </c>
      <c r="Q41" s="7" t="s">
        <v>81</v>
      </c>
      <c r="R41" s="7" t="s">
        <v>16</v>
      </c>
      <c r="S41" s="7"/>
      <c r="T41" s="36">
        <v>2433644</v>
      </c>
      <c r="U41" s="37" t="s">
        <v>230</v>
      </c>
      <c r="V41" s="39" t="s">
        <v>200</v>
      </c>
      <c r="W41" s="28" t="s">
        <v>96</v>
      </c>
      <c r="X41" s="27" t="s">
        <v>97</v>
      </c>
      <c r="Y41" s="11"/>
      <c r="Z41" s="60" t="s">
        <v>217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3">
        <v>0</v>
      </c>
      <c r="AK41" s="3">
        <v>12</v>
      </c>
      <c r="AL41" s="3">
        <v>11959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f t="shared" si="0"/>
        <v>12</v>
      </c>
      <c r="BH41" s="3">
        <f t="shared" si="1"/>
        <v>11959</v>
      </c>
      <c r="BI41" s="22"/>
      <c r="BJ41" s="61">
        <f t="shared" si="2"/>
        <v>11959</v>
      </c>
      <c r="BK41" s="61">
        <f t="shared" si="3"/>
        <v>0</v>
      </c>
    </row>
    <row r="42" spans="1:64" s="5" customFormat="1" ht="15" customHeight="1" x14ac:dyDescent="0.3">
      <c r="A42" s="7">
        <v>10</v>
      </c>
      <c r="B42" s="7" t="s">
        <v>189</v>
      </c>
      <c r="C42" s="7" t="s">
        <v>190</v>
      </c>
      <c r="D42" s="7" t="s">
        <v>201</v>
      </c>
      <c r="E42" s="7" t="s">
        <v>192</v>
      </c>
      <c r="F42" s="7">
        <v>6492268348</v>
      </c>
      <c r="G42" s="8" t="s">
        <v>231</v>
      </c>
      <c r="H42" s="8"/>
      <c r="I42" s="7" t="s">
        <v>232</v>
      </c>
      <c r="J42" s="7" t="s">
        <v>201</v>
      </c>
      <c r="K42" s="7" t="s">
        <v>192</v>
      </c>
      <c r="L42" s="7" t="s">
        <v>41</v>
      </c>
      <c r="M42" s="7" t="s">
        <v>196</v>
      </c>
      <c r="N42" s="7" t="s">
        <v>197</v>
      </c>
      <c r="O42" s="7" t="s">
        <v>43</v>
      </c>
      <c r="P42" s="7" t="s">
        <v>198</v>
      </c>
      <c r="Q42" s="7" t="s">
        <v>44</v>
      </c>
      <c r="R42" s="7" t="s">
        <v>18</v>
      </c>
      <c r="S42" s="7"/>
      <c r="T42" s="36" t="s">
        <v>233</v>
      </c>
      <c r="U42" s="37" t="s">
        <v>234</v>
      </c>
      <c r="V42" s="39" t="s">
        <v>200</v>
      </c>
      <c r="W42" s="28" t="s">
        <v>96</v>
      </c>
      <c r="X42" s="29" t="s">
        <v>97</v>
      </c>
      <c r="Y42" s="11"/>
      <c r="Z42" s="60" t="s">
        <v>217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25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25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12</v>
      </c>
      <c r="BF42" s="3">
        <v>117605</v>
      </c>
      <c r="BG42" s="3">
        <f t="shared" si="0"/>
        <v>12</v>
      </c>
      <c r="BH42" s="3">
        <f t="shared" si="1"/>
        <v>117605</v>
      </c>
      <c r="BI42" s="22"/>
      <c r="BJ42" s="61">
        <f t="shared" si="2"/>
        <v>117605</v>
      </c>
      <c r="BK42" s="61">
        <f t="shared" si="3"/>
        <v>0</v>
      </c>
    </row>
    <row r="43" spans="1:64" s="5" customFormat="1" ht="15" customHeight="1" x14ac:dyDescent="0.3">
      <c r="A43" s="7">
        <v>11</v>
      </c>
      <c r="B43" s="7" t="s">
        <v>235</v>
      </c>
      <c r="C43" s="7" t="s">
        <v>190</v>
      </c>
      <c r="D43" s="7" t="s">
        <v>201</v>
      </c>
      <c r="E43" s="7" t="s">
        <v>192</v>
      </c>
      <c r="F43" s="7">
        <v>6492268348</v>
      </c>
      <c r="G43" s="7" t="s">
        <v>236</v>
      </c>
      <c r="H43" s="7"/>
      <c r="I43" s="7" t="s">
        <v>237</v>
      </c>
      <c r="J43" s="7" t="s">
        <v>201</v>
      </c>
      <c r="K43" s="7" t="s">
        <v>192</v>
      </c>
      <c r="L43" s="7" t="s">
        <v>41</v>
      </c>
      <c r="M43" s="7" t="s">
        <v>196</v>
      </c>
      <c r="N43" s="7" t="s">
        <v>197</v>
      </c>
      <c r="O43" s="7" t="s">
        <v>43</v>
      </c>
      <c r="P43" s="7" t="s">
        <v>198</v>
      </c>
      <c r="Q43" s="7" t="s">
        <v>54</v>
      </c>
      <c r="R43" s="7" t="s">
        <v>16</v>
      </c>
      <c r="S43" s="7">
        <v>274</v>
      </c>
      <c r="T43" s="37"/>
      <c r="U43" s="37" t="s">
        <v>238</v>
      </c>
      <c r="V43" s="38" t="s">
        <v>200</v>
      </c>
      <c r="W43" s="28" t="s">
        <v>96</v>
      </c>
      <c r="X43" s="27" t="s">
        <v>97</v>
      </c>
      <c r="Y43" s="11"/>
      <c r="Z43" s="60" t="s">
        <v>217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1</v>
      </c>
      <c r="AJ43" s="3">
        <v>27452</v>
      </c>
      <c r="AK43" s="3">
        <v>1</v>
      </c>
      <c r="AL43" s="3">
        <v>24630</v>
      </c>
      <c r="AM43" s="3">
        <v>1</v>
      </c>
      <c r="AN43" s="3">
        <v>24006</v>
      </c>
      <c r="AO43" s="3">
        <v>1</v>
      </c>
      <c r="AP43" s="3">
        <v>14263</v>
      </c>
      <c r="AQ43" s="3">
        <v>1</v>
      </c>
      <c r="AR43" s="3">
        <v>3049</v>
      </c>
      <c r="AS43" s="3">
        <v>1</v>
      </c>
      <c r="AT43" s="3">
        <v>1259</v>
      </c>
      <c r="AU43" s="3">
        <v>1</v>
      </c>
      <c r="AV43" s="3">
        <v>689</v>
      </c>
      <c r="AW43" s="3">
        <v>1</v>
      </c>
      <c r="AX43" s="3">
        <v>52</v>
      </c>
      <c r="AY43" s="3">
        <v>1</v>
      </c>
      <c r="AZ43" s="3">
        <v>1256</v>
      </c>
      <c r="BA43" s="3">
        <v>1</v>
      </c>
      <c r="BB43" s="3">
        <v>8481</v>
      </c>
      <c r="BC43" s="3">
        <v>1</v>
      </c>
      <c r="BD43" s="3">
        <v>16274</v>
      </c>
      <c r="BE43" s="3">
        <v>1</v>
      </c>
      <c r="BF43" s="3">
        <v>26221</v>
      </c>
      <c r="BG43" s="3">
        <f t="shared" si="0"/>
        <v>12</v>
      </c>
      <c r="BH43" s="3">
        <f t="shared" si="1"/>
        <v>147632</v>
      </c>
      <c r="BI43" s="22"/>
      <c r="BJ43" s="61">
        <f t="shared" si="2"/>
        <v>147632</v>
      </c>
      <c r="BK43" s="61">
        <f t="shared" si="3"/>
        <v>0</v>
      </c>
    </row>
    <row r="44" spans="1:64" s="5" customFormat="1" ht="15" customHeight="1" x14ac:dyDescent="0.3">
      <c r="A44" s="7">
        <v>12</v>
      </c>
      <c r="B44" s="7" t="s">
        <v>346</v>
      </c>
      <c r="C44" s="7" t="s">
        <v>347</v>
      </c>
      <c r="D44" s="7" t="s">
        <v>201</v>
      </c>
      <c r="E44" s="7" t="s">
        <v>192</v>
      </c>
      <c r="F44" s="7">
        <v>6491641130</v>
      </c>
      <c r="G44" s="7" t="s">
        <v>348</v>
      </c>
      <c r="H44" s="7"/>
      <c r="I44" s="7" t="s">
        <v>349</v>
      </c>
      <c r="J44" s="7" t="s">
        <v>201</v>
      </c>
      <c r="K44" s="7" t="s">
        <v>192</v>
      </c>
      <c r="L44" s="7" t="s">
        <v>41</v>
      </c>
      <c r="M44" s="7" t="s">
        <v>196</v>
      </c>
      <c r="N44" s="7" t="s">
        <v>45</v>
      </c>
      <c r="O44" s="7" t="s">
        <v>43</v>
      </c>
      <c r="P44" s="62" t="s">
        <v>350</v>
      </c>
      <c r="Q44" s="7" t="s">
        <v>68</v>
      </c>
      <c r="R44" s="7" t="s">
        <v>16</v>
      </c>
      <c r="S44" s="7"/>
      <c r="T44" s="36" t="s">
        <v>351</v>
      </c>
      <c r="U44" s="37" t="s">
        <v>352</v>
      </c>
      <c r="V44" s="38" t="s">
        <v>95</v>
      </c>
      <c r="W44" s="28" t="s">
        <v>96</v>
      </c>
      <c r="X44" s="27" t="s">
        <v>97</v>
      </c>
      <c r="Y44" s="11"/>
      <c r="Z44" s="4" t="s">
        <v>32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4</v>
      </c>
      <c r="AH44" s="3">
        <v>7488</v>
      </c>
      <c r="AI44" s="25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25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12</v>
      </c>
      <c r="BF44" s="3">
        <v>22463</v>
      </c>
      <c r="BG44" s="3">
        <f t="shared" si="0"/>
        <v>16</v>
      </c>
      <c r="BH44" s="3">
        <f t="shared" si="1"/>
        <v>29951</v>
      </c>
      <c r="BI44" s="6"/>
      <c r="BJ44" s="25">
        <f t="shared" si="2"/>
        <v>29951</v>
      </c>
      <c r="BK44" s="25">
        <f t="shared" si="3"/>
        <v>0</v>
      </c>
    </row>
    <row r="45" spans="1:64" s="5" customFormat="1" ht="15" customHeight="1" x14ac:dyDescent="0.3">
      <c r="A45" s="7">
        <v>13</v>
      </c>
      <c r="B45" s="7" t="s">
        <v>346</v>
      </c>
      <c r="C45" s="7" t="s">
        <v>347</v>
      </c>
      <c r="D45" s="7" t="s">
        <v>201</v>
      </c>
      <c r="E45" s="7" t="s">
        <v>192</v>
      </c>
      <c r="F45" s="7">
        <v>6491641130</v>
      </c>
      <c r="G45" s="7" t="s">
        <v>353</v>
      </c>
      <c r="H45" s="7"/>
      <c r="I45" s="7" t="s">
        <v>354</v>
      </c>
      <c r="J45" s="7" t="s">
        <v>201</v>
      </c>
      <c r="K45" s="7" t="s">
        <v>192</v>
      </c>
      <c r="L45" s="7" t="s">
        <v>41</v>
      </c>
      <c r="M45" s="7" t="s">
        <v>196</v>
      </c>
      <c r="N45" s="7" t="s">
        <v>45</v>
      </c>
      <c r="O45" s="7" t="s">
        <v>43</v>
      </c>
      <c r="P45" s="62" t="s">
        <v>350</v>
      </c>
      <c r="Q45" s="7" t="s">
        <v>54</v>
      </c>
      <c r="R45" s="7" t="s">
        <v>16</v>
      </c>
      <c r="S45" s="7">
        <v>132</v>
      </c>
      <c r="T45" s="7"/>
      <c r="U45" s="37" t="s">
        <v>355</v>
      </c>
      <c r="V45" s="38" t="s">
        <v>95</v>
      </c>
      <c r="W45" s="28" t="s">
        <v>96</v>
      </c>
      <c r="X45" s="27" t="s">
        <v>97</v>
      </c>
      <c r="Y45" s="11"/>
      <c r="Z45" s="4" t="s">
        <v>32</v>
      </c>
      <c r="AA45" s="3">
        <v>1</v>
      </c>
      <c r="AB45" s="63">
        <v>3884</v>
      </c>
      <c r="AC45" s="3">
        <v>1</v>
      </c>
      <c r="AD45" s="63">
        <v>28471</v>
      </c>
      <c r="AE45" s="3">
        <v>1</v>
      </c>
      <c r="AF45" s="64">
        <v>36309</v>
      </c>
      <c r="AG45" s="3">
        <v>1</v>
      </c>
      <c r="AH45" s="3">
        <v>47710</v>
      </c>
      <c r="AI45" s="25">
        <v>1</v>
      </c>
      <c r="AJ45" s="3">
        <v>47561</v>
      </c>
      <c r="AK45" s="3">
        <v>1</v>
      </c>
      <c r="AL45" s="3">
        <v>35372</v>
      </c>
      <c r="AM45" s="3">
        <v>1</v>
      </c>
      <c r="AN45" s="63">
        <v>43483</v>
      </c>
      <c r="AO45" s="3">
        <v>1</v>
      </c>
      <c r="AP45" s="63">
        <v>24355</v>
      </c>
      <c r="AQ45" s="3">
        <v>1</v>
      </c>
      <c r="AR45" s="63">
        <v>7896</v>
      </c>
      <c r="AS45" s="3">
        <v>1</v>
      </c>
      <c r="AT45" s="3">
        <v>0</v>
      </c>
      <c r="AU45" s="3">
        <v>1</v>
      </c>
      <c r="AV45" s="3">
        <v>0</v>
      </c>
      <c r="AW45" s="3">
        <v>1</v>
      </c>
      <c r="AX45" s="3">
        <v>0</v>
      </c>
      <c r="AY45" s="3">
        <v>1</v>
      </c>
      <c r="AZ45" s="63">
        <v>3884</v>
      </c>
      <c r="BA45" s="3">
        <v>1</v>
      </c>
      <c r="BB45" s="63">
        <v>28471</v>
      </c>
      <c r="BC45" s="3">
        <v>1</v>
      </c>
      <c r="BD45" s="64">
        <v>36309</v>
      </c>
      <c r="BE45" s="3">
        <v>1</v>
      </c>
      <c r="BF45" s="3">
        <v>47710</v>
      </c>
      <c r="BG45" s="3">
        <f t="shared" si="0"/>
        <v>16</v>
      </c>
      <c r="BH45" s="3">
        <f t="shared" si="1"/>
        <v>391415</v>
      </c>
      <c r="BI45" s="6"/>
      <c r="BJ45" s="25">
        <f t="shared" si="2"/>
        <v>391415</v>
      </c>
      <c r="BK45" s="25">
        <f t="shared" si="3"/>
        <v>0</v>
      </c>
    </row>
    <row r="46" spans="1:64" s="5" customFormat="1" ht="15" customHeight="1" x14ac:dyDescent="0.3">
      <c r="A46" s="7">
        <v>1</v>
      </c>
      <c r="B46" s="7" t="s">
        <v>239</v>
      </c>
      <c r="C46" s="7" t="s">
        <v>240</v>
      </c>
      <c r="D46" s="7" t="s">
        <v>40</v>
      </c>
      <c r="E46" s="7" t="s">
        <v>39</v>
      </c>
      <c r="F46" s="36" t="s">
        <v>241</v>
      </c>
      <c r="G46" s="7" t="s">
        <v>401</v>
      </c>
      <c r="H46" s="7"/>
      <c r="I46" s="7" t="s">
        <v>243</v>
      </c>
      <c r="J46" s="7" t="s">
        <v>36</v>
      </c>
      <c r="K46" s="7" t="s">
        <v>39</v>
      </c>
      <c r="L46" s="7" t="s">
        <v>41</v>
      </c>
      <c r="M46" s="7" t="s">
        <v>42</v>
      </c>
      <c r="N46" s="7" t="s">
        <v>45</v>
      </c>
      <c r="O46" s="7" t="s">
        <v>43</v>
      </c>
      <c r="P46" s="7" t="s">
        <v>162</v>
      </c>
      <c r="Q46" s="7" t="s">
        <v>68</v>
      </c>
      <c r="R46" s="7" t="s">
        <v>18</v>
      </c>
      <c r="S46" s="7"/>
      <c r="T46" s="36" t="s">
        <v>244</v>
      </c>
      <c r="U46" s="37" t="s">
        <v>245</v>
      </c>
      <c r="V46" s="38" t="s">
        <v>95</v>
      </c>
      <c r="W46" s="28" t="s">
        <v>96</v>
      </c>
      <c r="X46" s="27" t="s">
        <v>97</v>
      </c>
      <c r="Y46" s="11"/>
      <c r="Z46" s="4" t="s">
        <v>32</v>
      </c>
      <c r="AA46" s="25">
        <v>1</v>
      </c>
      <c r="AB46" s="25">
        <v>2956</v>
      </c>
      <c r="AC46" s="25">
        <v>0</v>
      </c>
      <c r="AD46" s="25">
        <v>0</v>
      </c>
      <c r="AE46" s="25">
        <v>2</v>
      </c>
      <c r="AF46" s="25">
        <v>15600</v>
      </c>
      <c r="AG46" s="25">
        <v>1</v>
      </c>
      <c r="AH46" s="25">
        <v>27913</v>
      </c>
      <c r="AI46" s="25">
        <v>1</v>
      </c>
      <c r="AJ46" s="3">
        <v>8585</v>
      </c>
      <c r="AK46" s="3">
        <v>1</v>
      </c>
      <c r="AL46" s="3">
        <v>12713</v>
      </c>
      <c r="AM46" s="3">
        <v>1</v>
      </c>
      <c r="AN46" s="3">
        <v>8389</v>
      </c>
      <c r="AO46" s="3">
        <v>1</v>
      </c>
      <c r="AP46" s="3">
        <v>6593</v>
      </c>
      <c r="AQ46" s="3">
        <v>1</v>
      </c>
      <c r="AR46" s="3">
        <v>2034</v>
      </c>
      <c r="AS46" s="3">
        <v>1</v>
      </c>
      <c r="AT46" s="3">
        <v>1268</v>
      </c>
      <c r="AU46" s="3">
        <v>1</v>
      </c>
      <c r="AV46" s="3">
        <v>1295</v>
      </c>
      <c r="AW46" s="3">
        <v>1</v>
      </c>
      <c r="AX46" s="3">
        <v>1499</v>
      </c>
      <c r="AY46" s="3">
        <v>1</v>
      </c>
      <c r="AZ46" s="3">
        <v>2956</v>
      </c>
      <c r="BA46" s="3">
        <v>0</v>
      </c>
      <c r="BB46" s="3">
        <v>0</v>
      </c>
      <c r="BC46" s="3">
        <v>2</v>
      </c>
      <c r="BD46" s="3">
        <v>15600</v>
      </c>
      <c r="BE46" s="25">
        <v>1</v>
      </c>
      <c r="BF46" s="25">
        <v>27913</v>
      </c>
      <c r="BG46" s="3">
        <f t="shared" si="0"/>
        <v>16</v>
      </c>
      <c r="BH46" s="3">
        <f t="shared" si="1"/>
        <v>135314</v>
      </c>
      <c r="BI46" s="6"/>
      <c r="BJ46" s="25">
        <f t="shared" si="2"/>
        <v>135314</v>
      </c>
      <c r="BK46" s="25">
        <f t="shared" si="3"/>
        <v>0</v>
      </c>
    </row>
    <row r="47" spans="1:64" s="5" customFormat="1" ht="15" customHeight="1" x14ac:dyDescent="0.3">
      <c r="A47" s="7">
        <v>2</v>
      </c>
      <c r="B47" s="7" t="s">
        <v>239</v>
      </c>
      <c r="C47" s="7" t="s">
        <v>240</v>
      </c>
      <c r="D47" s="7" t="s">
        <v>99</v>
      </c>
      <c r="E47" s="7" t="s">
        <v>39</v>
      </c>
      <c r="F47" s="36" t="s">
        <v>241</v>
      </c>
      <c r="G47" s="7" t="s">
        <v>402</v>
      </c>
      <c r="H47" s="7"/>
      <c r="I47" s="7" t="s">
        <v>243</v>
      </c>
      <c r="J47" s="7" t="s">
        <v>36</v>
      </c>
      <c r="K47" s="7" t="s">
        <v>39</v>
      </c>
      <c r="L47" s="7" t="s">
        <v>41</v>
      </c>
      <c r="M47" s="7" t="s">
        <v>42</v>
      </c>
      <c r="N47" s="7" t="s">
        <v>45</v>
      </c>
      <c r="O47" s="7" t="s">
        <v>43</v>
      </c>
      <c r="P47" s="7" t="s">
        <v>162</v>
      </c>
      <c r="Q47" s="7" t="s">
        <v>44</v>
      </c>
      <c r="R47" s="7" t="s">
        <v>16</v>
      </c>
      <c r="S47" s="7"/>
      <c r="T47" s="36" t="s">
        <v>246</v>
      </c>
      <c r="U47" s="37" t="s">
        <v>247</v>
      </c>
      <c r="V47" s="38" t="s">
        <v>95</v>
      </c>
      <c r="W47" s="28" t="s">
        <v>96</v>
      </c>
      <c r="X47" s="27" t="s">
        <v>97</v>
      </c>
      <c r="Y47" s="11"/>
      <c r="Z47" s="4" t="s">
        <v>32</v>
      </c>
      <c r="AA47" s="25">
        <v>1</v>
      </c>
      <c r="AB47" s="25">
        <v>499</v>
      </c>
      <c r="AC47" s="25">
        <v>0</v>
      </c>
      <c r="AD47" s="25">
        <v>0</v>
      </c>
      <c r="AE47" s="25">
        <v>2</v>
      </c>
      <c r="AF47" s="25">
        <v>25403</v>
      </c>
      <c r="AG47" s="25">
        <v>1</v>
      </c>
      <c r="AH47" s="25">
        <v>29394</v>
      </c>
      <c r="AI47" s="25">
        <v>1</v>
      </c>
      <c r="AJ47" s="3">
        <v>22870</v>
      </c>
      <c r="AK47" s="3">
        <v>1</v>
      </c>
      <c r="AL47" s="3">
        <v>27388</v>
      </c>
      <c r="AM47" s="3">
        <v>1</v>
      </c>
      <c r="AN47" s="3">
        <v>23919</v>
      </c>
      <c r="AO47" s="3">
        <v>1</v>
      </c>
      <c r="AP47" s="3">
        <v>17601</v>
      </c>
      <c r="AQ47" s="3">
        <v>1</v>
      </c>
      <c r="AR47" s="3">
        <v>3100</v>
      </c>
      <c r="AS47" s="3">
        <v>1</v>
      </c>
      <c r="AT47" s="3">
        <v>889</v>
      </c>
      <c r="AU47" s="3">
        <v>1</v>
      </c>
      <c r="AV47" s="3">
        <v>420</v>
      </c>
      <c r="AW47" s="3">
        <v>1</v>
      </c>
      <c r="AX47" s="3">
        <v>319</v>
      </c>
      <c r="AY47" s="3">
        <v>1</v>
      </c>
      <c r="AZ47" s="3">
        <v>499</v>
      </c>
      <c r="BA47" s="3">
        <v>0</v>
      </c>
      <c r="BB47" s="3">
        <v>0</v>
      </c>
      <c r="BC47" s="3">
        <v>2</v>
      </c>
      <c r="BD47" s="3">
        <v>25403</v>
      </c>
      <c r="BE47" s="25">
        <v>1</v>
      </c>
      <c r="BF47" s="25">
        <v>29394</v>
      </c>
      <c r="BG47" s="3">
        <f t="shared" si="0"/>
        <v>16</v>
      </c>
      <c r="BH47" s="3">
        <f t="shared" si="1"/>
        <v>207098</v>
      </c>
      <c r="BI47" s="6"/>
      <c r="BJ47" s="25">
        <f t="shared" si="2"/>
        <v>207098</v>
      </c>
      <c r="BK47" s="25">
        <f t="shared" si="3"/>
        <v>0</v>
      </c>
    </row>
    <row r="48" spans="1:64" s="5" customFormat="1" ht="15" customHeight="1" x14ac:dyDescent="0.3">
      <c r="A48" s="7">
        <v>3</v>
      </c>
      <c r="B48" s="7" t="s">
        <v>239</v>
      </c>
      <c r="C48" s="7" t="s">
        <v>248</v>
      </c>
      <c r="D48" s="7" t="s">
        <v>40</v>
      </c>
      <c r="E48" s="7" t="s">
        <v>39</v>
      </c>
      <c r="F48" s="36" t="s">
        <v>241</v>
      </c>
      <c r="G48" s="7" t="s">
        <v>242</v>
      </c>
      <c r="H48" s="7"/>
      <c r="I48" s="7" t="s">
        <v>249</v>
      </c>
      <c r="J48" s="7" t="s">
        <v>36</v>
      </c>
      <c r="K48" s="7" t="s">
        <v>39</v>
      </c>
      <c r="L48" s="7" t="s">
        <v>41</v>
      </c>
      <c r="M48" s="7" t="s">
        <v>42</v>
      </c>
      <c r="N48" s="7" t="s">
        <v>45</v>
      </c>
      <c r="O48" s="7" t="s">
        <v>43</v>
      </c>
      <c r="P48" s="7" t="s">
        <v>162</v>
      </c>
      <c r="Q48" s="7" t="s">
        <v>54</v>
      </c>
      <c r="R48" s="7" t="s">
        <v>18</v>
      </c>
      <c r="S48" s="7">
        <v>132</v>
      </c>
      <c r="T48" s="7"/>
      <c r="U48" s="37" t="s">
        <v>250</v>
      </c>
      <c r="V48" s="38" t="s">
        <v>382</v>
      </c>
      <c r="W48" s="28" t="s">
        <v>154</v>
      </c>
      <c r="X48" s="28" t="s">
        <v>154</v>
      </c>
      <c r="Y48" s="11"/>
      <c r="Z48" s="4" t="s">
        <v>32</v>
      </c>
      <c r="AA48" s="25">
        <v>1</v>
      </c>
      <c r="AB48" s="25">
        <v>3381</v>
      </c>
      <c r="AC48" s="25">
        <v>1</v>
      </c>
      <c r="AD48" s="25">
        <v>13563</v>
      </c>
      <c r="AE48" s="25">
        <v>1</v>
      </c>
      <c r="AF48" s="25">
        <v>17446</v>
      </c>
      <c r="AG48" s="25">
        <v>1</v>
      </c>
      <c r="AH48" s="25">
        <v>29890</v>
      </c>
      <c r="AI48" s="25">
        <v>1</v>
      </c>
      <c r="AJ48" s="3">
        <v>25085</v>
      </c>
      <c r="AK48" s="3">
        <v>1</v>
      </c>
      <c r="AL48" s="3">
        <v>24435</v>
      </c>
      <c r="AM48" s="3">
        <v>1</v>
      </c>
      <c r="AN48" s="3">
        <v>18825</v>
      </c>
      <c r="AO48" s="3">
        <v>1</v>
      </c>
      <c r="AP48" s="3">
        <v>13094</v>
      </c>
      <c r="AQ48" s="3">
        <v>1</v>
      </c>
      <c r="AR48" s="3">
        <v>5696</v>
      </c>
      <c r="AS48" s="3">
        <v>1</v>
      </c>
      <c r="AT48" s="3">
        <v>2299</v>
      </c>
      <c r="AU48" s="3">
        <v>1</v>
      </c>
      <c r="AV48" s="3">
        <v>1405</v>
      </c>
      <c r="AW48" s="3">
        <v>1</v>
      </c>
      <c r="AX48" s="3">
        <v>1546</v>
      </c>
      <c r="AY48" s="3">
        <v>1</v>
      </c>
      <c r="AZ48" s="3">
        <v>3381</v>
      </c>
      <c r="BA48" s="3">
        <v>1</v>
      </c>
      <c r="BB48" s="3">
        <v>13563</v>
      </c>
      <c r="BC48" s="3">
        <v>1</v>
      </c>
      <c r="BD48" s="3">
        <v>17446</v>
      </c>
      <c r="BE48" s="25">
        <v>1</v>
      </c>
      <c r="BF48" s="25">
        <v>29891</v>
      </c>
      <c r="BG48" s="3">
        <f t="shared" si="0"/>
        <v>16</v>
      </c>
      <c r="BH48" s="3">
        <f t="shared" si="1"/>
        <v>220946</v>
      </c>
      <c r="BI48" s="6"/>
      <c r="BJ48" s="25">
        <f t="shared" si="2"/>
        <v>110473</v>
      </c>
      <c r="BK48" s="25">
        <f t="shared" si="3"/>
        <v>110473</v>
      </c>
      <c r="BL48" s="5">
        <v>1</v>
      </c>
    </row>
    <row r="49" spans="1:63" s="5" customFormat="1" ht="15" customHeight="1" x14ac:dyDescent="0.3">
      <c r="A49" s="7">
        <v>4</v>
      </c>
      <c r="B49" s="7" t="s">
        <v>239</v>
      </c>
      <c r="C49" s="7" t="s">
        <v>249</v>
      </c>
      <c r="D49" s="7" t="s">
        <v>40</v>
      </c>
      <c r="E49" s="7" t="s">
        <v>39</v>
      </c>
      <c r="F49" s="36" t="s">
        <v>241</v>
      </c>
      <c r="G49" s="7" t="s">
        <v>242</v>
      </c>
      <c r="H49" s="7"/>
      <c r="I49" s="7" t="s">
        <v>251</v>
      </c>
      <c r="J49" s="7" t="s">
        <v>36</v>
      </c>
      <c r="K49" s="7" t="s">
        <v>39</v>
      </c>
      <c r="L49" s="7" t="s">
        <v>41</v>
      </c>
      <c r="M49" s="7" t="s">
        <v>42</v>
      </c>
      <c r="N49" s="7" t="s">
        <v>45</v>
      </c>
      <c r="O49" s="7" t="s">
        <v>43</v>
      </c>
      <c r="P49" s="7" t="s">
        <v>162</v>
      </c>
      <c r="Q49" s="7" t="s">
        <v>68</v>
      </c>
      <c r="R49" s="7" t="s">
        <v>16</v>
      </c>
      <c r="S49" s="7"/>
      <c r="T49" s="37"/>
      <c r="U49" s="37" t="s">
        <v>252</v>
      </c>
      <c r="V49" s="38" t="s">
        <v>95</v>
      </c>
      <c r="W49" s="28" t="s">
        <v>96</v>
      </c>
      <c r="X49" s="27" t="s">
        <v>97</v>
      </c>
      <c r="Y49" s="11"/>
      <c r="Z49" s="4" t="s">
        <v>32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4</v>
      </c>
      <c r="AH49" s="25">
        <v>8877</v>
      </c>
      <c r="AI49" s="25">
        <v>0</v>
      </c>
      <c r="AJ49" s="3">
        <v>0</v>
      </c>
      <c r="AK49" s="3">
        <v>0</v>
      </c>
      <c r="AL49" s="3">
        <v>0</v>
      </c>
      <c r="AM49" s="25">
        <v>0</v>
      </c>
      <c r="AN49" s="3">
        <v>0</v>
      </c>
      <c r="AO49" s="3">
        <v>0</v>
      </c>
      <c r="AP49" s="3">
        <v>0</v>
      </c>
      <c r="AQ49" s="25">
        <v>0</v>
      </c>
      <c r="AR49" s="3">
        <v>0</v>
      </c>
      <c r="AS49" s="3">
        <v>0</v>
      </c>
      <c r="AT49" s="3">
        <v>0</v>
      </c>
      <c r="AU49" s="25">
        <v>0</v>
      </c>
      <c r="AV49" s="3">
        <v>0</v>
      </c>
      <c r="AW49" s="3">
        <v>0</v>
      </c>
      <c r="AX49" s="3">
        <v>0</v>
      </c>
      <c r="AY49" s="25">
        <v>0</v>
      </c>
      <c r="AZ49" s="3">
        <v>0</v>
      </c>
      <c r="BA49" s="3">
        <v>0</v>
      </c>
      <c r="BB49" s="3">
        <v>0</v>
      </c>
      <c r="BC49" s="25">
        <v>0</v>
      </c>
      <c r="BD49" s="3">
        <v>0</v>
      </c>
      <c r="BE49" s="25">
        <v>12</v>
      </c>
      <c r="BF49" s="25">
        <v>26630</v>
      </c>
      <c r="BG49" s="3">
        <f t="shared" si="0"/>
        <v>16</v>
      </c>
      <c r="BH49" s="3">
        <f t="shared" si="1"/>
        <v>35507</v>
      </c>
      <c r="BI49" s="6"/>
      <c r="BJ49" s="25">
        <f t="shared" si="2"/>
        <v>35507</v>
      </c>
      <c r="BK49" s="25">
        <f t="shared" si="3"/>
        <v>0</v>
      </c>
    </row>
    <row r="50" spans="1:63" s="5" customFormat="1" ht="15" customHeight="1" x14ac:dyDescent="0.3">
      <c r="A50" s="7">
        <v>5</v>
      </c>
      <c r="B50" s="7" t="s">
        <v>239</v>
      </c>
      <c r="C50" s="7" t="s">
        <v>248</v>
      </c>
      <c r="D50" s="7" t="s">
        <v>40</v>
      </c>
      <c r="E50" s="7" t="s">
        <v>39</v>
      </c>
      <c r="F50" s="36" t="s">
        <v>241</v>
      </c>
      <c r="G50" s="7" t="s">
        <v>253</v>
      </c>
      <c r="H50" s="7"/>
      <c r="I50" s="7" t="s">
        <v>254</v>
      </c>
      <c r="J50" s="7" t="s">
        <v>36</v>
      </c>
      <c r="K50" s="7" t="s">
        <v>39</v>
      </c>
      <c r="L50" s="7" t="s">
        <v>41</v>
      </c>
      <c r="M50" s="7" t="s">
        <v>42</v>
      </c>
      <c r="N50" s="7" t="s">
        <v>45</v>
      </c>
      <c r="O50" s="7" t="s">
        <v>43</v>
      </c>
      <c r="P50" s="7" t="s">
        <v>162</v>
      </c>
      <c r="Q50" s="7" t="s">
        <v>68</v>
      </c>
      <c r="R50" s="7" t="s">
        <v>18</v>
      </c>
      <c r="S50" s="7"/>
      <c r="T50" s="37" t="s">
        <v>255</v>
      </c>
      <c r="U50" s="37" t="s">
        <v>256</v>
      </c>
      <c r="V50" s="38" t="s">
        <v>95</v>
      </c>
      <c r="W50" s="28" t="s">
        <v>96</v>
      </c>
      <c r="X50" s="27" t="s">
        <v>97</v>
      </c>
      <c r="Y50" s="11"/>
      <c r="Z50" s="4" t="s">
        <v>32</v>
      </c>
      <c r="AA50" s="25">
        <v>1</v>
      </c>
      <c r="AB50" s="25">
        <v>483</v>
      </c>
      <c r="AC50" s="25">
        <v>0</v>
      </c>
      <c r="AD50" s="25">
        <v>0</v>
      </c>
      <c r="AE50" s="25">
        <v>2</v>
      </c>
      <c r="AF50" s="25">
        <v>10030</v>
      </c>
      <c r="AG50" s="25">
        <v>1</v>
      </c>
      <c r="AH50" s="25">
        <v>6948</v>
      </c>
      <c r="AI50" s="65">
        <v>1</v>
      </c>
      <c r="AJ50" s="3">
        <v>6948</v>
      </c>
      <c r="AK50" s="3">
        <v>0</v>
      </c>
      <c r="AL50" s="3">
        <v>0</v>
      </c>
      <c r="AM50" s="65">
        <v>2</v>
      </c>
      <c r="AN50" s="3">
        <v>10030</v>
      </c>
      <c r="AO50" s="3">
        <v>0</v>
      </c>
      <c r="AP50" s="3">
        <v>0</v>
      </c>
      <c r="AQ50" s="3">
        <v>2</v>
      </c>
      <c r="AR50" s="3">
        <v>8081</v>
      </c>
      <c r="AS50" s="3">
        <v>1</v>
      </c>
      <c r="AT50" s="3">
        <v>373</v>
      </c>
      <c r="AU50" s="65">
        <v>1</v>
      </c>
      <c r="AV50" s="3">
        <v>194</v>
      </c>
      <c r="AW50" s="3">
        <v>1</v>
      </c>
      <c r="AX50" s="3">
        <v>469</v>
      </c>
      <c r="AY50" s="3">
        <v>1</v>
      </c>
      <c r="AZ50" s="3">
        <v>483</v>
      </c>
      <c r="BA50" s="3">
        <v>0</v>
      </c>
      <c r="BB50" s="3">
        <v>0</v>
      </c>
      <c r="BC50" s="3">
        <v>2</v>
      </c>
      <c r="BD50" s="3">
        <v>10030</v>
      </c>
      <c r="BE50" s="66">
        <v>1</v>
      </c>
      <c r="BF50" s="25">
        <v>6948</v>
      </c>
      <c r="BG50" s="3">
        <f t="shared" si="0"/>
        <v>16</v>
      </c>
      <c r="BH50" s="3">
        <f t="shared" si="1"/>
        <v>61017</v>
      </c>
      <c r="BI50" s="6"/>
      <c r="BJ50" s="25">
        <f t="shared" si="2"/>
        <v>61017</v>
      </c>
      <c r="BK50" s="25">
        <f t="shared" si="3"/>
        <v>0</v>
      </c>
    </row>
    <row r="51" spans="1:63" s="5" customFormat="1" ht="15" customHeight="1" x14ac:dyDescent="0.3">
      <c r="A51" s="7">
        <v>6</v>
      </c>
      <c r="B51" s="7" t="s">
        <v>239</v>
      </c>
      <c r="C51" s="7" t="s">
        <v>240</v>
      </c>
      <c r="D51" s="7" t="s">
        <v>40</v>
      </c>
      <c r="E51" s="7" t="s">
        <v>39</v>
      </c>
      <c r="F51" s="36" t="s">
        <v>241</v>
      </c>
      <c r="G51" s="7" t="s">
        <v>242</v>
      </c>
      <c r="H51" s="7"/>
      <c r="I51" s="7" t="s">
        <v>257</v>
      </c>
      <c r="J51" s="7" t="s">
        <v>36</v>
      </c>
      <c r="K51" s="7" t="s">
        <v>39</v>
      </c>
      <c r="L51" s="7" t="s">
        <v>41</v>
      </c>
      <c r="M51" s="7" t="s">
        <v>42</v>
      </c>
      <c r="N51" s="7" t="s">
        <v>45</v>
      </c>
      <c r="O51" s="7" t="s">
        <v>43</v>
      </c>
      <c r="P51" s="7" t="s">
        <v>162</v>
      </c>
      <c r="Q51" s="7" t="s">
        <v>68</v>
      </c>
      <c r="R51" s="7" t="s">
        <v>18</v>
      </c>
      <c r="S51" s="7"/>
      <c r="T51" s="37" t="s">
        <v>258</v>
      </c>
      <c r="U51" s="67" t="s">
        <v>259</v>
      </c>
      <c r="V51" s="38" t="s">
        <v>95</v>
      </c>
      <c r="W51" s="28" t="s">
        <v>96</v>
      </c>
      <c r="X51" s="27" t="s">
        <v>97</v>
      </c>
      <c r="Y51" s="11"/>
      <c r="Z51" s="4" t="s">
        <v>32</v>
      </c>
      <c r="AA51" s="25">
        <v>1</v>
      </c>
      <c r="AB51" s="25">
        <v>1599</v>
      </c>
      <c r="AC51" s="25">
        <v>0</v>
      </c>
      <c r="AD51" s="25">
        <v>0</v>
      </c>
      <c r="AE51" s="25">
        <v>2</v>
      </c>
      <c r="AF51" s="25">
        <v>7406</v>
      </c>
      <c r="AG51" s="25">
        <v>1</v>
      </c>
      <c r="AH51" s="25">
        <v>24265</v>
      </c>
      <c r="AI51" s="65">
        <v>1</v>
      </c>
      <c r="AJ51" s="3">
        <v>2566</v>
      </c>
      <c r="AK51" s="3">
        <v>0</v>
      </c>
      <c r="AL51" s="3">
        <v>0</v>
      </c>
      <c r="AM51" s="65">
        <v>2</v>
      </c>
      <c r="AN51" s="3">
        <v>3959</v>
      </c>
      <c r="AO51" s="3">
        <v>0</v>
      </c>
      <c r="AP51" s="3">
        <v>0</v>
      </c>
      <c r="AQ51" s="3">
        <v>2</v>
      </c>
      <c r="AR51" s="3">
        <v>4946</v>
      </c>
      <c r="AS51" s="3">
        <v>1</v>
      </c>
      <c r="AT51" s="3">
        <v>925</v>
      </c>
      <c r="AU51" s="65">
        <v>1</v>
      </c>
      <c r="AV51" s="3">
        <v>455</v>
      </c>
      <c r="AW51" s="3">
        <v>1</v>
      </c>
      <c r="AX51" s="3">
        <v>1558</v>
      </c>
      <c r="AY51" s="3">
        <v>1</v>
      </c>
      <c r="AZ51" s="3">
        <v>1599</v>
      </c>
      <c r="BA51" s="3">
        <v>0</v>
      </c>
      <c r="BB51" s="3">
        <v>0</v>
      </c>
      <c r="BC51" s="3">
        <v>2</v>
      </c>
      <c r="BD51" s="3">
        <v>7406</v>
      </c>
      <c r="BE51" s="25">
        <v>1</v>
      </c>
      <c r="BF51" s="25">
        <v>24265</v>
      </c>
      <c r="BG51" s="3">
        <f t="shared" si="0"/>
        <v>16</v>
      </c>
      <c r="BH51" s="3">
        <f t="shared" si="1"/>
        <v>80949</v>
      </c>
      <c r="BI51" s="6"/>
      <c r="BJ51" s="25">
        <f t="shared" si="2"/>
        <v>80949</v>
      </c>
      <c r="BK51" s="25">
        <f t="shared" si="3"/>
        <v>0</v>
      </c>
    </row>
    <row r="52" spans="1:63" s="5" customFormat="1" ht="15" customHeight="1" x14ac:dyDescent="0.3">
      <c r="A52" s="7">
        <v>7</v>
      </c>
      <c r="B52" s="7" t="s">
        <v>239</v>
      </c>
      <c r="C52" s="7" t="s">
        <v>248</v>
      </c>
      <c r="D52" s="7" t="s">
        <v>40</v>
      </c>
      <c r="E52" s="7" t="s">
        <v>39</v>
      </c>
      <c r="F52" s="36" t="s">
        <v>241</v>
      </c>
      <c r="G52" s="7" t="s">
        <v>253</v>
      </c>
      <c r="H52" s="7"/>
      <c r="I52" s="7" t="s">
        <v>260</v>
      </c>
      <c r="J52" s="7" t="s">
        <v>36</v>
      </c>
      <c r="K52" s="7" t="s">
        <v>39</v>
      </c>
      <c r="L52" s="7" t="s">
        <v>41</v>
      </c>
      <c r="M52" s="7" t="s">
        <v>42</v>
      </c>
      <c r="N52" s="7" t="s">
        <v>45</v>
      </c>
      <c r="O52" s="7" t="s">
        <v>43</v>
      </c>
      <c r="P52" s="7" t="s">
        <v>162</v>
      </c>
      <c r="Q52" s="7" t="s">
        <v>68</v>
      </c>
      <c r="R52" s="7" t="s">
        <v>18</v>
      </c>
      <c r="S52" s="7"/>
      <c r="T52" s="37" t="s">
        <v>261</v>
      </c>
      <c r="U52" s="37" t="s">
        <v>262</v>
      </c>
      <c r="V52" s="38" t="s">
        <v>95</v>
      </c>
      <c r="W52" s="28" t="s">
        <v>96</v>
      </c>
      <c r="X52" s="27" t="s">
        <v>97</v>
      </c>
      <c r="Y52" s="11"/>
      <c r="Z52" s="4" t="s">
        <v>32</v>
      </c>
      <c r="AA52" s="25">
        <v>1</v>
      </c>
      <c r="AB52" s="25">
        <v>14</v>
      </c>
      <c r="AC52" s="25">
        <v>0</v>
      </c>
      <c r="AD52" s="25">
        <v>0</v>
      </c>
      <c r="AE52" s="25">
        <v>2</v>
      </c>
      <c r="AF52" s="25">
        <v>6195</v>
      </c>
      <c r="AG52" s="25">
        <v>1</v>
      </c>
      <c r="AH52" s="25">
        <v>6383</v>
      </c>
      <c r="AI52" s="65">
        <v>1</v>
      </c>
      <c r="AJ52" s="3">
        <v>6383</v>
      </c>
      <c r="AK52" s="3">
        <v>0</v>
      </c>
      <c r="AL52" s="3">
        <v>0</v>
      </c>
      <c r="AM52" s="65">
        <v>2</v>
      </c>
      <c r="AN52" s="3">
        <v>6195</v>
      </c>
      <c r="AO52" s="3">
        <v>0</v>
      </c>
      <c r="AP52" s="3">
        <v>0</v>
      </c>
      <c r="AQ52" s="3">
        <v>2</v>
      </c>
      <c r="AR52" s="3">
        <v>7706</v>
      </c>
      <c r="AS52" s="3">
        <v>1</v>
      </c>
      <c r="AT52" s="3">
        <v>580</v>
      </c>
      <c r="AU52" s="65">
        <v>1</v>
      </c>
      <c r="AV52" s="3">
        <v>290</v>
      </c>
      <c r="AW52" s="3">
        <v>1</v>
      </c>
      <c r="AX52" s="3">
        <v>0</v>
      </c>
      <c r="AY52" s="3">
        <v>1</v>
      </c>
      <c r="AZ52" s="3">
        <v>14</v>
      </c>
      <c r="BA52" s="3">
        <v>0</v>
      </c>
      <c r="BB52" s="3">
        <v>0</v>
      </c>
      <c r="BC52" s="65">
        <v>2</v>
      </c>
      <c r="BD52" s="3">
        <v>6195</v>
      </c>
      <c r="BE52" s="66">
        <v>1</v>
      </c>
      <c r="BF52" s="25">
        <v>6383</v>
      </c>
      <c r="BG52" s="3">
        <f t="shared" si="0"/>
        <v>16</v>
      </c>
      <c r="BH52" s="3">
        <f t="shared" si="1"/>
        <v>46338</v>
      </c>
      <c r="BI52" s="6"/>
      <c r="BJ52" s="25">
        <f t="shared" si="2"/>
        <v>46338</v>
      </c>
      <c r="BK52" s="25">
        <f t="shared" si="3"/>
        <v>0</v>
      </c>
    </row>
    <row r="53" spans="1:63" s="5" customFormat="1" ht="15" customHeight="1" x14ac:dyDescent="0.3">
      <c r="A53" s="7">
        <v>8</v>
      </c>
      <c r="B53" s="7" t="s">
        <v>239</v>
      </c>
      <c r="C53" s="7" t="s">
        <v>240</v>
      </c>
      <c r="D53" s="7" t="s">
        <v>36</v>
      </c>
      <c r="E53" s="7" t="s">
        <v>39</v>
      </c>
      <c r="F53" s="36" t="s">
        <v>241</v>
      </c>
      <c r="G53" s="7" t="s">
        <v>242</v>
      </c>
      <c r="H53" s="7"/>
      <c r="I53" s="7" t="s">
        <v>263</v>
      </c>
      <c r="J53" s="7" t="s">
        <v>36</v>
      </c>
      <c r="K53" s="7" t="s">
        <v>39</v>
      </c>
      <c r="L53" s="7" t="s">
        <v>41</v>
      </c>
      <c r="M53" s="7" t="s">
        <v>42</v>
      </c>
      <c r="N53" s="7" t="s">
        <v>45</v>
      </c>
      <c r="O53" s="7" t="s">
        <v>43</v>
      </c>
      <c r="P53" s="7" t="s">
        <v>162</v>
      </c>
      <c r="Q53" s="7" t="s">
        <v>68</v>
      </c>
      <c r="R53" s="7" t="s">
        <v>18</v>
      </c>
      <c r="S53" s="7"/>
      <c r="T53" s="7" t="s">
        <v>264</v>
      </c>
      <c r="U53" s="67" t="s">
        <v>265</v>
      </c>
      <c r="V53" s="38" t="s">
        <v>95</v>
      </c>
      <c r="W53" s="28" t="s">
        <v>96</v>
      </c>
      <c r="X53" s="27" t="s">
        <v>97</v>
      </c>
      <c r="Y53" s="11"/>
      <c r="Z53" s="4" t="s">
        <v>32</v>
      </c>
      <c r="AA53" s="25">
        <v>1</v>
      </c>
      <c r="AB53" s="25">
        <v>55</v>
      </c>
      <c r="AC53" s="25">
        <v>0</v>
      </c>
      <c r="AD53" s="25">
        <v>0</v>
      </c>
      <c r="AE53" s="25">
        <v>2</v>
      </c>
      <c r="AF53" s="25">
        <v>6114</v>
      </c>
      <c r="AG53" s="25">
        <v>1</v>
      </c>
      <c r="AH53" s="25">
        <v>8414</v>
      </c>
      <c r="AI53" s="65">
        <v>1</v>
      </c>
      <c r="AJ53" s="3">
        <v>4660</v>
      </c>
      <c r="AK53" s="3">
        <v>0</v>
      </c>
      <c r="AL53" s="3">
        <v>0</v>
      </c>
      <c r="AM53" s="65">
        <v>2</v>
      </c>
      <c r="AN53" s="3">
        <v>6140</v>
      </c>
      <c r="AO53" s="3">
        <v>0</v>
      </c>
      <c r="AP53" s="3">
        <v>0</v>
      </c>
      <c r="AQ53" s="3">
        <v>2</v>
      </c>
      <c r="AR53" s="3">
        <v>7070</v>
      </c>
      <c r="AS53" s="3">
        <v>1</v>
      </c>
      <c r="AT53" s="3">
        <v>428</v>
      </c>
      <c r="AU53" s="65">
        <v>1</v>
      </c>
      <c r="AV53" s="3">
        <v>138</v>
      </c>
      <c r="AW53" s="3">
        <v>1</v>
      </c>
      <c r="AX53" s="3">
        <v>41</v>
      </c>
      <c r="AY53" s="3">
        <v>1</v>
      </c>
      <c r="AZ53" s="3">
        <v>55</v>
      </c>
      <c r="BA53" s="3">
        <v>0</v>
      </c>
      <c r="BB53" s="3">
        <v>0</v>
      </c>
      <c r="BC53" s="3">
        <v>2</v>
      </c>
      <c r="BD53" s="3">
        <v>6114</v>
      </c>
      <c r="BE53" s="25">
        <v>1</v>
      </c>
      <c r="BF53" s="25">
        <v>8414</v>
      </c>
      <c r="BG53" s="3">
        <f t="shared" si="0"/>
        <v>16</v>
      </c>
      <c r="BH53" s="3">
        <f t="shared" si="1"/>
        <v>47643</v>
      </c>
      <c r="BI53" s="6"/>
      <c r="BJ53" s="25">
        <f t="shared" si="2"/>
        <v>47643</v>
      </c>
      <c r="BK53" s="25">
        <f t="shared" si="3"/>
        <v>0</v>
      </c>
    </row>
    <row r="54" spans="1:63" s="5" customFormat="1" ht="15" customHeight="1" x14ac:dyDescent="0.3">
      <c r="A54" s="7">
        <v>9</v>
      </c>
      <c r="B54" s="7" t="s">
        <v>239</v>
      </c>
      <c r="C54" s="7" t="s">
        <v>240</v>
      </c>
      <c r="D54" s="7" t="s">
        <v>36</v>
      </c>
      <c r="E54" s="7" t="s">
        <v>39</v>
      </c>
      <c r="F54" s="36" t="s">
        <v>241</v>
      </c>
      <c r="G54" s="7" t="s">
        <v>242</v>
      </c>
      <c r="H54" s="7"/>
      <c r="I54" s="7" t="s">
        <v>266</v>
      </c>
      <c r="J54" s="7" t="s">
        <v>36</v>
      </c>
      <c r="K54" s="7" t="s">
        <v>39</v>
      </c>
      <c r="L54" s="7" t="s">
        <v>41</v>
      </c>
      <c r="M54" s="7" t="s">
        <v>42</v>
      </c>
      <c r="N54" s="7" t="s">
        <v>45</v>
      </c>
      <c r="O54" s="7" t="s">
        <v>43</v>
      </c>
      <c r="P54" s="7" t="s">
        <v>162</v>
      </c>
      <c r="Q54" s="7" t="s">
        <v>68</v>
      </c>
      <c r="R54" s="7" t="s">
        <v>18</v>
      </c>
      <c r="S54" s="7"/>
      <c r="T54" s="37" t="s">
        <v>267</v>
      </c>
      <c r="U54" s="67" t="s">
        <v>268</v>
      </c>
      <c r="V54" s="38" t="s">
        <v>95</v>
      </c>
      <c r="W54" s="28" t="s">
        <v>96</v>
      </c>
      <c r="X54" s="27" t="s">
        <v>97</v>
      </c>
      <c r="Y54" s="11"/>
      <c r="Z54" s="4" t="s">
        <v>32</v>
      </c>
      <c r="AA54" s="25">
        <v>1</v>
      </c>
      <c r="AB54" s="25">
        <v>1170</v>
      </c>
      <c r="AC54" s="25">
        <v>0</v>
      </c>
      <c r="AD54" s="25">
        <v>0</v>
      </c>
      <c r="AE54" s="25">
        <v>2</v>
      </c>
      <c r="AF54" s="25">
        <v>11244</v>
      </c>
      <c r="AG54" s="25">
        <v>2</v>
      </c>
      <c r="AH54" s="25">
        <v>29903</v>
      </c>
      <c r="AI54" s="65">
        <v>1</v>
      </c>
      <c r="AJ54" s="3">
        <v>15843</v>
      </c>
      <c r="AK54" s="3">
        <v>0</v>
      </c>
      <c r="AL54" s="3">
        <v>0</v>
      </c>
      <c r="AM54" s="65">
        <v>1</v>
      </c>
      <c r="AN54" s="3">
        <v>23935</v>
      </c>
      <c r="AO54" s="3">
        <v>0</v>
      </c>
      <c r="AP54" s="3">
        <v>0</v>
      </c>
      <c r="AQ54" s="3">
        <v>2</v>
      </c>
      <c r="AR54" s="3">
        <v>20919</v>
      </c>
      <c r="AS54" s="3">
        <v>1</v>
      </c>
      <c r="AT54" s="3">
        <v>441</v>
      </c>
      <c r="AU54" s="3">
        <v>1</v>
      </c>
      <c r="AV54" s="3">
        <v>304</v>
      </c>
      <c r="AW54" s="3">
        <v>1</v>
      </c>
      <c r="AX54" s="3">
        <v>524</v>
      </c>
      <c r="AY54" s="3">
        <v>1</v>
      </c>
      <c r="AZ54" s="3">
        <v>1170</v>
      </c>
      <c r="BA54" s="3">
        <v>0</v>
      </c>
      <c r="BB54" s="3">
        <v>0</v>
      </c>
      <c r="BC54" s="3">
        <v>2</v>
      </c>
      <c r="BD54" s="3">
        <v>11244</v>
      </c>
      <c r="BE54" s="25">
        <v>1</v>
      </c>
      <c r="BF54" s="25">
        <v>29903</v>
      </c>
      <c r="BG54" s="3">
        <f t="shared" si="0"/>
        <v>16</v>
      </c>
      <c r="BH54" s="3">
        <f t="shared" si="1"/>
        <v>146600</v>
      </c>
      <c r="BI54" s="6"/>
      <c r="BJ54" s="25">
        <f t="shared" si="2"/>
        <v>146600</v>
      </c>
      <c r="BK54" s="25">
        <f t="shared" si="3"/>
        <v>0</v>
      </c>
    </row>
    <row r="55" spans="1:63" s="5" customFormat="1" ht="15" customHeight="1" x14ac:dyDescent="0.3">
      <c r="A55" s="7">
        <v>10</v>
      </c>
      <c r="B55" s="7" t="s">
        <v>239</v>
      </c>
      <c r="C55" s="7" t="s">
        <v>240</v>
      </c>
      <c r="D55" s="7" t="s">
        <v>36</v>
      </c>
      <c r="E55" s="7" t="s">
        <v>39</v>
      </c>
      <c r="F55" s="36" t="s">
        <v>241</v>
      </c>
      <c r="G55" s="7" t="s">
        <v>242</v>
      </c>
      <c r="H55" s="8"/>
      <c r="I55" s="8" t="s">
        <v>269</v>
      </c>
      <c r="J55" s="7" t="s">
        <v>36</v>
      </c>
      <c r="K55" s="7" t="s">
        <v>39</v>
      </c>
      <c r="L55" s="7" t="s">
        <v>41</v>
      </c>
      <c r="M55" s="7" t="s">
        <v>42</v>
      </c>
      <c r="N55" s="7" t="s">
        <v>45</v>
      </c>
      <c r="O55" s="7" t="s">
        <v>43</v>
      </c>
      <c r="P55" s="7" t="s">
        <v>162</v>
      </c>
      <c r="Q55" s="7" t="s">
        <v>68</v>
      </c>
      <c r="R55" s="7" t="s">
        <v>18</v>
      </c>
      <c r="S55" s="7"/>
      <c r="T55" s="36" t="s">
        <v>270</v>
      </c>
      <c r="U55" s="67" t="s">
        <v>271</v>
      </c>
      <c r="V55" s="38" t="s">
        <v>95</v>
      </c>
      <c r="W55" s="28" t="s">
        <v>96</v>
      </c>
      <c r="X55" s="27" t="s">
        <v>97</v>
      </c>
      <c r="Y55" s="11"/>
      <c r="Z55" s="4" t="s">
        <v>32</v>
      </c>
      <c r="AA55" s="25">
        <v>1</v>
      </c>
      <c r="AB55" s="25">
        <v>1864</v>
      </c>
      <c r="AC55" s="25">
        <v>0</v>
      </c>
      <c r="AD55" s="25">
        <v>0</v>
      </c>
      <c r="AE55" s="25">
        <v>2</v>
      </c>
      <c r="AF55" s="25">
        <v>20891</v>
      </c>
      <c r="AG55" s="25">
        <v>1</v>
      </c>
      <c r="AH55" s="25">
        <v>26016</v>
      </c>
      <c r="AI55" s="65">
        <v>1</v>
      </c>
      <c r="AJ55" s="3">
        <v>16711</v>
      </c>
      <c r="AK55" s="3">
        <v>0</v>
      </c>
      <c r="AL55" s="3">
        <v>0</v>
      </c>
      <c r="AM55" s="65">
        <v>2</v>
      </c>
      <c r="AN55" s="3">
        <v>21515</v>
      </c>
      <c r="AO55" s="3">
        <v>0</v>
      </c>
      <c r="AP55" s="3">
        <v>0</v>
      </c>
      <c r="AQ55" s="3">
        <v>2</v>
      </c>
      <c r="AR55" s="3">
        <v>22875</v>
      </c>
      <c r="AS55" s="3">
        <v>1</v>
      </c>
      <c r="AT55" s="3">
        <v>581</v>
      </c>
      <c r="AU55" s="3">
        <v>1</v>
      </c>
      <c r="AV55" s="3">
        <v>384</v>
      </c>
      <c r="AW55" s="3">
        <v>1</v>
      </c>
      <c r="AX55" s="3">
        <v>899</v>
      </c>
      <c r="AY55" s="3">
        <v>1</v>
      </c>
      <c r="AZ55" s="3">
        <v>1864</v>
      </c>
      <c r="BA55" s="3">
        <v>0</v>
      </c>
      <c r="BB55" s="3">
        <v>0</v>
      </c>
      <c r="BC55" s="3">
        <v>2</v>
      </c>
      <c r="BD55" s="3">
        <v>20891</v>
      </c>
      <c r="BE55" s="25">
        <v>1</v>
      </c>
      <c r="BF55" s="25">
        <v>26016</v>
      </c>
      <c r="BG55" s="3">
        <f t="shared" si="0"/>
        <v>16</v>
      </c>
      <c r="BH55" s="3">
        <f t="shared" si="1"/>
        <v>160507</v>
      </c>
      <c r="BI55" s="6"/>
      <c r="BJ55" s="25">
        <f t="shared" si="2"/>
        <v>160507</v>
      </c>
      <c r="BK55" s="25">
        <f t="shared" si="3"/>
        <v>0</v>
      </c>
    </row>
    <row r="56" spans="1:63" s="5" customFormat="1" ht="15" customHeight="1" x14ac:dyDescent="0.3">
      <c r="A56" s="7">
        <v>11</v>
      </c>
      <c r="B56" s="7" t="s">
        <v>239</v>
      </c>
      <c r="C56" s="7" t="s">
        <v>248</v>
      </c>
      <c r="D56" s="7" t="s">
        <v>36</v>
      </c>
      <c r="E56" s="7" t="s">
        <v>39</v>
      </c>
      <c r="F56" s="36" t="s">
        <v>241</v>
      </c>
      <c r="G56" s="7" t="s">
        <v>242</v>
      </c>
      <c r="H56" s="8"/>
      <c r="I56" s="7" t="s">
        <v>272</v>
      </c>
      <c r="J56" s="7" t="s">
        <v>36</v>
      </c>
      <c r="K56" s="7" t="s">
        <v>39</v>
      </c>
      <c r="L56" s="7" t="s">
        <v>41</v>
      </c>
      <c r="M56" s="7" t="s">
        <v>42</v>
      </c>
      <c r="N56" s="7" t="s">
        <v>45</v>
      </c>
      <c r="O56" s="7" t="s">
        <v>43</v>
      </c>
      <c r="P56" s="7" t="s">
        <v>162</v>
      </c>
      <c r="Q56" s="7" t="s">
        <v>100</v>
      </c>
      <c r="R56" s="7" t="s">
        <v>18</v>
      </c>
      <c r="S56" s="7"/>
      <c r="T56" s="36" t="s">
        <v>273</v>
      </c>
      <c r="U56" s="67" t="s">
        <v>274</v>
      </c>
      <c r="V56" s="38" t="s">
        <v>95</v>
      </c>
      <c r="W56" s="28" t="s">
        <v>96</v>
      </c>
      <c r="X56" s="27" t="s">
        <v>97</v>
      </c>
      <c r="Y56" s="11"/>
      <c r="Z56" s="4" t="s">
        <v>32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4</v>
      </c>
      <c r="AH56" s="25">
        <v>1099</v>
      </c>
      <c r="AI56" s="25">
        <v>0</v>
      </c>
      <c r="AJ56" s="3">
        <v>0</v>
      </c>
      <c r="AK56" s="65">
        <v>0</v>
      </c>
      <c r="AL56" s="3">
        <v>0</v>
      </c>
      <c r="AM56" s="3">
        <v>0</v>
      </c>
      <c r="AN56" s="3">
        <v>0</v>
      </c>
      <c r="AO56" s="65">
        <v>0</v>
      </c>
      <c r="AP56" s="3">
        <v>0</v>
      </c>
      <c r="AQ56" s="3">
        <v>0</v>
      </c>
      <c r="AR56" s="3">
        <v>0</v>
      </c>
      <c r="AS56" s="65">
        <v>0</v>
      </c>
      <c r="AT56" s="3">
        <v>0</v>
      </c>
      <c r="AU56" s="3">
        <v>0</v>
      </c>
      <c r="AV56" s="3">
        <v>0</v>
      </c>
      <c r="AW56" s="65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25">
        <v>12</v>
      </c>
      <c r="BF56" s="25">
        <v>3298</v>
      </c>
      <c r="BG56" s="3">
        <f t="shared" si="0"/>
        <v>16</v>
      </c>
      <c r="BH56" s="3">
        <f t="shared" si="1"/>
        <v>4397</v>
      </c>
      <c r="BI56" s="6"/>
      <c r="BJ56" s="25">
        <f t="shared" si="2"/>
        <v>4397</v>
      </c>
      <c r="BK56" s="25">
        <f t="shared" si="3"/>
        <v>0</v>
      </c>
    </row>
    <row r="57" spans="1:63" s="5" customFormat="1" ht="15" customHeight="1" x14ac:dyDescent="0.3">
      <c r="A57" s="7">
        <v>12</v>
      </c>
      <c r="B57" s="7" t="s">
        <v>239</v>
      </c>
      <c r="C57" s="7" t="s">
        <v>240</v>
      </c>
      <c r="D57" s="7" t="s">
        <v>36</v>
      </c>
      <c r="E57" s="7" t="s">
        <v>39</v>
      </c>
      <c r="F57" s="36" t="s">
        <v>241</v>
      </c>
      <c r="G57" s="7" t="s">
        <v>242</v>
      </c>
      <c r="H57" s="7"/>
      <c r="I57" s="7" t="s">
        <v>275</v>
      </c>
      <c r="J57" s="7" t="s">
        <v>36</v>
      </c>
      <c r="K57" s="7" t="s">
        <v>39</v>
      </c>
      <c r="L57" s="7" t="s">
        <v>41</v>
      </c>
      <c r="M57" s="7" t="s">
        <v>42</v>
      </c>
      <c r="N57" s="7" t="s">
        <v>45</v>
      </c>
      <c r="O57" s="7" t="s">
        <v>43</v>
      </c>
      <c r="P57" s="7" t="s">
        <v>162</v>
      </c>
      <c r="Q57" s="7" t="s">
        <v>68</v>
      </c>
      <c r="R57" s="7" t="s">
        <v>18</v>
      </c>
      <c r="S57" s="7"/>
      <c r="T57" s="37" t="s">
        <v>276</v>
      </c>
      <c r="U57" s="68" t="s">
        <v>277</v>
      </c>
      <c r="V57" s="38" t="s">
        <v>95</v>
      </c>
      <c r="W57" s="28" t="s">
        <v>96</v>
      </c>
      <c r="X57" s="27" t="s">
        <v>97</v>
      </c>
      <c r="Y57" s="11"/>
      <c r="Z57" s="4" t="s">
        <v>32</v>
      </c>
      <c r="AA57" s="25">
        <v>1</v>
      </c>
      <c r="AB57" s="25">
        <v>5624</v>
      </c>
      <c r="AC57" s="25">
        <v>0</v>
      </c>
      <c r="AD57" s="25">
        <v>0</v>
      </c>
      <c r="AE57" s="25">
        <v>2</v>
      </c>
      <c r="AF57" s="25">
        <v>11739</v>
      </c>
      <c r="AG57" s="25">
        <v>1</v>
      </c>
      <c r="AH57" s="25">
        <v>44311</v>
      </c>
      <c r="AI57" s="25">
        <v>1</v>
      </c>
      <c r="AJ57" s="3">
        <v>11880</v>
      </c>
      <c r="AK57" s="65">
        <v>1</v>
      </c>
      <c r="AL57" s="3">
        <v>3443</v>
      </c>
      <c r="AM57" s="3">
        <v>0</v>
      </c>
      <c r="AN57" s="3">
        <v>0</v>
      </c>
      <c r="AO57" s="3">
        <v>1.5</v>
      </c>
      <c r="AP57" s="3">
        <v>43463</v>
      </c>
      <c r="AQ57" s="3">
        <v>0</v>
      </c>
      <c r="AR57" s="3">
        <v>0</v>
      </c>
      <c r="AS57" s="3">
        <v>2</v>
      </c>
      <c r="AT57" s="3">
        <v>13389</v>
      </c>
      <c r="AU57" s="3">
        <v>1</v>
      </c>
      <c r="AV57" s="3">
        <v>5524</v>
      </c>
      <c r="AW57" s="3">
        <v>1</v>
      </c>
      <c r="AX57" s="3">
        <v>855</v>
      </c>
      <c r="AY57" s="3">
        <v>1</v>
      </c>
      <c r="AZ57" s="3">
        <v>5624</v>
      </c>
      <c r="BA57" s="3">
        <v>0</v>
      </c>
      <c r="BB57" s="3">
        <v>0</v>
      </c>
      <c r="BC57" s="3">
        <v>2</v>
      </c>
      <c r="BD57" s="3">
        <v>11739</v>
      </c>
      <c r="BE57" s="25">
        <v>1</v>
      </c>
      <c r="BF57" s="25">
        <v>44311</v>
      </c>
      <c r="BG57" s="3">
        <f t="shared" si="0"/>
        <v>15.5</v>
      </c>
      <c r="BH57" s="3">
        <f t="shared" si="1"/>
        <v>201902</v>
      </c>
      <c r="BI57" s="6"/>
      <c r="BJ57" s="25">
        <f t="shared" si="2"/>
        <v>201902</v>
      </c>
      <c r="BK57" s="25">
        <f t="shared" si="3"/>
        <v>0</v>
      </c>
    </row>
    <row r="58" spans="1:63" s="5" customFormat="1" ht="15" customHeight="1" x14ac:dyDescent="0.3">
      <c r="A58" s="7">
        <v>13</v>
      </c>
      <c r="B58" s="7" t="s">
        <v>239</v>
      </c>
      <c r="C58" s="7" t="s">
        <v>240</v>
      </c>
      <c r="D58" s="7" t="s">
        <v>36</v>
      </c>
      <c r="E58" s="7" t="s">
        <v>39</v>
      </c>
      <c r="F58" s="36" t="s">
        <v>241</v>
      </c>
      <c r="G58" s="7" t="s">
        <v>242</v>
      </c>
      <c r="H58" s="7"/>
      <c r="I58" s="7" t="s">
        <v>278</v>
      </c>
      <c r="J58" s="7" t="s">
        <v>36</v>
      </c>
      <c r="K58" s="7" t="s">
        <v>39</v>
      </c>
      <c r="L58" s="7" t="s">
        <v>41</v>
      </c>
      <c r="M58" s="7" t="s">
        <v>42</v>
      </c>
      <c r="N58" s="7" t="s">
        <v>45</v>
      </c>
      <c r="O58" s="7" t="s">
        <v>43</v>
      </c>
      <c r="P58" s="7" t="s">
        <v>162</v>
      </c>
      <c r="Q58" s="7" t="s">
        <v>68</v>
      </c>
      <c r="R58" s="7" t="s">
        <v>18</v>
      </c>
      <c r="S58" s="7"/>
      <c r="T58" s="36" t="s">
        <v>279</v>
      </c>
      <c r="U58" s="67" t="s">
        <v>280</v>
      </c>
      <c r="V58" s="38" t="s">
        <v>95</v>
      </c>
      <c r="W58" s="28" t="s">
        <v>96</v>
      </c>
      <c r="X58" s="27" t="s">
        <v>97</v>
      </c>
      <c r="Y58" s="11"/>
      <c r="Z58" s="4" t="s">
        <v>32</v>
      </c>
      <c r="AA58" s="25">
        <v>0</v>
      </c>
      <c r="AB58" s="25">
        <v>0</v>
      </c>
      <c r="AC58" s="25">
        <v>2</v>
      </c>
      <c r="AD58" s="25">
        <v>0</v>
      </c>
      <c r="AE58" s="25">
        <v>0</v>
      </c>
      <c r="AF58" s="25">
        <v>0</v>
      </c>
      <c r="AG58" s="25">
        <v>2</v>
      </c>
      <c r="AH58" s="25">
        <v>24820</v>
      </c>
      <c r="AI58" s="25">
        <v>1</v>
      </c>
      <c r="AJ58" s="3">
        <v>16255</v>
      </c>
      <c r="AK58" s="65">
        <v>1</v>
      </c>
      <c r="AL58" s="3">
        <v>14464</v>
      </c>
      <c r="AM58" s="3">
        <v>1</v>
      </c>
      <c r="AN58" s="3">
        <v>19454</v>
      </c>
      <c r="AO58" s="65">
        <v>1</v>
      </c>
      <c r="AP58" s="3">
        <v>8941</v>
      </c>
      <c r="AQ58" s="3">
        <v>0</v>
      </c>
      <c r="AR58" s="3">
        <v>0</v>
      </c>
      <c r="AS58" s="3">
        <v>2</v>
      </c>
      <c r="AT58" s="3">
        <v>6346</v>
      </c>
      <c r="AU58" s="3">
        <v>0</v>
      </c>
      <c r="AV58" s="3">
        <v>0</v>
      </c>
      <c r="AW58" s="3">
        <v>2</v>
      </c>
      <c r="AX58" s="3">
        <v>0</v>
      </c>
      <c r="AY58" s="3">
        <v>0</v>
      </c>
      <c r="AZ58" s="3">
        <v>0</v>
      </c>
      <c r="BA58" s="3">
        <v>2</v>
      </c>
      <c r="BB58" s="3">
        <v>0</v>
      </c>
      <c r="BC58" s="3">
        <v>0</v>
      </c>
      <c r="BD58" s="3">
        <v>0</v>
      </c>
      <c r="BE58" s="25">
        <v>2</v>
      </c>
      <c r="BF58" s="25">
        <v>24820</v>
      </c>
      <c r="BG58" s="3">
        <f t="shared" si="0"/>
        <v>16</v>
      </c>
      <c r="BH58" s="3">
        <f t="shared" si="1"/>
        <v>115100</v>
      </c>
      <c r="BI58" s="6"/>
      <c r="BJ58" s="25">
        <f t="shared" si="2"/>
        <v>115100</v>
      </c>
      <c r="BK58" s="25">
        <f t="shared" si="3"/>
        <v>0</v>
      </c>
    </row>
    <row r="59" spans="1:63" s="5" customFormat="1" ht="15" customHeight="1" x14ac:dyDescent="0.3">
      <c r="A59" s="7">
        <v>14</v>
      </c>
      <c r="B59" s="7" t="s">
        <v>239</v>
      </c>
      <c r="C59" s="7" t="s">
        <v>240</v>
      </c>
      <c r="D59" s="7" t="s">
        <v>36</v>
      </c>
      <c r="E59" s="7" t="s">
        <v>39</v>
      </c>
      <c r="F59" s="36" t="s">
        <v>241</v>
      </c>
      <c r="G59" s="7" t="s">
        <v>242</v>
      </c>
      <c r="H59" s="7"/>
      <c r="I59" s="8" t="s">
        <v>281</v>
      </c>
      <c r="J59" s="7" t="s">
        <v>36</v>
      </c>
      <c r="K59" s="7" t="s">
        <v>39</v>
      </c>
      <c r="L59" s="7" t="s">
        <v>41</v>
      </c>
      <c r="M59" s="7" t="s">
        <v>42</v>
      </c>
      <c r="N59" s="7" t="s">
        <v>45</v>
      </c>
      <c r="O59" s="7" t="s">
        <v>43</v>
      </c>
      <c r="P59" s="7" t="s">
        <v>162</v>
      </c>
      <c r="Q59" s="7" t="s">
        <v>68</v>
      </c>
      <c r="R59" s="7" t="s">
        <v>18</v>
      </c>
      <c r="S59" s="7"/>
      <c r="T59" s="37" t="s">
        <v>282</v>
      </c>
      <c r="U59" s="67" t="s">
        <v>283</v>
      </c>
      <c r="V59" s="38" t="s">
        <v>95</v>
      </c>
      <c r="W59" s="28" t="s">
        <v>96</v>
      </c>
      <c r="X59" s="27" t="s">
        <v>97</v>
      </c>
      <c r="Y59" s="11"/>
      <c r="Z59" s="4" t="s">
        <v>32</v>
      </c>
      <c r="AA59" s="25">
        <v>1</v>
      </c>
      <c r="AB59" s="25">
        <v>1136</v>
      </c>
      <c r="AC59" s="25">
        <v>0</v>
      </c>
      <c r="AD59" s="25">
        <v>0</v>
      </c>
      <c r="AE59" s="25">
        <v>2</v>
      </c>
      <c r="AF59" s="25">
        <v>6094</v>
      </c>
      <c r="AG59" s="25">
        <v>1</v>
      </c>
      <c r="AH59" s="25">
        <v>15009</v>
      </c>
      <c r="AI59" s="25">
        <v>1</v>
      </c>
      <c r="AJ59" s="3">
        <v>7600</v>
      </c>
      <c r="AK59" s="3"/>
      <c r="AL59" s="3">
        <v>0</v>
      </c>
      <c r="AM59" s="65">
        <v>2</v>
      </c>
      <c r="AN59" s="3">
        <v>9439</v>
      </c>
      <c r="AO59" s="3">
        <v>0</v>
      </c>
      <c r="AP59" s="3">
        <v>0</v>
      </c>
      <c r="AQ59" s="3">
        <v>2</v>
      </c>
      <c r="AR59" s="3">
        <v>9055</v>
      </c>
      <c r="AS59" s="3">
        <v>1</v>
      </c>
      <c r="AT59" s="3">
        <v>793</v>
      </c>
      <c r="AU59" s="3">
        <v>1</v>
      </c>
      <c r="AV59" s="3">
        <v>529</v>
      </c>
      <c r="AW59" s="3">
        <v>1</v>
      </c>
      <c r="AX59" s="3">
        <v>543</v>
      </c>
      <c r="AY59" s="3">
        <v>1</v>
      </c>
      <c r="AZ59" s="3">
        <v>1136</v>
      </c>
      <c r="BA59" s="3">
        <v>0</v>
      </c>
      <c r="BB59" s="3">
        <v>0</v>
      </c>
      <c r="BC59" s="3">
        <v>2</v>
      </c>
      <c r="BD59" s="3">
        <v>6094</v>
      </c>
      <c r="BE59" s="25">
        <v>1</v>
      </c>
      <c r="BF59" s="25">
        <v>15009</v>
      </c>
      <c r="BG59" s="3">
        <f t="shared" si="0"/>
        <v>16</v>
      </c>
      <c r="BH59" s="3">
        <f t="shared" si="1"/>
        <v>72437</v>
      </c>
      <c r="BI59" s="6"/>
      <c r="BJ59" s="25">
        <f t="shared" si="2"/>
        <v>72437</v>
      </c>
      <c r="BK59" s="25">
        <f t="shared" si="3"/>
        <v>0</v>
      </c>
    </row>
    <row r="60" spans="1:63" s="5" customFormat="1" ht="15" customHeight="1" x14ac:dyDescent="0.3">
      <c r="A60" s="7">
        <v>15</v>
      </c>
      <c r="B60" s="7" t="s">
        <v>239</v>
      </c>
      <c r="C60" s="7" t="s">
        <v>248</v>
      </c>
      <c r="D60" s="7" t="s">
        <v>36</v>
      </c>
      <c r="E60" s="7" t="s">
        <v>39</v>
      </c>
      <c r="F60" s="36" t="s">
        <v>241</v>
      </c>
      <c r="G60" s="7" t="s">
        <v>253</v>
      </c>
      <c r="H60" s="7"/>
      <c r="I60" s="7" t="s">
        <v>284</v>
      </c>
      <c r="J60" s="7" t="s">
        <v>36</v>
      </c>
      <c r="K60" s="7" t="s">
        <v>39</v>
      </c>
      <c r="L60" s="7" t="s">
        <v>41</v>
      </c>
      <c r="M60" s="7" t="s">
        <v>42</v>
      </c>
      <c r="N60" s="7" t="s">
        <v>45</v>
      </c>
      <c r="O60" s="7" t="s">
        <v>43</v>
      </c>
      <c r="P60" s="7" t="s">
        <v>162</v>
      </c>
      <c r="Q60" s="7" t="s">
        <v>68</v>
      </c>
      <c r="R60" s="7" t="s">
        <v>18</v>
      </c>
      <c r="S60" s="7"/>
      <c r="T60" s="7" t="s">
        <v>285</v>
      </c>
      <c r="U60" s="37" t="s">
        <v>286</v>
      </c>
      <c r="V60" s="38" t="s">
        <v>95</v>
      </c>
      <c r="W60" s="28" t="s">
        <v>96</v>
      </c>
      <c r="X60" s="27" t="s">
        <v>97</v>
      </c>
      <c r="Y60" s="11"/>
      <c r="Z60" s="4" t="s">
        <v>32</v>
      </c>
      <c r="AA60" s="25">
        <v>0</v>
      </c>
      <c r="AB60" s="25">
        <v>0</v>
      </c>
      <c r="AC60" s="25">
        <v>2</v>
      </c>
      <c r="AD60" s="25">
        <v>0</v>
      </c>
      <c r="AE60" s="25">
        <v>0</v>
      </c>
      <c r="AF60" s="25">
        <v>0</v>
      </c>
      <c r="AG60" s="25">
        <v>2</v>
      </c>
      <c r="AH60" s="25">
        <v>6373</v>
      </c>
      <c r="AI60" s="25">
        <v>1</v>
      </c>
      <c r="AJ60" s="3">
        <v>4011</v>
      </c>
      <c r="AK60" s="3">
        <v>1</v>
      </c>
      <c r="AL60" s="3">
        <v>2984</v>
      </c>
      <c r="AM60" s="3">
        <v>0</v>
      </c>
      <c r="AN60" s="3">
        <v>9439</v>
      </c>
      <c r="AO60" s="3">
        <v>2</v>
      </c>
      <c r="AP60" s="3">
        <v>8648</v>
      </c>
      <c r="AQ60" s="3">
        <v>0</v>
      </c>
      <c r="AR60" s="3">
        <v>0</v>
      </c>
      <c r="AS60" s="3">
        <v>2</v>
      </c>
      <c r="AT60" s="3">
        <v>470</v>
      </c>
      <c r="AU60" s="3">
        <v>0</v>
      </c>
      <c r="AV60" s="3">
        <v>0</v>
      </c>
      <c r="AW60" s="3">
        <v>2</v>
      </c>
      <c r="AX60" s="3">
        <v>0</v>
      </c>
      <c r="AY60" s="3">
        <v>0</v>
      </c>
      <c r="AZ60" s="3">
        <v>0</v>
      </c>
      <c r="BA60" s="3">
        <v>2</v>
      </c>
      <c r="BB60" s="3">
        <v>0</v>
      </c>
      <c r="BC60" s="3">
        <v>0</v>
      </c>
      <c r="BD60" s="3">
        <v>0</v>
      </c>
      <c r="BE60" s="25">
        <v>2</v>
      </c>
      <c r="BF60" s="25">
        <v>6373</v>
      </c>
      <c r="BG60" s="3">
        <f t="shared" si="0"/>
        <v>16</v>
      </c>
      <c r="BH60" s="3">
        <f t="shared" si="1"/>
        <v>38298</v>
      </c>
      <c r="BI60" s="6"/>
      <c r="BJ60" s="25">
        <f t="shared" si="2"/>
        <v>38298</v>
      </c>
      <c r="BK60" s="25">
        <f t="shared" si="3"/>
        <v>0</v>
      </c>
    </row>
    <row r="61" spans="1:63" s="5" customFormat="1" ht="15" customHeight="1" x14ac:dyDescent="0.3">
      <c r="A61" s="7">
        <v>16</v>
      </c>
      <c r="B61" s="7" t="s">
        <v>239</v>
      </c>
      <c r="C61" s="7" t="s">
        <v>240</v>
      </c>
      <c r="D61" s="7" t="s">
        <v>36</v>
      </c>
      <c r="E61" s="7" t="s">
        <v>39</v>
      </c>
      <c r="F61" s="36" t="s">
        <v>241</v>
      </c>
      <c r="G61" s="7" t="s">
        <v>242</v>
      </c>
      <c r="H61" s="7"/>
      <c r="I61" s="7" t="s">
        <v>287</v>
      </c>
      <c r="J61" s="7" t="s">
        <v>36</v>
      </c>
      <c r="K61" s="7" t="s">
        <v>39</v>
      </c>
      <c r="L61" s="7" t="s">
        <v>41</v>
      </c>
      <c r="M61" s="7" t="s">
        <v>42</v>
      </c>
      <c r="N61" s="7" t="s">
        <v>45</v>
      </c>
      <c r="O61" s="7" t="s">
        <v>43</v>
      </c>
      <c r="P61" s="7" t="s">
        <v>162</v>
      </c>
      <c r="Q61" s="7" t="s">
        <v>68</v>
      </c>
      <c r="R61" s="7" t="s">
        <v>18</v>
      </c>
      <c r="S61" s="7"/>
      <c r="T61" s="36" t="s">
        <v>288</v>
      </c>
      <c r="U61" s="37" t="s">
        <v>289</v>
      </c>
      <c r="V61" s="38" t="s">
        <v>95</v>
      </c>
      <c r="W61" s="28" t="s">
        <v>96</v>
      </c>
      <c r="X61" s="27" t="s">
        <v>97</v>
      </c>
      <c r="Y61" s="11"/>
      <c r="Z61" s="4" t="s">
        <v>32</v>
      </c>
      <c r="AA61" s="25">
        <v>0</v>
      </c>
      <c r="AB61" s="25">
        <v>0</v>
      </c>
      <c r="AC61" s="25">
        <v>0</v>
      </c>
      <c r="AD61" s="25">
        <v>0</v>
      </c>
      <c r="AE61" s="25">
        <v>2</v>
      </c>
      <c r="AF61" s="25">
        <v>7693</v>
      </c>
      <c r="AG61" s="25">
        <v>2</v>
      </c>
      <c r="AH61" s="25">
        <v>17620</v>
      </c>
      <c r="AI61" s="25">
        <v>1</v>
      </c>
      <c r="AJ61" s="3">
        <v>7825</v>
      </c>
      <c r="AK61" s="3">
        <v>1</v>
      </c>
      <c r="AL61" s="3">
        <v>10553</v>
      </c>
      <c r="AM61" s="3">
        <v>0</v>
      </c>
      <c r="AN61" s="3">
        <v>0</v>
      </c>
      <c r="AO61" s="3">
        <v>2</v>
      </c>
      <c r="AP61" s="3">
        <v>15685</v>
      </c>
      <c r="AQ61" s="3">
        <v>0</v>
      </c>
      <c r="AR61" s="3">
        <v>0</v>
      </c>
      <c r="AS61" s="3">
        <v>2</v>
      </c>
      <c r="AT61" s="3">
        <v>2135</v>
      </c>
      <c r="AU61" s="65">
        <v>1</v>
      </c>
      <c r="AV61" s="3">
        <v>239</v>
      </c>
      <c r="AW61" s="3">
        <v>1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2</v>
      </c>
      <c r="BD61" s="3">
        <v>7693</v>
      </c>
      <c r="BE61" s="25">
        <v>2</v>
      </c>
      <c r="BF61" s="25">
        <v>17620</v>
      </c>
      <c r="BG61" s="3">
        <f t="shared" si="0"/>
        <v>16</v>
      </c>
      <c r="BH61" s="3">
        <f t="shared" si="1"/>
        <v>87063</v>
      </c>
      <c r="BI61" s="6"/>
      <c r="BJ61" s="25">
        <f t="shared" si="2"/>
        <v>87063</v>
      </c>
      <c r="BK61" s="25">
        <f t="shared" si="3"/>
        <v>0</v>
      </c>
    </row>
    <row r="62" spans="1:63" s="5" customFormat="1" ht="15" customHeight="1" x14ac:dyDescent="0.3">
      <c r="A62" s="7">
        <v>17</v>
      </c>
      <c r="B62" s="7" t="s">
        <v>239</v>
      </c>
      <c r="C62" s="7" t="s">
        <v>248</v>
      </c>
      <c r="D62" s="7" t="s">
        <v>36</v>
      </c>
      <c r="E62" s="7" t="s">
        <v>39</v>
      </c>
      <c r="F62" s="36" t="s">
        <v>241</v>
      </c>
      <c r="G62" s="7" t="s">
        <v>242</v>
      </c>
      <c r="H62" s="7"/>
      <c r="I62" s="7" t="s">
        <v>290</v>
      </c>
      <c r="J62" s="7" t="s">
        <v>36</v>
      </c>
      <c r="K62" s="7" t="s">
        <v>39</v>
      </c>
      <c r="L62" s="7" t="s">
        <v>41</v>
      </c>
      <c r="M62" s="7" t="s">
        <v>42</v>
      </c>
      <c r="N62" s="7" t="s">
        <v>45</v>
      </c>
      <c r="O62" s="7" t="s">
        <v>43</v>
      </c>
      <c r="P62" s="7" t="s">
        <v>162</v>
      </c>
      <c r="Q62" s="7" t="s">
        <v>68</v>
      </c>
      <c r="R62" s="7" t="s">
        <v>16</v>
      </c>
      <c r="S62" s="7"/>
      <c r="T62" s="36" t="s">
        <v>291</v>
      </c>
      <c r="U62" s="37" t="s">
        <v>292</v>
      </c>
      <c r="V62" s="38" t="s">
        <v>95</v>
      </c>
      <c r="W62" s="28" t="s">
        <v>96</v>
      </c>
      <c r="X62" s="27" t="s">
        <v>97</v>
      </c>
      <c r="Y62" s="11"/>
      <c r="Z62" s="4" t="s">
        <v>32</v>
      </c>
      <c r="AA62" s="25">
        <v>0</v>
      </c>
      <c r="AB62" s="25">
        <v>278</v>
      </c>
      <c r="AC62" s="25">
        <v>0</v>
      </c>
      <c r="AD62" s="25">
        <v>0</v>
      </c>
      <c r="AE62" s="25">
        <v>2</v>
      </c>
      <c r="AF62" s="25">
        <v>2703</v>
      </c>
      <c r="AG62" s="25">
        <v>2</v>
      </c>
      <c r="AH62" s="25">
        <v>8644</v>
      </c>
      <c r="AI62" s="66">
        <v>1</v>
      </c>
      <c r="AJ62" s="3">
        <v>3338</v>
      </c>
      <c r="AK62" s="3">
        <v>1</v>
      </c>
      <c r="AL62" s="3">
        <v>5766</v>
      </c>
      <c r="AM62" s="3"/>
      <c r="AN62" s="3">
        <v>0</v>
      </c>
      <c r="AO62" s="3">
        <v>2</v>
      </c>
      <c r="AP62" s="3">
        <v>4006</v>
      </c>
      <c r="AQ62" s="3"/>
      <c r="AR62" s="3">
        <v>0</v>
      </c>
      <c r="AS62" s="3">
        <v>2</v>
      </c>
      <c r="AT62" s="3">
        <v>1166</v>
      </c>
      <c r="AU62" s="65">
        <v>1</v>
      </c>
      <c r="AV62" s="3">
        <v>126</v>
      </c>
      <c r="AW62" s="3">
        <v>1</v>
      </c>
      <c r="AX62" s="3">
        <v>444</v>
      </c>
      <c r="AY62" s="3">
        <v>1</v>
      </c>
      <c r="AZ62" s="3">
        <v>278</v>
      </c>
      <c r="BA62" s="3">
        <v>0</v>
      </c>
      <c r="BB62" s="3">
        <v>0</v>
      </c>
      <c r="BC62" s="3">
        <v>2</v>
      </c>
      <c r="BD62" s="3">
        <v>2703</v>
      </c>
      <c r="BE62" s="25">
        <v>1</v>
      </c>
      <c r="BF62" s="25">
        <v>8644</v>
      </c>
      <c r="BG62" s="3">
        <f t="shared" si="0"/>
        <v>16</v>
      </c>
      <c r="BH62" s="3">
        <f t="shared" si="1"/>
        <v>38096</v>
      </c>
      <c r="BI62" s="6"/>
      <c r="BJ62" s="25">
        <f t="shared" si="2"/>
        <v>38096</v>
      </c>
      <c r="BK62" s="25">
        <f t="shared" si="3"/>
        <v>0</v>
      </c>
    </row>
    <row r="63" spans="1:63" s="72" customFormat="1" ht="15" customHeight="1" x14ac:dyDescent="0.3">
      <c r="A63" s="7">
        <v>18</v>
      </c>
      <c r="B63" s="7" t="s">
        <v>239</v>
      </c>
      <c r="C63" s="7" t="s">
        <v>249</v>
      </c>
      <c r="D63" s="7" t="s">
        <v>36</v>
      </c>
      <c r="E63" s="7" t="s">
        <v>39</v>
      </c>
      <c r="F63" s="36" t="s">
        <v>241</v>
      </c>
      <c r="G63" s="7" t="s">
        <v>293</v>
      </c>
      <c r="H63" s="69"/>
      <c r="I63" s="70" t="s">
        <v>294</v>
      </c>
      <c r="J63" s="7" t="s">
        <v>36</v>
      </c>
      <c r="K63" s="7" t="s">
        <v>39</v>
      </c>
      <c r="L63" s="7" t="s">
        <v>41</v>
      </c>
      <c r="M63" s="7" t="s">
        <v>42</v>
      </c>
      <c r="N63" s="7" t="s">
        <v>45</v>
      </c>
      <c r="O63" s="7" t="s">
        <v>43</v>
      </c>
      <c r="P63" s="7" t="s">
        <v>162</v>
      </c>
      <c r="Q63" s="7" t="s">
        <v>100</v>
      </c>
      <c r="R63" s="8" t="s">
        <v>18</v>
      </c>
      <c r="S63" s="8"/>
      <c r="T63" s="71" t="s">
        <v>295</v>
      </c>
      <c r="U63" s="38" t="s">
        <v>296</v>
      </c>
      <c r="V63" s="38" t="s">
        <v>95</v>
      </c>
      <c r="W63" s="28" t="s">
        <v>96</v>
      </c>
      <c r="X63" s="27" t="s">
        <v>97</v>
      </c>
      <c r="Y63" s="11"/>
      <c r="Z63" s="4" t="s">
        <v>32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4</v>
      </c>
      <c r="AH63" s="25">
        <v>1268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25">
        <v>12</v>
      </c>
      <c r="BF63" s="25">
        <v>3805</v>
      </c>
      <c r="BG63" s="3">
        <f t="shared" si="0"/>
        <v>16</v>
      </c>
      <c r="BH63" s="3">
        <f t="shared" si="1"/>
        <v>5073</v>
      </c>
      <c r="BI63" s="6"/>
      <c r="BJ63" s="25">
        <f t="shared" si="2"/>
        <v>5073</v>
      </c>
      <c r="BK63" s="25">
        <f t="shared" si="3"/>
        <v>0</v>
      </c>
    </row>
    <row r="64" spans="1:63" s="72" customFormat="1" ht="15" customHeight="1" x14ac:dyDescent="0.3">
      <c r="A64" s="7">
        <v>19</v>
      </c>
      <c r="B64" s="7" t="s">
        <v>239</v>
      </c>
      <c r="C64" s="7" t="s">
        <v>240</v>
      </c>
      <c r="D64" s="7" t="s">
        <v>36</v>
      </c>
      <c r="E64" s="7" t="s">
        <v>39</v>
      </c>
      <c r="F64" s="36" t="s">
        <v>241</v>
      </c>
      <c r="G64" s="7" t="s">
        <v>242</v>
      </c>
      <c r="H64" s="8"/>
      <c r="I64" s="70" t="s">
        <v>297</v>
      </c>
      <c r="J64" s="7" t="s">
        <v>36</v>
      </c>
      <c r="K64" s="7" t="s">
        <v>39</v>
      </c>
      <c r="L64" s="7" t="s">
        <v>41</v>
      </c>
      <c r="M64" s="7" t="s">
        <v>42</v>
      </c>
      <c r="N64" s="7" t="s">
        <v>45</v>
      </c>
      <c r="O64" s="7" t="s">
        <v>43</v>
      </c>
      <c r="P64" s="7" t="s">
        <v>162</v>
      </c>
      <c r="Q64" s="7" t="s">
        <v>81</v>
      </c>
      <c r="R64" s="8" t="s">
        <v>18</v>
      </c>
      <c r="S64" s="8"/>
      <c r="T64" s="73">
        <v>22465281</v>
      </c>
      <c r="U64" s="38" t="s">
        <v>298</v>
      </c>
      <c r="V64" s="38" t="s">
        <v>95</v>
      </c>
      <c r="W64" s="28" t="s">
        <v>96</v>
      </c>
      <c r="X64" s="27" t="s">
        <v>97</v>
      </c>
      <c r="Y64" s="11"/>
      <c r="Z64" s="4" t="s">
        <v>32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4</v>
      </c>
      <c r="AH64" s="25">
        <v>7038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25">
        <v>12</v>
      </c>
      <c r="BF64" s="25">
        <v>21114</v>
      </c>
      <c r="BG64" s="3">
        <f t="shared" si="0"/>
        <v>16</v>
      </c>
      <c r="BH64" s="3">
        <f t="shared" si="1"/>
        <v>28152</v>
      </c>
      <c r="BI64" s="6"/>
      <c r="BJ64" s="25">
        <f t="shared" si="2"/>
        <v>28152</v>
      </c>
      <c r="BK64" s="25">
        <f t="shared" si="3"/>
        <v>0</v>
      </c>
    </row>
    <row r="65" spans="1:63" s="5" customFormat="1" ht="15" customHeight="1" x14ac:dyDescent="0.3">
      <c r="A65" s="7">
        <v>20</v>
      </c>
      <c r="B65" s="7" t="s">
        <v>299</v>
      </c>
      <c r="C65" s="7" t="s">
        <v>240</v>
      </c>
      <c r="D65" s="7" t="s">
        <v>36</v>
      </c>
      <c r="E65" s="7" t="s">
        <v>39</v>
      </c>
      <c r="F65" s="36">
        <v>7941823571</v>
      </c>
      <c r="G65" s="7" t="s">
        <v>300</v>
      </c>
      <c r="H65" s="7"/>
      <c r="I65" s="74" t="s">
        <v>301</v>
      </c>
      <c r="J65" s="7" t="s">
        <v>36</v>
      </c>
      <c r="K65" s="7" t="s">
        <v>39</v>
      </c>
      <c r="L65" s="7" t="s">
        <v>41</v>
      </c>
      <c r="M65" s="7" t="s">
        <v>42</v>
      </c>
      <c r="N65" s="7" t="s">
        <v>45</v>
      </c>
      <c r="O65" s="7" t="s">
        <v>43</v>
      </c>
      <c r="P65" s="7" t="s">
        <v>162</v>
      </c>
      <c r="Q65" s="7" t="s">
        <v>68</v>
      </c>
      <c r="R65" s="7" t="s">
        <v>18</v>
      </c>
      <c r="S65" s="7"/>
      <c r="T65" s="36" t="s">
        <v>302</v>
      </c>
      <c r="U65" s="37" t="s">
        <v>303</v>
      </c>
      <c r="V65" s="38" t="s">
        <v>95</v>
      </c>
      <c r="W65" s="28" t="s">
        <v>96</v>
      </c>
      <c r="X65" s="27" t="s">
        <v>97</v>
      </c>
      <c r="Y65" s="11"/>
      <c r="Z65" s="4" t="s">
        <v>32</v>
      </c>
      <c r="AA65" s="25">
        <v>0</v>
      </c>
      <c r="AB65" s="25">
        <v>0</v>
      </c>
      <c r="AC65" s="25">
        <v>2</v>
      </c>
      <c r="AD65" s="25">
        <v>4458</v>
      </c>
      <c r="AE65" s="25">
        <v>0</v>
      </c>
      <c r="AF65" s="25">
        <v>0</v>
      </c>
      <c r="AG65" s="25">
        <v>2</v>
      </c>
      <c r="AH65" s="25">
        <v>18871</v>
      </c>
      <c r="AI65" s="25">
        <v>1</v>
      </c>
      <c r="AJ65" s="3">
        <v>12433</v>
      </c>
      <c r="AK65" s="3">
        <v>1</v>
      </c>
      <c r="AL65" s="3">
        <v>9229</v>
      </c>
      <c r="AM65" s="3">
        <v>0</v>
      </c>
      <c r="AN65" s="3">
        <v>0</v>
      </c>
      <c r="AO65" s="3">
        <v>2</v>
      </c>
      <c r="AP65" s="3">
        <v>18920</v>
      </c>
      <c r="AQ65" s="3">
        <v>0</v>
      </c>
      <c r="AR65" s="3">
        <v>0</v>
      </c>
      <c r="AS65" s="3">
        <v>2</v>
      </c>
      <c r="AT65" s="3">
        <v>4123</v>
      </c>
      <c r="AU65" s="3">
        <v>0</v>
      </c>
      <c r="AV65" s="3">
        <v>0</v>
      </c>
      <c r="AW65" s="3">
        <v>2</v>
      </c>
      <c r="AX65" s="3">
        <v>3099</v>
      </c>
      <c r="AY65" s="3">
        <v>0</v>
      </c>
      <c r="AZ65" s="3">
        <v>0</v>
      </c>
      <c r="BA65" s="3">
        <v>2</v>
      </c>
      <c r="BB65" s="3">
        <v>4458</v>
      </c>
      <c r="BC65" s="3">
        <v>0</v>
      </c>
      <c r="BD65" s="3">
        <v>0</v>
      </c>
      <c r="BE65" s="25">
        <v>2</v>
      </c>
      <c r="BF65" s="25">
        <v>18871</v>
      </c>
      <c r="BG65" s="3">
        <f t="shared" si="0"/>
        <v>16</v>
      </c>
      <c r="BH65" s="3">
        <f t="shared" si="1"/>
        <v>94462</v>
      </c>
      <c r="BI65" s="6"/>
      <c r="BJ65" s="25">
        <f t="shared" si="2"/>
        <v>94462</v>
      </c>
      <c r="BK65" s="25">
        <f t="shared" si="3"/>
        <v>0</v>
      </c>
    </row>
    <row r="66" spans="1:63" s="5" customFormat="1" ht="15" customHeight="1" x14ac:dyDescent="0.3">
      <c r="A66" s="7">
        <v>21</v>
      </c>
      <c r="B66" s="7" t="s">
        <v>299</v>
      </c>
      <c r="C66" s="7" t="s">
        <v>240</v>
      </c>
      <c r="D66" s="7" t="s">
        <v>36</v>
      </c>
      <c r="E66" s="7" t="s">
        <v>39</v>
      </c>
      <c r="F66" s="36">
        <v>7941823571</v>
      </c>
      <c r="G66" s="7" t="s">
        <v>300</v>
      </c>
      <c r="H66" s="7"/>
      <c r="I66" s="74" t="s">
        <v>251</v>
      </c>
      <c r="J66" s="7" t="s">
        <v>36</v>
      </c>
      <c r="K66" s="7" t="s">
        <v>39</v>
      </c>
      <c r="L66" s="7" t="s">
        <v>41</v>
      </c>
      <c r="M66" s="7" t="s">
        <v>42</v>
      </c>
      <c r="N66" s="7" t="s">
        <v>45</v>
      </c>
      <c r="O66" s="7" t="s">
        <v>43</v>
      </c>
      <c r="P66" s="7" t="s">
        <v>162</v>
      </c>
      <c r="Q66" s="7" t="s">
        <v>68</v>
      </c>
      <c r="R66" s="7" t="s">
        <v>16</v>
      </c>
      <c r="S66" s="7"/>
      <c r="T66" s="36" t="s">
        <v>304</v>
      </c>
      <c r="U66" s="37" t="s">
        <v>305</v>
      </c>
      <c r="V66" s="38" t="s">
        <v>95</v>
      </c>
      <c r="W66" s="28" t="s">
        <v>96</v>
      </c>
      <c r="X66" s="27" t="s">
        <v>97</v>
      </c>
      <c r="Y66" s="11"/>
      <c r="Z66" s="4" t="s">
        <v>32</v>
      </c>
      <c r="AA66" s="25">
        <v>1</v>
      </c>
      <c r="AB66" s="25">
        <v>763</v>
      </c>
      <c r="AC66" s="25">
        <v>0</v>
      </c>
      <c r="AD66" s="25">
        <v>0</v>
      </c>
      <c r="AE66" s="25">
        <v>2</v>
      </c>
      <c r="AF66" s="25">
        <v>3895</v>
      </c>
      <c r="AG66" s="25">
        <v>1</v>
      </c>
      <c r="AH66" s="25">
        <v>14473</v>
      </c>
      <c r="AI66" s="25">
        <v>1</v>
      </c>
      <c r="AJ66" s="3">
        <v>9111</v>
      </c>
      <c r="AK66" s="3">
        <v>0</v>
      </c>
      <c r="AL66" s="3">
        <v>0</v>
      </c>
      <c r="AM66" s="3">
        <v>2</v>
      </c>
      <c r="AN66" s="3">
        <v>9800</v>
      </c>
      <c r="AO66" s="3">
        <v>0</v>
      </c>
      <c r="AP66" s="3">
        <v>0</v>
      </c>
      <c r="AQ66" s="3">
        <v>2</v>
      </c>
      <c r="AR66" s="3">
        <v>8961</v>
      </c>
      <c r="AS66" s="25">
        <v>0</v>
      </c>
      <c r="AT66" s="3">
        <v>0</v>
      </c>
      <c r="AU66" s="3">
        <v>2</v>
      </c>
      <c r="AV66" s="3">
        <v>1208</v>
      </c>
      <c r="AW66" s="3">
        <v>0</v>
      </c>
      <c r="AX66" s="3">
        <v>0</v>
      </c>
      <c r="AY66" s="3">
        <v>2</v>
      </c>
      <c r="AZ66" s="3">
        <v>763</v>
      </c>
      <c r="BA66" s="3">
        <v>0</v>
      </c>
      <c r="BB66" s="3">
        <v>0</v>
      </c>
      <c r="BC66" s="3">
        <v>2</v>
      </c>
      <c r="BD66" s="3">
        <v>3895</v>
      </c>
      <c r="BE66" s="25">
        <v>1</v>
      </c>
      <c r="BF66" s="25">
        <v>14473</v>
      </c>
      <c r="BG66" s="3">
        <f t="shared" si="0"/>
        <v>16</v>
      </c>
      <c r="BH66" s="3">
        <f t="shared" si="1"/>
        <v>67342</v>
      </c>
      <c r="BI66" s="6"/>
      <c r="BJ66" s="25">
        <f t="shared" si="2"/>
        <v>67342</v>
      </c>
      <c r="BK66" s="25">
        <f t="shared" si="3"/>
        <v>0</v>
      </c>
    </row>
    <row r="67" spans="1:63" s="5" customFormat="1" ht="15" customHeight="1" x14ac:dyDescent="0.3">
      <c r="A67" s="7">
        <v>22</v>
      </c>
      <c r="B67" s="7" t="s">
        <v>299</v>
      </c>
      <c r="C67" s="7" t="s">
        <v>240</v>
      </c>
      <c r="D67" s="7" t="s">
        <v>36</v>
      </c>
      <c r="E67" s="7" t="s">
        <v>39</v>
      </c>
      <c r="F67" s="36">
        <v>7941823571</v>
      </c>
      <c r="G67" s="7" t="s">
        <v>300</v>
      </c>
      <c r="H67" s="7"/>
      <c r="I67" s="74" t="s">
        <v>306</v>
      </c>
      <c r="J67" s="7" t="s">
        <v>36</v>
      </c>
      <c r="K67" s="7" t="s">
        <v>39</v>
      </c>
      <c r="L67" s="7" t="s">
        <v>41</v>
      </c>
      <c r="M67" s="7" t="s">
        <v>42</v>
      </c>
      <c r="N67" s="7" t="s">
        <v>45</v>
      </c>
      <c r="O67" s="7" t="s">
        <v>43</v>
      </c>
      <c r="P67" s="7" t="s">
        <v>162</v>
      </c>
      <c r="Q67" s="7" t="s">
        <v>68</v>
      </c>
      <c r="R67" s="7" t="s">
        <v>16</v>
      </c>
      <c r="S67" s="7"/>
      <c r="T67" s="36" t="s">
        <v>307</v>
      </c>
      <c r="U67" s="37" t="s">
        <v>308</v>
      </c>
      <c r="V67" s="38" t="s">
        <v>95</v>
      </c>
      <c r="W67" s="28" t="s">
        <v>96</v>
      </c>
      <c r="X67" s="27" t="s">
        <v>97</v>
      </c>
      <c r="Y67" s="11"/>
      <c r="Z67" s="4" t="s">
        <v>32</v>
      </c>
      <c r="AA67" s="25">
        <v>1</v>
      </c>
      <c r="AB67" s="25">
        <v>495</v>
      </c>
      <c r="AC67" s="25">
        <v>0</v>
      </c>
      <c r="AD67" s="25">
        <v>0</v>
      </c>
      <c r="AE67" s="25">
        <v>2</v>
      </c>
      <c r="AF67" s="25">
        <v>13206</v>
      </c>
      <c r="AG67" s="25">
        <v>1</v>
      </c>
      <c r="AH67" s="25">
        <v>18285</v>
      </c>
      <c r="AI67" s="25">
        <v>1</v>
      </c>
      <c r="AJ67" s="3">
        <v>14145</v>
      </c>
      <c r="AK67" s="3">
        <v>0</v>
      </c>
      <c r="AL67" s="3">
        <v>0</v>
      </c>
      <c r="AM67" s="3">
        <v>2</v>
      </c>
      <c r="AN67" s="3">
        <v>19961</v>
      </c>
      <c r="AO67" s="3">
        <v>0</v>
      </c>
      <c r="AP67" s="3">
        <v>0</v>
      </c>
      <c r="AQ67" s="3">
        <v>2</v>
      </c>
      <c r="AR67" s="3">
        <v>9635</v>
      </c>
      <c r="AS67" s="25">
        <v>0</v>
      </c>
      <c r="AT67" s="3">
        <v>0</v>
      </c>
      <c r="AU67" s="3">
        <v>2</v>
      </c>
      <c r="AV67" s="3">
        <v>193</v>
      </c>
      <c r="AW67" s="3">
        <v>0</v>
      </c>
      <c r="AX67" s="3">
        <v>0</v>
      </c>
      <c r="AY67" s="3">
        <v>2</v>
      </c>
      <c r="AZ67" s="3">
        <v>495</v>
      </c>
      <c r="BA67" s="3">
        <v>0</v>
      </c>
      <c r="BB67" s="3">
        <v>0</v>
      </c>
      <c r="BC67" s="3">
        <v>2</v>
      </c>
      <c r="BD67" s="3">
        <v>13206</v>
      </c>
      <c r="BE67" s="25">
        <v>1</v>
      </c>
      <c r="BF67" s="25">
        <v>18285</v>
      </c>
      <c r="BG67" s="3">
        <f t="shared" si="0"/>
        <v>16</v>
      </c>
      <c r="BH67" s="3">
        <f t="shared" si="1"/>
        <v>107906</v>
      </c>
      <c r="BI67" s="6"/>
      <c r="BJ67" s="25">
        <f t="shared" si="2"/>
        <v>107906</v>
      </c>
      <c r="BK67" s="25">
        <f t="shared" si="3"/>
        <v>0</v>
      </c>
    </row>
    <row r="68" spans="1:63" s="5" customFormat="1" ht="15" customHeight="1" x14ac:dyDescent="0.3">
      <c r="A68" s="7">
        <v>23</v>
      </c>
      <c r="B68" s="7" t="s">
        <v>299</v>
      </c>
      <c r="C68" s="7" t="s">
        <v>240</v>
      </c>
      <c r="D68" s="7" t="s">
        <v>36</v>
      </c>
      <c r="E68" s="7" t="s">
        <v>39</v>
      </c>
      <c r="F68" s="36">
        <v>7941823571</v>
      </c>
      <c r="G68" s="7" t="s">
        <v>300</v>
      </c>
      <c r="H68" s="7"/>
      <c r="I68" s="74" t="s">
        <v>309</v>
      </c>
      <c r="J68" s="7" t="s">
        <v>36</v>
      </c>
      <c r="K68" s="7" t="s">
        <v>39</v>
      </c>
      <c r="L68" s="7" t="s">
        <v>41</v>
      </c>
      <c r="M68" s="7" t="s">
        <v>42</v>
      </c>
      <c r="N68" s="7" t="s">
        <v>45</v>
      </c>
      <c r="O68" s="7" t="s">
        <v>43</v>
      </c>
      <c r="P68" s="7" t="s">
        <v>162</v>
      </c>
      <c r="Q68" s="7" t="s">
        <v>68</v>
      </c>
      <c r="R68" s="7" t="s">
        <v>18</v>
      </c>
      <c r="S68" s="7"/>
      <c r="T68" s="36">
        <v>27854162</v>
      </c>
      <c r="U68" s="37" t="s">
        <v>310</v>
      </c>
      <c r="V68" s="38" t="s">
        <v>95</v>
      </c>
      <c r="W68" s="28" t="s">
        <v>96</v>
      </c>
      <c r="X68" s="27" t="s">
        <v>97</v>
      </c>
      <c r="Y68" s="11"/>
      <c r="Z68" s="4" t="s">
        <v>32</v>
      </c>
      <c r="AA68" s="25">
        <v>0</v>
      </c>
      <c r="AB68" s="25">
        <v>0</v>
      </c>
      <c r="AC68" s="25">
        <v>2</v>
      </c>
      <c r="AD68" s="25">
        <v>5126</v>
      </c>
      <c r="AE68" s="25">
        <v>0</v>
      </c>
      <c r="AF68" s="25">
        <v>0</v>
      </c>
      <c r="AG68" s="25">
        <v>2</v>
      </c>
      <c r="AH68" s="25">
        <v>21386</v>
      </c>
      <c r="AI68" s="25">
        <v>1</v>
      </c>
      <c r="AJ68" s="3">
        <v>13405</v>
      </c>
      <c r="AK68" s="3">
        <v>1</v>
      </c>
      <c r="AL68" s="3">
        <v>10670</v>
      </c>
      <c r="AM68" s="3">
        <v>0</v>
      </c>
      <c r="AN68" s="3">
        <v>0</v>
      </c>
      <c r="AO68" s="3">
        <v>2</v>
      </c>
      <c r="AP68" s="3">
        <v>14124</v>
      </c>
      <c r="AQ68" s="3">
        <v>0</v>
      </c>
      <c r="AR68" s="3">
        <v>0</v>
      </c>
      <c r="AS68" s="3">
        <v>2</v>
      </c>
      <c r="AT68" s="3">
        <v>7381</v>
      </c>
      <c r="AU68" s="3">
        <v>0</v>
      </c>
      <c r="AV68" s="3">
        <v>0</v>
      </c>
      <c r="AW68" s="3">
        <v>2</v>
      </c>
      <c r="AX68" s="3">
        <v>1544</v>
      </c>
      <c r="AY68" s="3">
        <v>0</v>
      </c>
      <c r="AZ68" s="3">
        <v>0</v>
      </c>
      <c r="BA68" s="3">
        <v>2</v>
      </c>
      <c r="BB68" s="3">
        <v>5126</v>
      </c>
      <c r="BC68" s="3">
        <v>0</v>
      </c>
      <c r="BD68" s="3">
        <v>0</v>
      </c>
      <c r="BE68" s="25">
        <v>2</v>
      </c>
      <c r="BF68" s="25">
        <v>21386</v>
      </c>
      <c r="BG68" s="3">
        <f t="shared" si="0"/>
        <v>16</v>
      </c>
      <c r="BH68" s="3">
        <f t="shared" si="1"/>
        <v>100148</v>
      </c>
      <c r="BI68" s="6"/>
      <c r="BJ68" s="25">
        <f t="shared" si="2"/>
        <v>100148</v>
      </c>
      <c r="BK68" s="25">
        <f t="shared" si="3"/>
        <v>0</v>
      </c>
    </row>
    <row r="69" spans="1:63" s="5" customFormat="1" ht="15" customHeight="1" x14ac:dyDescent="0.3">
      <c r="A69" s="7">
        <v>24</v>
      </c>
      <c r="B69" s="7" t="s">
        <v>239</v>
      </c>
      <c r="C69" s="7" t="s">
        <v>240</v>
      </c>
      <c r="D69" s="7" t="s">
        <v>36</v>
      </c>
      <c r="E69" s="7" t="s">
        <v>39</v>
      </c>
      <c r="F69" s="36">
        <v>7941685229</v>
      </c>
      <c r="G69" s="7" t="s">
        <v>311</v>
      </c>
      <c r="H69" s="7"/>
      <c r="I69" s="74" t="s">
        <v>312</v>
      </c>
      <c r="J69" s="7" t="s">
        <v>36</v>
      </c>
      <c r="K69" s="7" t="s">
        <v>39</v>
      </c>
      <c r="L69" s="7" t="s">
        <v>41</v>
      </c>
      <c r="M69" s="7" t="s">
        <v>42</v>
      </c>
      <c r="N69" s="7" t="s">
        <v>45</v>
      </c>
      <c r="O69" s="7" t="s">
        <v>43</v>
      </c>
      <c r="P69" s="7" t="s">
        <v>162</v>
      </c>
      <c r="Q69" s="7" t="s">
        <v>68</v>
      </c>
      <c r="R69" s="7" t="s">
        <v>16</v>
      </c>
      <c r="S69" s="7"/>
      <c r="T69" s="36" t="s">
        <v>313</v>
      </c>
      <c r="U69" s="37" t="s">
        <v>314</v>
      </c>
      <c r="V69" s="38" t="s">
        <v>95</v>
      </c>
      <c r="W69" s="28" t="s">
        <v>96</v>
      </c>
      <c r="X69" s="27" t="s">
        <v>97</v>
      </c>
      <c r="Y69" s="11"/>
      <c r="Z69" s="4" t="s">
        <v>32</v>
      </c>
      <c r="AA69" s="25">
        <v>2</v>
      </c>
      <c r="AB69" s="25">
        <v>193</v>
      </c>
      <c r="AC69" s="25">
        <v>0</v>
      </c>
      <c r="AD69" s="25">
        <v>0</v>
      </c>
      <c r="AE69" s="25">
        <v>2</v>
      </c>
      <c r="AF69" s="25">
        <v>15960</v>
      </c>
      <c r="AG69" s="25">
        <v>0</v>
      </c>
      <c r="AH69" s="25">
        <v>0</v>
      </c>
      <c r="AI69" s="25">
        <v>2</v>
      </c>
      <c r="AJ69" s="3">
        <v>21606</v>
      </c>
      <c r="AK69" s="25">
        <v>0</v>
      </c>
      <c r="AL69" s="3">
        <v>0</v>
      </c>
      <c r="AM69" s="3">
        <v>2</v>
      </c>
      <c r="AN69" s="3">
        <v>14683</v>
      </c>
      <c r="AO69" s="25">
        <v>0</v>
      </c>
      <c r="AP69" s="3">
        <v>0</v>
      </c>
      <c r="AQ69" s="3">
        <v>2</v>
      </c>
      <c r="AR69" s="3">
        <v>20974</v>
      </c>
      <c r="AS69" s="25">
        <v>0</v>
      </c>
      <c r="AT69" s="3">
        <v>0</v>
      </c>
      <c r="AU69" s="3">
        <v>2</v>
      </c>
      <c r="AV69" s="3">
        <v>4085</v>
      </c>
      <c r="AW69" s="3">
        <v>0</v>
      </c>
      <c r="AX69" s="3">
        <v>0</v>
      </c>
      <c r="AY69" s="3">
        <v>2</v>
      </c>
      <c r="AZ69" s="3">
        <v>193</v>
      </c>
      <c r="BA69" s="3">
        <v>0</v>
      </c>
      <c r="BB69" s="3">
        <v>0</v>
      </c>
      <c r="BC69" s="3">
        <v>2</v>
      </c>
      <c r="BD69" s="3">
        <v>15960</v>
      </c>
      <c r="BE69" s="25">
        <v>0</v>
      </c>
      <c r="BF69" s="25">
        <v>0</v>
      </c>
      <c r="BG69" s="3">
        <f t="shared" ref="BG69:BG83" si="4">BE69+BC69+BA69+AY69+AW69+AU69+AS69+AQ69++AO69+AM69+AK69+AI69+AG69+AE69+AC69+AA69</f>
        <v>16</v>
      </c>
      <c r="BH69" s="3">
        <f t="shared" ref="BH69:BH83" si="5">BF69+BD69+BB69+AZ69+AX69+AV69+AT69+AR69++AP69+AN69+AL69+AJ69+AH69+AF69+AD69+AB69</f>
        <v>93654</v>
      </c>
      <c r="BI69" s="6"/>
      <c r="BJ69" s="25">
        <f t="shared" ref="BJ69:BJ83" si="6">ROUND(BH69*W69/100,0)</f>
        <v>93654</v>
      </c>
      <c r="BK69" s="25">
        <f t="shared" ref="BK69:BK83" si="7">ROUND(BH69*X69/100,0)</f>
        <v>0</v>
      </c>
    </row>
    <row r="70" spans="1:63" s="5" customFormat="1" ht="15" customHeight="1" x14ac:dyDescent="0.3">
      <c r="A70" s="7">
        <v>25</v>
      </c>
      <c r="B70" s="7" t="s">
        <v>239</v>
      </c>
      <c r="C70" s="7" t="s">
        <v>248</v>
      </c>
      <c r="D70" s="7" t="s">
        <v>36</v>
      </c>
      <c r="E70" s="7" t="s">
        <v>39</v>
      </c>
      <c r="F70" s="36">
        <v>7941685229</v>
      </c>
      <c r="G70" s="7" t="s">
        <v>315</v>
      </c>
      <c r="H70" s="7"/>
      <c r="I70" s="74" t="s">
        <v>316</v>
      </c>
      <c r="J70" s="7" t="s">
        <v>36</v>
      </c>
      <c r="K70" s="7" t="s">
        <v>39</v>
      </c>
      <c r="L70" s="7" t="s">
        <v>41</v>
      </c>
      <c r="M70" s="7" t="s">
        <v>42</v>
      </c>
      <c r="N70" s="7" t="s">
        <v>45</v>
      </c>
      <c r="O70" s="7" t="s">
        <v>43</v>
      </c>
      <c r="P70" s="7" t="s">
        <v>162</v>
      </c>
      <c r="Q70" s="7" t="s">
        <v>54</v>
      </c>
      <c r="R70" s="7" t="s">
        <v>18</v>
      </c>
      <c r="S70" s="7">
        <v>247</v>
      </c>
      <c r="T70" s="36"/>
      <c r="U70" s="37" t="s">
        <v>317</v>
      </c>
      <c r="V70" s="38" t="s">
        <v>95</v>
      </c>
      <c r="W70" s="28" t="s">
        <v>96</v>
      </c>
      <c r="X70" s="27" t="s">
        <v>97</v>
      </c>
      <c r="Y70" s="11"/>
      <c r="Z70" s="4" t="s">
        <v>32</v>
      </c>
      <c r="AA70" s="25">
        <v>1</v>
      </c>
      <c r="AB70" s="25">
        <v>18166</v>
      </c>
      <c r="AC70" s="25">
        <v>1</v>
      </c>
      <c r="AD70" s="25">
        <v>63521</v>
      </c>
      <c r="AE70" s="25">
        <v>1</v>
      </c>
      <c r="AF70" s="25">
        <v>101708</v>
      </c>
      <c r="AG70" s="25">
        <v>1</v>
      </c>
      <c r="AH70" s="25">
        <v>103798</v>
      </c>
      <c r="AI70" s="25">
        <v>1</v>
      </c>
      <c r="AJ70" s="3">
        <v>103798</v>
      </c>
      <c r="AK70" s="3">
        <v>1</v>
      </c>
      <c r="AL70" s="3">
        <v>95965</v>
      </c>
      <c r="AM70" s="3">
        <v>1</v>
      </c>
      <c r="AN70" s="3">
        <v>84561</v>
      </c>
      <c r="AO70" s="3">
        <v>1</v>
      </c>
      <c r="AP70" s="3">
        <v>61179</v>
      </c>
      <c r="AQ70" s="3">
        <v>1</v>
      </c>
      <c r="AR70" s="3">
        <v>9020</v>
      </c>
      <c r="AS70" s="3">
        <v>1</v>
      </c>
      <c r="AT70" s="3">
        <v>0</v>
      </c>
      <c r="AU70" s="3">
        <v>1</v>
      </c>
      <c r="AV70" s="3">
        <v>0</v>
      </c>
      <c r="AW70" s="3">
        <v>1</v>
      </c>
      <c r="AX70" s="3">
        <v>496</v>
      </c>
      <c r="AY70" s="3">
        <v>1</v>
      </c>
      <c r="AZ70" s="3">
        <v>18166</v>
      </c>
      <c r="BA70" s="3">
        <v>1</v>
      </c>
      <c r="BB70" s="3">
        <v>63521</v>
      </c>
      <c r="BC70" s="3">
        <v>1</v>
      </c>
      <c r="BD70" s="3">
        <v>101708</v>
      </c>
      <c r="BE70" s="25">
        <v>1</v>
      </c>
      <c r="BF70" s="25">
        <v>103798</v>
      </c>
      <c r="BG70" s="3">
        <f t="shared" si="4"/>
        <v>16</v>
      </c>
      <c r="BH70" s="3">
        <f t="shared" si="5"/>
        <v>929405</v>
      </c>
      <c r="BI70" s="6"/>
      <c r="BJ70" s="25">
        <f t="shared" si="6"/>
        <v>929405</v>
      </c>
      <c r="BK70" s="25">
        <f t="shared" si="7"/>
        <v>0</v>
      </c>
    </row>
    <row r="71" spans="1:63" s="5" customFormat="1" ht="15" customHeight="1" x14ac:dyDescent="0.3">
      <c r="A71" s="7">
        <v>26</v>
      </c>
      <c r="B71" s="7" t="s">
        <v>239</v>
      </c>
      <c r="C71" s="7" t="s">
        <v>248</v>
      </c>
      <c r="D71" s="7" t="s">
        <v>36</v>
      </c>
      <c r="E71" s="7" t="s">
        <v>39</v>
      </c>
      <c r="F71" s="36">
        <v>7941685229</v>
      </c>
      <c r="G71" s="7" t="s">
        <v>315</v>
      </c>
      <c r="H71" s="7"/>
      <c r="I71" s="74" t="s">
        <v>316</v>
      </c>
      <c r="J71" s="7" t="s">
        <v>36</v>
      </c>
      <c r="K71" s="7" t="s">
        <v>39</v>
      </c>
      <c r="L71" s="7" t="s">
        <v>41</v>
      </c>
      <c r="M71" s="7" t="s">
        <v>42</v>
      </c>
      <c r="N71" s="7" t="s">
        <v>45</v>
      </c>
      <c r="O71" s="7" t="s">
        <v>43</v>
      </c>
      <c r="P71" s="7" t="s">
        <v>162</v>
      </c>
      <c r="Q71" s="7" t="s">
        <v>100</v>
      </c>
      <c r="R71" s="7" t="s">
        <v>18</v>
      </c>
      <c r="S71" s="7"/>
      <c r="T71" s="36" t="s">
        <v>318</v>
      </c>
      <c r="U71" s="37" t="s">
        <v>345</v>
      </c>
      <c r="V71" s="38" t="s">
        <v>95</v>
      </c>
      <c r="W71" s="28" t="s">
        <v>96</v>
      </c>
      <c r="X71" s="27" t="s">
        <v>97</v>
      </c>
      <c r="Y71" s="11"/>
      <c r="Z71" s="4" t="s">
        <v>32</v>
      </c>
      <c r="AA71" s="25">
        <v>1</v>
      </c>
      <c r="AB71" s="25">
        <v>309</v>
      </c>
      <c r="AC71" s="25">
        <v>0</v>
      </c>
      <c r="AD71" s="25">
        <v>0</v>
      </c>
      <c r="AE71" s="25">
        <v>2</v>
      </c>
      <c r="AF71" s="25">
        <v>309</v>
      </c>
      <c r="AG71" s="25">
        <v>1</v>
      </c>
      <c r="AH71" s="25">
        <v>164</v>
      </c>
      <c r="AI71" s="25">
        <v>1</v>
      </c>
      <c r="AJ71" s="3">
        <v>164</v>
      </c>
      <c r="AK71" s="3">
        <v>0</v>
      </c>
      <c r="AL71" s="3">
        <v>0</v>
      </c>
      <c r="AM71" s="3">
        <v>2</v>
      </c>
      <c r="AN71" s="3">
        <v>329</v>
      </c>
      <c r="AO71" s="25">
        <v>0</v>
      </c>
      <c r="AP71" s="3">
        <v>0</v>
      </c>
      <c r="AQ71" s="3">
        <v>2</v>
      </c>
      <c r="AR71" s="3">
        <v>343</v>
      </c>
      <c r="AS71" s="25">
        <v>0</v>
      </c>
      <c r="AT71" s="3">
        <v>0</v>
      </c>
      <c r="AU71" s="3">
        <v>2</v>
      </c>
      <c r="AV71" s="3">
        <v>309</v>
      </c>
      <c r="AW71" s="3">
        <v>0</v>
      </c>
      <c r="AX71" s="3">
        <v>0</v>
      </c>
      <c r="AY71" s="3">
        <v>2</v>
      </c>
      <c r="AZ71" s="3">
        <v>309</v>
      </c>
      <c r="BA71" s="3">
        <v>0</v>
      </c>
      <c r="BB71" s="3">
        <v>0</v>
      </c>
      <c r="BC71" s="3">
        <v>2</v>
      </c>
      <c r="BD71" s="3">
        <v>309</v>
      </c>
      <c r="BE71" s="25">
        <v>1</v>
      </c>
      <c r="BF71" s="25">
        <v>164</v>
      </c>
      <c r="BG71" s="3">
        <f t="shared" si="4"/>
        <v>16</v>
      </c>
      <c r="BH71" s="3">
        <f t="shared" si="5"/>
        <v>2709</v>
      </c>
      <c r="BI71" s="6"/>
      <c r="BJ71" s="25">
        <f t="shared" si="6"/>
        <v>2709</v>
      </c>
      <c r="BK71" s="25">
        <f t="shared" si="7"/>
        <v>0</v>
      </c>
    </row>
    <row r="72" spans="1:63" s="5" customFormat="1" ht="15" customHeight="1" x14ac:dyDescent="0.3">
      <c r="A72" s="7">
        <v>27</v>
      </c>
      <c r="B72" s="7" t="s">
        <v>239</v>
      </c>
      <c r="C72" s="7" t="s">
        <v>248</v>
      </c>
      <c r="D72" s="7" t="s">
        <v>36</v>
      </c>
      <c r="E72" s="7" t="s">
        <v>39</v>
      </c>
      <c r="F72" s="36">
        <v>7941685229</v>
      </c>
      <c r="G72" s="7" t="s">
        <v>319</v>
      </c>
      <c r="H72" s="7"/>
      <c r="I72" s="74" t="s">
        <v>320</v>
      </c>
      <c r="J72" s="7" t="s">
        <v>36</v>
      </c>
      <c r="K72" s="7" t="s">
        <v>39</v>
      </c>
      <c r="L72" s="7" t="s">
        <v>41</v>
      </c>
      <c r="M72" s="7" t="s">
        <v>42</v>
      </c>
      <c r="N72" s="7" t="s">
        <v>45</v>
      </c>
      <c r="O72" s="7" t="s">
        <v>43</v>
      </c>
      <c r="P72" s="7" t="s">
        <v>162</v>
      </c>
      <c r="Q72" s="7" t="s">
        <v>54</v>
      </c>
      <c r="R72" s="7" t="s">
        <v>18</v>
      </c>
      <c r="S72" s="7">
        <v>132</v>
      </c>
      <c r="T72" s="36"/>
      <c r="U72" s="37" t="s">
        <v>321</v>
      </c>
      <c r="V72" s="38" t="s">
        <v>95</v>
      </c>
      <c r="W72" s="28" t="s">
        <v>96</v>
      </c>
      <c r="X72" s="27" t="s">
        <v>97</v>
      </c>
      <c r="Y72" s="11"/>
      <c r="Z72" s="4" t="s">
        <v>32</v>
      </c>
      <c r="AA72" s="25">
        <v>1</v>
      </c>
      <c r="AB72" s="25">
        <v>11906</v>
      </c>
      <c r="AC72" s="25">
        <v>1</v>
      </c>
      <c r="AD72" s="25">
        <v>32385</v>
      </c>
      <c r="AE72" s="25">
        <v>1</v>
      </c>
      <c r="AF72" s="25">
        <v>44160</v>
      </c>
      <c r="AG72" s="25">
        <v>1</v>
      </c>
      <c r="AH72" s="25">
        <v>69086</v>
      </c>
      <c r="AI72" s="25">
        <v>1</v>
      </c>
      <c r="AJ72" s="3">
        <v>63545</v>
      </c>
      <c r="AK72" s="3">
        <v>1</v>
      </c>
      <c r="AL72" s="3">
        <v>59039</v>
      </c>
      <c r="AM72" s="3">
        <v>1</v>
      </c>
      <c r="AN72" s="3">
        <v>47853</v>
      </c>
      <c r="AO72" s="3">
        <v>1</v>
      </c>
      <c r="AP72" s="3">
        <v>33768</v>
      </c>
      <c r="AQ72" s="3">
        <v>1</v>
      </c>
      <c r="AR72" s="3">
        <v>12326</v>
      </c>
      <c r="AS72" s="3">
        <v>1</v>
      </c>
      <c r="AT72" s="3">
        <v>4590</v>
      </c>
      <c r="AU72" s="3">
        <v>1</v>
      </c>
      <c r="AV72" s="3">
        <v>1503</v>
      </c>
      <c r="AW72" s="3">
        <v>1</v>
      </c>
      <c r="AX72" s="3">
        <v>3888</v>
      </c>
      <c r="AY72" s="3">
        <v>1</v>
      </c>
      <c r="AZ72" s="3">
        <v>11906</v>
      </c>
      <c r="BA72" s="3">
        <v>1</v>
      </c>
      <c r="BB72" s="3">
        <v>32385</v>
      </c>
      <c r="BC72" s="3">
        <v>1</v>
      </c>
      <c r="BD72" s="3">
        <v>44160</v>
      </c>
      <c r="BE72" s="25">
        <v>1</v>
      </c>
      <c r="BF72" s="25">
        <v>69086</v>
      </c>
      <c r="BG72" s="3">
        <f t="shared" si="4"/>
        <v>16</v>
      </c>
      <c r="BH72" s="3">
        <f t="shared" si="5"/>
        <v>541586</v>
      </c>
      <c r="BI72" s="6"/>
      <c r="BJ72" s="25">
        <f t="shared" si="6"/>
        <v>541586</v>
      </c>
      <c r="BK72" s="25">
        <f t="shared" si="7"/>
        <v>0</v>
      </c>
    </row>
    <row r="73" spans="1:63" s="5" customFormat="1" ht="15" customHeight="1" x14ac:dyDescent="0.3">
      <c r="A73" s="7">
        <v>28</v>
      </c>
      <c r="B73" s="7" t="s">
        <v>239</v>
      </c>
      <c r="C73" s="7" t="s">
        <v>248</v>
      </c>
      <c r="D73" s="7" t="s">
        <v>36</v>
      </c>
      <c r="E73" s="7" t="s">
        <v>39</v>
      </c>
      <c r="F73" s="36">
        <v>7941685229</v>
      </c>
      <c r="G73" s="7" t="s">
        <v>322</v>
      </c>
      <c r="H73" s="7"/>
      <c r="I73" s="74" t="s">
        <v>323</v>
      </c>
      <c r="J73" s="7" t="s">
        <v>36</v>
      </c>
      <c r="K73" s="7" t="s">
        <v>39</v>
      </c>
      <c r="L73" s="7" t="s">
        <v>41</v>
      </c>
      <c r="M73" s="7" t="s">
        <v>42</v>
      </c>
      <c r="N73" s="7" t="s">
        <v>45</v>
      </c>
      <c r="O73" s="7" t="s">
        <v>43</v>
      </c>
      <c r="P73" s="7" t="s">
        <v>162</v>
      </c>
      <c r="Q73" s="7" t="s">
        <v>54</v>
      </c>
      <c r="R73" s="7" t="s">
        <v>18</v>
      </c>
      <c r="S73" s="7">
        <v>154</v>
      </c>
      <c r="T73" s="36"/>
      <c r="U73" s="37" t="s">
        <v>324</v>
      </c>
      <c r="V73" s="38" t="s">
        <v>95</v>
      </c>
      <c r="W73" s="28" t="s">
        <v>96</v>
      </c>
      <c r="X73" s="27" t="s">
        <v>97</v>
      </c>
      <c r="Y73" s="11"/>
      <c r="Z73" s="4" t="s">
        <v>32</v>
      </c>
      <c r="AA73" s="25">
        <v>1</v>
      </c>
      <c r="AB73" s="25">
        <v>7386</v>
      </c>
      <c r="AC73" s="25">
        <v>1</v>
      </c>
      <c r="AD73" s="25">
        <v>31418</v>
      </c>
      <c r="AE73" s="25">
        <v>1</v>
      </c>
      <c r="AF73" s="25">
        <v>36385</v>
      </c>
      <c r="AG73" s="25">
        <v>1</v>
      </c>
      <c r="AH73" s="25">
        <v>55374</v>
      </c>
      <c r="AI73" s="25">
        <v>1</v>
      </c>
      <c r="AJ73" s="3">
        <v>54286</v>
      </c>
      <c r="AK73" s="3">
        <v>1</v>
      </c>
      <c r="AL73" s="3">
        <v>52678</v>
      </c>
      <c r="AM73" s="3">
        <v>1</v>
      </c>
      <c r="AN73" s="3">
        <v>41969</v>
      </c>
      <c r="AO73" s="3">
        <v>1</v>
      </c>
      <c r="AP73" s="3">
        <v>29185</v>
      </c>
      <c r="AQ73" s="3">
        <v>1</v>
      </c>
      <c r="AR73" s="3">
        <v>4043</v>
      </c>
      <c r="AS73" s="3">
        <v>1</v>
      </c>
      <c r="AT73" s="3">
        <v>2801</v>
      </c>
      <c r="AU73" s="3">
        <v>1</v>
      </c>
      <c r="AV73" s="3">
        <v>0</v>
      </c>
      <c r="AW73" s="3">
        <v>1</v>
      </c>
      <c r="AX73" s="3">
        <v>0</v>
      </c>
      <c r="AY73" s="3">
        <v>1</v>
      </c>
      <c r="AZ73" s="3">
        <v>7386</v>
      </c>
      <c r="BA73" s="3">
        <v>1</v>
      </c>
      <c r="BB73" s="3">
        <v>31418</v>
      </c>
      <c r="BC73" s="3">
        <v>1</v>
      </c>
      <c r="BD73" s="3">
        <v>36385</v>
      </c>
      <c r="BE73" s="25">
        <v>1</v>
      </c>
      <c r="BF73" s="25">
        <v>55374</v>
      </c>
      <c r="BG73" s="3">
        <f t="shared" si="4"/>
        <v>16</v>
      </c>
      <c r="BH73" s="3">
        <f t="shared" si="5"/>
        <v>446088</v>
      </c>
      <c r="BI73" s="6"/>
      <c r="BJ73" s="25">
        <f t="shared" si="6"/>
        <v>446088</v>
      </c>
      <c r="BK73" s="25">
        <f t="shared" si="7"/>
        <v>0</v>
      </c>
    </row>
    <row r="74" spans="1:63" s="5" customFormat="1" ht="15" customHeight="1" x14ac:dyDescent="0.3">
      <c r="A74" s="7">
        <v>29</v>
      </c>
      <c r="B74" s="7" t="s">
        <v>239</v>
      </c>
      <c r="C74" s="7" t="s">
        <v>325</v>
      </c>
      <c r="D74" s="7" t="s">
        <v>99</v>
      </c>
      <c r="E74" s="7" t="s">
        <v>39</v>
      </c>
      <c r="F74" s="36">
        <v>7941685229</v>
      </c>
      <c r="G74" s="7" t="s">
        <v>326</v>
      </c>
      <c r="H74" s="7"/>
      <c r="I74" s="74" t="s">
        <v>327</v>
      </c>
      <c r="J74" s="7" t="s">
        <v>36</v>
      </c>
      <c r="K74" s="7" t="s">
        <v>39</v>
      </c>
      <c r="L74" s="7" t="s">
        <v>41</v>
      </c>
      <c r="M74" s="7" t="s">
        <v>42</v>
      </c>
      <c r="N74" s="7" t="s">
        <v>45</v>
      </c>
      <c r="O74" s="7" t="s">
        <v>43</v>
      </c>
      <c r="P74" s="7" t="s">
        <v>162</v>
      </c>
      <c r="Q74" s="7" t="s">
        <v>81</v>
      </c>
      <c r="R74" s="7" t="s">
        <v>18</v>
      </c>
      <c r="S74" s="7"/>
      <c r="T74" s="36"/>
      <c r="U74" s="37" t="s">
        <v>328</v>
      </c>
      <c r="V74" s="38" t="s">
        <v>95</v>
      </c>
      <c r="W74" s="28" t="s">
        <v>96</v>
      </c>
      <c r="X74" s="27" t="s">
        <v>97</v>
      </c>
      <c r="Y74" s="11"/>
      <c r="Z74" s="4" t="s">
        <v>32</v>
      </c>
      <c r="AA74" s="25">
        <v>1</v>
      </c>
      <c r="AB74" s="25">
        <v>2168</v>
      </c>
      <c r="AC74" s="25">
        <v>0</v>
      </c>
      <c r="AD74" s="25">
        <v>0</v>
      </c>
      <c r="AE74" s="25">
        <v>2</v>
      </c>
      <c r="AF74" s="25">
        <v>1961</v>
      </c>
      <c r="AG74" s="25">
        <v>1</v>
      </c>
      <c r="AH74" s="25">
        <v>981</v>
      </c>
      <c r="AI74" s="25">
        <v>1</v>
      </c>
      <c r="AJ74" s="3">
        <v>795</v>
      </c>
      <c r="AK74" s="3">
        <v>0</v>
      </c>
      <c r="AL74" s="3">
        <v>0</v>
      </c>
      <c r="AM74" s="3">
        <v>2</v>
      </c>
      <c r="AN74" s="3">
        <v>1934</v>
      </c>
      <c r="AO74" s="3">
        <v>0</v>
      </c>
      <c r="AP74" s="3">
        <v>0</v>
      </c>
      <c r="AQ74" s="3">
        <v>2</v>
      </c>
      <c r="AR74" s="3">
        <v>2168</v>
      </c>
      <c r="AS74" s="3">
        <v>0</v>
      </c>
      <c r="AT74" s="3">
        <v>0</v>
      </c>
      <c r="AU74" s="3">
        <v>2</v>
      </c>
      <c r="AV74" s="3">
        <v>2168</v>
      </c>
      <c r="AW74" s="3">
        <v>0</v>
      </c>
      <c r="AX74" s="3">
        <v>0</v>
      </c>
      <c r="AY74" s="3">
        <v>2</v>
      </c>
      <c r="AZ74" s="3">
        <v>2168</v>
      </c>
      <c r="BA74" s="3">
        <v>0</v>
      </c>
      <c r="BB74" s="3">
        <v>0</v>
      </c>
      <c r="BC74" s="3">
        <v>2</v>
      </c>
      <c r="BD74" s="3">
        <v>1961</v>
      </c>
      <c r="BE74" s="25">
        <v>1</v>
      </c>
      <c r="BF74" s="25">
        <v>981</v>
      </c>
      <c r="BG74" s="3">
        <f t="shared" si="4"/>
        <v>16</v>
      </c>
      <c r="BH74" s="3">
        <f t="shared" si="5"/>
        <v>17285</v>
      </c>
      <c r="BI74" s="6"/>
      <c r="BJ74" s="25">
        <f t="shared" si="6"/>
        <v>17285</v>
      </c>
      <c r="BK74" s="25">
        <f t="shared" si="7"/>
        <v>0</v>
      </c>
    </row>
    <row r="75" spans="1:63" s="5" customFormat="1" ht="15" customHeight="1" x14ac:dyDescent="0.3">
      <c r="A75" s="7">
        <v>30</v>
      </c>
      <c r="B75" s="7" t="s">
        <v>239</v>
      </c>
      <c r="C75" s="7" t="s">
        <v>248</v>
      </c>
      <c r="D75" s="7" t="s">
        <v>36</v>
      </c>
      <c r="E75" s="7" t="s">
        <v>39</v>
      </c>
      <c r="F75" s="36">
        <v>7941685229</v>
      </c>
      <c r="G75" s="7" t="s">
        <v>326</v>
      </c>
      <c r="H75" s="7"/>
      <c r="I75" s="74" t="s">
        <v>329</v>
      </c>
      <c r="J75" s="7" t="s">
        <v>36</v>
      </c>
      <c r="K75" s="7" t="s">
        <v>39</v>
      </c>
      <c r="L75" s="7" t="s">
        <v>41</v>
      </c>
      <c r="M75" s="7" t="s">
        <v>42</v>
      </c>
      <c r="N75" s="7" t="s">
        <v>45</v>
      </c>
      <c r="O75" s="7" t="s">
        <v>43</v>
      </c>
      <c r="P75" s="7" t="s">
        <v>162</v>
      </c>
      <c r="Q75" s="7" t="s">
        <v>54</v>
      </c>
      <c r="R75" s="7" t="s">
        <v>18</v>
      </c>
      <c r="S75" s="7">
        <v>252</v>
      </c>
      <c r="T75" s="36"/>
      <c r="U75" s="37" t="s">
        <v>330</v>
      </c>
      <c r="V75" s="38" t="s">
        <v>95</v>
      </c>
      <c r="W75" s="28" t="s">
        <v>96</v>
      </c>
      <c r="X75" s="27" t="s">
        <v>97</v>
      </c>
      <c r="Y75" s="11"/>
      <c r="Z75" s="4" t="s">
        <v>32</v>
      </c>
      <c r="AA75" s="25">
        <v>1</v>
      </c>
      <c r="AB75" s="25">
        <v>5121</v>
      </c>
      <c r="AC75" s="25">
        <v>1</v>
      </c>
      <c r="AD75" s="25">
        <v>17283</v>
      </c>
      <c r="AE75" s="25">
        <v>1</v>
      </c>
      <c r="AF75" s="25">
        <v>24389</v>
      </c>
      <c r="AG75" s="25">
        <v>1</v>
      </c>
      <c r="AH75" s="25">
        <v>36675</v>
      </c>
      <c r="AI75" s="3">
        <v>1</v>
      </c>
      <c r="AJ75" s="3">
        <v>36675</v>
      </c>
      <c r="AK75" s="3">
        <v>1</v>
      </c>
      <c r="AL75" s="3">
        <v>24389</v>
      </c>
      <c r="AM75" s="3">
        <v>1</v>
      </c>
      <c r="AN75" s="3">
        <v>17283</v>
      </c>
      <c r="AO75" s="3">
        <v>1</v>
      </c>
      <c r="AP75" s="3">
        <v>5536</v>
      </c>
      <c r="AQ75" s="3">
        <v>1</v>
      </c>
      <c r="AR75" s="3">
        <v>6165</v>
      </c>
      <c r="AS75" s="3">
        <v>1</v>
      </c>
      <c r="AT75" s="3">
        <v>881</v>
      </c>
      <c r="AU75" s="3">
        <v>1</v>
      </c>
      <c r="AV75" s="3">
        <v>138</v>
      </c>
      <c r="AW75" s="3">
        <v>1</v>
      </c>
      <c r="AX75" s="3">
        <v>608</v>
      </c>
      <c r="AY75" s="3">
        <v>1</v>
      </c>
      <c r="AZ75" s="3">
        <v>5121</v>
      </c>
      <c r="BA75" s="3">
        <v>1</v>
      </c>
      <c r="BB75" s="3">
        <v>17283</v>
      </c>
      <c r="BC75" s="3">
        <v>1</v>
      </c>
      <c r="BD75" s="3">
        <v>24389</v>
      </c>
      <c r="BE75" s="25">
        <v>1</v>
      </c>
      <c r="BF75" s="25">
        <v>36675</v>
      </c>
      <c r="BG75" s="3">
        <f t="shared" si="4"/>
        <v>16</v>
      </c>
      <c r="BH75" s="3">
        <f t="shared" si="5"/>
        <v>258611</v>
      </c>
      <c r="BI75" s="6"/>
      <c r="BJ75" s="25">
        <f t="shared" si="6"/>
        <v>258611</v>
      </c>
      <c r="BK75" s="25">
        <f t="shared" si="7"/>
        <v>0</v>
      </c>
    </row>
    <row r="76" spans="1:63" s="5" customFormat="1" ht="15" customHeight="1" x14ac:dyDescent="0.3">
      <c r="A76" s="7">
        <v>31</v>
      </c>
      <c r="B76" s="7" t="s">
        <v>239</v>
      </c>
      <c r="C76" s="7" t="s">
        <v>325</v>
      </c>
      <c r="D76" s="7" t="s">
        <v>36</v>
      </c>
      <c r="E76" s="7" t="s">
        <v>39</v>
      </c>
      <c r="F76" s="36">
        <v>7941685229</v>
      </c>
      <c r="G76" s="7" t="s">
        <v>331</v>
      </c>
      <c r="H76" s="7"/>
      <c r="I76" s="74" t="s">
        <v>332</v>
      </c>
      <c r="J76" s="7" t="s">
        <v>36</v>
      </c>
      <c r="K76" s="7" t="s">
        <v>39</v>
      </c>
      <c r="L76" s="7" t="s">
        <v>41</v>
      </c>
      <c r="M76" s="7" t="s">
        <v>42</v>
      </c>
      <c r="N76" s="7" t="s">
        <v>45</v>
      </c>
      <c r="O76" s="7" t="s">
        <v>43</v>
      </c>
      <c r="P76" s="7" t="s">
        <v>162</v>
      </c>
      <c r="Q76" s="7" t="s">
        <v>44</v>
      </c>
      <c r="R76" s="7" t="s">
        <v>18</v>
      </c>
      <c r="S76" s="7"/>
      <c r="T76" s="36" t="s">
        <v>333</v>
      </c>
      <c r="U76" s="37" t="s">
        <v>334</v>
      </c>
      <c r="V76" s="38" t="s">
        <v>95</v>
      </c>
      <c r="W76" s="28" t="s">
        <v>96</v>
      </c>
      <c r="X76" s="27" t="s">
        <v>97</v>
      </c>
      <c r="Y76" s="11"/>
      <c r="Z76" s="4" t="s">
        <v>32</v>
      </c>
      <c r="AA76" s="25">
        <v>1</v>
      </c>
      <c r="AB76" s="25">
        <v>1034</v>
      </c>
      <c r="AC76" s="25">
        <v>1</v>
      </c>
      <c r="AD76" s="25">
        <v>14465</v>
      </c>
      <c r="AE76" s="25">
        <v>1</v>
      </c>
      <c r="AF76" s="25">
        <v>33481</v>
      </c>
      <c r="AG76" s="25">
        <v>1</v>
      </c>
      <c r="AH76" s="25">
        <v>36395</v>
      </c>
      <c r="AI76" s="25">
        <v>1</v>
      </c>
      <c r="AJ76" s="3">
        <v>34686</v>
      </c>
      <c r="AK76" s="3">
        <v>1</v>
      </c>
      <c r="AL76" s="3">
        <v>37503</v>
      </c>
      <c r="AM76" s="3">
        <v>1</v>
      </c>
      <c r="AN76" s="3">
        <v>30103</v>
      </c>
      <c r="AO76" s="3">
        <v>1</v>
      </c>
      <c r="AP76" s="3">
        <v>17840</v>
      </c>
      <c r="AQ76" s="3">
        <v>1</v>
      </c>
      <c r="AR76" s="3">
        <v>3629</v>
      </c>
      <c r="AS76" s="3">
        <v>1</v>
      </c>
      <c r="AT76" s="3">
        <v>55</v>
      </c>
      <c r="AU76" s="3">
        <v>1</v>
      </c>
      <c r="AV76" s="3">
        <v>14</v>
      </c>
      <c r="AW76" s="3">
        <v>1</v>
      </c>
      <c r="AX76" s="3">
        <v>28</v>
      </c>
      <c r="AY76" s="3">
        <v>1</v>
      </c>
      <c r="AZ76" s="3">
        <v>1034</v>
      </c>
      <c r="BA76" s="3">
        <v>1</v>
      </c>
      <c r="BB76" s="3">
        <v>14465</v>
      </c>
      <c r="BC76" s="3">
        <v>1</v>
      </c>
      <c r="BD76" s="3">
        <v>33481</v>
      </c>
      <c r="BE76" s="25">
        <v>1</v>
      </c>
      <c r="BF76" s="25">
        <v>36395</v>
      </c>
      <c r="BG76" s="3">
        <f t="shared" si="4"/>
        <v>16</v>
      </c>
      <c r="BH76" s="3">
        <f t="shared" si="5"/>
        <v>294608</v>
      </c>
      <c r="BI76" s="6"/>
      <c r="BJ76" s="25">
        <f t="shared" si="6"/>
        <v>294608</v>
      </c>
      <c r="BK76" s="25">
        <f t="shared" si="7"/>
        <v>0</v>
      </c>
    </row>
    <row r="77" spans="1:63" s="5" customFormat="1" ht="15" customHeight="1" x14ac:dyDescent="0.3">
      <c r="A77" s="7">
        <v>32</v>
      </c>
      <c r="B77" s="7" t="s">
        <v>239</v>
      </c>
      <c r="C77" s="7" t="s">
        <v>325</v>
      </c>
      <c r="D77" s="7" t="s">
        <v>36</v>
      </c>
      <c r="E77" s="7" t="s">
        <v>39</v>
      </c>
      <c r="F77" s="36">
        <v>7941685229</v>
      </c>
      <c r="G77" s="7" t="s">
        <v>335</v>
      </c>
      <c r="H77" s="7"/>
      <c r="I77" s="74" t="s">
        <v>336</v>
      </c>
      <c r="J77" s="7" t="s">
        <v>36</v>
      </c>
      <c r="K77" s="7" t="s">
        <v>39</v>
      </c>
      <c r="L77" s="7" t="s">
        <v>41</v>
      </c>
      <c r="M77" s="7" t="s">
        <v>42</v>
      </c>
      <c r="N77" s="7" t="s">
        <v>45</v>
      </c>
      <c r="O77" s="7" t="s">
        <v>43</v>
      </c>
      <c r="P77" s="7" t="s">
        <v>162</v>
      </c>
      <c r="Q77" s="7" t="s">
        <v>44</v>
      </c>
      <c r="R77" s="7" t="s">
        <v>18</v>
      </c>
      <c r="S77" s="7"/>
      <c r="T77" s="36" t="s">
        <v>337</v>
      </c>
      <c r="U77" s="37" t="s">
        <v>338</v>
      </c>
      <c r="V77" s="38" t="s">
        <v>95</v>
      </c>
      <c r="W77" s="28" t="s">
        <v>96</v>
      </c>
      <c r="X77" s="27" t="s">
        <v>97</v>
      </c>
      <c r="Y77" s="11"/>
      <c r="Z77" s="4" t="s">
        <v>32</v>
      </c>
      <c r="AA77" s="25">
        <v>1</v>
      </c>
      <c r="AB77" s="25">
        <v>5903</v>
      </c>
      <c r="AC77" s="25">
        <v>1</v>
      </c>
      <c r="AD77" s="25">
        <v>8581</v>
      </c>
      <c r="AE77" s="25">
        <v>1</v>
      </c>
      <c r="AF77" s="25">
        <v>28344</v>
      </c>
      <c r="AG77" s="25">
        <v>1</v>
      </c>
      <c r="AH77" s="25">
        <v>32029</v>
      </c>
      <c r="AI77" s="25">
        <v>1</v>
      </c>
      <c r="AJ77" s="3">
        <v>33959</v>
      </c>
      <c r="AK77" s="3">
        <v>1</v>
      </c>
      <c r="AL77" s="3">
        <v>31640</v>
      </c>
      <c r="AM77" s="3">
        <v>1</v>
      </c>
      <c r="AN77" s="3">
        <v>33614</v>
      </c>
      <c r="AO77" s="3">
        <v>1</v>
      </c>
      <c r="AP77" s="3">
        <v>15906</v>
      </c>
      <c r="AQ77" s="3">
        <v>1</v>
      </c>
      <c r="AR77" s="3">
        <v>6046</v>
      </c>
      <c r="AS77" s="3">
        <v>1</v>
      </c>
      <c r="AT77" s="3">
        <v>2339</v>
      </c>
      <c r="AU77" s="3">
        <v>1</v>
      </c>
      <c r="AV77" s="3">
        <v>1583</v>
      </c>
      <c r="AW77" s="3">
        <v>1</v>
      </c>
      <c r="AX77" s="3">
        <v>1874</v>
      </c>
      <c r="AY77" s="3">
        <v>1</v>
      </c>
      <c r="AZ77" s="3">
        <v>5903</v>
      </c>
      <c r="BA77" s="3">
        <v>1</v>
      </c>
      <c r="BB77" s="3">
        <v>8581</v>
      </c>
      <c r="BC77" s="3">
        <v>1</v>
      </c>
      <c r="BD77" s="3">
        <v>28344</v>
      </c>
      <c r="BE77" s="25">
        <v>1</v>
      </c>
      <c r="BF77" s="25">
        <v>32029</v>
      </c>
      <c r="BG77" s="3">
        <f t="shared" si="4"/>
        <v>16</v>
      </c>
      <c r="BH77" s="3">
        <f t="shared" si="5"/>
        <v>276675</v>
      </c>
      <c r="BI77" s="6"/>
      <c r="BJ77" s="25">
        <f t="shared" si="6"/>
        <v>276675</v>
      </c>
      <c r="BK77" s="25">
        <f t="shared" si="7"/>
        <v>0</v>
      </c>
    </row>
    <row r="78" spans="1:63" s="5" customFormat="1" ht="15" customHeight="1" x14ac:dyDescent="0.3">
      <c r="A78" s="7">
        <v>33</v>
      </c>
      <c r="B78" s="7" t="s">
        <v>239</v>
      </c>
      <c r="C78" s="7" t="s">
        <v>325</v>
      </c>
      <c r="D78" s="7" t="s">
        <v>36</v>
      </c>
      <c r="E78" s="7" t="s">
        <v>39</v>
      </c>
      <c r="F78" s="36">
        <v>7941685229</v>
      </c>
      <c r="G78" s="7" t="s">
        <v>339</v>
      </c>
      <c r="H78" s="7"/>
      <c r="I78" s="74" t="s">
        <v>340</v>
      </c>
      <c r="J78" s="7" t="s">
        <v>36</v>
      </c>
      <c r="K78" s="7" t="s">
        <v>39</v>
      </c>
      <c r="L78" s="7" t="s">
        <v>41</v>
      </c>
      <c r="M78" s="7" t="s">
        <v>42</v>
      </c>
      <c r="N78" s="7" t="s">
        <v>45</v>
      </c>
      <c r="O78" s="7" t="s">
        <v>43</v>
      </c>
      <c r="P78" s="7" t="s">
        <v>162</v>
      </c>
      <c r="Q78" s="7" t="s">
        <v>54</v>
      </c>
      <c r="R78" s="7" t="s">
        <v>16</v>
      </c>
      <c r="S78" s="7">
        <v>154</v>
      </c>
      <c r="T78" s="36"/>
      <c r="U78" s="37" t="s">
        <v>341</v>
      </c>
      <c r="V78" s="38" t="s">
        <v>95</v>
      </c>
      <c r="W78" s="28" t="s">
        <v>96</v>
      </c>
      <c r="X78" s="27" t="s">
        <v>97</v>
      </c>
      <c r="Y78" s="11"/>
      <c r="Z78" s="4" t="s">
        <v>32</v>
      </c>
      <c r="AA78" s="25">
        <v>1</v>
      </c>
      <c r="AB78" s="25">
        <v>11926</v>
      </c>
      <c r="AC78" s="25">
        <v>1</v>
      </c>
      <c r="AD78" s="25">
        <v>35814</v>
      </c>
      <c r="AE78" s="25">
        <v>1</v>
      </c>
      <c r="AF78" s="25">
        <v>56583</v>
      </c>
      <c r="AG78" s="25">
        <v>1</v>
      </c>
      <c r="AH78" s="25">
        <v>78210</v>
      </c>
      <c r="AI78" s="25">
        <v>1</v>
      </c>
      <c r="AJ78" s="3">
        <v>80273</v>
      </c>
      <c r="AK78" s="3">
        <v>1</v>
      </c>
      <c r="AL78" s="3">
        <v>74223</v>
      </c>
      <c r="AM78" s="3">
        <v>1</v>
      </c>
      <c r="AN78" s="3">
        <v>67995</v>
      </c>
      <c r="AO78" s="3">
        <v>1</v>
      </c>
      <c r="AP78" s="3">
        <v>47461</v>
      </c>
      <c r="AQ78" s="3">
        <v>1</v>
      </c>
      <c r="AR78" s="3">
        <v>9406</v>
      </c>
      <c r="AS78" s="3">
        <v>1</v>
      </c>
      <c r="AT78" s="3">
        <v>3620</v>
      </c>
      <c r="AU78" s="3">
        <v>1</v>
      </c>
      <c r="AV78" s="3">
        <v>0</v>
      </c>
      <c r="AW78" s="3">
        <v>1</v>
      </c>
      <c r="AX78" s="3">
        <v>870</v>
      </c>
      <c r="AY78" s="3">
        <v>1</v>
      </c>
      <c r="AZ78" s="3">
        <v>11926</v>
      </c>
      <c r="BA78" s="3">
        <v>1</v>
      </c>
      <c r="BB78" s="3">
        <v>35814</v>
      </c>
      <c r="BC78" s="3">
        <v>1</v>
      </c>
      <c r="BD78" s="3">
        <v>56583</v>
      </c>
      <c r="BE78" s="25">
        <v>1</v>
      </c>
      <c r="BF78" s="25">
        <v>78210</v>
      </c>
      <c r="BG78" s="3">
        <f t="shared" si="4"/>
        <v>16</v>
      </c>
      <c r="BH78" s="3">
        <f t="shared" si="5"/>
        <v>648914</v>
      </c>
      <c r="BI78" s="6"/>
      <c r="BJ78" s="25">
        <f t="shared" si="6"/>
        <v>648914</v>
      </c>
      <c r="BK78" s="25">
        <f t="shared" si="7"/>
        <v>0</v>
      </c>
    </row>
    <row r="79" spans="1:63" s="5" customFormat="1" ht="15" customHeight="1" x14ac:dyDescent="0.3">
      <c r="A79" s="7">
        <v>34</v>
      </c>
      <c r="B79" s="7" t="s">
        <v>239</v>
      </c>
      <c r="C79" s="7" t="s">
        <v>248</v>
      </c>
      <c r="D79" s="7" t="s">
        <v>36</v>
      </c>
      <c r="E79" s="7" t="s">
        <v>39</v>
      </c>
      <c r="F79" s="36">
        <v>7941685229</v>
      </c>
      <c r="G79" s="7" t="s">
        <v>342</v>
      </c>
      <c r="H79" s="7"/>
      <c r="I79" s="74" t="s">
        <v>343</v>
      </c>
      <c r="J79" s="7" t="s">
        <v>36</v>
      </c>
      <c r="K79" s="7" t="s">
        <v>39</v>
      </c>
      <c r="L79" s="7" t="s">
        <v>41</v>
      </c>
      <c r="M79" s="7" t="s">
        <v>42</v>
      </c>
      <c r="N79" s="7" t="s">
        <v>45</v>
      </c>
      <c r="O79" s="7" t="s">
        <v>43</v>
      </c>
      <c r="P79" s="7" t="s">
        <v>162</v>
      </c>
      <c r="Q79" s="7" t="s">
        <v>54</v>
      </c>
      <c r="R79" s="7" t="s">
        <v>18</v>
      </c>
      <c r="S79" s="7">
        <v>165</v>
      </c>
      <c r="T79" s="36"/>
      <c r="U79" s="37" t="s">
        <v>344</v>
      </c>
      <c r="V79" s="38" t="s">
        <v>95</v>
      </c>
      <c r="W79" s="28" t="s">
        <v>96</v>
      </c>
      <c r="X79" s="27" t="s">
        <v>97</v>
      </c>
      <c r="Y79" s="11"/>
      <c r="Z79" s="4" t="s">
        <v>32</v>
      </c>
      <c r="AA79" s="25">
        <v>1</v>
      </c>
      <c r="AB79" s="25">
        <v>4631</v>
      </c>
      <c r="AC79" s="25">
        <v>1</v>
      </c>
      <c r="AD79" s="25">
        <v>20955</v>
      </c>
      <c r="AE79" s="25">
        <v>1</v>
      </c>
      <c r="AF79" s="25">
        <v>32493</v>
      </c>
      <c r="AG79" s="25">
        <v>1</v>
      </c>
      <c r="AH79" s="25">
        <v>58449</v>
      </c>
      <c r="AI79" s="25">
        <v>1</v>
      </c>
      <c r="AJ79" s="3">
        <v>57573</v>
      </c>
      <c r="AK79" s="3">
        <v>1</v>
      </c>
      <c r="AL79" s="3">
        <v>15621</v>
      </c>
      <c r="AM79" s="3">
        <v>1</v>
      </c>
      <c r="AN79" s="3">
        <v>40645</v>
      </c>
      <c r="AO79" s="3">
        <v>1</v>
      </c>
      <c r="AP79" s="3">
        <v>28815</v>
      </c>
      <c r="AQ79" s="3">
        <v>1</v>
      </c>
      <c r="AR79" s="3">
        <v>8328</v>
      </c>
      <c r="AS79" s="3">
        <v>1</v>
      </c>
      <c r="AT79" s="3">
        <v>2081</v>
      </c>
      <c r="AU79" s="3">
        <v>1</v>
      </c>
      <c r="AV79" s="3">
        <v>0</v>
      </c>
      <c r="AW79" s="3">
        <v>1</v>
      </c>
      <c r="AX79" s="3">
        <v>785</v>
      </c>
      <c r="AY79" s="3">
        <v>1</v>
      </c>
      <c r="AZ79" s="3">
        <v>4631</v>
      </c>
      <c r="BA79" s="3">
        <v>1</v>
      </c>
      <c r="BB79" s="3">
        <v>20955</v>
      </c>
      <c r="BC79" s="3">
        <v>1</v>
      </c>
      <c r="BD79" s="3">
        <v>32493</v>
      </c>
      <c r="BE79" s="25">
        <v>1</v>
      </c>
      <c r="BF79" s="25">
        <v>58449</v>
      </c>
      <c r="BG79" s="3">
        <f t="shared" si="4"/>
        <v>16</v>
      </c>
      <c r="BH79" s="3">
        <f t="shared" si="5"/>
        <v>386904</v>
      </c>
      <c r="BI79" s="6"/>
      <c r="BJ79" s="25">
        <f t="shared" si="6"/>
        <v>386904</v>
      </c>
      <c r="BK79" s="25">
        <f t="shared" si="7"/>
        <v>0</v>
      </c>
    </row>
    <row r="80" spans="1:63" s="72" customFormat="1" ht="15" customHeight="1" x14ac:dyDescent="0.3">
      <c r="A80" s="8">
        <v>1</v>
      </c>
      <c r="B80" s="75" t="s">
        <v>356</v>
      </c>
      <c r="C80" s="76" t="s">
        <v>380</v>
      </c>
      <c r="D80" s="76" t="s">
        <v>358</v>
      </c>
      <c r="E80" s="76" t="s">
        <v>359</v>
      </c>
      <c r="F80" s="76">
        <v>7922032905</v>
      </c>
      <c r="G80" s="76" t="s">
        <v>360</v>
      </c>
      <c r="H80" s="76" t="s">
        <v>361</v>
      </c>
      <c r="I80" s="76" t="s">
        <v>362</v>
      </c>
      <c r="J80" s="76" t="s">
        <v>358</v>
      </c>
      <c r="K80" s="75" t="s">
        <v>379</v>
      </c>
      <c r="L80" s="7" t="s">
        <v>41</v>
      </c>
      <c r="M80" s="80" t="s">
        <v>42</v>
      </c>
      <c r="N80" s="7" t="s">
        <v>45</v>
      </c>
      <c r="O80" s="76" t="s">
        <v>106</v>
      </c>
      <c r="P80" s="7" t="s">
        <v>397</v>
      </c>
      <c r="Q80" s="7" t="s">
        <v>54</v>
      </c>
      <c r="R80" s="76" t="s">
        <v>18</v>
      </c>
      <c r="S80" s="76">
        <v>121</v>
      </c>
      <c r="T80" s="90"/>
      <c r="U80" s="38" t="s">
        <v>363</v>
      </c>
      <c r="V80" s="38" t="s">
        <v>95</v>
      </c>
      <c r="W80" s="28" t="s">
        <v>96</v>
      </c>
      <c r="X80" s="91" t="s">
        <v>97</v>
      </c>
      <c r="Y80" s="11"/>
      <c r="Z80" s="4" t="s">
        <v>32</v>
      </c>
      <c r="AA80" s="92">
        <v>1</v>
      </c>
      <c r="AB80" s="92">
        <v>2093</v>
      </c>
      <c r="AC80" s="92">
        <v>1</v>
      </c>
      <c r="AD80" s="92">
        <v>21692</v>
      </c>
      <c r="AE80" s="92">
        <v>1</v>
      </c>
      <c r="AF80" s="92">
        <v>30987</v>
      </c>
      <c r="AG80" s="92">
        <v>1</v>
      </c>
      <c r="AH80" s="92">
        <v>50796</v>
      </c>
      <c r="AI80" s="3">
        <v>1</v>
      </c>
      <c r="AJ80" s="92">
        <v>47791</v>
      </c>
      <c r="AK80" s="92">
        <v>1</v>
      </c>
      <c r="AL80" s="92">
        <v>47145</v>
      </c>
      <c r="AM80" s="92">
        <v>1</v>
      </c>
      <c r="AN80" s="92">
        <v>37004</v>
      </c>
      <c r="AO80" s="92">
        <v>1</v>
      </c>
      <c r="AP80" s="92">
        <v>25852</v>
      </c>
      <c r="AQ80" s="92">
        <v>1</v>
      </c>
      <c r="AR80" s="92">
        <v>6393</v>
      </c>
      <c r="AS80" s="92">
        <v>1</v>
      </c>
      <c r="AT80" s="92">
        <v>1814</v>
      </c>
      <c r="AU80" s="92">
        <v>1</v>
      </c>
      <c r="AV80" s="92">
        <v>1142</v>
      </c>
      <c r="AW80" s="92">
        <v>1</v>
      </c>
      <c r="AX80" s="92">
        <v>1204</v>
      </c>
      <c r="AY80" s="92">
        <v>1</v>
      </c>
      <c r="AZ80" s="92">
        <v>2093</v>
      </c>
      <c r="BA80" s="92">
        <v>1</v>
      </c>
      <c r="BB80" s="92">
        <v>21692</v>
      </c>
      <c r="BC80" s="92">
        <v>1</v>
      </c>
      <c r="BD80" s="92">
        <v>30987</v>
      </c>
      <c r="BE80" s="92">
        <v>1</v>
      </c>
      <c r="BF80" s="92">
        <v>50796</v>
      </c>
      <c r="BG80" s="3">
        <f t="shared" si="4"/>
        <v>16</v>
      </c>
      <c r="BH80" s="3">
        <f t="shared" si="5"/>
        <v>379481</v>
      </c>
      <c r="BI80" s="6"/>
      <c r="BJ80" s="25">
        <f t="shared" si="6"/>
        <v>379481</v>
      </c>
      <c r="BK80" s="25">
        <f t="shared" si="7"/>
        <v>0</v>
      </c>
    </row>
    <row r="81" spans="1:63" s="5" customFormat="1" ht="15" customHeight="1" x14ac:dyDescent="0.3">
      <c r="A81" s="7">
        <v>2</v>
      </c>
      <c r="B81" s="77" t="s">
        <v>356</v>
      </c>
      <c r="C81" s="77" t="s">
        <v>380</v>
      </c>
      <c r="D81" s="78" t="s">
        <v>358</v>
      </c>
      <c r="E81" s="76" t="s">
        <v>359</v>
      </c>
      <c r="F81" s="78">
        <v>7922032905</v>
      </c>
      <c r="G81" s="77" t="s">
        <v>357</v>
      </c>
      <c r="H81" s="78" t="s">
        <v>364</v>
      </c>
      <c r="I81" s="78" t="s">
        <v>365</v>
      </c>
      <c r="J81" s="78" t="s">
        <v>358</v>
      </c>
      <c r="K81" s="75" t="s">
        <v>379</v>
      </c>
      <c r="L81" s="7" t="s">
        <v>41</v>
      </c>
      <c r="M81" s="81" t="s">
        <v>42</v>
      </c>
      <c r="N81" s="7" t="s">
        <v>45</v>
      </c>
      <c r="O81" s="76" t="s">
        <v>106</v>
      </c>
      <c r="P81" s="7" t="s">
        <v>397</v>
      </c>
      <c r="Q81" s="78" t="s">
        <v>84</v>
      </c>
      <c r="R81" s="78" t="s">
        <v>18</v>
      </c>
      <c r="S81" s="78">
        <v>713</v>
      </c>
      <c r="T81" s="93"/>
      <c r="U81" s="37" t="s">
        <v>366</v>
      </c>
      <c r="V81" s="38" t="s">
        <v>382</v>
      </c>
      <c r="W81" s="27" t="s">
        <v>367</v>
      </c>
      <c r="X81" s="27" t="s">
        <v>368</v>
      </c>
      <c r="Y81" s="11"/>
      <c r="Z81" s="4" t="s">
        <v>32</v>
      </c>
      <c r="AA81" s="94">
        <v>1</v>
      </c>
      <c r="AB81" s="94">
        <v>24344</v>
      </c>
      <c r="AC81" s="94">
        <v>1</v>
      </c>
      <c r="AD81" s="94">
        <v>71042</v>
      </c>
      <c r="AE81" s="94">
        <v>1</v>
      </c>
      <c r="AF81" s="94">
        <v>102498</v>
      </c>
      <c r="AG81" s="94">
        <v>1</v>
      </c>
      <c r="AH81" s="94">
        <v>165988</v>
      </c>
      <c r="AI81" s="25">
        <v>1</v>
      </c>
      <c r="AJ81" s="94">
        <v>174886</v>
      </c>
      <c r="AK81" s="94">
        <v>1</v>
      </c>
      <c r="AL81" s="94">
        <v>151490</v>
      </c>
      <c r="AM81" s="94">
        <v>1</v>
      </c>
      <c r="AN81" s="94">
        <v>120968</v>
      </c>
      <c r="AO81" s="94">
        <v>1</v>
      </c>
      <c r="AP81" s="94">
        <v>82209</v>
      </c>
      <c r="AQ81" s="94">
        <v>1</v>
      </c>
      <c r="AR81" s="94">
        <v>25438</v>
      </c>
      <c r="AS81" s="94">
        <v>1</v>
      </c>
      <c r="AT81" s="94">
        <v>22214</v>
      </c>
      <c r="AU81" s="94">
        <v>1</v>
      </c>
      <c r="AV81" s="94">
        <v>20952</v>
      </c>
      <c r="AW81" s="94">
        <v>1</v>
      </c>
      <c r="AX81" s="94">
        <v>21359</v>
      </c>
      <c r="AY81" s="94">
        <v>1</v>
      </c>
      <c r="AZ81" s="94">
        <v>24344</v>
      </c>
      <c r="BA81" s="94">
        <v>1</v>
      </c>
      <c r="BB81" s="94">
        <v>71042</v>
      </c>
      <c r="BC81" s="94">
        <v>1</v>
      </c>
      <c r="BD81" s="94">
        <v>102498</v>
      </c>
      <c r="BE81" s="94">
        <v>1</v>
      </c>
      <c r="BF81" s="94">
        <v>165988</v>
      </c>
      <c r="BG81" s="3">
        <f t="shared" si="4"/>
        <v>16</v>
      </c>
      <c r="BH81" s="3">
        <f t="shared" si="5"/>
        <v>1347260</v>
      </c>
      <c r="BI81" s="6"/>
      <c r="BJ81" s="25">
        <f t="shared" si="6"/>
        <v>1047225</v>
      </c>
      <c r="BK81" s="25">
        <f t="shared" si="7"/>
        <v>300035</v>
      </c>
    </row>
    <row r="82" spans="1:63" s="72" customFormat="1" ht="15" customHeight="1" x14ac:dyDescent="0.3">
      <c r="A82" s="79">
        <v>3</v>
      </c>
      <c r="B82" s="76" t="s">
        <v>369</v>
      </c>
      <c r="C82" s="76" t="s">
        <v>381</v>
      </c>
      <c r="D82" s="76" t="s">
        <v>358</v>
      </c>
      <c r="E82" s="76" t="s">
        <v>359</v>
      </c>
      <c r="F82" s="76">
        <v>7921885793</v>
      </c>
      <c r="G82" s="76" t="s">
        <v>370</v>
      </c>
      <c r="H82" s="76" t="s">
        <v>371</v>
      </c>
      <c r="I82" s="76" t="s">
        <v>372</v>
      </c>
      <c r="J82" s="76" t="s">
        <v>373</v>
      </c>
      <c r="K82" s="75" t="s">
        <v>379</v>
      </c>
      <c r="L82" s="7" t="s">
        <v>41</v>
      </c>
      <c r="M82" s="80" t="s">
        <v>42</v>
      </c>
      <c r="N82" s="7" t="s">
        <v>45</v>
      </c>
      <c r="O82" s="76" t="s">
        <v>106</v>
      </c>
      <c r="P82" s="7" t="s">
        <v>397</v>
      </c>
      <c r="Q82" s="76" t="s">
        <v>44</v>
      </c>
      <c r="R82" s="76" t="s">
        <v>16</v>
      </c>
      <c r="S82" s="76"/>
      <c r="T82" s="90" t="s">
        <v>374</v>
      </c>
      <c r="U82" s="38" t="s">
        <v>375</v>
      </c>
      <c r="V82" s="38" t="s">
        <v>95</v>
      </c>
      <c r="W82" s="91" t="s">
        <v>96</v>
      </c>
      <c r="X82" s="91" t="s">
        <v>97</v>
      </c>
      <c r="Y82" s="95"/>
      <c r="Z82" s="4" t="s">
        <v>32</v>
      </c>
      <c r="AA82" s="92">
        <v>1</v>
      </c>
      <c r="AB82" s="92">
        <v>5897</v>
      </c>
      <c r="AC82" s="92">
        <v>1</v>
      </c>
      <c r="AD82" s="92">
        <v>8892</v>
      </c>
      <c r="AE82" s="92">
        <v>1</v>
      </c>
      <c r="AF82" s="92">
        <v>24280</v>
      </c>
      <c r="AG82" s="92">
        <v>1</v>
      </c>
      <c r="AH82" s="92">
        <v>29071</v>
      </c>
      <c r="AI82" s="3">
        <v>1</v>
      </c>
      <c r="AJ82" s="92">
        <v>10268</v>
      </c>
      <c r="AK82" s="92">
        <v>1</v>
      </c>
      <c r="AL82" s="92">
        <v>14989</v>
      </c>
      <c r="AM82" s="92">
        <v>1</v>
      </c>
      <c r="AN82" s="92">
        <v>16551</v>
      </c>
      <c r="AO82" s="92">
        <v>1</v>
      </c>
      <c r="AP82" s="92">
        <v>12533</v>
      </c>
      <c r="AQ82" s="92">
        <v>1</v>
      </c>
      <c r="AR82" s="92">
        <v>5816</v>
      </c>
      <c r="AS82" s="92">
        <v>1</v>
      </c>
      <c r="AT82" s="92">
        <v>2677</v>
      </c>
      <c r="AU82" s="92">
        <v>1</v>
      </c>
      <c r="AV82" s="92">
        <v>1218</v>
      </c>
      <c r="AW82" s="92">
        <v>1</v>
      </c>
      <c r="AX82" s="92">
        <v>1852</v>
      </c>
      <c r="AY82" s="92">
        <v>1</v>
      </c>
      <c r="AZ82" s="92">
        <v>5897</v>
      </c>
      <c r="BA82" s="92">
        <v>1</v>
      </c>
      <c r="BB82" s="92">
        <v>8892</v>
      </c>
      <c r="BC82" s="92">
        <v>1</v>
      </c>
      <c r="BD82" s="92">
        <v>24280</v>
      </c>
      <c r="BE82" s="92">
        <v>1</v>
      </c>
      <c r="BF82" s="92">
        <v>29071</v>
      </c>
      <c r="BG82" s="3">
        <f t="shared" si="4"/>
        <v>16</v>
      </c>
      <c r="BH82" s="3">
        <f t="shared" si="5"/>
        <v>202184</v>
      </c>
      <c r="BI82" s="6"/>
      <c r="BJ82" s="25">
        <f t="shared" si="6"/>
        <v>202184</v>
      </c>
      <c r="BK82" s="25">
        <f t="shared" si="7"/>
        <v>0</v>
      </c>
    </row>
    <row r="83" spans="1:63" s="72" customFormat="1" ht="15" customHeight="1" x14ac:dyDescent="0.3">
      <c r="A83" s="8">
        <v>4</v>
      </c>
      <c r="B83" s="75" t="s">
        <v>356</v>
      </c>
      <c r="C83" s="75" t="s">
        <v>380</v>
      </c>
      <c r="D83" s="76" t="s">
        <v>358</v>
      </c>
      <c r="E83" s="76" t="s">
        <v>359</v>
      </c>
      <c r="F83" s="76">
        <v>7922032905</v>
      </c>
      <c r="G83" s="75" t="s">
        <v>357</v>
      </c>
      <c r="H83" s="76" t="s">
        <v>204</v>
      </c>
      <c r="I83" s="76" t="s">
        <v>376</v>
      </c>
      <c r="J83" s="76" t="s">
        <v>373</v>
      </c>
      <c r="K83" s="75" t="s">
        <v>379</v>
      </c>
      <c r="L83" s="7" t="s">
        <v>41</v>
      </c>
      <c r="M83" s="80" t="s">
        <v>42</v>
      </c>
      <c r="N83" s="7" t="s">
        <v>45</v>
      </c>
      <c r="O83" s="76" t="s">
        <v>106</v>
      </c>
      <c r="P83" s="7" t="s">
        <v>397</v>
      </c>
      <c r="Q83" s="76" t="s">
        <v>68</v>
      </c>
      <c r="R83" s="76" t="s">
        <v>16</v>
      </c>
      <c r="S83" s="76"/>
      <c r="T83" s="90" t="s">
        <v>377</v>
      </c>
      <c r="U83" s="38" t="s">
        <v>378</v>
      </c>
      <c r="V83" s="38" t="s">
        <v>95</v>
      </c>
      <c r="W83" s="91" t="s">
        <v>96</v>
      </c>
      <c r="X83" s="91" t="s">
        <v>97</v>
      </c>
      <c r="Y83" s="4"/>
      <c r="Z83" s="4" t="s">
        <v>32</v>
      </c>
      <c r="AA83" s="92">
        <v>0</v>
      </c>
      <c r="AB83" s="92">
        <v>0</v>
      </c>
      <c r="AC83" s="92">
        <v>2</v>
      </c>
      <c r="AD83" s="92">
        <v>278</v>
      </c>
      <c r="AE83" s="92">
        <v>0</v>
      </c>
      <c r="AF83" s="92">
        <v>0</v>
      </c>
      <c r="AG83" s="92">
        <v>2</v>
      </c>
      <c r="AH83" s="92">
        <v>10759</v>
      </c>
      <c r="AI83" s="3">
        <v>0</v>
      </c>
      <c r="AJ83" s="92">
        <v>0</v>
      </c>
      <c r="AK83" s="92">
        <v>2</v>
      </c>
      <c r="AL83" s="92">
        <v>10190</v>
      </c>
      <c r="AM83" s="92">
        <v>0</v>
      </c>
      <c r="AN83" s="92">
        <v>0</v>
      </c>
      <c r="AO83" s="92">
        <v>2</v>
      </c>
      <c r="AP83" s="92">
        <v>13416</v>
      </c>
      <c r="AQ83" s="92">
        <v>0</v>
      </c>
      <c r="AR83" s="92">
        <v>0</v>
      </c>
      <c r="AS83" s="92">
        <v>2</v>
      </c>
      <c r="AT83" s="92">
        <v>3706</v>
      </c>
      <c r="AU83" s="92">
        <v>0</v>
      </c>
      <c r="AV83" s="92">
        <v>0</v>
      </c>
      <c r="AW83" s="92">
        <v>2</v>
      </c>
      <c r="AX83" s="92">
        <v>25</v>
      </c>
      <c r="AY83" s="92">
        <v>0</v>
      </c>
      <c r="AZ83" s="92">
        <v>0</v>
      </c>
      <c r="BA83" s="92">
        <v>2</v>
      </c>
      <c r="BB83" s="92">
        <v>278</v>
      </c>
      <c r="BC83" s="92">
        <v>0</v>
      </c>
      <c r="BD83" s="92">
        <v>0</v>
      </c>
      <c r="BE83" s="92">
        <v>2</v>
      </c>
      <c r="BF83" s="92">
        <v>10759</v>
      </c>
      <c r="BG83" s="3">
        <f t="shared" si="4"/>
        <v>16</v>
      </c>
      <c r="BH83" s="3">
        <f t="shared" si="5"/>
        <v>49411</v>
      </c>
      <c r="BI83" s="6"/>
      <c r="BJ83" s="25">
        <f t="shared" si="6"/>
        <v>49411</v>
      </c>
      <c r="BK83" s="25">
        <f t="shared" si="7"/>
        <v>0</v>
      </c>
    </row>
    <row r="84" spans="1:63" ht="21" customHeight="1" x14ac:dyDescent="0.3"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15">
        <f>SUBTOTAL(9,BG4:BG83)</f>
        <v>1251.5</v>
      </c>
      <c r="BH84" s="15">
        <f>SUBTOTAL(9,BH4:BH83)</f>
        <v>18620465</v>
      </c>
      <c r="BI84" s="6"/>
      <c r="BJ84" s="15">
        <f>SUBTOTAL(9,BJ4:BJ83)</f>
        <v>17464882</v>
      </c>
      <c r="BK84" s="15">
        <f>SUBTOTAL(9,BK4:BK83)</f>
        <v>1155583</v>
      </c>
    </row>
    <row r="87" spans="1:63" ht="105.75" customHeight="1" x14ac:dyDescent="0.3">
      <c r="B87" s="41" t="s">
        <v>383</v>
      </c>
      <c r="C87" s="41" t="s">
        <v>384</v>
      </c>
      <c r="D87" s="41" t="s">
        <v>6</v>
      </c>
      <c r="E87" s="41" t="s">
        <v>385</v>
      </c>
      <c r="F87" s="41" t="s">
        <v>386</v>
      </c>
      <c r="G87" s="42" t="s">
        <v>33</v>
      </c>
      <c r="H87" s="97" t="s">
        <v>391</v>
      </c>
      <c r="I87" s="97" t="s">
        <v>387</v>
      </c>
      <c r="J87" s="97" t="s">
        <v>390</v>
      </c>
      <c r="K87" s="97" t="s">
        <v>388</v>
      </c>
      <c r="L87" s="43" t="s">
        <v>400</v>
      </c>
      <c r="M87" s="16"/>
      <c r="W87" s="5"/>
      <c r="X87" s="31"/>
      <c r="Y87" s="19"/>
      <c r="BG87" s="24"/>
    </row>
    <row r="88" spans="1:63" ht="17.25" customHeight="1" x14ac:dyDescent="0.3">
      <c r="B88" s="41" t="s">
        <v>54</v>
      </c>
      <c r="C88" s="41">
        <v>1</v>
      </c>
      <c r="D88" s="44">
        <v>208</v>
      </c>
      <c r="E88" s="44">
        <f>D88*487*24</f>
        <v>2431104</v>
      </c>
      <c r="F88" s="41" t="s">
        <v>18</v>
      </c>
      <c r="G88" s="45" t="s">
        <v>196</v>
      </c>
      <c r="H88" s="98">
        <v>101511</v>
      </c>
      <c r="I88" s="98">
        <v>1</v>
      </c>
      <c r="J88" s="98">
        <v>129195</v>
      </c>
      <c r="K88" s="98">
        <v>0</v>
      </c>
      <c r="L88" s="46">
        <f>H88+J88</f>
        <v>230706</v>
      </c>
      <c r="M88" s="16"/>
      <c r="W88" s="5"/>
      <c r="X88" s="31"/>
      <c r="Y88" s="19"/>
    </row>
    <row r="89" spans="1:63" ht="17.25" customHeight="1" x14ac:dyDescent="0.3">
      <c r="B89" s="41" t="s">
        <v>54</v>
      </c>
      <c r="C89" s="41">
        <v>3</v>
      </c>
      <c r="D89" s="44">
        <v>546</v>
      </c>
      <c r="E89" s="44">
        <f>(414*365*24)+(132*487*24)</f>
        <v>5169456</v>
      </c>
      <c r="F89" s="41" t="s">
        <v>16</v>
      </c>
      <c r="G89" s="45" t="s">
        <v>196</v>
      </c>
      <c r="H89" s="98">
        <v>877068</v>
      </c>
      <c r="I89" s="98">
        <v>3</v>
      </c>
      <c r="J89" s="98">
        <v>0</v>
      </c>
      <c r="K89" s="98">
        <v>0</v>
      </c>
      <c r="L89" s="46">
        <f t="shared" ref="L89:L103" si="8">H89+J89</f>
        <v>877068</v>
      </c>
      <c r="M89" s="16"/>
      <c r="W89" s="5"/>
      <c r="X89" s="31"/>
      <c r="Y89" s="19"/>
    </row>
    <row r="90" spans="1:63" ht="17.25" customHeight="1" x14ac:dyDescent="0.3">
      <c r="B90" s="41" t="s">
        <v>44</v>
      </c>
      <c r="C90" s="41">
        <v>2</v>
      </c>
      <c r="D90" s="44"/>
      <c r="E90" s="44"/>
      <c r="F90" s="41" t="s">
        <v>18</v>
      </c>
      <c r="G90" s="45" t="s">
        <v>196</v>
      </c>
      <c r="H90" s="98">
        <v>372605</v>
      </c>
      <c r="I90" s="98">
        <v>2</v>
      </c>
      <c r="J90" s="98">
        <v>0</v>
      </c>
      <c r="K90" s="98">
        <v>0</v>
      </c>
      <c r="L90" s="46">
        <f t="shared" si="8"/>
        <v>372605</v>
      </c>
      <c r="M90" s="16"/>
      <c r="W90" s="5"/>
      <c r="X90" s="31"/>
      <c r="Y90" s="19"/>
    </row>
    <row r="91" spans="1:63" ht="17.25" customHeight="1" x14ac:dyDescent="0.3">
      <c r="B91" s="41" t="s">
        <v>68</v>
      </c>
      <c r="C91" s="41">
        <v>4</v>
      </c>
      <c r="D91" s="44"/>
      <c r="E91" s="44"/>
      <c r="F91" s="41" t="s">
        <v>18</v>
      </c>
      <c r="G91" s="45" t="s">
        <v>196</v>
      </c>
      <c r="H91" s="98">
        <v>182923</v>
      </c>
      <c r="I91" s="98">
        <v>4</v>
      </c>
      <c r="J91" s="98">
        <v>0</v>
      </c>
      <c r="K91" s="98">
        <v>0</v>
      </c>
      <c r="L91" s="46">
        <f t="shared" si="8"/>
        <v>182923</v>
      </c>
      <c r="M91" s="16"/>
      <c r="W91" s="5"/>
      <c r="X91" s="31"/>
      <c r="Y91" s="19"/>
    </row>
    <row r="92" spans="1:63" ht="17.25" customHeight="1" x14ac:dyDescent="0.3">
      <c r="B92" s="41" t="s">
        <v>68</v>
      </c>
      <c r="C92" s="41">
        <v>1</v>
      </c>
      <c r="D92" s="44"/>
      <c r="E92" s="44"/>
      <c r="F92" s="41" t="s">
        <v>16</v>
      </c>
      <c r="G92" s="45" t="s">
        <v>196</v>
      </c>
      <c r="H92" s="98">
        <v>29951</v>
      </c>
      <c r="I92" s="98">
        <v>1</v>
      </c>
      <c r="J92" s="98">
        <v>0</v>
      </c>
      <c r="K92" s="98">
        <v>0</v>
      </c>
      <c r="L92" s="46">
        <f t="shared" si="8"/>
        <v>29951</v>
      </c>
      <c r="M92" s="16"/>
      <c r="W92" s="5"/>
      <c r="X92" s="31"/>
      <c r="Y92" s="19"/>
    </row>
    <row r="93" spans="1:63" ht="17.25" customHeight="1" x14ac:dyDescent="0.3">
      <c r="B93" s="41" t="s">
        <v>81</v>
      </c>
      <c r="C93" s="41">
        <v>1</v>
      </c>
      <c r="D93" s="44"/>
      <c r="E93" s="44"/>
      <c r="F93" s="41" t="s">
        <v>16</v>
      </c>
      <c r="G93" s="45" t="s">
        <v>196</v>
      </c>
      <c r="H93" s="98">
        <v>11959</v>
      </c>
      <c r="I93" s="98">
        <v>1</v>
      </c>
      <c r="J93" s="98">
        <v>0</v>
      </c>
      <c r="K93" s="98">
        <v>0</v>
      </c>
      <c r="L93" s="46">
        <f t="shared" si="8"/>
        <v>11959</v>
      </c>
      <c r="M93" s="16"/>
      <c r="W93" s="5"/>
      <c r="X93" s="31"/>
      <c r="Y93" s="19"/>
    </row>
    <row r="94" spans="1:63" ht="17.25" customHeight="1" thickBot="1" x14ac:dyDescent="0.35">
      <c r="B94" s="47" t="s">
        <v>100</v>
      </c>
      <c r="C94" s="47">
        <v>1</v>
      </c>
      <c r="D94" s="48"/>
      <c r="E94" s="48"/>
      <c r="F94" s="47" t="s">
        <v>16</v>
      </c>
      <c r="G94" s="49" t="s">
        <v>196</v>
      </c>
      <c r="H94" s="99">
        <v>5857</v>
      </c>
      <c r="I94" s="99">
        <v>1</v>
      </c>
      <c r="J94" s="99">
        <v>0</v>
      </c>
      <c r="K94" s="99">
        <v>0</v>
      </c>
      <c r="L94" s="50">
        <f t="shared" si="8"/>
        <v>5857</v>
      </c>
      <c r="M94" s="16"/>
      <c r="W94" s="5"/>
      <c r="X94" s="31"/>
      <c r="Y94" s="19"/>
    </row>
    <row r="95" spans="1:63" ht="17.25" customHeight="1" x14ac:dyDescent="0.3">
      <c r="B95" s="51" t="s">
        <v>84</v>
      </c>
      <c r="C95" s="51">
        <v>2</v>
      </c>
      <c r="D95" s="52">
        <v>1426</v>
      </c>
      <c r="E95" s="52">
        <f>D95*487*24</f>
        <v>16667088</v>
      </c>
      <c r="F95" s="51" t="s">
        <v>18</v>
      </c>
      <c r="G95" s="53" t="s">
        <v>42</v>
      </c>
      <c r="H95" s="100">
        <v>2849811</v>
      </c>
      <c r="I95" s="100">
        <v>2</v>
      </c>
      <c r="J95" s="100">
        <v>300035</v>
      </c>
      <c r="K95" s="100">
        <v>0</v>
      </c>
      <c r="L95" s="54">
        <f t="shared" si="8"/>
        <v>3149846</v>
      </c>
      <c r="M95" s="16"/>
      <c r="W95" s="5"/>
      <c r="X95" s="31"/>
      <c r="Y95" s="19"/>
    </row>
    <row r="96" spans="1:63" ht="17.25" customHeight="1" x14ac:dyDescent="0.3">
      <c r="B96" s="41" t="s">
        <v>54</v>
      </c>
      <c r="C96" s="41">
        <v>2</v>
      </c>
      <c r="D96" s="44">
        <v>275</v>
      </c>
      <c r="E96" s="44">
        <f>D96*487*24</f>
        <v>3214200</v>
      </c>
      <c r="F96" s="41" t="s">
        <v>16</v>
      </c>
      <c r="G96" s="53" t="s">
        <v>42</v>
      </c>
      <c r="H96" s="98">
        <v>915498</v>
      </c>
      <c r="I96" s="98">
        <v>2</v>
      </c>
      <c r="J96" s="98">
        <v>0</v>
      </c>
      <c r="K96" s="98">
        <v>0</v>
      </c>
      <c r="L96" s="54">
        <f t="shared" si="8"/>
        <v>915498</v>
      </c>
      <c r="M96" s="16"/>
      <c r="W96" s="5"/>
      <c r="X96" s="31"/>
      <c r="Y96" s="19"/>
    </row>
    <row r="97" spans="2:25" ht="17.25" customHeight="1" x14ac:dyDescent="0.3">
      <c r="B97" s="41" t="s">
        <v>54</v>
      </c>
      <c r="C97" s="41">
        <v>19</v>
      </c>
      <c r="D97" s="44">
        <v>3611</v>
      </c>
      <c r="E97" s="115">
        <v>41551416</v>
      </c>
      <c r="F97" s="41" t="s">
        <v>18</v>
      </c>
      <c r="G97" s="53" t="s">
        <v>42</v>
      </c>
      <c r="H97" s="98">
        <v>8213662</v>
      </c>
      <c r="I97" s="98">
        <v>19</v>
      </c>
      <c r="J97" s="98">
        <v>437396</v>
      </c>
      <c r="K97" s="98">
        <v>0</v>
      </c>
      <c r="L97" s="53">
        <v>8651058</v>
      </c>
      <c r="M97" s="16"/>
      <c r="W97" s="5"/>
      <c r="X97" s="31"/>
      <c r="Y97" s="19"/>
    </row>
    <row r="98" spans="2:25" ht="17.25" customHeight="1" x14ac:dyDescent="0.3">
      <c r="B98" s="41" t="s">
        <v>44</v>
      </c>
      <c r="C98" s="41">
        <v>3</v>
      </c>
      <c r="D98" s="44"/>
      <c r="E98" s="44"/>
      <c r="F98" s="41" t="s">
        <v>16</v>
      </c>
      <c r="G98" s="53" t="s">
        <v>42</v>
      </c>
      <c r="H98" s="98">
        <v>636708</v>
      </c>
      <c r="I98" s="98">
        <v>3</v>
      </c>
      <c r="J98" s="98">
        <v>0</v>
      </c>
      <c r="K98" s="98">
        <v>0</v>
      </c>
      <c r="L98" s="54">
        <f t="shared" si="8"/>
        <v>636708</v>
      </c>
      <c r="M98" s="16"/>
      <c r="W98" s="5"/>
      <c r="X98" s="31"/>
      <c r="Y98" s="19"/>
    </row>
    <row r="99" spans="2:25" ht="17.25" customHeight="1" x14ac:dyDescent="0.3">
      <c r="B99" s="41" t="s">
        <v>44</v>
      </c>
      <c r="C99" s="41">
        <v>4</v>
      </c>
      <c r="D99" s="44"/>
      <c r="E99" s="44"/>
      <c r="F99" s="41" t="s">
        <v>18</v>
      </c>
      <c r="G99" s="53" t="s">
        <v>42</v>
      </c>
      <c r="H99" s="98">
        <v>1035285</v>
      </c>
      <c r="I99" s="98">
        <v>4</v>
      </c>
      <c r="J99" s="98">
        <v>0</v>
      </c>
      <c r="K99" s="98">
        <v>0</v>
      </c>
      <c r="L99" s="54">
        <f t="shared" si="8"/>
        <v>1035285</v>
      </c>
      <c r="M99" s="16"/>
      <c r="W99" s="5"/>
      <c r="X99" s="31"/>
      <c r="Y99" s="19"/>
    </row>
    <row r="100" spans="2:25" ht="17.25" customHeight="1" x14ac:dyDescent="0.3">
      <c r="B100" s="41" t="s">
        <v>68</v>
      </c>
      <c r="C100" s="41">
        <v>6</v>
      </c>
      <c r="D100" s="44"/>
      <c r="E100" s="44"/>
      <c r="F100" s="41" t="s">
        <v>16</v>
      </c>
      <c r="G100" s="53" t="s">
        <v>42</v>
      </c>
      <c r="H100" s="98">
        <v>391916</v>
      </c>
      <c r="I100" s="98">
        <v>6</v>
      </c>
      <c r="J100" s="98">
        <v>0</v>
      </c>
      <c r="K100" s="98">
        <v>0</v>
      </c>
      <c r="L100" s="54">
        <f t="shared" si="8"/>
        <v>391916</v>
      </c>
      <c r="M100" s="16"/>
      <c r="W100" s="5"/>
      <c r="X100" s="31"/>
      <c r="Y100" s="19"/>
    </row>
    <row r="101" spans="2:25" ht="17.25" customHeight="1" x14ac:dyDescent="0.3">
      <c r="B101" s="41" t="s">
        <v>68</v>
      </c>
      <c r="C101" s="41">
        <v>22</v>
      </c>
      <c r="D101" s="44"/>
      <c r="E101" s="44"/>
      <c r="F101" s="41" t="s">
        <v>18</v>
      </c>
      <c r="G101" s="53" t="s">
        <v>42</v>
      </c>
      <c r="H101" s="98">
        <v>1741881</v>
      </c>
      <c r="I101" s="98">
        <v>22</v>
      </c>
      <c r="J101" s="98">
        <v>234968</v>
      </c>
      <c r="K101" s="98">
        <v>0</v>
      </c>
      <c r="L101" s="54">
        <f t="shared" si="8"/>
        <v>1976849</v>
      </c>
      <c r="M101" s="16"/>
      <c r="W101" s="5"/>
      <c r="X101" s="31"/>
      <c r="Y101" s="19"/>
    </row>
    <row r="102" spans="2:25" ht="17.25" customHeight="1" x14ac:dyDescent="0.3">
      <c r="B102" s="41" t="s">
        <v>81</v>
      </c>
      <c r="C102" s="41">
        <v>5</v>
      </c>
      <c r="D102" s="44"/>
      <c r="E102" s="44"/>
      <c r="F102" s="41" t="s">
        <v>18</v>
      </c>
      <c r="G102" s="53" t="s">
        <v>42</v>
      </c>
      <c r="H102" s="98">
        <v>86031</v>
      </c>
      <c r="I102" s="98">
        <v>5</v>
      </c>
      <c r="J102" s="98">
        <v>52394</v>
      </c>
      <c r="K102" s="98">
        <v>0</v>
      </c>
      <c r="L102" s="54">
        <f t="shared" si="8"/>
        <v>138425</v>
      </c>
      <c r="M102" s="16"/>
      <c r="W102" s="5"/>
      <c r="X102" s="31"/>
      <c r="Y102" s="19"/>
    </row>
    <row r="103" spans="2:25" ht="17.25" customHeight="1" x14ac:dyDescent="0.3">
      <c r="B103" s="41" t="s">
        <v>100</v>
      </c>
      <c r="C103" s="41">
        <v>4</v>
      </c>
      <c r="D103" s="44"/>
      <c r="E103" s="44"/>
      <c r="F103" s="41" t="s">
        <v>18</v>
      </c>
      <c r="G103" s="53" t="s">
        <v>42</v>
      </c>
      <c r="H103" s="98">
        <v>12216</v>
      </c>
      <c r="I103" s="98">
        <v>4</v>
      </c>
      <c r="J103" s="98">
        <v>1595</v>
      </c>
      <c r="K103" s="98">
        <v>0</v>
      </c>
      <c r="L103" s="54">
        <f t="shared" si="8"/>
        <v>13811</v>
      </c>
      <c r="M103" s="16"/>
      <c r="W103" s="5"/>
      <c r="X103" s="31"/>
      <c r="Y103" s="19"/>
    </row>
    <row r="104" spans="2:25" ht="22.5" customHeight="1" x14ac:dyDescent="0.3">
      <c r="B104" s="55" t="s">
        <v>389</v>
      </c>
      <c r="C104" s="56">
        <f>SUBTOTAL(9,C88:C103)</f>
        <v>80</v>
      </c>
      <c r="D104" s="57">
        <f>SUM(D88:D103)</f>
        <v>6066</v>
      </c>
      <c r="E104" s="57">
        <f>SUM(E88:E103)</f>
        <v>69033264</v>
      </c>
      <c r="F104" s="57" t="s">
        <v>398</v>
      </c>
      <c r="G104" s="58" t="s">
        <v>398</v>
      </c>
      <c r="H104" s="101">
        <f>SUBTOTAL(9,H88:H103)</f>
        <v>17464882</v>
      </c>
      <c r="I104" s="101">
        <f>SUBTOTAL(9,I88:I103)</f>
        <v>80</v>
      </c>
      <c r="J104" s="101">
        <f>SUBTOTAL(9,J88:J103)</f>
        <v>1155583</v>
      </c>
      <c r="K104" s="98">
        <v>0</v>
      </c>
      <c r="L104" s="59">
        <f>SUBTOTAL(9,L88:L103)</f>
        <v>18620465</v>
      </c>
      <c r="W104" s="5"/>
      <c r="X104" s="31"/>
      <c r="Y104" s="19"/>
    </row>
    <row r="108" spans="2:25" x14ac:dyDescent="0.3">
      <c r="H108" s="23"/>
    </row>
  </sheetData>
  <autoFilter ref="A3:BL83" xr:uid="{892E5E2E-48EE-4F7A-8B5F-12D91FB0DE36}"/>
  <mergeCells count="38">
    <mergeCell ref="V2:V3"/>
    <mergeCell ref="A1:BH1"/>
    <mergeCell ref="A2:A3"/>
    <mergeCell ref="B2:F2"/>
    <mergeCell ref="G2:G3"/>
    <mergeCell ref="H2:H3"/>
    <mergeCell ref="I2:K2"/>
    <mergeCell ref="L2:M2"/>
    <mergeCell ref="N2:N3"/>
    <mergeCell ref="O2:O3"/>
    <mergeCell ref="P2:P3"/>
    <mergeCell ref="Q2:Q3"/>
    <mergeCell ref="R2:R3"/>
    <mergeCell ref="S2:S3"/>
    <mergeCell ref="T2:T3"/>
    <mergeCell ref="U2:U3"/>
    <mergeCell ref="AQ2:AR2"/>
    <mergeCell ref="W2:X2"/>
    <mergeCell ref="Y2:Y3"/>
    <mergeCell ref="Z2:Z3"/>
    <mergeCell ref="AA2:AB2"/>
    <mergeCell ref="AC2:AD2"/>
    <mergeCell ref="AE2:AF2"/>
    <mergeCell ref="AG2:AH2"/>
    <mergeCell ref="AI2:AJ2"/>
    <mergeCell ref="AK2:AL2"/>
    <mergeCell ref="AM2:AN2"/>
    <mergeCell ref="AO2:AP2"/>
    <mergeCell ref="BE2:BF2"/>
    <mergeCell ref="BG2:BG3"/>
    <mergeCell ref="BH2:BH3"/>
    <mergeCell ref="BJ2:BK2"/>
    <mergeCell ref="AS2:AT2"/>
    <mergeCell ref="AU2:AV2"/>
    <mergeCell ref="AW2:AX2"/>
    <mergeCell ref="AY2:AZ2"/>
    <mergeCell ref="BA2:BB2"/>
    <mergeCell ref="BC2:B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tak i tak cześciowo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Aleksandra Alex</cp:lastModifiedBy>
  <cp:lastPrinted>2020-03-18T07:12:24Z</cp:lastPrinted>
  <dcterms:created xsi:type="dcterms:W3CDTF">2015-11-14T08:57:14Z</dcterms:created>
  <dcterms:modified xsi:type="dcterms:W3CDTF">2022-07-12T10:52:20Z</dcterms:modified>
</cp:coreProperties>
</file>