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85" windowHeight="14145" activeTab="0"/>
  </bookViews>
  <sheets>
    <sheet name="Arkusz1" sheetId="1" r:id="rId1"/>
    <sheet name="Arkusz2" sheetId="2" r:id="rId2"/>
  </sheets>
  <definedNames/>
  <calcPr fullCalcOnLoad="1"/>
</workbook>
</file>

<file path=xl/sharedStrings.xml><?xml version="1.0" encoding="utf-8"?>
<sst xmlns="http://schemas.openxmlformats.org/spreadsheetml/2006/main" count="5317" uniqueCount="1344">
  <si>
    <t>Zadanie nr 2</t>
  </si>
  <si>
    <t>24 miesiące</t>
  </si>
  <si>
    <t>Lp.</t>
  </si>
  <si>
    <t>Opis przedmiotu zamówienia</t>
  </si>
  <si>
    <t>Nazwa handlowa, producent</t>
  </si>
  <si>
    <t>Postać</t>
  </si>
  <si>
    <t>Dawka</t>
  </si>
  <si>
    <t>Ilość opakowań</t>
  </si>
  <si>
    <t>Cena  jedn. netto</t>
  </si>
  <si>
    <t>Wartość netto                           6 x 8</t>
  </si>
  <si>
    <t>VAT  w %</t>
  </si>
  <si>
    <t>Cena  jedn. brutto</t>
  </si>
  <si>
    <t>Wartość brutto  
(Wartość netto                           + podatek VAT)</t>
  </si>
  <si>
    <t>-1-</t>
  </si>
  <si>
    <t>-2-</t>
  </si>
  <si>
    <t>-3-</t>
  </si>
  <si>
    <t>-4-</t>
  </si>
  <si>
    <t>-5-</t>
  </si>
  <si>
    <t>-6-</t>
  </si>
  <si>
    <t>-7-</t>
  </si>
  <si>
    <t>-8-</t>
  </si>
  <si>
    <t>-9-</t>
  </si>
  <si>
    <t>-10-</t>
  </si>
  <si>
    <t>-11-</t>
  </si>
  <si>
    <t>-12-</t>
  </si>
  <si>
    <t>inj.</t>
  </si>
  <si>
    <t>RAZEM:</t>
  </si>
  <si>
    <t>X</t>
  </si>
  <si>
    <t>Zadanie nr 1</t>
  </si>
  <si>
    <t>Wielkość opakowania</t>
  </si>
  <si>
    <t>CPV: 33 69 00 00-3 Różne produkty lecznicze</t>
  </si>
  <si>
    <t>tabl.</t>
  </si>
  <si>
    <t>200 mg</t>
  </si>
  <si>
    <t>20 tabl.</t>
  </si>
  <si>
    <t>50 mg</t>
  </si>
  <si>
    <t>100 mg</t>
  </si>
  <si>
    <t>30 tabl.</t>
  </si>
  <si>
    <t>maść</t>
  </si>
  <si>
    <t>preparat złożony</t>
  </si>
  <si>
    <t>Wymogiem Zamawiającego jest złożenie oferty na produkty pochodzące od jednego producenta, celem możliwości łączenia dawek.</t>
  </si>
  <si>
    <t>kaps.</t>
  </si>
  <si>
    <t>Zadanie nr 4</t>
  </si>
  <si>
    <t>CPV: 33 65 11 00-9 Środki antybakteryjne do użytku ogólnoustrojowego</t>
  </si>
  <si>
    <t>tabl./kaps./tabl.rozpadające się w jamie ustnej</t>
  </si>
  <si>
    <t>500 mg</t>
  </si>
  <si>
    <t>16 tabl.</t>
  </si>
  <si>
    <t>1 fiol.</t>
  </si>
  <si>
    <t>Zadanie nr 5</t>
  </si>
  <si>
    <t>CPV: 33 62 13 00-2 Preparaty przeciw anemii</t>
  </si>
  <si>
    <t>1 amp.-strzyk.</t>
  </si>
  <si>
    <t>300 mg</t>
  </si>
  <si>
    <t>50 tabl.</t>
  </si>
  <si>
    <t>Azithromycinum</t>
  </si>
  <si>
    <t>3 tabl.</t>
  </si>
  <si>
    <t>Mupirocinum</t>
  </si>
  <si>
    <t>tuba 15 g</t>
  </si>
  <si>
    <t>maść do nosa</t>
  </si>
  <si>
    <t>tuba 3 g</t>
  </si>
  <si>
    <t>20 mg</t>
  </si>
  <si>
    <t>30 kaps.</t>
  </si>
  <si>
    <t>10 mg</t>
  </si>
  <si>
    <t>10 tabl.</t>
  </si>
  <si>
    <t>250 mg</t>
  </si>
  <si>
    <t>10 amp.</t>
  </si>
  <si>
    <t>20 kaps.</t>
  </si>
  <si>
    <t>4 mg</t>
  </si>
  <si>
    <t>Cefalexinum</t>
  </si>
  <si>
    <t>16 kaps.</t>
  </si>
  <si>
    <t>1 amp.</t>
  </si>
  <si>
    <t>28 tabl.</t>
  </si>
  <si>
    <t>tabl. powl.</t>
  </si>
  <si>
    <t>6 tabl.</t>
  </si>
  <si>
    <t>0,5 mg</t>
  </si>
  <si>
    <t>Brimonidinum + Timololum</t>
  </si>
  <si>
    <t>krople oczne</t>
  </si>
  <si>
    <t>2 mg + 5 mg/ml</t>
  </si>
  <si>
    <t>butelka 5 ml</t>
  </si>
  <si>
    <t>25 mg</t>
  </si>
  <si>
    <t>Dexpanthenolum</t>
  </si>
  <si>
    <t>żel do oczu</t>
  </si>
  <si>
    <t>50 mg/g</t>
  </si>
  <si>
    <t>tuba 10 g</t>
  </si>
  <si>
    <t>Zadanie nr 9</t>
  </si>
  <si>
    <t>Preparaty żelaza do podawania dożylnego</t>
  </si>
  <si>
    <t>inj., inf.</t>
  </si>
  <si>
    <t>100 mg/2 ml</t>
  </si>
  <si>
    <t>250 mg/2 ml</t>
  </si>
  <si>
    <t>50 amp.</t>
  </si>
  <si>
    <t>Clindamycinum</t>
  </si>
  <si>
    <t>150 mg</t>
  </si>
  <si>
    <t xml:space="preserve">tabl. powl. </t>
  </si>
  <si>
    <t>50 mg/1 ml</t>
  </si>
  <si>
    <t>krople</t>
  </si>
  <si>
    <t>60 tabl.</t>
  </si>
  <si>
    <t>Doxycyclinum</t>
  </si>
  <si>
    <t>10 kaps.</t>
  </si>
  <si>
    <t>28 kaps.</t>
  </si>
  <si>
    <t>5 mg</t>
  </si>
  <si>
    <t>100 tabl.</t>
  </si>
  <si>
    <t>1 mg</t>
  </si>
  <si>
    <t>14 kaps.</t>
  </si>
  <si>
    <t>40 tabl.</t>
  </si>
  <si>
    <t>Zadanie nr 10</t>
  </si>
  <si>
    <t>Fluconazolum</t>
  </si>
  <si>
    <t>200 mg/100 ml</t>
  </si>
  <si>
    <t>5 amp.</t>
  </si>
  <si>
    <t>500 mg/5 ml</t>
  </si>
  <si>
    <t>CPV: 33 69 60 00-5 Odczynniki i środki kontrastowe</t>
  </si>
  <si>
    <t>1 sztuka</t>
  </si>
  <si>
    <t>2 mg</t>
  </si>
  <si>
    <t>Zadanie nr 12</t>
  </si>
  <si>
    <t>CPV: 33 65 23 00-8 Środki immunosupresyjne</t>
  </si>
  <si>
    <t>100 mg/5 ml</t>
  </si>
  <si>
    <t>10 fiol.</t>
  </si>
  <si>
    <t>Zapobieganie immunizacji Rh(D) u kobiet Rh(D)- ujemnych</t>
  </si>
  <si>
    <t>Jednostka miary opakowania</t>
  </si>
  <si>
    <t>Immunoglobulina                                               ludzka anty-D</t>
  </si>
  <si>
    <t>50 mcg</t>
  </si>
  <si>
    <t>150 mcg</t>
  </si>
  <si>
    <t>CPV: 33 65 15 20-9 Immunoglobuliny</t>
  </si>
  <si>
    <t>Zamawiający dopuszcza możliwość złożenia oferty na produkty pochodzące od różnych producentów.</t>
  </si>
  <si>
    <t>Zadanie nr 13</t>
  </si>
  <si>
    <t>Verapamilum</t>
  </si>
  <si>
    <t>Levofloxacinum</t>
  </si>
  <si>
    <t>500 mg/100 ml</t>
  </si>
  <si>
    <t>Silver nitrate</t>
  </si>
  <si>
    <t>10 mg/ml</t>
  </si>
  <si>
    <t>50 pipetek                              a 0,5 ml</t>
  </si>
  <si>
    <t>400 mg</t>
  </si>
  <si>
    <t>5 mg/ml</t>
  </si>
  <si>
    <t>Zadanie nr 20</t>
  </si>
  <si>
    <t>CPV: 33 66 12 00-3 Środki przeciwbólowe</t>
  </si>
  <si>
    <t>Dożylne leki o działaniu przeciwbólowym</t>
  </si>
  <si>
    <t>Paracetamolum</t>
  </si>
  <si>
    <t>500 mg/50 ml</t>
  </si>
  <si>
    <t>1 g/100 ml</t>
  </si>
  <si>
    <t>1 fiol./flakon</t>
  </si>
  <si>
    <t>Zadanie nr 21</t>
  </si>
  <si>
    <t>CPV: 33 66 17 00-8 Pozostałe produkty lecznicze dla układu nerwowego</t>
  </si>
  <si>
    <t>Leki zwiększające aktywność układu przywspółczulnego</t>
  </si>
  <si>
    <t>Neostigmini methylsulfas</t>
  </si>
  <si>
    <t>0,5 mg/1 ml</t>
  </si>
  <si>
    <t>syrop</t>
  </si>
  <si>
    <t>1 g</t>
  </si>
  <si>
    <t xml:space="preserve">Ilość </t>
  </si>
  <si>
    <t>Wartość netto            6 x 8</t>
  </si>
  <si>
    <t>VAT          w %</t>
  </si>
  <si>
    <t>nd</t>
  </si>
  <si>
    <t>Wartość składowej zadania</t>
  </si>
  <si>
    <t>Wartość netto</t>
  </si>
  <si>
    <t>Wartość brutto</t>
  </si>
  <si>
    <t>Łączna wartość produktów leczniczych zaoferowanych w części A</t>
  </si>
  <si>
    <t>Łączna wartość zadania</t>
  </si>
  <si>
    <t>inf.</t>
  </si>
  <si>
    <t>Zadanie nr 28</t>
  </si>
  <si>
    <t>Sulphur hexafluoride w postaci pęcherzyków do podawania dożylnego</t>
  </si>
  <si>
    <t>8 mcl = 45 mcg</t>
  </si>
  <si>
    <t>Środki zwiększające echogenność krwi stosowane w diagnostyce</t>
  </si>
  <si>
    <t>1 fiol. + rozp.</t>
  </si>
  <si>
    <t>Cloxacillinum</t>
  </si>
  <si>
    <t>75 mg</t>
  </si>
  <si>
    <t>Ampicillinum + Sulbactamum</t>
  </si>
  <si>
    <t>1,5 g</t>
  </si>
  <si>
    <t>tabl. draż.</t>
  </si>
  <si>
    <t>Kalii iodidum + Natrii iodidum</t>
  </si>
  <si>
    <t>3 + 3 mg/ml</t>
  </si>
  <si>
    <t>butelka 10 ml</t>
  </si>
  <si>
    <t>15 mg</t>
  </si>
  <si>
    <t>CPV: 33 65 21 00-6 Środki przeciwnowotworowe</t>
  </si>
  <si>
    <t>40 mg</t>
  </si>
  <si>
    <t>Bromfenac</t>
  </si>
  <si>
    <t>0,9 mg/ml</t>
  </si>
  <si>
    <t>40 mg/2 ml</t>
  </si>
  <si>
    <t>80 mg</t>
  </si>
  <si>
    <t>10 amp.-strzyk.</t>
  </si>
  <si>
    <t>200 mg/5 ml</t>
  </si>
  <si>
    <t>4 fiol.</t>
  </si>
  <si>
    <t>750 mg</t>
  </si>
  <si>
    <t>1000 mg</t>
  </si>
  <si>
    <t>2,5 mg</t>
  </si>
  <si>
    <t>800 mg</t>
  </si>
  <si>
    <t>5 mg/1 ml</t>
  </si>
  <si>
    <t>Acidum acetylsalicylicum</t>
  </si>
  <si>
    <t>Acenocumarolum</t>
  </si>
  <si>
    <t>Acidum folicum</t>
  </si>
  <si>
    <t>Alteplasum</t>
  </si>
  <si>
    <t>Emulsja do infuzji, biała, jednorodna, zawierająca w swoim składzie oczyszczony olej sojowy, trójglicerydy o średniej długości łańcucha, oczyszczony olej z oliwek oraz olej rybny, posiadający wskazania do stosowania u noworodków, niemowląt, dzieci i dorosłych</t>
  </si>
  <si>
    <t>200 mg/1 ml</t>
  </si>
  <si>
    <t>100 ml</t>
  </si>
  <si>
    <t>Kompleks witamin rozpuszczalnych w tłuszczach, przeznaczony do żywienia pozajelitowego niemowląt i dzieci do 11 roku życia</t>
  </si>
  <si>
    <t>10 amp.            a 10 ml</t>
  </si>
  <si>
    <t>Kompleks witamin rozpuszczalnych w tłuszczach, przeznaczony do żywienia pozajelitowego osób dorosłych i dzieci od 11 roku życia</t>
  </si>
  <si>
    <t>10 amp.                   a 10 ml</t>
  </si>
  <si>
    <t>Kompleks witamin rozpuszczalnych w wodzie, przeznaczony do żywienia pozajelitowego</t>
  </si>
  <si>
    <t>Koncentrat pierwiastków śladowych przeznaczony do żywienia pozajelitowego u osób dorosłych, zawierający Fe 3+</t>
  </si>
  <si>
    <t>20 amp.            a 10 ml</t>
  </si>
  <si>
    <t>Koncentrat pierwiastków śladowych, przeznaczony do żywienia pozajelitowego wcześniaków, noworodków i dzieci</t>
  </si>
  <si>
    <t>10 fiol.              a 10 ml</t>
  </si>
  <si>
    <t>Propofolum 1% w postaci emulsji MCT/LCT</t>
  </si>
  <si>
    <t>0,2 g/20 ml</t>
  </si>
  <si>
    <t>Propofolum 2% w postaci emulsji MCT/LCT</t>
  </si>
  <si>
    <t>1 g/50 ml</t>
  </si>
  <si>
    <t>Roztwór aminokwasów przeznaczony do żywienia pozajelitowego wcześniaków, noworodków i dzieci</t>
  </si>
  <si>
    <t>100 g/litr</t>
  </si>
  <si>
    <t>500 ml</t>
  </si>
  <si>
    <t>Kalium chloratum w postaci 15% roztworu konfekcjonowany w ampułki z portem bezigłowym typu luer-lock</t>
  </si>
  <si>
    <t>Razem część A:</t>
  </si>
  <si>
    <t xml:space="preserve">Ilość pomp </t>
  </si>
  <si>
    <t>Koszt dzierżawy netto 1 pompy przez 1 miesiąc</t>
  </si>
  <si>
    <t>Koszt dzierżawy brutto 1 pompy przez 1 miesiąc</t>
  </si>
  <si>
    <t>Pompa do żywienia pozajelitowego, przeznaczona do podawania różnych preparatów odżywiania dożylnego; prędkość podaży w zakresie 10-600 ml/godz.; objętość podaży do 9999 ml; dokładność podaży +/-5%; waga pompy do 550 g; żywotność akumulatora do 40 godz. przy prędkości 125 ml/godz.</t>
  </si>
  <si>
    <t>Razem część B:</t>
  </si>
  <si>
    <t>Część C: dostawa lini do podaży do pompy opisanej w części B               CPV: 33 19 41 20-3 Artykuły do infuzji</t>
  </si>
  <si>
    <t>Łączna wartość zadania 12 (suma części A - C)</t>
  </si>
  <si>
    <t>Łączna wartość dzierżawy pomp z części B</t>
  </si>
  <si>
    <t>Łączna wartość dostawy lini podażowych z części C</t>
  </si>
  <si>
    <t>Wymogiem Zamawiającego jest złożenie w części B i C oferty na produkty wprowadzone do obrotu zgodnie z przepisami Ustawy o wyrobach medycznych</t>
  </si>
  <si>
    <t>Roztwór 18 L-aminokwasów, bez dodatku glukozy i elektrolitów, przeznaczony do żywienia pozajelitowego</t>
  </si>
  <si>
    <t>10 ml                              x 20 amp.                        plastikowych</t>
  </si>
  <si>
    <t>20 ml                              x 20 amp. plastikowych</t>
  </si>
  <si>
    <t>Część A: Dostawa produktów do żywienia pozajelitowego, znieczulających ogólnie i pozostałych leków</t>
  </si>
  <si>
    <t>Piperacillinum/Tazobactamum</t>
  </si>
  <si>
    <t>2,25 g</t>
  </si>
  <si>
    <t xml:space="preserve">10 fiol.                 </t>
  </si>
  <si>
    <t>Łączna wartość diet dojelitowych zaoferowanych w części D</t>
  </si>
  <si>
    <t>24 miesiace</t>
  </si>
  <si>
    <t xml:space="preserve">Różne produkty lecznicze </t>
  </si>
  <si>
    <t>Acetazolamidum</t>
  </si>
  <si>
    <t>Aciclovirum</t>
  </si>
  <si>
    <t>tabl. powl. dojelitowe</t>
  </si>
  <si>
    <t>Acidum tranexamicum</t>
  </si>
  <si>
    <t>Adrenalinum</t>
  </si>
  <si>
    <t>1 mg/1 ml</t>
  </si>
  <si>
    <t>krople do oczu</t>
  </si>
  <si>
    <t>2 x 5 ml</t>
  </si>
  <si>
    <t>Amikacinum</t>
  </si>
  <si>
    <t>5 ml</t>
  </si>
  <si>
    <t>500 mg/2 ml</t>
  </si>
  <si>
    <t>5 mg + 50 mg</t>
  </si>
  <si>
    <t>Amiodaronum</t>
  </si>
  <si>
    <t xml:space="preserve">Antazolinum   </t>
  </si>
  <si>
    <t>Aqua pro iniectione</t>
  </si>
  <si>
    <t>Atorvasterolum</t>
  </si>
  <si>
    <t xml:space="preserve">tabl. powl.  </t>
  </si>
  <si>
    <t>Atropinum sulfuricum</t>
  </si>
  <si>
    <t>Baclofenum</t>
  </si>
  <si>
    <t>Barium sulfuricum</t>
  </si>
  <si>
    <t>zawiesina</t>
  </si>
  <si>
    <t>1 g/1 ml</t>
  </si>
  <si>
    <t>200 ml</t>
  </si>
  <si>
    <t>Brimonidinum</t>
  </si>
  <si>
    <t>2 mg/1 ml</t>
  </si>
  <si>
    <t>Budesonidum</t>
  </si>
  <si>
    <t>zawiesina do nebulizacji</t>
  </si>
  <si>
    <t>0,25 mg/2 ml</t>
  </si>
  <si>
    <t>20 poj./amp.</t>
  </si>
  <si>
    <t>0,5 mg/2 ml</t>
  </si>
  <si>
    <t>1 mg/2 ml</t>
  </si>
  <si>
    <t xml:space="preserve">Bupivacainum   </t>
  </si>
  <si>
    <t>5 fiol. a 20 ml</t>
  </si>
  <si>
    <t>5 amp. a 4 ml</t>
  </si>
  <si>
    <t>Calcium chloratum</t>
  </si>
  <si>
    <t>10 amp. a 10 ml</t>
  </si>
  <si>
    <t>Carbamazepinum</t>
  </si>
  <si>
    <t>Carvedilolum</t>
  </si>
  <si>
    <t>6,25 mg</t>
  </si>
  <si>
    <t>12,5 mg</t>
  </si>
  <si>
    <t>Cefazolinum</t>
  </si>
  <si>
    <t>fiolka</t>
  </si>
  <si>
    <t>Cefotaximum</t>
  </si>
  <si>
    <t>Ceftriaxonum</t>
  </si>
  <si>
    <t>inj. i.v., i.m.</t>
  </si>
  <si>
    <t>Cefuroximum</t>
  </si>
  <si>
    <t>0,75 g</t>
  </si>
  <si>
    <t>Cetirizinum</t>
  </si>
  <si>
    <t>tabl.                /tabl.powl.</t>
  </si>
  <si>
    <t>Chlorpromazinum</t>
  </si>
  <si>
    <t>50 mg/2 ml</t>
  </si>
  <si>
    <t>Ciprofloxacinum</t>
  </si>
  <si>
    <t>Clarithromycinum</t>
  </si>
  <si>
    <t>14 tabl.</t>
  </si>
  <si>
    <t>Clemastinum</t>
  </si>
  <si>
    <t>2 mg/2 ml</t>
  </si>
  <si>
    <t xml:space="preserve">5 amp.  </t>
  </si>
  <si>
    <t>Cyanocobalaminum</t>
  </si>
  <si>
    <t>Dexamethasonum</t>
  </si>
  <si>
    <t>Diazepam</t>
  </si>
  <si>
    <t>10 mg/2 ml</t>
  </si>
  <si>
    <t>Diclofenacum</t>
  </si>
  <si>
    <t>tabl. powl. o przedł.uwaln.</t>
  </si>
  <si>
    <t>tabl. dojelitowe</t>
  </si>
  <si>
    <t>Digoxinum</t>
  </si>
  <si>
    <t>Diphenhydraminum                              + Naphazolinum</t>
  </si>
  <si>
    <t>1 mg + 0,33 mg/1 ml</t>
  </si>
  <si>
    <t>Dopaminum</t>
  </si>
  <si>
    <t>10 amp. a 5 ml</t>
  </si>
  <si>
    <t>Dorzolamidum</t>
  </si>
  <si>
    <t>Dorzolamidum + Timololum</t>
  </si>
  <si>
    <t>20 mg + 5 mg      /1 ml</t>
  </si>
  <si>
    <t>Doxazosinum</t>
  </si>
  <si>
    <t>Enalaprilum</t>
  </si>
  <si>
    <t>Ephedrinum</t>
  </si>
  <si>
    <t>25 mg/1 ml</t>
  </si>
  <si>
    <t>Eplerenonum</t>
  </si>
  <si>
    <t>kaps./tabl.</t>
  </si>
  <si>
    <t>7 kaps.</t>
  </si>
  <si>
    <t>Fludrocortisonum + Gramicidinum + Neomycinum</t>
  </si>
  <si>
    <t>krople do oczu i uszu</t>
  </si>
  <si>
    <t xml:space="preserve">Formoterolum </t>
  </si>
  <si>
    <t xml:space="preserve">kaps.  </t>
  </si>
  <si>
    <t>12 mcg</t>
  </si>
  <si>
    <t>60 kaps.</t>
  </si>
  <si>
    <t>Furosemidum</t>
  </si>
  <si>
    <t>20 mg/2 ml</t>
  </si>
  <si>
    <t>Gentamicinum</t>
  </si>
  <si>
    <t>Glimepiridum</t>
  </si>
  <si>
    <t>3 mg</t>
  </si>
  <si>
    <t>Haloperidolum</t>
  </si>
  <si>
    <t>10 ml</t>
  </si>
  <si>
    <t>Heparinum</t>
  </si>
  <si>
    <t>25 000 j./5 ml</t>
  </si>
  <si>
    <t>Hydrochlorothiazidum</t>
  </si>
  <si>
    <t>Ibuprofenum</t>
  </si>
  <si>
    <t>Indapamidum</t>
  </si>
  <si>
    <t>Itraconazolum</t>
  </si>
  <si>
    <t>Kalium chloratum</t>
  </si>
  <si>
    <t>10 fiol. a 20 ml</t>
  </si>
  <si>
    <t>Latanoprostum</t>
  </si>
  <si>
    <t>2,5 ml</t>
  </si>
  <si>
    <t>Lignocainum hydrochloricum</t>
  </si>
  <si>
    <t>10 amp.            a 2 ml</t>
  </si>
  <si>
    <t>Lignocainum hydrochloricum          + Norepinephrinum</t>
  </si>
  <si>
    <t>20 mg + 0,025 mg/1 ml</t>
  </si>
  <si>
    <t>10 amp. a 2 ml</t>
  </si>
  <si>
    <t>Loperamidum</t>
  </si>
  <si>
    <t>Magnesium sulfuricum</t>
  </si>
  <si>
    <t>Metamizolum natrium</t>
  </si>
  <si>
    <t>Metoclopramidum</t>
  </si>
  <si>
    <t>Metoprololum succinatum</t>
  </si>
  <si>
    <t>tabl. o przedł. uwaln.</t>
  </si>
  <si>
    <t>23,75 mg</t>
  </si>
  <si>
    <t>47,5 mg</t>
  </si>
  <si>
    <t>95 mg</t>
  </si>
  <si>
    <t>Metoprololum tartaricum</t>
  </si>
  <si>
    <t>Metronidazolum</t>
  </si>
  <si>
    <t>tabl. dopochw.</t>
  </si>
  <si>
    <t>Midazolamum</t>
  </si>
  <si>
    <t>5 mg/5 ml</t>
  </si>
  <si>
    <t>50 mg/10 ml</t>
  </si>
  <si>
    <t>Molsidominum</t>
  </si>
  <si>
    <t>Mometasonum</t>
  </si>
  <si>
    <t>30 g</t>
  </si>
  <si>
    <t>Naloxonum</t>
  </si>
  <si>
    <t>0,4 mg</t>
  </si>
  <si>
    <t>Naphazolinum + Zincum</t>
  </si>
  <si>
    <t>1 mg + 2,5 mg     /1 ml</t>
  </si>
  <si>
    <t>Natrium bicarbonicum</t>
  </si>
  <si>
    <t>10 amp. a 20 ml</t>
  </si>
  <si>
    <t>Natrium chloratum</t>
  </si>
  <si>
    <t>100 amp.             a 5 ml</t>
  </si>
  <si>
    <t>100 amp.             a 10 ml</t>
  </si>
  <si>
    <t>Noradrenalinum tartaricum</t>
  </si>
  <si>
    <t>4 mg/4 ml</t>
  </si>
  <si>
    <t>Omeprazolum</t>
  </si>
  <si>
    <t>kaps. dojelitowe</t>
  </si>
  <si>
    <t>Opipramolum</t>
  </si>
  <si>
    <t>Pantoprazolum</t>
  </si>
  <si>
    <t>Papaverinum</t>
  </si>
  <si>
    <t>Pentoxifillinum</t>
  </si>
  <si>
    <t>300 mg/15 ml</t>
  </si>
  <si>
    <t>Phytomenadionum</t>
  </si>
  <si>
    <t>10 mg/1 ml</t>
  </si>
  <si>
    <t>Pilocarpinum</t>
  </si>
  <si>
    <t>Piracetamum</t>
  </si>
  <si>
    <t>12 g/60 ml</t>
  </si>
  <si>
    <t>1 flakon</t>
  </si>
  <si>
    <t>12 amp.            a 5 ml</t>
  </si>
  <si>
    <t>1200 mg</t>
  </si>
  <si>
    <t>Propafenonum</t>
  </si>
  <si>
    <t>Propofolum</t>
  </si>
  <si>
    <t>200 mg/20 ml</t>
  </si>
  <si>
    <t xml:space="preserve">5 fiol.  </t>
  </si>
  <si>
    <t>Propranololum</t>
  </si>
  <si>
    <t>Quetiapinum</t>
  </si>
  <si>
    <t>flakon                a 100 ml</t>
  </si>
  <si>
    <t>Retinolum</t>
  </si>
  <si>
    <t>50 000 j./1 ml</t>
  </si>
  <si>
    <t>Risperidonum</t>
  </si>
  <si>
    <t>Rosuvastatinum</t>
  </si>
  <si>
    <t>Salbutamolum</t>
  </si>
  <si>
    <t>Sertralinum</t>
  </si>
  <si>
    <t>Sildenafilum</t>
  </si>
  <si>
    <t>4 tabl.</t>
  </si>
  <si>
    <t>Simvastatinum</t>
  </si>
  <si>
    <t>Sulfacetamidum</t>
  </si>
  <si>
    <t>12 minimsów 0,5 ml</t>
  </si>
  <si>
    <t>Sulfacetamidum HEC</t>
  </si>
  <si>
    <t>480 mg/5 ml</t>
  </si>
  <si>
    <t>240 mg/5 ml</t>
  </si>
  <si>
    <t>Telmisartanum</t>
  </si>
  <si>
    <t>Timololum</t>
  </si>
  <si>
    <t>Tocopherolum</t>
  </si>
  <si>
    <t>300 mg/1 ml</t>
  </si>
  <si>
    <t>Tramadolum</t>
  </si>
  <si>
    <t>Tropicamidum</t>
  </si>
  <si>
    <t>Valsartanum</t>
  </si>
  <si>
    <t>160 mg</t>
  </si>
  <si>
    <t>120 mg</t>
  </si>
  <si>
    <t>Vitaminum B compositum</t>
  </si>
  <si>
    <t>draż.</t>
  </si>
  <si>
    <t>50 draż.</t>
  </si>
  <si>
    <t>1 g/2 ml</t>
  </si>
  <si>
    <t>2,5 g/5 ml</t>
  </si>
  <si>
    <t>Zolpidemum</t>
  </si>
  <si>
    <t>Amiloride                                                               + Hydrochlorothiazidum</t>
  </si>
  <si>
    <t>67 mg/ml</t>
  </si>
  <si>
    <t>2 g</t>
  </si>
  <si>
    <t>20 minimsów                   a 0,5 ml</t>
  </si>
  <si>
    <t>0,1 mg/1 ml</t>
  </si>
  <si>
    <t>1000 mcg/2 ml</t>
  </si>
  <si>
    <t>Buprenorphinum</t>
  </si>
  <si>
    <t>0,3 mg/1 ml</t>
  </si>
  <si>
    <t>plaster TTS</t>
  </si>
  <si>
    <t>35 mcg/h</t>
  </si>
  <si>
    <t>70 mcg/h</t>
  </si>
  <si>
    <t>52,5 mcg/h</t>
  </si>
  <si>
    <t>5 plastrów</t>
  </si>
  <si>
    <t>7,5 mg</t>
  </si>
  <si>
    <t>Oxycodonum</t>
  </si>
  <si>
    <t>Clonazepamum</t>
  </si>
  <si>
    <t>Fentanylum</t>
  </si>
  <si>
    <t>0,1 mg/h</t>
  </si>
  <si>
    <t>Estazolamum</t>
  </si>
  <si>
    <t>Ketaminum</t>
  </si>
  <si>
    <t>500 mg/10 ml</t>
  </si>
  <si>
    <t>Lorazepamum</t>
  </si>
  <si>
    <t>Phenobarbitalum</t>
  </si>
  <si>
    <t>Methadonum hydrochloricum</t>
  </si>
  <si>
    <t>20 ml</t>
  </si>
  <si>
    <t>1000 ml</t>
  </si>
  <si>
    <t>Morphinum</t>
  </si>
  <si>
    <t>30 mg</t>
  </si>
  <si>
    <t>tabl. o zmodyf. uwaln.</t>
  </si>
  <si>
    <t>Nalbuphinum</t>
  </si>
  <si>
    <t>Oxazepamum</t>
  </si>
  <si>
    <t>Dexmedetomidinum</t>
  </si>
  <si>
    <t>1 mg/10 ml</t>
  </si>
  <si>
    <t>Tetryzolini hydrochloridum</t>
  </si>
  <si>
    <t xml:space="preserve">0,5 mg/ml </t>
  </si>
  <si>
    <t xml:space="preserve">Cisatracurium </t>
  </si>
  <si>
    <t>10 mg/5 ml</t>
  </si>
  <si>
    <t>5 fiol.</t>
  </si>
  <si>
    <t>20 mg/4 ml</t>
  </si>
  <si>
    <t>Bupivacainum 0,5% Spinal Haevy konfekcjonowana w postaci sterylnie zapakowanych ampułek</t>
  </si>
  <si>
    <t>Remifentanylum</t>
  </si>
  <si>
    <t>Moxifloxacinum</t>
  </si>
  <si>
    <t>Tacrolimus</t>
  </si>
  <si>
    <t>kapsułki twarde o przedłużonym uwalnianiu</t>
  </si>
  <si>
    <t>Advagraf*</t>
  </si>
  <si>
    <t>Mycophenolate mofetil</t>
  </si>
  <si>
    <t>100 kaps.</t>
  </si>
  <si>
    <t>Acidum mycophenolicum</t>
  </si>
  <si>
    <t>180 mg</t>
  </si>
  <si>
    <t>360 mg</t>
  </si>
  <si>
    <t>120 tabl.</t>
  </si>
  <si>
    <t>kapsułki twarde</t>
  </si>
  <si>
    <t>Prograf*</t>
  </si>
  <si>
    <t>Sirolimus</t>
  </si>
  <si>
    <t>Ciclosporinum</t>
  </si>
  <si>
    <t>Rapamune*</t>
  </si>
  <si>
    <t>Sandimmun*</t>
  </si>
  <si>
    <t>Leki o działaniu immunosupresyjnym stosowane po przeszczepieniu narządów</t>
  </si>
  <si>
    <t>*Wymogiem Zamawiającego jest zaoferowanie produktów leczniczych o wskazanych nazwach handlowych. Preparaty te są przeznaczone na kontynuację terapii immunosupresyjnych pacjentów po przeszczepieniu nerki, będących pod opieką ośrodka transplanatacyjnego. Charakterystyki produktów leczniczych wyraźnie wskazują na możliwość odrzucenia przeszczepionego narządu po zamianie leku na odpowiednik.</t>
  </si>
  <si>
    <t>Leki o działaniu zwiotczającym mięśnie szkieletowe</t>
  </si>
  <si>
    <t>CPV: 33 63 22 00-1 Środki rozluźniające mięśnie</t>
  </si>
  <si>
    <t>Rocuronii bromidum</t>
  </si>
  <si>
    <t>50 mg/5 ml</t>
  </si>
  <si>
    <t>100 mg/10 ml</t>
  </si>
  <si>
    <t>Diclofenac sodium + Misoprostol</t>
  </si>
  <si>
    <t>50 mg + 0,2 mg</t>
  </si>
  <si>
    <t>Celecoxibum</t>
  </si>
  <si>
    <t>40 mg/1 ml</t>
  </si>
  <si>
    <t>Diltiazem</t>
  </si>
  <si>
    <t>90 mg</t>
  </si>
  <si>
    <t>Cabergolinum</t>
  </si>
  <si>
    <t>8 tabl.</t>
  </si>
  <si>
    <t>Apixaban</t>
  </si>
  <si>
    <t>Phenytoinum</t>
  </si>
  <si>
    <t>250 mg/5 ml</t>
  </si>
  <si>
    <t>Dalteparinum</t>
  </si>
  <si>
    <t>5000 j./0,2 ml</t>
  </si>
  <si>
    <t>Pregabalinum ze wskazaniem do stosowania w leczeniu bólu neuropatycznego pochodzenia obwodowego i ośrodkowego</t>
  </si>
  <si>
    <t>Dinoprostonum</t>
  </si>
  <si>
    <t>żel</t>
  </si>
  <si>
    <t>0,5 mg/3 g</t>
  </si>
  <si>
    <t>tubka 3 g</t>
  </si>
  <si>
    <t>Alprostadil</t>
  </si>
  <si>
    <t>90 tabl.</t>
  </si>
  <si>
    <t>Methylprednisoloni acetas</t>
  </si>
  <si>
    <t>inj.                             (zawiesina)</t>
  </si>
  <si>
    <t>Methylprednisolonum - proszek i rozpuszczalnik do sporządzania roztworu do wstrzykiwań</t>
  </si>
  <si>
    <t>125 mg</t>
  </si>
  <si>
    <t>Tigecyclinum</t>
  </si>
  <si>
    <t>Linezolidum</t>
  </si>
  <si>
    <t>10 worków</t>
  </si>
  <si>
    <t>Sunitinibum</t>
  </si>
  <si>
    <t>Wymogiem Zamawiającego jest złożenie oferty na produkt znajdujący się w załączniku B (leki stosowane w programach lekowych) do Obwieszczenia Ministra Zdrowia w sprawie wykazu refundowanych leków, środków spożywczych specjalnego przeznaczenia żywieniowego oraz wyrobów medycznych</t>
  </si>
  <si>
    <t>Preparat żelaza przeznaczony do podawania dożylnego u pacjentów z przewlekłą chorobą nerek poddawanych dializie, zawierający izomaltozyd 1000 żelaza III</t>
  </si>
  <si>
    <t>100 mg                                    Fe 3+/2 ml</t>
  </si>
  <si>
    <t>25 amp.</t>
  </si>
  <si>
    <t>Preparat żelaza przeznaczony do leczenia niedoboru żelaza, zawierający izomaltozyd 1000 żelaza III</t>
  </si>
  <si>
    <t>100 mg                              Fe 3+/1 ml</t>
  </si>
  <si>
    <t>500 mg                              Fe 3+/5 ml</t>
  </si>
  <si>
    <t>Fludrocortisonum</t>
  </si>
  <si>
    <t>maść do oczu</t>
  </si>
  <si>
    <t>Ipratropii bromidum</t>
  </si>
  <si>
    <t>płyn do inhalacji</t>
  </si>
  <si>
    <t>0,25 mg/ml</t>
  </si>
  <si>
    <t>aerozol</t>
  </si>
  <si>
    <t>0,02 mg/dawkę</t>
  </si>
  <si>
    <t>Azathioprinum</t>
  </si>
  <si>
    <t>Leki stosowane w leczeniu nieinwazyjnego raka nabłonkowego pęcherza moczowego</t>
  </si>
  <si>
    <t>Żywe bakterie BCG Bacillus Calmette-Guerin szczep RIVM w postaci gotowego do podania zamkniętego  systemu dopęcherzowego</t>
  </si>
  <si>
    <t>inj. do pęcherza moczowego</t>
  </si>
  <si>
    <t>2 x 10exp8                        - 3 x 10exp9</t>
  </si>
  <si>
    <t>1 system</t>
  </si>
  <si>
    <t>Fenoterolum + Ipratropium</t>
  </si>
  <si>
    <t>50 mcg                                + 21 mcg</t>
  </si>
  <si>
    <t>200 dawek</t>
  </si>
  <si>
    <t xml:space="preserve">Fenoterolum          </t>
  </si>
  <si>
    <t>0,1 mg/dawkę</t>
  </si>
  <si>
    <t>Bisoprololum</t>
  </si>
  <si>
    <t>1,25 mg</t>
  </si>
  <si>
    <t>3,75 mg</t>
  </si>
  <si>
    <t>Betahistinum</t>
  </si>
  <si>
    <t>24 mg</t>
  </si>
  <si>
    <t>Boldaloinum</t>
  </si>
  <si>
    <t>23,6 mg + 1 mg</t>
  </si>
  <si>
    <t>Bromocriptinum</t>
  </si>
  <si>
    <t>Hyoscini buthylbromidum</t>
  </si>
  <si>
    <t>20 mg/ml</t>
  </si>
  <si>
    <t>Phenylbutazonum</t>
  </si>
  <si>
    <t>tuba 30 g</t>
  </si>
  <si>
    <t>Captoprilum</t>
  </si>
  <si>
    <t>Clotrimazolum</t>
  </si>
  <si>
    <t>krem</t>
  </si>
  <si>
    <t>tuba 20 g</t>
  </si>
  <si>
    <t>Beractantum</t>
  </si>
  <si>
    <t>zawiesina dotchawicza</t>
  </si>
  <si>
    <t>120 mg/1,5 ml</t>
  </si>
  <si>
    <t>2 fiol.</t>
  </si>
  <si>
    <t>Cyclonaminum</t>
  </si>
  <si>
    <t>Doxepinum</t>
  </si>
  <si>
    <t>Timonacic</t>
  </si>
  <si>
    <t>tabl. powl./kaps./                       draż.</t>
  </si>
  <si>
    <t>tabl. powl./kaps./                              draż.</t>
  </si>
  <si>
    <t>Ibuprofenum*</t>
  </si>
  <si>
    <t>Metoprololum</t>
  </si>
  <si>
    <t xml:space="preserve">Normosan FIX </t>
  </si>
  <si>
    <t>zioła do zaparzania w saszetkach</t>
  </si>
  <si>
    <t>20 torebek</t>
  </si>
  <si>
    <t>Tamsulosinum</t>
  </si>
  <si>
    <t>kaps. o przedł. uwaln.</t>
  </si>
  <si>
    <t>Bezbiałkowy dializat z krwi cieląt</t>
  </si>
  <si>
    <t>pasta stomatolo-                      giczna</t>
  </si>
  <si>
    <t>tuba 5 g</t>
  </si>
  <si>
    <t>Sotalolum</t>
  </si>
  <si>
    <t>Czopki glicerynowe</t>
  </si>
  <si>
    <t>czopki</t>
  </si>
  <si>
    <t>10 czopków</t>
  </si>
  <si>
    <t>100 mg/4 ml</t>
  </si>
  <si>
    <t>400 mg/16 ml</t>
  </si>
  <si>
    <t>1 g/5 ml</t>
  </si>
  <si>
    <t>175 ml</t>
  </si>
  <si>
    <t>Epoetin beta</t>
  </si>
  <si>
    <t>500 j./0,3 ml</t>
  </si>
  <si>
    <t>2000 j./0,3 ml</t>
  </si>
  <si>
    <t>3000 j./0,3 ml</t>
  </si>
  <si>
    <t>4000 j./0,3 ml</t>
  </si>
  <si>
    <t>30000 j./0,6 ml</t>
  </si>
  <si>
    <t>6 amp.-strzyk.</t>
  </si>
  <si>
    <t>Uwaga! Wymogiem Zamawiającego jest zaoferowanie produktów znajdujących się w załącznikach do obwieszczenia Ministra Zdrowia w sprawie wykazu refundowanych leków, środków spożywczych specjalnego przeznaczenia żywieniowego oraz wyrobów medycznych: poz. 1 oraz 2 - leki refundowane na podstawie załącznika B (programy lekowe) oraz poz. 11 - leki refundowane na podstawie załącznika C (chemioterapia)</t>
  </si>
  <si>
    <t>Ganciclovir</t>
  </si>
  <si>
    <t>Valganciclovir</t>
  </si>
  <si>
    <t>450 mg</t>
  </si>
  <si>
    <t>Amoxicillinum*</t>
  </si>
  <si>
    <t>Ampicillinum</t>
  </si>
  <si>
    <t>300 mg/2 ml</t>
  </si>
  <si>
    <t>600 mg/4 ml</t>
  </si>
  <si>
    <t>Erythromycinum</t>
  </si>
  <si>
    <t>Furaginum</t>
  </si>
  <si>
    <t>80 mg/2 ml</t>
  </si>
  <si>
    <t>Neomycinum</t>
  </si>
  <si>
    <t>Penicillinum crystallisatum</t>
  </si>
  <si>
    <t>3 mln j.m.</t>
  </si>
  <si>
    <t>5 mln j.m.</t>
  </si>
  <si>
    <t>Rifampicinum</t>
  </si>
  <si>
    <t>Spiramycinum</t>
  </si>
  <si>
    <t>60 ml</t>
  </si>
  <si>
    <t>Bimatoprostum</t>
  </si>
  <si>
    <t>0,3 mg/ml</t>
  </si>
  <si>
    <t>3 ml</t>
  </si>
  <si>
    <t>Loteprednolum</t>
  </si>
  <si>
    <t>zawiesina                        do oczu</t>
  </si>
  <si>
    <t>Tobramycinum + Dexamethasonum</t>
  </si>
  <si>
    <t>3 mg+ 1 mg/ml</t>
  </si>
  <si>
    <t>żelowe krople do oczu</t>
  </si>
  <si>
    <t>30 minimsów                   a 0,4 g</t>
  </si>
  <si>
    <t>Tobramycinum</t>
  </si>
  <si>
    <t>Acidum polyacrylicum</t>
  </si>
  <si>
    <t>2 mg/g</t>
  </si>
  <si>
    <t>tubka 10 g</t>
  </si>
  <si>
    <t>Ceftazidimum</t>
  </si>
  <si>
    <t>600 mg/300 ml</t>
  </si>
  <si>
    <t>1 flakon/worek</t>
  </si>
  <si>
    <t>100 mg/50 ml</t>
  </si>
  <si>
    <t>400 mg/200 ml</t>
  </si>
  <si>
    <t>Zestaw witamin ropzuszczalnych w wodzie i tłuszczach, przeznaczonych jako dodatek do żywienia pozajelitowego oraz suplementacji witaminowej, wytwarzany w postaci proszku do rozpuszczania</t>
  </si>
  <si>
    <t>preparat złożony                       (0,75 g proszku)</t>
  </si>
  <si>
    <t>Worek trójkomorowy przeznaczony do żywienia pozajelitowego, zawierający w poszczególnych komorach aminokwasy z elektrolitami, glukozę z wapniem i emulsję tłuszczową złożoną z oliwy z oliwek i oleju sojowego, przeznaczony do podawania drogą żył centralnych, gotowy do użycia po aktywacji, o następujących parametrach: objętość 1000 ml, kaloryczność 1070 kcal, aminokwasy 56,9 g</t>
  </si>
  <si>
    <t>preparat złożony do żywienia pozajelitowego</t>
  </si>
  <si>
    <t>1 worek                          1000 ml</t>
  </si>
  <si>
    <t>Worek trójkomorowy przeznaczony do żywienia pozajelitowego, zawierający w poszczególnych komorach aminokwasy z elektrolitami, glukozę z wapniem i emulsję tłuszczową złożoną z oliwy z oliwek i oleju sojowego, przeznaczony do podawania drogą żył centralnych, gotowy do użycia po aktywacji, o następujących parametrach: objętość 1500 ml, kaloryczność 1600 kcal, aminokwasy 85,4 g</t>
  </si>
  <si>
    <t>1 worek                           1500 ml</t>
  </si>
  <si>
    <t>Klej tkankowy zawierający fibrynogen ludzki, syntetyczną aprotyninę, trombinę ludzką liofilizowaną oraz chlorek wapnia, stosowany jako klej tkankowy z komponentą hemostatyczną, produkowany w postaci do przygotowania przed użyciem lub w postaci zamrożonej gotowej do użycia</t>
  </si>
  <si>
    <t>klej tkankowy</t>
  </si>
  <si>
    <t>do przygotowania przed użyciem 2 ml</t>
  </si>
  <si>
    <t>zamrożony gotowy do użycia 10 ml</t>
  </si>
  <si>
    <t>zamrożony gotowy do użycia 2 ml</t>
  </si>
  <si>
    <t>1 zestaw</t>
  </si>
  <si>
    <t>poj. 2 ml</t>
  </si>
  <si>
    <t>poj. 10 ml</t>
  </si>
  <si>
    <t>dysza do rozpylania</t>
  </si>
  <si>
    <t>produkt kompatybilny z klejami w poz. 5 i 6</t>
  </si>
  <si>
    <t>Protaminum sulfuricum</t>
  </si>
  <si>
    <t>8 mg/4 ml</t>
  </si>
  <si>
    <t>Wymogiem Zamawiającego jest złożenie oferty na produkt znajdujący się w załączniku C (leki stosowane w chemioterapii) do Obwieszczenia Ministra Zdrowia w sprawie wykazu refundowanych leków, środków spożywczych specjalnego przeznaczenia żywieniowego oraz wyrobów medycznych</t>
  </si>
  <si>
    <t>Acetylcysteinum</t>
  </si>
  <si>
    <t xml:space="preserve">tabl. </t>
  </si>
  <si>
    <t>0,3 mg</t>
  </si>
  <si>
    <t>0,48 mg</t>
  </si>
  <si>
    <t>Maść doodbytnicza na bazie suchego wyciągu z kory kasztanowca i lidokainy</t>
  </si>
  <si>
    <t>maść doodbytnicza</t>
  </si>
  <si>
    <t>62,5 mg                              + 5 mg/g</t>
  </si>
  <si>
    <t>Aethylum chloratum</t>
  </si>
  <si>
    <t>substancja czysta</t>
  </si>
  <si>
    <t>70 g</t>
  </si>
  <si>
    <t>Ambroxolum</t>
  </si>
  <si>
    <t>15 mg/2 ml</t>
  </si>
  <si>
    <t>Pentoxifyllinum</t>
  </si>
  <si>
    <t>Alantan Plus lub równoważny</t>
  </si>
  <si>
    <t>tuba 35 g</t>
  </si>
  <si>
    <t>Alax lub równoważny</t>
  </si>
  <si>
    <t>20 draż.</t>
  </si>
  <si>
    <t>Kalii canrenoas</t>
  </si>
  <si>
    <t>200 mg/10 ml</t>
  </si>
  <si>
    <t>Aluminium acetotartaricum</t>
  </si>
  <si>
    <t>Amitriptilinum</t>
  </si>
  <si>
    <t>Amlodipinum</t>
  </si>
  <si>
    <t>Szczepionka przeciw tężcowi, adsorbowana</t>
  </si>
  <si>
    <t>min. 40 j.m. toksoidu tężcowego</t>
  </si>
  <si>
    <t>1 amp. 0,5 ml</t>
  </si>
  <si>
    <t>Antithrombinum III</t>
  </si>
  <si>
    <t>1000 j.</t>
  </si>
  <si>
    <t>500 j.</t>
  </si>
  <si>
    <t>Flutamidum</t>
  </si>
  <si>
    <t>Finasteridum</t>
  </si>
  <si>
    <t>Silver sulfathiazole</t>
  </si>
  <si>
    <t>tuba 40 g</t>
  </si>
  <si>
    <t>płyn</t>
  </si>
  <si>
    <t>Artemisol - nalewka piołunowo-wrotyczowa</t>
  </si>
  <si>
    <t>100 g</t>
  </si>
  <si>
    <t>Fondaparynux</t>
  </si>
  <si>
    <t>2,5 mg/0,5 ml</t>
  </si>
  <si>
    <t>Ferrum sulfuricum</t>
  </si>
  <si>
    <t>30 draż.</t>
  </si>
  <si>
    <t>proszek</t>
  </si>
  <si>
    <t>50 saszetek</t>
  </si>
  <si>
    <t>135 g</t>
  </si>
  <si>
    <t>kaps.                     twist-off</t>
  </si>
  <si>
    <t>400 j.m.                                           (10 mcg)</t>
  </si>
  <si>
    <t>90 kaps.</t>
  </si>
  <si>
    <t>Ticagrelor</t>
  </si>
  <si>
    <t>56 tabl.</t>
  </si>
  <si>
    <t>Everolimus</t>
  </si>
  <si>
    <t>Certican*</t>
  </si>
  <si>
    <t>0,25 mg</t>
  </si>
  <si>
    <t>0,75 mg</t>
  </si>
  <si>
    <t>Chlorsuccillinum</t>
  </si>
  <si>
    <t>system terapeutyczny dopochwowy</t>
  </si>
  <si>
    <t>5 szt.</t>
  </si>
  <si>
    <t>Bosentanum</t>
  </si>
  <si>
    <t>Leki stosowane w programie lekowym leczenia tętniczego nadciśnienia płucnego</t>
  </si>
  <si>
    <t>Uwaga! Wymogiem Zamawiającego jest złożenie oferty na produkt leczniczy znajdujący się w załączniku B (leki dostępne w ramach programów lekowych) do obwieszczenia Ministra Zdrowia w sprawie refundowanych leków, środków spożywczych specjalnego przeznaczenia żywieniowego oraz wyrobów medycznych</t>
  </si>
  <si>
    <t>Levetiracetamum</t>
  </si>
  <si>
    <t>płyn doustny</t>
  </si>
  <si>
    <t>100 mg/ml</t>
  </si>
  <si>
    <t>300 ml</t>
  </si>
  <si>
    <t>200 g</t>
  </si>
  <si>
    <t>Dożylne inhibitory pompy protonowej</t>
  </si>
  <si>
    <t>tuba 3,5 g</t>
  </si>
  <si>
    <t>Cyclaid*</t>
  </si>
  <si>
    <t>50 kaps.</t>
  </si>
  <si>
    <t>Fluticasonum</t>
  </si>
  <si>
    <t>Calcifediolum</t>
  </si>
  <si>
    <t>0,15 mg/ml</t>
  </si>
  <si>
    <t>Dexadent lub równoważny</t>
  </si>
  <si>
    <t>maść stomatolo-                     giczna</t>
  </si>
  <si>
    <t>Dexamethasoni natrii phosphas</t>
  </si>
  <si>
    <t>4 mg/1 ml</t>
  </si>
  <si>
    <t>8 mg/2 ml</t>
  </si>
  <si>
    <t>Tolperisonum</t>
  </si>
  <si>
    <t>120 mg/5 ml</t>
  </si>
  <si>
    <t>Dabigatran etexilate</t>
  </si>
  <si>
    <t xml:space="preserve">kaps.                       </t>
  </si>
  <si>
    <t>110 mg</t>
  </si>
  <si>
    <t>180 kaps.</t>
  </si>
  <si>
    <t>Lercanidipinum</t>
  </si>
  <si>
    <t>Acidum ursodeoxycholicum</t>
  </si>
  <si>
    <t>Atropinum + diphenoxylatum</t>
  </si>
  <si>
    <t>0,025 mg                            + 2,5 mg</t>
  </si>
  <si>
    <t>Ropivacainum</t>
  </si>
  <si>
    <t>inj. zewnątrz-                   oponowa</t>
  </si>
  <si>
    <t>inj. podpajęczy-                             nówkowa</t>
  </si>
  <si>
    <t>20 mg/10 ml</t>
  </si>
  <si>
    <t xml:space="preserve">Vancomycinum z rejestracją do stosowania dożylnego oraz doustnego </t>
  </si>
  <si>
    <t>Vancomycinum</t>
  </si>
  <si>
    <t>Antybiotyki szerokospektralne do stosowania dożylnego</t>
  </si>
  <si>
    <t>Meropenemum</t>
  </si>
  <si>
    <t>70 mg/20 ml</t>
  </si>
  <si>
    <t>Sachol lub równoważny</t>
  </si>
  <si>
    <t>żel stomato-logiczny</t>
  </si>
  <si>
    <t>Octreotidum</t>
  </si>
  <si>
    <t>Chlorhexidinum</t>
  </si>
  <si>
    <t>tabl. do ssania</t>
  </si>
  <si>
    <t>Silibininum</t>
  </si>
  <si>
    <t>70 mg</t>
  </si>
  <si>
    <t>Diosmectyt</t>
  </si>
  <si>
    <t>3 g</t>
  </si>
  <si>
    <t>30 saszetek</t>
  </si>
  <si>
    <t>Wyciąg z pokrzyku wilczej jagody + papaweryna</t>
  </si>
  <si>
    <t>15 mg + 40 mg</t>
  </si>
  <si>
    <t>Sulfarinol lub równoważny</t>
  </si>
  <si>
    <t>krople do nosa</t>
  </si>
  <si>
    <t>Sulfasalazinum</t>
  </si>
  <si>
    <t>Oseltamivirum</t>
  </si>
  <si>
    <t>Theophyllinum</t>
  </si>
  <si>
    <t>tabl.*</t>
  </si>
  <si>
    <t>tabl. o przedł. uwaln.*</t>
  </si>
  <si>
    <t>Dextrometorfanum</t>
  </si>
  <si>
    <t>15 kaps.</t>
  </si>
  <si>
    <t>Tiapridum</t>
  </si>
  <si>
    <t>Levomepromazinum</t>
  </si>
  <si>
    <t>Promazinum</t>
  </si>
  <si>
    <t>60 draż.</t>
  </si>
  <si>
    <t>Ung. Tormentillae comp.</t>
  </si>
  <si>
    <t>2,5 mg/2,5 ml</t>
  </si>
  <si>
    <t>20 poj.</t>
  </si>
  <si>
    <t>tabl. powl./draż.</t>
  </si>
  <si>
    <t>Warfarinum</t>
  </si>
  <si>
    <t>Polyvidonum iodinatum</t>
  </si>
  <si>
    <t>roztwór                            na skórę</t>
  </si>
  <si>
    <t>1 litr</t>
  </si>
  <si>
    <t>Methyldopum</t>
  </si>
  <si>
    <t>Kalii chloridum</t>
  </si>
  <si>
    <t>600 mg</t>
  </si>
  <si>
    <t>Lidocainum</t>
  </si>
  <si>
    <t>38 g</t>
  </si>
  <si>
    <t>Glyceroli trinitras</t>
  </si>
  <si>
    <t>0,4 mg/dawkę</t>
  </si>
  <si>
    <t xml:space="preserve">Ferrosi sulfas w dawce min. 80 mg Fe 2+, dopuszcza się dodatek wit C </t>
  </si>
  <si>
    <t>min. 80 mg                                Fe 2+</t>
  </si>
  <si>
    <t>30 tabl.*</t>
  </si>
  <si>
    <t>Uwaga! W zakresie poz. 9 Zamawiający dopuszcza inną wielkość opakowania handlowego z odpowiednim przeliczeniem ilości oferowanych opakowań</t>
  </si>
  <si>
    <t>Zadanie nr 3</t>
  </si>
  <si>
    <t>Zadanie nr 6</t>
  </si>
  <si>
    <t>Zadanie nr 7</t>
  </si>
  <si>
    <t>Zadanie nr 8</t>
  </si>
  <si>
    <t>Zadanie nr 11</t>
  </si>
  <si>
    <t>Zadanie nr 14</t>
  </si>
  <si>
    <t>Zadanie nr 15</t>
  </si>
  <si>
    <t>Zadanie nr 16</t>
  </si>
  <si>
    <t>Zadanie nr 17</t>
  </si>
  <si>
    <t>Zadanie nr 18</t>
  </si>
  <si>
    <t>Zadanie nr 19</t>
  </si>
  <si>
    <t>Zadanie nr 22</t>
  </si>
  <si>
    <t>Zadanie nr 23</t>
  </si>
  <si>
    <t>Zadanie nr 24</t>
  </si>
  <si>
    <t>Zadanie nr 25</t>
  </si>
  <si>
    <t>Zadanie nr 26</t>
  </si>
  <si>
    <t>Zadanie nr 27</t>
  </si>
  <si>
    <t>Zadanie nr 29</t>
  </si>
  <si>
    <t>Zadanie nr 30</t>
  </si>
  <si>
    <t>Zadanie nr 31</t>
  </si>
  <si>
    <t>Zadanie nr 32</t>
  </si>
  <si>
    <t>Zadanie nr 33</t>
  </si>
  <si>
    <t>Zadanie nr 34</t>
  </si>
  <si>
    <t>Zadanie nr 35</t>
  </si>
  <si>
    <t>Zadanie nr 36</t>
  </si>
  <si>
    <t>Zadanie nr 37</t>
  </si>
  <si>
    <t>Zadanie nr 38</t>
  </si>
  <si>
    <t>Zadanie nr 39</t>
  </si>
  <si>
    <t>Progesteronum</t>
  </si>
  <si>
    <t>tabl. podjęzykowe</t>
  </si>
  <si>
    <t>tabl. dopochwowe</t>
  </si>
  <si>
    <t>Oxytocinum</t>
  </si>
  <si>
    <t>5 j.m./1ml</t>
  </si>
  <si>
    <t>Carbetocinum</t>
  </si>
  <si>
    <t>Atosibanum</t>
  </si>
  <si>
    <t>7,5 mg/ml</t>
  </si>
  <si>
    <t>1 fiol. 0,9 ml</t>
  </si>
  <si>
    <t>1 fiol. 5 ml</t>
  </si>
  <si>
    <t>Zadanie nr 40</t>
  </si>
  <si>
    <t>Nitraty do stosowania dożylnego</t>
  </si>
  <si>
    <t>10 mg/10 ml</t>
  </si>
  <si>
    <t>Zadanie nr 41</t>
  </si>
  <si>
    <t>Amphotericinum</t>
  </si>
  <si>
    <t>Zadanie nr 42</t>
  </si>
  <si>
    <t>Kontrasty jodowe do stosowania dożylnego</t>
  </si>
  <si>
    <t>320/50</t>
  </si>
  <si>
    <t>320/100</t>
  </si>
  <si>
    <t>10 fiol. 50 ml</t>
  </si>
  <si>
    <t>10 fiol. 100 ml</t>
  </si>
  <si>
    <t>Iodixanolum - jodowy, niejonowy środek kontrastowy</t>
  </si>
  <si>
    <t>Zadanie nr 43</t>
  </si>
  <si>
    <t>zestaw</t>
  </si>
  <si>
    <t>przyrząd</t>
  </si>
  <si>
    <t>Eptacog alfa aktywowany</t>
  </si>
  <si>
    <t>50 KIU = 1 mg</t>
  </si>
  <si>
    <t>100 KIU = 2 mg</t>
  </si>
  <si>
    <t>Zadanie nr 44</t>
  </si>
  <si>
    <t>Witaminy rozpuszczalne w wodzie do podawania dożylnego</t>
  </si>
  <si>
    <t>Thiaminum</t>
  </si>
  <si>
    <t>100 amp.</t>
  </si>
  <si>
    <t>Zadanie nr 45</t>
  </si>
  <si>
    <t>600 j.</t>
  </si>
  <si>
    <t>1 fiol. + rozpuszczalnik</t>
  </si>
  <si>
    <t>Koncentrat wszystkich ludzkich czynników krzepnięcia zespołu protrombiny z wystandaryzowaną antytrombiną III</t>
  </si>
  <si>
    <t>Oleum Ricini</t>
  </si>
  <si>
    <t>butelka 100 g</t>
  </si>
  <si>
    <t>Glucosum proszek do krzywej cukrowej</t>
  </si>
  <si>
    <t>75 g</t>
  </si>
  <si>
    <t>Aphtin lub równoważny</t>
  </si>
  <si>
    <t>10 g</t>
  </si>
  <si>
    <t>Zadanie nr 46</t>
  </si>
  <si>
    <t>400 mg/100 ml</t>
  </si>
  <si>
    <t>600 mg/100 ml</t>
  </si>
  <si>
    <t>20 butelek</t>
  </si>
  <si>
    <t>Zadanie nr 47</t>
  </si>
  <si>
    <t>Antybiotyki do stosowania dożylnego</t>
  </si>
  <si>
    <t>Piperacillinum + Tazobactamum</t>
  </si>
  <si>
    <t>4 g + 0,5 g</t>
  </si>
  <si>
    <t>75 mg + 20 mg lidokainy</t>
  </si>
  <si>
    <t>Uwaga! W zakresie poz. 39 (acidum ascorbicum) Zamawiający dopuszcza możliwość zaoferowania suplementu diety</t>
  </si>
  <si>
    <t>krople doustne</t>
  </si>
  <si>
    <t>5 kropli                              = 1 mld CFU</t>
  </si>
  <si>
    <t>0,1 mg</t>
  </si>
  <si>
    <t>Isosorbidi mononitras</t>
  </si>
  <si>
    <t>Saccharomyces boulardii</t>
  </si>
  <si>
    <t xml:space="preserve">kaps.                                     </t>
  </si>
  <si>
    <t>Erdosteinum</t>
  </si>
  <si>
    <t>Bromhexinum</t>
  </si>
  <si>
    <t>20 mg/5 ml</t>
  </si>
  <si>
    <t>Macrogolum</t>
  </si>
  <si>
    <t>74 g</t>
  </si>
  <si>
    <t>48 saszetek</t>
  </si>
  <si>
    <t>Cholecalcyferolum</t>
  </si>
  <si>
    <t>0,5 mg/ml                                      (20 000 j.)</t>
  </si>
  <si>
    <t>Juvit Multi lub równoważny</t>
  </si>
  <si>
    <t>Lactulosum</t>
  </si>
  <si>
    <t>150 ml</t>
  </si>
  <si>
    <t>7,5 g/15 ml</t>
  </si>
  <si>
    <t>Linomag lub równoważny</t>
  </si>
  <si>
    <t>płyn na skórę</t>
  </si>
  <si>
    <t>Pimafucort lub równoważny</t>
  </si>
  <si>
    <t>20 000IU/ml</t>
  </si>
  <si>
    <t>Zadanie nr 48</t>
  </si>
  <si>
    <t>Urapidilum</t>
  </si>
  <si>
    <t>25 mg/5 ml</t>
  </si>
  <si>
    <t>100 mg/20 ml</t>
  </si>
  <si>
    <t>Terlipressinum</t>
  </si>
  <si>
    <t>1 mg/5 ml</t>
  </si>
  <si>
    <t>2 mg/10 ml</t>
  </si>
  <si>
    <t>0,4 mg/4 ml</t>
  </si>
  <si>
    <t>CPV: 33 68 00 00-0 Wyroby farmaceutyczne                                                                                       CPV: 33 71 15 00-2 Produkty do pielęgnacji skóry</t>
  </si>
  <si>
    <t>Różne wyroby farmaceutyczne: wyroby medyczne (poz.1-8) oraz kosmetyki (poz. 9-12)</t>
  </si>
  <si>
    <t>Nazwa handlowa</t>
  </si>
  <si>
    <t>Wartość netto             6 x 8</t>
  </si>
  <si>
    <t>Wartość brutto (netto+podatek VAT)</t>
  </si>
  <si>
    <t>1.</t>
  </si>
  <si>
    <r>
      <t>Hypromellosum w postaci roztworu o lepkości 4000 cPs w temp. 20</t>
    </r>
    <r>
      <rPr>
        <sz val="8"/>
        <rFont val="Czcionka tekstu podstawowego"/>
        <family val="0"/>
      </rPr>
      <t>°, żel do oczu</t>
    </r>
  </si>
  <si>
    <t>30 ml</t>
  </si>
  <si>
    <t>2.</t>
  </si>
  <si>
    <t>Natrii hyaluronas 0,1% w postaci kropli do oczu, bez dodatku środków konserwujących, w opakowaniu wielodawkowym wyposażonym w system dozujący, zapewniający jałowość produktu podczas stosowania</t>
  </si>
  <si>
    <t>3.</t>
  </si>
  <si>
    <t>Test ciążowy płytkowy</t>
  </si>
  <si>
    <t>test płytkowy</t>
  </si>
  <si>
    <t>4.</t>
  </si>
  <si>
    <t>Żel do leczenia drobnych ran i oparzeń, zawierający kwas hialuronowy w postaci soli cynkowej (Curiosin lub równoważny)</t>
  </si>
  <si>
    <t>żel na skórę</t>
  </si>
  <si>
    <t>15 g</t>
  </si>
  <si>
    <t>5.</t>
  </si>
  <si>
    <t>Lidocaini hydrochloridum 2% + Chlorheksydini digluconicum 0,05%</t>
  </si>
  <si>
    <t>żel do cewnikowania</t>
  </si>
  <si>
    <t>2%                           + 0,05%</t>
  </si>
  <si>
    <t>25 strzykawek 10 ml</t>
  </si>
  <si>
    <t>6.</t>
  </si>
  <si>
    <t>Spiriva handihaler inhalator</t>
  </si>
  <si>
    <t>inhalator</t>
  </si>
  <si>
    <t>7.</t>
  </si>
  <si>
    <t>Uromedium - podłoże transportowo-namnażające do posiewu moczu</t>
  </si>
  <si>
    <t>podłoże mikrobiologiczne</t>
  </si>
  <si>
    <t>10 sztuk</t>
  </si>
  <si>
    <t>8.</t>
  </si>
  <si>
    <t>Maść o działaniu hemostatycznym typu Emofix lub równoważna</t>
  </si>
  <si>
    <t>9.</t>
  </si>
  <si>
    <t>Alantan *rejestracja: kosmetyk</t>
  </si>
  <si>
    <t>zasypka</t>
  </si>
  <si>
    <t>10.</t>
  </si>
  <si>
    <t>Anticubit - balsam przeciwko odleżynom *rejestracja: kosmetyk</t>
  </si>
  <si>
    <t>balsam</t>
  </si>
  <si>
    <t>11.</t>
  </si>
  <si>
    <t>Sudocrem lub równoważny; rejestracja: kosmetyk</t>
  </si>
  <si>
    <t>puszka                        250 g</t>
  </si>
  <si>
    <t>12.</t>
  </si>
  <si>
    <t>Ziajka Płyn do kąpieli natłuszczający dla dzieci i niemowląt lub równoważny, od 1-go dnia życia, posiadający pozytywną opinię Centrum Zdrowia Dziecka (rejestracja: kosmetyk)</t>
  </si>
  <si>
    <t>370 ml</t>
  </si>
  <si>
    <t>RAZEM :</t>
  </si>
  <si>
    <t>Wymogiem Zamawiającego jest złożenie oferty na produkty wprowadzone do obrotu jako: wyroby medyczne (dla poz. 1-8)                                                                                                                                                                            oraz kosmetyki (dla poz. 9-12)</t>
  </si>
  <si>
    <t>Zadanie nr 49</t>
  </si>
  <si>
    <t>12,5 g</t>
  </si>
  <si>
    <t>14 saszetek</t>
  </si>
  <si>
    <t>780 g</t>
  </si>
  <si>
    <t>1 torebka</t>
  </si>
  <si>
    <t>Zadanie nr 50</t>
  </si>
  <si>
    <t>Leki o działaniu przeciwpłytkowym</t>
  </si>
  <si>
    <t>tabletki rozpadające się w jamie ustnej</t>
  </si>
  <si>
    <t>Oxybutyninum</t>
  </si>
  <si>
    <t>Dobutaminum</t>
  </si>
  <si>
    <t>Dydrogesteronum</t>
  </si>
  <si>
    <t>Sacubitril + Valsartan</t>
  </si>
  <si>
    <t>24/26 mg</t>
  </si>
  <si>
    <t>49/51 mg</t>
  </si>
  <si>
    <t>Ergotaminum tartaricum</t>
  </si>
  <si>
    <t>Zadanie nr 51</t>
  </si>
  <si>
    <t>Zadanie nr 52</t>
  </si>
  <si>
    <t>Zadanie nr 53</t>
  </si>
  <si>
    <t>Simethicon</t>
  </si>
  <si>
    <t>granulat</t>
  </si>
  <si>
    <t>14 torebek</t>
  </si>
  <si>
    <t>40 mg/ml</t>
  </si>
  <si>
    <t>Levothyroxinum</t>
  </si>
  <si>
    <t>Ezetimibum</t>
  </si>
  <si>
    <t>Glucosum</t>
  </si>
  <si>
    <t>Ferrosi sulfas</t>
  </si>
  <si>
    <t>105 mg Fe 2+</t>
  </si>
  <si>
    <t>Hydrocortisonum</t>
  </si>
  <si>
    <t>Hydroxizinum</t>
  </si>
  <si>
    <t>2 mg/ml</t>
  </si>
  <si>
    <t>10 mg Fe 2+/ml</t>
  </si>
  <si>
    <t>50 ml</t>
  </si>
  <si>
    <t>8 ml</t>
  </si>
  <si>
    <t>Clonidinum</t>
  </si>
  <si>
    <t>0,075 mg</t>
  </si>
  <si>
    <t>Iruxol Mono lub równoważny</t>
  </si>
  <si>
    <t>391 mg K+</t>
  </si>
  <si>
    <t>782 mg K+</t>
  </si>
  <si>
    <t>Lacidipinum</t>
  </si>
  <si>
    <t>Hydrocortisoni butyras</t>
  </si>
  <si>
    <t>żel A</t>
  </si>
  <si>
    <t>żel U</t>
  </si>
  <si>
    <t>Heparinum natricum</t>
  </si>
  <si>
    <t>1000 j.m./g</t>
  </si>
  <si>
    <t>Methylprednisolonum</t>
  </si>
  <si>
    <t>16 mg</t>
  </si>
  <si>
    <t>Nebivolol</t>
  </si>
  <si>
    <t>Neurovit lub równoważny</t>
  </si>
  <si>
    <t>Galantamini hydrobromidum</t>
  </si>
  <si>
    <t>2,5 mg/ml</t>
  </si>
  <si>
    <t xml:space="preserve">10 amp.   </t>
  </si>
  <si>
    <t>Nicotinum</t>
  </si>
  <si>
    <t>plaster transdermalny</t>
  </si>
  <si>
    <t>21 mg/24 h</t>
  </si>
  <si>
    <t>7 plastrów</t>
  </si>
  <si>
    <t>Clobetazolum</t>
  </si>
  <si>
    <t>Nystatinum</t>
  </si>
  <si>
    <t>100000 j./ml</t>
  </si>
  <si>
    <t>5,8 g</t>
  </si>
  <si>
    <t>100000 j.m.</t>
  </si>
  <si>
    <t>500000 j.m.</t>
  </si>
  <si>
    <t>Torasemidum</t>
  </si>
  <si>
    <t>Zofenoprilum</t>
  </si>
  <si>
    <t>Lamivudinum</t>
  </si>
  <si>
    <t>CPV: 33 66 21 00-9 Środki oftalmologiczne</t>
  </si>
  <si>
    <t>Program lekowy leczenia neowaskularnej (wysiękowej) postaci zwyrodnienia plamki związanego z wiekiem (AMD)</t>
  </si>
  <si>
    <t>Afliberceptum</t>
  </si>
  <si>
    <t>inj. wewnątrz-gałkowa</t>
  </si>
  <si>
    <t>4 mg/0,1 ml</t>
  </si>
  <si>
    <t xml:space="preserve">Wymogiem Zamawiającego jest złożenie oferty na produkt leczniczy znajdujący się w załączniku B aktualnego na dzień składania ofert Obwieszczenia Ministra Zdrowia w sprawie refundowanych leków, środków spozywczych specjalnego przeznaczenia żywieniowego oraz wyrobów medycznych. Zaoferowana cena produktu leczniczego nie może przekraczać wysokości limitu finansowania określonego w obwieszczeniu MZ.  </t>
  </si>
  <si>
    <t xml:space="preserve">Program lekowy leczenia zaawansowanego raka jelita grubego </t>
  </si>
  <si>
    <t>Cetuximabum</t>
  </si>
  <si>
    <t>Wymogiem Zamawiającego jest złożenie oferty na produkt leczniczy znajdujący się w załączniku B aktualnego na dzień składania ofert Obwieszczenia Ministra Zdrowia w sprawie refundowanych leków, środków spozywczych specjalnego przeznaczenia żywieniowego oraz wyrobów medycznych. Zaoferowana cena produktu leczniczego nie może przekraczać wysokości limitu finansowania określonego w obwieszczeniu MZ. Zamawiający wymaga produktów od jednego producenta ze względu na konieczność łączenia dawek.</t>
  </si>
  <si>
    <t>Leki stosowane w chemioterapii.</t>
  </si>
  <si>
    <t>Cisplatinum</t>
  </si>
  <si>
    <t>50 mg/50 ml</t>
  </si>
  <si>
    <t>100 mg/100 ml</t>
  </si>
  <si>
    <t>Cyclophosphamidum</t>
  </si>
  <si>
    <t>Irinotecanum</t>
  </si>
  <si>
    <t>Oxaliplatinum</t>
  </si>
  <si>
    <t>Topotecanum</t>
  </si>
  <si>
    <t>Ifosphamidum</t>
  </si>
  <si>
    <t>2000 mg</t>
  </si>
  <si>
    <t>Wymogiem Zamawiającego jest złożenie oferty na produkt leczniczy znajdujący się w załączniku C aktualnego na dzień składania ofert Obwieszczenia Ministra Zdrowia w sprawie refundowanych leków, środków spozywczych specjalnego przeznaczenia żywieniowego oraz wyrobów medycznych. Zaoferowana cena produktu leczniczego nie może przekraczać wysokości limitu finansowania określonego w obwieszczeniu MZ. Zamawiający wymaga produktów od jednego producenta w obrębie tej samej substancji leczniczej oraz drogi podania ze względu na konieczność łączenia dawek.</t>
  </si>
  <si>
    <t>CPV: 33 65 20 00-5 Środki przeciwnowotworowe                                                         i immunomodulacyjne</t>
  </si>
  <si>
    <t>Leki stosowane w programie lekowym leczenia raka nerki.</t>
  </si>
  <si>
    <t>Carboplatinum</t>
  </si>
  <si>
    <t>150 mg/15 ml</t>
  </si>
  <si>
    <t>450mg/45 ml</t>
  </si>
  <si>
    <t>600 mg/60 ml</t>
  </si>
  <si>
    <t>Calcium folinat</t>
  </si>
  <si>
    <t>1000 mg/ 100 ml</t>
  </si>
  <si>
    <t>Doxorubicinum</t>
  </si>
  <si>
    <t>50 mg/25 ml</t>
  </si>
  <si>
    <t>Epirubicinum</t>
  </si>
  <si>
    <t>Etoposidum</t>
  </si>
  <si>
    <t>5-Fluorouracilum</t>
  </si>
  <si>
    <t>1000 mg/ 20 ml</t>
  </si>
  <si>
    <t>5000 mg/ 100 ml</t>
  </si>
  <si>
    <t>Gemcitabinum</t>
  </si>
  <si>
    <t>1000 mg/25 ml</t>
  </si>
  <si>
    <t>2000 mg/50 ml</t>
  </si>
  <si>
    <t>Methotrexatum</t>
  </si>
  <si>
    <t>Paclitaxelum</t>
  </si>
  <si>
    <t>100 mg/16,7 ml</t>
  </si>
  <si>
    <t>300 mg/50 ml</t>
  </si>
  <si>
    <t>Vincristinum</t>
  </si>
  <si>
    <t>Docetaxelum</t>
  </si>
  <si>
    <t>80 mg/8 ml</t>
  </si>
  <si>
    <t>Wymogiem Zamawiającego jest złożenie oferty na produkt leczniczy znajdujący się w załączniku C (z wyjątkiem pozycji 16 i 17) aktualnego na dzień składania ofert Obwieszczenia Ministra Zdrowia w sprawie refundowanych leków, środków spozywczych specjalnego przeznaczenia żywieniowego oraz wyrobów medycznych. Zaoferowana cena produktu leczniczego nie może przekraczać wysokości limitu finansowania określonego w obwieszczeniu MZ. Zamawiający wymaga produktów od jednego producenta w obrębie tej samej substancji leczniczej oraz drogi podania ze względu na konieczność łączenia dawek.</t>
  </si>
  <si>
    <t>Mitomycinum</t>
  </si>
  <si>
    <t xml:space="preserve">Wymogiem Zamawiającego jest złożenie oferty na produkt leczniczy znajdujący się w załączniku C aktualnego na dzień składania ofert Obwieszczenia Ministra Zdrowia w sprawie refundowanych leków, środków spozywczych specjalnego przeznaczenia żywieniowego oraz wyrobów medycznych. Zaoferowana cena produktu leczniczego nie może przekraczać wysokości limitu finansowania określonego w obwieszczeniu MZ. </t>
  </si>
  <si>
    <t>Vinorelbinum</t>
  </si>
  <si>
    <t>Wymogiem Zamawiającego jest złożenie oferty na produkt leczniczy znajdujący się w załączniku C aktualnego na dzień składania ofert Obwieszczenia Ministra Zdrowia w sprawie refundowanych leków, środków spozywczych specjalnego przeznaczenia żywieniowego oraz wyrobów medycznych. Zaoferowana cena produktu leczniczego nie może przekraczać wysokości limitu finansowania określonego w obwieszczeniu MZ. Zamawiający wymaga produktów od jednego producenta ze względu na konieczność łączenia dawek.</t>
  </si>
  <si>
    <t>CPV: 33 62 22 00-8 Środki przeciwko nadciśnieniu</t>
  </si>
  <si>
    <t>Program lekowy leczenia nadciśnienia płucnego</t>
  </si>
  <si>
    <t>Iloprostum</t>
  </si>
  <si>
    <t>10 mcg/ 1 ml</t>
  </si>
  <si>
    <t>30 amp.</t>
  </si>
  <si>
    <t>20 mcg/ 1 ml</t>
  </si>
  <si>
    <t>42 amp.</t>
  </si>
  <si>
    <t>CPV: 33 61 20 00-3 Produkty lecznicze do leczenia zaburzeń w funkcjonowaniu przewodu pokarmowego</t>
  </si>
  <si>
    <t>Leki przeciwwymiotne stosowane podczas chemioterapii.</t>
  </si>
  <si>
    <t>Palonosetronum + netupitantum</t>
  </si>
  <si>
    <t>0,5 mg + 300 mg</t>
  </si>
  <si>
    <t>1 kaps.</t>
  </si>
  <si>
    <t>Program lekowy leczenia raka gruczołu krokowego opornego na kastrację.</t>
  </si>
  <si>
    <t>Enzalutamidum</t>
  </si>
  <si>
    <t>112 kaps.</t>
  </si>
  <si>
    <t>Acidum boricum</t>
  </si>
  <si>
    <t>substancja do receptury</t>
  </si>
  <si>
    <t>n/d</t>
  </si>
  <si>
    <t>25 g</t>
  </si>
  <si>
    <t>Acidum salicylicum</t>
  </si>
  <si>
    <t>50 g</t>
  </si>
  <si>
    <t>Benzocainum</t>
  </si>
  <si>
    <t>Argenti nitras</t>
  </si>
  <si>
    <t>Calcii gluconas</t>
  </si>
  <si>
    <t>Calcii carbonas praecipitatus</t>
  </si>
  <si>
    <t>500 g</t>
  </si>
  <si>
    <t>Chlorhexidini digluconatis sol. 20%</t>
  </si>
  <si>
    <t>Ephedrini hydrochloridum</t>
  </si>
  <si>
    <t>Ethanolum FP VI 96%</t>
  </si>
  <si>
    <t>800 g</t>
  </si>
  <si>
    <t>Eucerinum</t>
  </si>
  <si>
    <t>1 kg</t>
  </si>
  <si>
    <t>Gentamicini sulfas</t>
  </si>
  <si>
    <t>Glycerolum 85%</t>
  </si>
  <si>
    <t>Homatropini hydrobromidum</t>
  </si>
  <si>
    <t>0,5 g</t>
  </si>
  <si>
    <t>Hydrogenium peroxydatum 30%</t>
  </si>
  <si>
    <t>Iodum</t>
  </si>
  <si>
    <t>5 g</t>
  </si>
  <si>
    <t>Kalium hypermanganicum</t>
  </si>
  <si>
    <t>Natrii chloridum</t>
  </si>
  <si>
    <t>Natrii hydrogenocarbonas</t>
  </si>
  <si>
    <t>250 g</t>
  </si>
  <si>
    <t>Natrii citras</t>
  </si>
  <si>
    <t>Dinatrii phosphas</t>
  </si>
  <si>
    <t>Natrii dihydrogenophosphas</t>
  </si>
  <si>
    <t>Oleum cacao</t>
  </si>
  <si>
    <t>100g</t>
  </si>
  <si>
    <t>Paraffinum liqiudum</t>
  </si>
  <si>
    <t>Płyn Burowa</t>
  </si>
  <si>
    <t>Lactosum monohydricum</t>
  </si>
  <si>
    <t>Dimeticonum</t>
  </si>
  <si>
    <t>250 ml</t>
  </si>
  <si>
    <t>Talcum</t>
  </si>
  <si>
    <t>Tinctura Menthae piperitae</t>
  </si>
  <si>
    <t>Urea</t>
  </si>
  <si>
    <t xml:space="preserve">250 g </t>
  </si>
  <si>
    <t>Vaselinum album</t>
  </si>
  <si>
    <t>Vaselinum hydrophilicum</t>
  </si>
  <si>
    <t>Tritici amylum</t>
  </si>
  <si>
    <t>Zinci oxidum</t>
  </si>
  <si>
    <t>Codeini phosphas</t>
  </si>
  <si>
    <t>Lidocaini hydrochloridum</t>
  </si>
  <si>
    <t>Tetracaini hydrochloridum</t>
  </si>
  <si>
    <t>Kalii iodidum</t>
  </si>
  <si>
    <t>Lanolinum</t>
  </si>
  <si>
    <t>Borax</t>
  </si>
  <si>
    <t>Mentholum</t>
  </si>
  <si>
    <t>Carbo activatus</t>
  </si>
  <si>
    <t>Lekobaza</t>
  </si>
  <si>
    <t>Unguentum cholesteroli</t>
  </si>
  <si>
    <t>Opłatki skrobiowe 2</t>
  </si>
  <si>
    <t>250 kompletów</t>
  </si>
  <si>
    <t>Opłatki skrobiowe 5</t>
  </si>
  <si>
    <t>Opłatki skrobiowe 6</t>
  </si>
  <si>
    <t>Butelka szklana 10 ml</t>
  </si>
  <si>
    <t>1  szt.</t>
  </si>
  <si>
    <t>Butelka szklana 100 ml</t>
  </si>
  <si>
    <t>Butelka szklana 250 ml</t>
  </si>
  <si>
    <t>Butelka szklana 500 ml</t>
  </si>
  <si>
    <t>Butelka szklana 1000 ml</t>
  </si>
  <si>
    <t>Kapsułki żelatynowe 00</t>
  </si>
  <si>
    <t>500 szt.</t>
  </si>
  <si>
    <t>Kapsułki żelatynowe 0</t>
  </si>
  <si>
    <t>Kapsuki żelatynowe 3</t>
  </si>
  <si>
    <t>Nakrętka 1,8 cm</t>
  </si>
  <si>
    <t>Nakrętka 2,8 cm</t>
  </si>
  <si>
    <t>Zakraplacz na butelkę</t>
  </si>
  <si>
    <t>Glycopyrronium + Indacaterolum</t>
  </si>
  <si>
    <t>85/43 mcg</t>
  </si>
  <si>
    <t>30 kaps.                                     + inhalator</t>
  </si>
  <si>
    <t>Famotidinum</t>
  </si>
  <si>
    <t>Antazolinum + Naphazolinum</t>
  </si>
  <si>
    <t>0,5 mg/ml</t>
  </si>
  <si>
    <t>4 amp.</t>
  </si>
  <si>
    <t xml:space="preserve">płyn  </t>
  </si>
  <si>
    <t>Sorafenib</t>
  </si>
  <si>
    <t>112 tabl.</t>
  </si>
  <si>
    <t>Nepafenac</t>
  </si>
  <si>
    <t>Fosfomycinum</t>
  </si>
  <si>
    <t>1 saszetka</t>
  </si>
  <si>
    <t>Carbacholi chloridum</t>
  </si>
  <si>
    <t>inj. wewnątrzgałkowa</t>
  </si>
  <si>
    <t>12 fiol. a 1,5 ml</t>
  </si>
  <si>
    <t>Metforminum</t>
  </si>
  <si>
    <t>850 mg</t>
  </si>
  <si>
    <t>Meglumini amidotriozoas</t>
  </si>
  <si>
    <t>760 mg/ml</t>
  </si>
  <si>
    <t>Gabapentinum</t>
  </si>
  <si>
    <t>Acidum fusidicum</t>
  </si>
  <si>
    <t>Trifluridinum + Tipiracilum</t>
  </si>
  <si>
    <t>15/6,14 mg</t>
  </si>
  <si>
    <t>20/8,19 mg</t>
  </si>
  <si>
    <t>100 amp.          a 10 ml</t>
  </si>
  <si>
    <t>100 amp.                              a 5 ml</t>
  </si>
  <si>
    <t>Bicalutamide*</t>
  </si>
  <si>
    <t>Bupivacainum w postaci Spinal Heavy</t>
  </si>
  <si>
    <t>Ranitidinum**</t>
  </si>
  <si>
    <t>Sulfamethoxazolum                                                    + Trimetoprimum</t>
  </si>
  <si>
    <t>*Uwaga! W zakresie poz. 26 Wymogiem Zamawiającego jest zaoferowanie produktu leczniczego znajdującego się w załączniku do Obwieszczenia Ministra Zdrowia w sprawie refundowanych leków, środków spożywczych specjalnego przeznaczenia żywieniowego oraz wyrobów medycznych - załącznik C Leki stosowane w chemioterapii</t>
  </si>
  <si>
    <t>*Uwaga! W zakresie poz. 134 oraz 135 Zamawiający rozpocznie składanie zamówień po przywróceniu obu produktów leczniczych do obrotu (aktualnie niedostępne z powodu decyzji GIF)</t>
  </si>
  <si>
    <t>Leki o działaniu przeciwnowotworowym, immunosupresyjnym i krwiotwórczym</t>
  </si>
  <si>
    <t>CPV: 33 65 21 00-6 Środki przeciwnowotworowe                                                                    CPV: 33 65 23 00-8 Środki immunosupresyjne                                                                                                          CPV: 33 62 10 00-9 Produkty lecznicze dla krwi i organów krwiotwórczych</t>
  </si>
  <si>
    <t>Leki ogólnoustrojowe o działaniu przeciwwirusowym</t>
  </si>
  <si>
    <t>CPV: 33 65 14 00-2 Środki antywirusowe do użytku ogólnoustrojowego</t>
  </si>
  <si>
    <t>Antybiotyki doustne i dożylne o działaniu ogólnoustrojowym i miejscowym</t>
  </si>
  <si>
    <r>
      <t xml:space="preserve">*Uwaga! W zakresie poz. 2 oraz 3 Zamawiający </t>
    </r>
    <r>
      <rPr>
        <b/>
        <u val="single"/>
        <sz val="8"/>
        <rFont val="Arial"/>
        <family val="2"/>
      </rPr>
      <t>odstępuje</t>
    </r>
    <r>
      <rPr>
        <b/>
        <sz val="8"/>
        <rFont val="Arial"/>
        <family val="2"/>
      </rPr>
      <t xml:space="preserve"> od wymogu zaoferowania produktów leczniczych pochodzących od jednego producenta.</t>
    </r>
  </si>
  <si>
    <t>Antybiotyki dożylne</t>
  </si>
  <si>
    <t>Produkty do żywienia pozajelitowego oraz środki hemostatyczne</t>
  </si>
  <si>
    <t>CPV: 33 62 12 00-1 Środki przeciwkrwotoczne                                                          CPV: 33 61 60 00-1 Witaminy                                                                                    CPV: 33 69 22 10-2 Preparaty odżywiania pozajelitowego</t>
  </si>
  <si>
    <t>*Uwaga! Wymogiem Zamawiającego jest zaoferowanie w poz. 7 produktu wprowadzonego do obrotu jako wyrób medyczny, kompatybilnego z klejem opisanym w poz. 6</t>
  </si>
  <si>
    <t>Aparat typu Tissel Spray Set zbudowany na zasadzie dyszy, przeznaczony do rozpylania klejów tkankowych zamrożonych opisanych w pozycjach 4 i 5* - wyrób medyczny</t>
  </si>
  <si>
    <t>CPV: 33 62 12 00-1 Środki przeciwkrwotoczne</t>
  </si>
  <si>
    <t>Leki przywracające krzepliwość krwi</t>
  </si>
  <si>
    <t>CPV: 33 61 00 00-9 Produkty lecznicze dla przewodu pokarmowego i metabolizmu</t>
  </si>
  <si>
    <t>Leki o działaniu przeciwwymiotnym</t>
  </si>
  <si>
    <t>Różne produkty lecznicze</t>
  </si>
  <si>
    <r>
      <t xml:space="preserve">UWAGA! W przypadku ibuprofenu w poz. 31 oraz 32 Zamawiający </t>
    </r>
    <r>
      <rPr>
        <b/>
        <u val="single"/>
        <sz val="8"/>
        <color indexed="8"/>
        <rFont val="Czcionka tekstu podstawowego"/>
        <family val="0"/>
      </rPr>
      <t>odstępuje</t>
    </r>
    <r>
      <rPr>
        <b/>
        <sz val="8"/>
        <color indexed="8"/>
        <rFont val="Czcionka tekstu podstawowego"/>
        <family val="0"/>
      </rPr>
      <t xml:space="preserve"> od wymogu zaoferowania produktów pochodzących od jednego producenta.</t>
    </r>
  </si>
  <si>
    <t>Leki miejscowe do użytku okulistycznego</t>
  </si>
  <si>
    <t>*Uwaga! Wymogiem Zamawiającego jest zaoferowanie w poz. 3, 4, 21 produktów wprowadzonych do obrotu jako wyroby medyczne</t>
  </si>
  <si>
    <t>Alkohol polivinylicus*                                     (wyrób medyczny)</t>
  </si>
  <si>
    <t>Natrium chloratum*                                         (wyrób medyczny)</t>
  </si>
  <si>
    <t>Uwaga! Wymogiem Zamawiającego jest złożenie oferty na produkt znajdujący się w załączniku B (leki stosowane w programach lekowych) do Obwieszczenia Ministra Zdrowia w sprawie wykazu refundowanych leków, środków spożywczych specjalnego przeznaczenia żywieniowego oraz wyrobów medycznych</t>
  </si>
  <si>
    <t>Sildenafil</t>
  </si>
  <si>
    <t>*Uwaga! Wymogiem Zamawiającego jest zaoferowanie w poz. 11 (meropenem) produktu handlowego Meronem z przeznaczeniem do stosowania wyłącznie w grupie wcześniaków hospitalizowanych w Klinice Patologii Noworodka</t>
  </si>
  <si>
    <t>Meropenem* - Meronem</t>
  </si>
  <si>
    <t>CPV: 33 62 22 00-8 Środki przeciw nadciśnieniu</t>
  </si>
  <si>
    <t>Program lekowy leczenia tętniczego nadciśnienia płucnego</t>
  </si>
  <si>
    <t>Program lekowy leczenia raka nerki</t>
  </si>
  <si>
    <t>CPV: 33 66 10 00-1 Produkty lecznicze dla układu nerwowego</t>
  </si>
  <si>
    <t>Produkty lecznicze psychotropowe i odurzające</t>
  </si>
  <si>
    <t>Leki o działaniu znieczulającym i zwiotczającym</t>
  </si>
  <si>
    <t>CPV: 33 65 20 00-5 Środki przeciwnowotworowe                                                            i immunomodulujące</t>
  </si>
  <si>
    <t xml:space="preserve">                         Część B: Dzierżawa 8 pomp do żywienia pozajelitowego przez okres 24 miesięcy       CPV: 33 19 41 10-0 Pompy infuzyjne             CPV: PA02-0 Dzierżawa</t>
  </si>
  <si>
    <t>Koszt dzierżawy netto 8 pomp przez 24 m-ce</t>
  </si>
  <si>
    <t>Koszt dzierżawy brutto 8 pomp przez 24 m-ce</t>
  </si>
  <si>
    <t>Kompletna dieta do żywienia dojelitowego, przeznaczona dla pacjentów chorych na cukrzycę, o niskiej zawartości węglowodanów (skrobia i fruktoza) max. do 10 g/100 ml, o dużej zawartości błonnika, zawierająca białka mleka (4,65 g/100 ml), omega-3 kwasy tłuszczowe, normokaloryczna 1 kcal/ml</t>
  </si>
  <si>
    <t>Kompletna dieta do żywienia dojelitowego, przeznaczona dla pacjentów chorych na cukrzycę, o niskiej zawartości węglowodanów max. 13,1 g/100 ml, bogatobiałkowa - 20% energii, o dużej zawartości błonnika - 2,3 g/100 ml i jednonienasyconych kwasów tłuszczowych, zawierająca białka mleka, omega-3 kwasy, wysokokaloryczna 1,5 kcal/ml</t>
  </si>
  <si>
    <t>Kompletna dieta do żywienia dojelitowego, przeznaczona dla pacjentów chorych na cukrzycę, o niskiej zawartości węglowodanów (skrobia i fruktoza) 13,1 g/100 ml, o dużej zawartości błonnika - 2 g/100 ml, zawierająca białka mleka, omega-3 kwasy (olej rybi EPA, DHA), wysokokaloryczna 1,5 kcal/ml, o osmolarności do 360 nOsmol/l, w butelkach o objętości 200 ml, do wyboru smaki: pralina i owoce leśne, podczas zamawiania możliwość wskazania smaku drinka spośród oferowanych przez Producenta</t>
  </si>
  <si>
    <t>Kompletna dieta do żywienia dojelitowego, normokaloryczna 1,2 kcal/ml, bogatobiałkowa 6 g/100 ml, zawierająca białko kazeinowe, omega-3 kwasy, bogatoresztkowa 2 g/100 ml, o osmolarności 350 mOsmol/l</t>
  </si>
  <si>
    <t>Kompletna dieta do żywienia dojelitowego, standardowa, zawierająca białko kazeinowe i serwatkowe, wysokokaloryczna, 1,5 kcal/ml, o zawartości białka 5,6 g/100 ml, o osmolarności do 405 mOsmol/l, w butelkach o poj. 200 ml, do wyboru smaki: wanilia, truskawka, czekolada, owoce leśne, neutralny. Możliwość dokładnego wskazania smaku podczas zamawiania, spośród smaków oferowanych przez Producenta</t>
  </si>
  <si>
    <t>Kompletna dieta do żywienia dojelitowego, wysokokaloryczna 1,5 kcal/ml, bogatobiałkowa 7,5 g/100 ml, zawierająca białko kazeinowe i serwatkowe, tłuszcze MCT/LCT i omega-3 kwasy, bezresztkowa, o osmolarności 300 mOsmol/l</t>
  </si>
  <si>
    <t>Kompletna dieta do żywienia dojelitowego, standardowa, zawierająca białko kazeinowe i sojowe, tłuszcze LCT, omega-3 kwasy, normokaloryczna 1 kcal/ml, bezresztkowa o osmolarności 220 mOsmol/l, smak neutralny, w worku zabezpieczonym samozasklepiająca się membraną</t>
  </si>
  <si>
    <t>Kompletna dieta do żywienia dojelitowego, standardowa, o wysokiej zawartości błonnika - 1,5 g/100 ml, zawierająca białko kazeinowe i sojowe, tłuszcze LCT i kwasy omega-3, normokaloryczna, 1 kcal/ml, izoosmotyczna o osmolarności 285 mOsmol/l, w worku zabezpieczonym samozasklepiającą się membraną</t>
  </si>
  <si>
    <t>Kompletna dieta do żywienia dojelitowego, bogatobiałkowa - min. 27% energii białkowej, zawierająca białka mleka, wysokokaloryczna 1,5 kcal/ml, ubogoresztkowa, o osmolarności do 390 mOsmol/l, smaki do wyboru: czekolada, poziomka, orzech; w butelkach 200 ml. Podczas zamawiania możliwość dokładnego wskazania smaku spośród oferowanych przez producenta</t>
  </si>
  <si>
    <t>Kompletna dieta do żywienia dojelitowego, bogatobiałkowa - 22% energii białkowej, zawierająca białko kazeinowe i hydrlizat białka pszenicy, z glutaminą i argininą, ponad 50% tłuszczy MCT oraz kwasy omega-3, bezresztkowa, normokaloryczna 1 kcal,ml, osmolarność 270 mOsmol/l, w worku zabezpieczonym samozasklepiającą się membraną</t>
  </si>
  <si>
    <t>Kompletna dieta do żywienia dojelitowego, oligopeptydowa, zawierająca hydrolizat serwatki, ponad 50% tłuszczy MCT oraz kwasy omega-3, normokaloryczna 1 kcal/ml, bezresztkowa, osmolarność do 300 mOsmol/l, w worku zabezpieczonym samozasklepiającą się membraną</t>
  </si>
  <si>
    <t>Preparat zawierający pierwiastki śladowe, zawierający selen 79 mcg/10 ml; miedź 380 mcg/10 ml oraz mangan 55 mcg/10 ml</t>
  </si>
  <si>
    <t>20 fiol.</t>
  </si>
  <si>
    <t>Część D: Dostawa diet do żywienia dojelitowego i pozajelitowego</t>
  </si>
  <si>
    <t>Worek 3-komorowy: aminokwasy w tym tauryna, elektrolity, glukoza, olej sojowy, olej z oliwek, MCT, olej rybi 4,5 g z kwasami omega-3, azot 3,41 g, nie zawierający kwasu glutaminowego, wartość energetyczna niebiałkowa 530 kcal, całkowita 600 kcal, podaż drogą żył centralnych lub obwodowych, poj. 850 ml</t>
  </si>
  <si>
    <t>1 worek</t>
  </si>
  <si>
    <t>Filgrastimum*</t>
  </si>
  <si>
    <t>Cholecalcyferolum w postaci roztworu olejowego Vigantol (średniołańcuchowe trójglicerydy)</t>
  </si>
  <si>
    <t>Uwaga! Wymogiem Zamawiającego jest złożenie w poz. 2 oraz 3 oferty na produkty lecznicze znajdujące się w załączniku C (leki stosowane w chemioterapii) do Obwieszczenia Ministra Zdrowia w sprawie wykazu refundowanych leków, środków spożywczych specjalnego przeznaczenia żywieniowego oraz wyrobów medycznych</t>
  </si>
  <si>
    <t>Colon C** (suplement diety)</t>
  </si>
  <si>
    <t>Uwaga! Wymogiem Zamawiającego jest złożenie w poz. 29 oferty na suplement diety</t>
  </si>
  <si>
    <t>Leki o działaniu przeciwzakrzepowym</t>
  </si>
  <si>
    <t>CPV: 33 62 11 00-0 Środki obniżające krzepliwość krwi</t>
  </si>
  <si>
    <t>CPV: 33 64 12 00-7 Pozostałe środki ginekologiczne</t>
  </si>
  <si>
    <t>Leki stosowane w indukcji porodu</t>
  </si>
  <si>
    <t>CPV: 33 61 10 00-6 Produkty lecznicze do leczenia zaburzeń z nadkwasotą</t>
  </si>
  <si>
    <t>Acidum ascorbicum**                                              (suplement diety)</t>
  </si>
  <si>
    <r>
      <t xml:space="preserve">Uwaga! W zakresie poz. 29, 30, 31 (doustne postaci teofiliny) Zamawiający </t>
    </r>
    <r>
      <rPr>
        <b/>
        <u val="single"/>
        <sz val="8"/>
        <color indexed="8"/>
        <rFont val="Czcionka tekstu podstawowego"/>
        <family val="0"/>
      </rPr>
      <t>odstępuje</t>
    </r>
    <r>
      <rPr>
        <b/>
        <sz val="8"/>
        <color indexed="8"/>
        <rFont val="Czcionka tekstu podstawowego"/>
        <family val="0"/>
      </rPr>
      <t xml:space="preserve"> od wymogu złożenia oferty na produktu lecznicze pochodzące od jednego producenta.</t>
    </r>
  </si>
  <si>
    <t>Antybiotyki do stosowania dożylnego oraz doustnego</t>
  </si>
  <si>
    <t>Leki stosowane w ginekologii i położnictwie</t>
  </si>
  <si>
    <t>Lipegfilgrastimum</t>
  </si>
  <si>
    <t>6 mg/0,6 ml</t>
  </si>
  <si>
    <t>Uwaga! W zakresie poz. 41 Zamawiający wymaga zaoferowania dietetycznego środka spożywczego specjalnego przeznaczenia medycznego lub suplementu diety</t>
  </si>
  <si>
    <t>CPV: 33 62 21 00-7 Produkty lecznicze do terapii serca</t>
  </si>
  <si>
    <t>CPV: 33 65 12 00-2 Środki przeciwgrzybicze do użytku ogólnoustrojowego</t>
  </si>
  <si>
    <t>Dożylne leki przeciwgrzybicze</t>
  </si>
  <si>
    <t>CPV: 33 69 60 00-5 Środki kontrastowe</t>
  </si>
  <si>
    <t>Leki o działniu przeciwkrwotocznym</t>
  </si>
  <si>
    <t>Zestaw do podawania leku opisanego w poz. 2-3*                             (wyrób medyczny)</t>
  </si>
  <si>
    <t>CPV: 33 61 60 00-1 Witaminy</t>
  </si>
  <si>
    <t>CPV: 33 60 12 00-3 Środki przeciwbólowe</t>
  </si>
  <si>
    <t>Dożylne leki przeciwbólowe</t>
  </si>
  <si>
    <t>CPV: 33 69 25 10-5 Preparaty odżywiania dojelitowego</t>
  </si>
  <si>
    <t>Preparat przeznaczony do postępowania dietetycznego w przypadku trudno gojących się ran i odleżyn, zawierający L-argininę, hydrolizat kolagenu, cynk w postaci chelatu oraz witaminy A oraz C</t>
  </si>
  <si>
    <t>Żywność kompletna pod względem odżywczym, zawierająca m.in. Kwasy omega-3, L-argininę oraz beta 1,3/1,6 glukan, działanie immunostymulujące, przeznaczona dla pacjentów w stanach niedozywienia i okresie okołooperacyjnym</t>
  </si>
  <si>
    <t>6 saszetek</t>
  </si>
  <si>
    <t>72 g</t>
  </si>
  <si>
    <t xml:space="preserve">Żywność specjalnego przeznaczenia medycznego, wysokobiałkowa, wysokoenergetyczna, bezresztkowa, zawierająca trzy rodzaje białka: białka serwatki, kazeinian wapnia, izolat białka serwatki; </t>
  </si>
  <si>
    <t>CPV: 33 63 16 00-8 Środki antyseptyczne i dezynfekcyjne</t>
  </si>
  <si>
    <t>Środki odkażające na bazie oktenidyny</t>
  </si>
  <si>
    <t>Środek do dezynfekcji skóry zawierający oktenidynę, 1-propanol, 2-propanol</t>
  </si>
  <si>
    <t>Środek do dezynfekcji zawierający oktenidynę 0,1 g/100 g oraz alkohol fenoksyetylowy 2 g/100 g</t>
  </si>
  <si>
    <t>Program lekowy leczenia raka wątrobowokomórkowego i nerkowokomórkowego</t>
  </si>
  <si>
    <t>Leki zwężające źrenicę gałki ocznej</t>
  </si>
  <si>
    <t>Środki kontrastowe stosowane w diagnostyce przewodu pokarmowego</t>
  </si>
  <si>
    <t>Program lekowy leczenia raka jelita grubego</t>
  </si>
  <si>
    <t xml:space="preserve">Wymogiem Zamawiającego jest złożenie oferty na produkt leczniczy znajdujący się w załączniku B aktualnego na dzień składania ofert Obwieszczenia Ministra Zdrowia w sprawie refundowanych leków, środków spozywczych specjalnego przeznaczenia żywieniowego oraz wyrobów medycznych. Zaoferowana cena produktu leczniczego nie może przekraczać wysokości limitu finansowania określonego w obwieszczeniu MZ. </t>
  </si>
  <si>
    <t>Substancje do receptury</t>
  </si>
  <si>
    <t>Opakowania do leków recepturowych</t>
  </si>
  <si>
    <t>Zadanie nr 54</t>
  </si>
  <si>
    <t>Zadanie nr 55</t>
  </si>
  <si>
    <t>Zadanie nr 56</t>
  </si>
  <si>
    <t>Zadanie nr 57</t>
  </si>
  <si>
    <t>Zadanie nr 58</t>
  </si>
  <si>
    <t>Zadanie nr 59</t>
  </si>
  <si>
    <t>Zadanie nr 60</t>
  </si>
  <si>
    <t>Zadanie nr 61</t>
  </si>
  <si>
    <t>Zadanie nr 62</t>
  </si>
  <si>
    <t>Zadanie nr 63</t>
  </si>
  <si>
    <t>Zadanie nr 64</t>
  </si>
  <si>
    <t>Zadanie nr 65</t>
  </si>
  <si>
    <t>Zadanie nr 66</t>
  </si>
  <si>
    <t>Zadanie nr 67</t>
  </si>
  <si>
    <t>Zadanie nr 68</t>
  </si>
  <si>
    <t>Zadanie nr 69</t>
  </si>
  <si>
    <t>Zadanie nr 70</t>
  </si>
  <si>
    <t>Zadanie nr 71</t>
  </si>
  <si>
    <t>Zadanie nr 72</t>
  </si>
  <si>
    <t>Zadanie nr 73</t>
  </si>
  <si>
    <t>Zadanie nr 74</t>
  </si>
  <si>
    <t>Zadanie nr 75</t>
  </si>
  <si>
    <t>Dieta wspomagająca leczenie ran i odleżyn, kompletna, bezresztkowa, hiperkaloryczna (1,28 kcal/ml), bezglutenowa, zawierająca argininę, zwiększona zawartość przeciwutleniaczy (wit. C, E, karotenoidy, cynk), zawartość białka 10 g/100 ml, o niskiej zawartości tłuszczu 3,5 g/100 ml, 31% energii z białka, 44% energii z węglowodanów, 25% energii z tłuszczy, różne smaki do wyboru</t>
  </si>
  <si>
    <t>1 x 200 ml</t>
  </si>
  <si>
    <t>Dieta kompletna, hiperkaloryczna (1,5 kcal/ml) z dodatkiem jogurtu, źródłem białka jest serwatka i kazeina, zawiera wyłącznie tłuszcze LCT, źródłem węglowodanów są wolno wchłaniające się maltodekstryny, sacharoza i laktoza, ubogoresztkowa, bezglutenowa, zawartość białka 6 g/100 ml, węglowodany 18,7 g/100 ml, 16% energii z białka, osmolarność 740 mOsmol/l, smaki: cytrynowo-waniliowy, malinowy</t>
  </si>
  <si>
    <t xml:space="preserve">płyn   </t>
  </si>
  <si>
    <t>Klarowny płynny preparat na bazie maltodekstryn (0,5 kcal/ml), stosowany u pacjentów chirurgicznych do przedoperacyjnego nawadniania zmniejszającego stres przedoperacyjny oraz zapobiegający pooperacyjnej insulinooporności, zawiera węglowodany 12,6 g/100 ml i elektrolity, bezresztkowy, bezglutenowy, 100% energii z węglowodanów, osmolarność 240 mOsmol/l, smak cytrynowy</t>
  </si>
  <si>
    <t>Dieta cząstkowa w proszku będąca źródłem białka i wapnia, 93% energii pochodzi z białka, tłuszcz 2 g/100 ml, stanowiąca dodatkowe źródło białka, opakowanie puszka 225 g</t>
  </si>
  <si>
    <t>puszka 225 g</t>
  </si>
  <si>
    <t>Dietetyczny środek spożywczy specjalnego przeznaczenia medycznego przeznaczony jako uzupełnienie białka u niemowląt z ekstremalnie małą masą ciała (ELBW &lt;1000 g)</t>
  </si>
  <si>
    <t>50 saszetek                                  a 1 g</t>
  </si>
  <si>
    <t>Zadanie nr 76</t>
  </si>
  <si>
    <t>Dieta normokaloryczna, ubogoresztkowa, kompletna pod względem odżywczym. Jedynym źródłem białka jest białko kazeinowe. 16% energii pochodzi z  białka, 30% energii pochodzi z tłuszczy a 54% energii pochodzi z węglowodanów. Zawierająca 20% tłuszczy MCT. Zawiera EPA+DHA w ilości 46mg/100ml. Osmolarność:  239 mOsm/l. Produkt przeznaczony do podawania doustnego lub przez zgłębnik. Opakowanie  butelka SmartFlex 500 ml.</t>
  </si>
  <si>
    <t>Dieta normokaloryczna, ubogoresztkowa, kompletna pod względem odżywczym. Jedynym źródłem białka jest białko kazeinowe. 16% energii pochodzi z  białka, 30% energii pochodzi z tłuszczy a 54% energii pochodzi z węglowodanów. Zawierająca 20% tłuszczy MCT. Zawiera EPA+DHA w ilości 46mg/100ml Osmolarność:  239 mOsm/l. Produkt przeznaczony do podawania doustnego lub przez zgłębnik. Opakowanie  butelka SmartFlex 1000 ml.</t>
  </si>
  <si>
    <t>Dieta wysokoenergetyczna (1,3 kcal/1ml), wysokobiałkowa (6,7 g/100 ml), ubogoresztkowa, kompletna pod względem odżywczym. Jedynym źródłem białka jest białko kazeinowe. 21% energii pochodzi z  białka, 30 % energii pochodzi z tłuszczy, a 49% energii pochodzi z węglowodanów. Zawierająca tłuszcze MCT 20%. Osmolarność  283 mOsm/l. Produkt przeznaczony do podawania doustnego lub przez zgłębnik. Opakowanie butelka SmartFlex 500 ml.</t>
  </si>
  <si>
    <t>Dieta normokaloryczna z dodatkiem błonnika (50% rozpuszczalny 50% nierozpuszczalny), kompletna pod względem odżywczym. Jedynym źródłem białka jest kazeina. 15% energii pochodzi z  białka, 30% energii pochodzi z tłuszczy a 52% energii pochodzi z węglowodanów.  Zawierająca 20% tłuszczy MCT. Osmolarność  266 mOsm/l. Produkt przeznaczony do podawania doustnego lub przez zgłębnik. Opakowanie  butelka SmartFlex 1000 ml</t>
  </si>
  <si>
    <t>Dieta normokaloryczna z dodatkiem błonnika (50% rozpuszczalny 50% nierozpuszczalny), kompletna pod względem odżywczym. Jedynym źródłem białka jest kazeina. 15% energii pochodzi z  białka, 30% energii pochodzi z tłuszczy a 52% energii pochodzi z węglowodanów.  Zawierająca 20% tłuszczy MCT. Osmolarność  266 mOsm/l. Produkt przeznaczony do podawania doustnego lub przez zgłębnik. Opakowanie  butelka SmartFlex 500 ml.</t>
  </si>
  <si>
    <t>Płynna dieta peptydowa kompletna pod względem odżywczym, wysokoenergetyczna (1,5 kcal/ml) i wysokobiałkowa (47g/500ml), bogata w kwasy tłuszczowe omega-3. 50% tłuszczów w postaci MCT. 25% energii pochodzi z  białka, 38% energii pochodzi z tłuszczy a 37% energii pochodzi z węglowodanów. Stosunek omega-6:omega-3 wynosi 1,8:1. Do podawania doustnie lub przez zgłębnik. Osmolarność 425 mOsm/l. Opakowanie butelka SmartFlex 500 ml.</t>
  </si>
  <si>
    <t>Płynna dieta peptydowa pod względem odżywczym, normokaloryczna (1 kcal/ml), wysokobiałkowa 46g/500ml (37% energii z białka). 50 % tłuszczów w postaci MCT. Niska zawartość węglowodanów (29% energii). Do podawania przez zgłębnik. Osmolarność 278 mOsm/l. Opakowanie butelka SmartFlex 500 ml.</t>
  </si>
  <si>
    <t>Żywność specjalnego przeznaczenia medycznego. Kompletna pod względem odżywczym, normokaloryczna dieta (1,07 kcal / ml) ze specjalnym profilem węglowodanów, z dodatkiem rozpuszczalnego błonnika PHGG (100% błonnika). Źródłem białka jest kazeina. Do podawania przez zgłębnik. Osmolarność 320 mOsm / l. Opakowanie jednostkowe: butelka Smartflex 500 ml</t>
  </si>
  <si>
    <t>Dieta kompletna pod względem odżywczym, wysokoenergetyczna (1,5 kcal/ml), wysokobiałkowa (25% energii z białka; 48g białka/500 ml), z dodatkiem rozpuszczalnego błonnika PHGG (częściowo hydrolizowana guma guar). 19% tłuszczów w postaci MCT. Do podawania doustnie lub przez zgłębnik. Osmolarność 335 mOsm/l. Opakowanie butelka SmartFlex 500 ml.</t>
  </si>
  <si>
    <t>Nutramigen 1 LGG</t>
  </si>
  <si>
    <t>Evolocumabum</t>
  </si>
  <si>
    <t>140 mg</t>
  </si>
  <si>
    <t>1 wstrzykiwacz</t>
  </si>
  <si>
    <t>2 wstrzykiwacze</t>
  </si>
  <si>
    <t>Program lekowy leczenia hipercholesterolemii rodzinnej</t>
  </si>
  <si>
    <t>Wymogiem Zamawiającego jest złożenie oferty na produkty lecznicze znajdujące się w załączniku B (leki stosowane w programach lekowych) do Obwieszczenia Ministra Zdrowia w sprawie wykazu refundowanych leków, środków spożywczych specjalnego przeznaczenia żywieniowego oraz wyrobów medycznych</t>
  </si>
  <si>
    <t>Empagliflozinum</t>
  </si>
  <si>
    <t>Dapagliflozinum</t>
  </si>
  <si>
    <t>Worek 2-komorowy do żywienia pozajelitowego, beztłuszczowy, zawierający aminokwasy, glukozę i elektrolity, objętość po aktywacji 1500 ml, wartość energetyczna 1000 kcal/litr, aminokwasy 50 g/litr, azot 8 g/litr</t>
  </si>
  <si>
    <t>1 worek                                    1500 ml</t>
  </si>
  <si>
    <t>Niekompletna dieta wysokoenergetyczna w postaci napoju, 1,5 kcal/ml, przeznaczona głównie dla osób z zaburzeniami wchłaniania tłuszczów, bezresztkowa, białko 4 g/100 ml, beztłuszczowa, smak wiśniowy</t>
  </si>
  <si>
    <t>Wymogiem Zamawiającego jest zaoferowanie w części D w poz. 17-28 oraz 30 i 32-34 dietetcznych środków spożywczych specjalnego przeznaczenia medycznego (wszystkie poz. 17-34 za wyjątkiem poz. 29 oraz 31)</t>
  </si>
  <si>
    <t>puszka 425 g</t>
  </si>
  <si>
    <t>Acetylocysteinum</t>
  </si>
  <si>
    <t>300 mg/3 ml</t>
  </si>
  <si>
    <t>Ketoprofenum</t>
  </si>
  <si>
    <t>inj. i.m., i.v.</t>
  </si>
  <si>
    <t>Płyn wieloelektrolitowy przeznaczony do stosowania u dzieci, noworodków i niemowląt, zawierający 140 mmol Na+/l, 4 mmol K+/l, 1 mmol Ca2+/l oraz 1 mmol Mg2+/l, pakowany w butelki stojące z dwoma portami o poj. 250 ml</t>
  </si>
  <si>
    <t>Dieta kompletna pod względem odżywczym, wysokobiałkowa, zawartość białka 10 g/100 ml (serwatka, kazeina, groch, soja, węglowodany 10,4 g/100 ml, tłuszcze 4,9 g/100 ml, hiperkaloryczna 1,26 kcal/ml, bezresztkowa, wolna od laktozy, 32% energii z białka, 33% energii z weglowodanów oraz 35% z tłuszczów, osmolarność 275 mOsmol/l</t>
  </si>
  <si>
    <t xml:space="preserve">płyn </t>
  </si>
  <si>
    <t>CPV: 33 69 00 00-3 Różne produkty lecznicze                                                                    CPV: 39 22 57 10-5 Butelki</t>
  </si>
  <si>
    <t>Razem część D:</t>
  </si>
  <si>
    <t>Colecalciferolum*                                              (dietetczny środek spożywczy)</t>
  </si>
  <si>
    <t>Dodatki do żywienia dojelitowego - dietetyczne środki spożywcze spcjalnego przeznaczenia medycznego</t>
  </si>
  <si>
    <t>Uwaga! Wymogiem Zamawiającego jest zaoferowanie w poz. 1-3 dietetycznych środków spożywczych specjalnego przeznaczenia medycznego</t>
  </si>
  <si>
    <t>Ornithini aspartas*                                        (suplement diety)</t>
  </si>
  <si>
    <t>Innofer Baby lub równoważny (dietetyczny środek spożywczy)</t>
  </si>
  <si>
    <t>Innoferyna LF lub równoważny (laktoferyna)                                         (dietetyczny środek spożywczy)</t>
  </si>
  <si>
    <t>Preparaty do odżywiania dojelitowego - dietetyczne środki spożywcze specjalnego przeznaczenia medycznego</t>
  </si>
  <si>
    <t>Uwaga! Wymogiem Zamawiającego jest złożenie oferty na dietetyczne środki spożywcze specjalnego przeznaczenia medycznego</t>
  </si>
  <si>
    <t>Trehaloza + Hialuronian sodu + Karbomer*                                     (wyrób medyczny)</t>
  </si>
  <si>
    <t>Linia przeznaczona do podaży preparatów odzywiania pozajelitowego, kompatybilna z pompą do podaży opisaną w częścią B (wyrób medyczny)</t>
  </si>
  <si>
    <t>Bebilon HMF                                                 (dietetyczny środek spożywczy)</t>
  </si>
  <si>
    <t>Bebilon Nutriton                                                   (dietetyczny środek spożywczy)</t>
  </si>
  <si>
    <t>Uwaga! Wymogiem Zamawiającego jest zaoferowanie w części D dietetycznych środków spożywczych specjalnego przeznaczenia medycznego (nie dotyczy pozycji 29 oraz 31, które stanowią produkty lecznicze)</t>
  </si>
  <si>
    <t>Liofilizowane pałeczki Lactobacillus rhamnosus GG (ATCC53103) LGG w postaci mikroenkapsulowanej*** z możliwością stosowania u niemowląt i dzieci (dietetyczny środek spożywczy lub suplement diety)</t>
  </si>
  <si>
    <t>inj.*</t>
  </si>
  <si>
    <t>Bevacizumabum*</t>
  </si>
  <si>
    <t>Ondansetronum*</t>
  </si>
  <si>
    <t>Myfortic*/Marelin*</t>
  </si>
  <si>
    <t>Uwaga! Wymogiem Zamawiającego jest złożenie w poz. 40 oferty na produkt leczniczy znajdujący się w załączniku C (leki dostępne w ramach programów lekowych) do obwieszczenia Ministra Zdrowia w sprawie refundowanych leków, środków spożywczych specjalnego przeznaczenia żywieniowego oraz wyrobów medycznych</t>
  </si>
  <si>
    <t>Produkty do żywienia pozajelitowego i znieczulające ogólnie  oraz linie do podaży wraz z dzierżawą kompatybilnych pomp do żywienia pozajelitowego</t>
  </si>
  <si>
    <t>Zamawiający dopuszcza możliwość złożenia oferty na produkt leczniczy pozwalający czasowe dopuszczenie do obrotu wydane przez Ministra Zdrowia. W takim przypadku Wykonawca na wezwanie będzie musial  dołączyć kopię aktualnego dopuszczenia.</t>
  </si>
  <si>
    <t>Wartość netto            4 x6</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</si>
</sst>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
    <numFmt numFmtId="166" formatCode="#,##0.00\ _z_ł"/>
    <numFmt numFmtId="167" formatCode="#,##0\ _z_ł"/>
    <numFmt numFmtId="168" formatCode="0.0000000"/>
    <numFmt numFmtId="169" formatCode="0.000%"/>
    <numFmt numFmtId="170" formatCode="#&quot; &quot;???/???"/>
  </numFmts>
  <fonts count="60">
    <font>
      <sz val="11"/>
      <color theme="1"/>
      <name val="Czcionka tekstu podstawowego"/>
      <family val="2"/>
    </font>
    <font>
      <sz val="11"/>
      <color indexed="8"/>
      <name val="Czcionka tekstu podstawowego"/>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0"/>
      <name val="Arial"/>
      <family val="0"/>
    </font>
    <font>
      <sz val="10"/>
      <name val="Helv"/>
      <family val="0"/>
    </font>
    <font>
      <sz val="8"/>
      <name val="Arial"/>
      <family val="2"/>
    </font>
    <font>
      <b/>
      <sz val="8"/>
      <name val="Arial"/>
      <family val="2"/>
    </font>
    <font>
      <sz val="7"/>
      <name val="Arial"/>
      <family val="2"/>
    </font>
    <font>
      <b/>
      <sz val="10"/>
      <name val="Arial"/>
      <family val="2"/>
    </font>
    <font>
      <b/>
      <sz val="16"/>
      <name val="Arial"/>
      <family val="2"/>
    </font>
    <font>
      <sz val="10"/>
      <color indexed="14"/>
      <name val="Arial"/>
      <family val="2"/>
    </font>
    <font>
      <sz val="8"/>
      <name val="Czcionka tekstu podstawowego"/>
      <family val="0"/>
    </font>
    <font>
      <sz val="10"/>
      <name val="Arial CE"/>
      <family val="0"/>
    </font>
    <font>
      <b/>
      <sz val="8"/>
      <color indexed="8"/>
      <name val="Czcionka tekstu podstawowego"/>
      <family val="0"/>
    </font>
    <font>
      <b/>
      <u val="single"/>
      <sz val="8"/>
      <name val="Arial"/>
      <family val="2"/>
    </font>
    <font>
      <b/>
      <u val="single"/>
      <sz val="8"/>
      <color indexed="8"/>
      <name val="Czcionka tekstu podstawowego"/>
      <family val="0"/>
    </font>
    <font>
      <u val="single"/>
      <sz val="11"/>
      <color indexed="12"/>
      <name val="Czcionka tekstu podstawowego"/>
      <family val="2"/>
    </font>
    <font>
      <u val="single"/>
      <sz val="11"/>
      <color indexed="20"/>
      <name val="Czcionka tekstu podstawowego"/>
      <family val="2"/>
    </font>
    <font>
      <b/>
      <sz val="18"/>
      <color indexed="8"/>
      <name val="Czcionka tekstu podstawowego"/>
      <family val="0"/>
    </font>
    <font>
      <sz val="8"/>
      <color indexed="8"/>
      <name val="Czcionka tekstu podstawowego"/>
      <family val="2"/>
    </font>
    <font>
      <b/>
      <sz val="18"/>
      <color indexed="10"/>
      <name val="Czcionka tekstu podstawowego"/>
      <family val="0"/>
    </font>
    <font>
      <sz val="8"/>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color theme="1"/>
      <name val="Czcionka tekstu podstawowego"/>
      <family val="0"/>
    </font>
    <font>
      <b/>
      <sz val="18"/>
      <color theme="1"/>
      <name val="Czcionka tekstu podstawowego"/>
      <family val="0"/>
    </font>
    <font>
      <sz val="8"/>
      <color theme="1"/>
      <name val="Czcionka tekstu podstawowego"/>
      <family val="2"/>
    </font>
    <font>
      <b/>
      <sz val="18"/>
      <color rgb="FFFF0000"/>
      <name val="Czcionka tekstu podstawowego"/>
      <family val="0"/>
    </font>
    <font>
      <sz val="8"/>
      <color theme="1"/>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7"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7"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37"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37"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37"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7"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38" fillId="44" borderId="1"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39" fillId="45" borderId="3"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40" fillId="4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43" fillId="48" borderId="7"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44" fillId="0" borderId="9"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45" fillId="0" borderId="11"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6" fillId="0" borderId="13"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7" fillId="50"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7" fillId="0" borderId="0">
      <alignment/>
      <protection/>
    </xf>
    <xf numFmtId="0" fontId="48"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19" fillId="0" borderId="0">
      <alignment/>
      <protection/>
    </xf>
    <xf numFmtId="0" fontId="50" fillId="0" borderId="15"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52" borderId="17"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0" fontId="18" fillId="53"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5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cellStyleXfs>
  <cellXfs count="381">
    <xf numFmtId="0" fontId="0" fillId="0" borderId="0" xfId="0" applyAlignment="1">
      <alignment/>
    </xf>
    <xf numFmtId="0" fontId="18" fillId="0" borderId="0" xfId="1729">
      <alignment/>
      <protection/>
    </xf>
    <xf numFmtId="0" fontId="20" fillId="0" borderId="0" xfId="1729" applyFont="1" applyFill="1" applyAlignment="1">
      <alignment horizontal="center" vertical="center"/>
      <protection/>
    </xf>
    <xf numFmtId="0" fontId="21" fillId="0" borderId="0" xfId="1729" applyFont="1" applyFill="1" applyAlignment="1">
      <alignment horizontal="center" vertical="center" wrapText="1"/>
      <protection/>
    </xf>
    <xf numFmtId="0" fontId="20" fillId="0" borderId="0" xfId="1729" applyFont="1" applyFill="1" applyAlignment="1">
      <alignment horizontal="center" vertical="center" wrapText="1"/>
      <protection/>
    </xf>
    <xf numFmtId="0" fontId="20" fillId="0" borderId="0" xfId="1729" applyFont="1" applyFill="1" applyAlignment="1">
      <alignment horizontal="left" vertical="center"/>
      <protection/>
    </xf>
    <xf numFmtId="164" fontId="20" fillId="0" borderId="0" xfId="1729" applyNumberFormat="1" applyFont="1" applyFill="1" applyBorder="1" applyAlignment="1">
      <alignment horizontal="center" vertical="center" wrapText="1"/>
      <protection/>
    </xf>
    <xf numFmtId="0" fontId="21" fillId="0" borderId="0" xfId="1729" applyFont="1" applyFill="1" applyAlignment="1">
      <alignment horizontal="left" vertical="center" wrapText="1"/>
      <protection/>
    </xf>
    <xf numFmtId="0" fontId="20" fillId="55" borderId="19" xfId="1729" applyFont="1" applyFill="1" applyBorder="1" applyAlignment="1">
      <alignment horizontal="center" vertical="center" wrapText="1"/>
      <protection/>
    </xf>
    <xf numFmtId="0" fontId="22" fillId="55" borderId="19" xfId="1729" applyFont="1" applyFill="1" applyBorder="1" applyAlignment="1">
      <alignment horizontal="center" vertical="center" wrapText="1"/>
      <protection/>
    </xf>
    <xf numFmtId="0" fontId="18" fillId="0" borderId="0" xfId="1749">
      <alignment/>
      <protection/>
    </xf>
    <xf numFmtId="164" fontId="21" fillId="0" borderId="0" xfId="1749" applyNumberFormat="1" applyFont="1" applyFill="1" applyBorder="1" applyAlignment="1">
      <alignment horizontal="center" vertical="center" wrapText="1"/>
      <protection/>
    </xf>
    <xf numFmtId="0" fontId="21" fillId="0" borderId="0" xfId="1749" applyFont="1" applyFill="1" applyBorder="1" applyAlignment="1">
      <alignment horizontal="center" vertical="center" wrapText="1"/>
      <protection/>
    </xf>
    <xf numFmtId="0" fontId="20" fillId="0" borderId="0" xfId="1749" applyFont="1" applyFill="1" applyAlignment="1">
      <alignment horizontal="center" vertical="center" wrapText="1"/>
      <protection/>
    </xf>
    <xf numFmtId="0" fontId="21" fillId="0" borderId="19" xfId="1749" applyFont="1" applyFill="1" applyBorder="1" applyAlignment="1">
      <alignment horizontal="center" vertical="center" wrapText="1"/>
      <protection/>
    </xf>
    <xf numFmtId="0" fontId="21" fillId="0" borderId="19" xfId="1749" applyFont="1" applyFill="1" applyBorder="1" applyAlignment="1">
      <alignment horizontal="center" vertical="center"/>
      <protection/>
    </xf>
    <xf numFmtId="0" fontId="21" fillId="0" borderId="20" xfId="1749" applyFont="1" applyFill="1" applyBorder="1" applyAlignment="1">
      <alignment horizontal="center" vertical="center" wrapText="1"/>
      <protection/>
    </xf>
    <xf numFmtId="0" fontId="20" fillId="0" borderId="19" xfId="1749" applyFont="1" applyFill="1" applyBorder="1" applyAlignment="1">
      <alignment horizontal="center" vertical="center" wrapText="1"/>
      <protection/>
    </xf>
    <xf numFmtId="0" fontId="20" fillId="0" borderId="19" xfId="1749" applyFont="1" applyFill="1" applyBorder="1" applyAlignment="1">
      <alignment horizontal="left" vertical="center" wrapText="1"/>
      <protection/>
    </xf>
    <xf numFmtId="164" fontId="21" fillId="0" borderId="20" xfId="1749" applyNumberFormat="1" applyFont="1" applyFill="1" applyBorder="1" applyAlignment="1">
      <alignment horizontal="center" vertical="center" wrapText="1"/>
      <protection/>
    </xf>
    <xf numFmtId="0" fontId="20" fillId="0" borderId="0" xfId="1749" applyFont="1" applyFill="1" applyAlignment="1">
      <alignment vertical="center"/>
      <protection/>
    </xf>
    <xf numFmtId="9" fontId="20" fillId="0" borderId="19" xfId="1749" applyNumberFormat="1" applyFont="1" applyFill="1" applyBorder="1" applyAlignment="1">
      <alignment horizontal="center" vertical="center" wrapText="1"/>
      <protection/>
    </xf>
    <xf numFmtId="0" fontId="20" fillId="0" borderId="19" xfId="1749" applyNumberFormat="1" applyFont="1" applyBorder="1" applyAlignment="1">
      <alignment horizontal="center" vertical="center" wrapText="1"/>
      <protection/>
    </xf>
    <xf numFmtId="44" fontId="20" fillId="0" borderId="19" xfId="1749" applyNumberFormat="1" applyFont="1" applyBorder="1" applyAlignment="1">
      <alignment horizontal="center" vertical="center"/>
      <protection/>
    </xf>
    <xf numFmtId="164" fontId="20" fillId="0" borderId="19" xfId="1749" applyNumberFormat="1" applyFont="1" applyBorder="1" applyAlignment="1">
      <alignment vertical="center"/>
      <protection/>
    </xf>
    <xf numFmtId="164" fontId="20" fillId="0" borderId="19" xfId="1749" applyNumberFormat="1" applyFont="1" applyBorder="1" applyAlignment="1">
      <alignment horizontal="right" vertical="center"/>
      <protection/>
    </xf>
    <xf numFmtId="164" fontId="20" fillId="0" borderId="19" xfId="1749" applyNumberFormat="1" applyFont="1" applyFill="1" applyBorder="1" applyAlignment="1">
      <alignment vertical="center" wrapText="1"/>
      <protection/>
    </xf>
    <xf numFmtId="164" fontId="20" fillId="0" borderId="0" xfId="1749" applyNumberFormat="1" applyFont="1" applyFill="1" applyAlignment="1">
      <alignment vertical="center"/>
      <protection/>
    </xf>
    <xf numFmtId="164" fontId="21" fillId="0" borderId="20" xfId="1749" applyNumberFormat="1" applyFont="1" applyFill="1" applyBorder="1" applyAlignment="1">
      <alignment horizontal="right" vertical="center" wrapText="1"/>
      <protection/>
    </xf>
    <xf numFmtId="0" fontId="55" fillId="0" borderId="0" xfId="0" applyFont="1" applyAlignment="1">
      <alignment vertical="center"/>
    </xf>
    <xf numFmtId="165" fontId="20" fillId="0" borderId="19" xfId="1749" applyNumberFormat="1" applyFont="1" applyFill="1" applyBorder="1" applyAlignment="1">
      <alignment horizontal="center" vertical="center" wrapText="1"/>
      <protection/>
    </xf>
    <xf numFmtId="0" fontId="18" fillId="0" borderId="0" xfId="1760">
      <alignment/>
      <protection/>
    </xf>
    <xf numFmtId="0" fontId="20" fillId="0" borderId="0" xfId="1760" applyFont="1" applyFill="1" applyAlignment="1">
      <alignment horizontal="center" vertical="center"/>
      <protection/>
    </xf>
    <xf numFmtId="0" fontId="21" fillId="0" borderId="0" xfId="1760" applyFont="1" applyFill="1" applyAlignment="1">
      <alignment horizontal="center" vertical="center" wrapText="1"/>
      <protection/>
    </xf>
    <xf numFmtId="0" fontId="21" fillId="0" borderId="0" xfId="1760" applyFont="1" applyFill="1" applyBorder="1" applyAlignment="1">
      <alignment horizontal="center" vertical="center" wrapText="1"/>
      <protection/>
    </xf>
    <xf numFmtId="0" fontId="20" fillId="0" borderId="0" xfId="1760" applyFont="1" applyFill="1" applyAlignment="1">
      <alignment horizontal="center" vertical="center" wrapText="1"/>
      <protection/>
    </xf>
    <xf numFmtId="0" fontId="21" fillId="0" borderId="19" xfId="1760" applyFont="1" applyFill="1" applyBorder="1" applyAlignment="1">
      <alignment horizontal="center" vertical="center"/>
      <protection/>
    </xf>
    <xf numFmtId="0" fontId="21" fillId="0" borderId="20" xfId="1760" applyFont="1" applyFill="1" applyBorder="1" applyAlignment="1">
      <alignment horizontal="center" vertical="center" wrapText="1"/>
      <protection/>
    </xf>
    <xf numFmtId="0" fontId="21" fillId="0" borderId="0" xfId="1760" applyFont="1" applyFill="1" applyAlignment="1">
      <alignment horizontal="center" vertical="center"/>
      <protection/>
    </xf>
    <xf numFmtId="0" fontId="20" fillId="0" borderId="19" xfId="1760" applyFont="1" applyFill="1" applyBorder="1" applyAlignment="1">
      <alignment horizontal="center" vertical="center" wrapText="1"/>
      <protection/>
    </xf>
    <xf numFmtId="164" fontId="21" fillId="0" borderId="20" xfId="1760" applyNumberFormat="1" applyFont="1" applyFill="1" applyBorder="1" applyAlignment="1">
      <alignment horizontal="center" vertical="center" wrapText="1"/>
      <protection/>
    </xf>
    <xf numFmtId="0" fontId="20" fillId="0" borderId="0" xfId="1760" applyFont="1" applyFill="1" applyAlignment="1">
      <alignment vertical="center"/>
      <protection/>
    </xf>
    <xf numFmtId="164" fontId="20" fillId="0" borderId="0" xfId="1760" applyNumberFormat="1" applyFont="1" applyFill="1" applyBorder="1" applyAlignment="1">
      <alignment horizontal="center" vertical="center" wrapText="1"/>
      <protection/>
    </xf>
    <xf numFmtId="9" fontId="20" fillId="0" borderId="19" xfId="1760" applyNumberFormat="1" applyFont="1" applyFill="1" applyBorder="1" applyAlignment="1">
      <alignment horizontal="center" vertical="center" wrapText="1"/>
      <protection/>
    </xf>
    <xf numFmtId="0" fontId="21" fillId="0" borderId="0" xfId="1760" applyFont="1" applyFill="1" applyAlignment="1">
      <alignment horizontal="left" vertical="center" wrapText="1"/>
      <protection/>
    </xf>
    <xf numFmtId="0" fontId="20" fillId="0" borderId="19" xfId="1760" applyNumberFormat="1" applyFont="1" applyBorder="1" applyAlignment="1">
      <alignment horizontal="center" vertical="center" wrapText="1"/>
      <protection/>
    </xf>
    <xf numFmtId="164" fontId="20" fillId="0" borderId="19" xfId="1760" applyNumberFormat="1" applyFont="1" applyBorder="1" applyAlignment="1">
      <alignment horizontal="right" vertical="center"/>
      <protection/>
    </xf>
    <xf numFmtId="0" fontId="0" fillId="0" borderId="0" xfId="0" applyAlignment="1">
      <alignment/>
    </xf>
    <xf numFmtId="164" fontId="21" fillId="0" borderId="19" xfId="1749" applyNumberFormat="1" applyFont="1" applyBorder="1" applyAlignment="1">
      <alignment vertical="center"/>
      <protection/>
    </xf>
    <xf numFmtId="0" fontId="0" fillId="0" borderId="0" xfId="0" applyAlignment="1">
      <alignment/>
    </xf>
    <xf numFmtId="164" fontId="21" fillId="0" borderId="0" xfId="1749" applyNumberFormat="1" applyFont="1" applyFill="1" applyBorder="1" applyAlignment="1">
      <alignment horizontal="right" vertical="center" wrapText="1"/>
      <protection/>
    </xf>
    <xf numFmtId="0" fontId="18" fillId="0" borderId="0" xfId="1727">
      <alignment/>
      <protection/>
    </xf>
    <xf numFmtId="164" fontId="21" fillId="0" borderId="0" xfId="1727" applyNumberFormat="1" applyFont="1" applyFill="1" applyBorder="1" applyAlignment="1">
      <alignment horizontal="center" vertical="center" wrapText="1"/>
      <protection/>
    </xf>
    <xf numFmtId="0" fontId="20" fillId="0" borderId="0" xfId="1727" applyFont="1" applyFill="1" applyAlignment="1">
      <alignment horizontal="center" vertical="center"/>
      <protection/>
    </xf>
    <xf numFmtId="0" fontId="21" fillId="0" borderId="0" xfId="1727" applyFont="1" applyFill="1" applyAlignment="1">
      <alignment horizontal="center" vertical="center" wrapText="1"/>
      <protection/>
    </xf>
    <xf numFmtId="0" fontId="21" fillId="0" borderId="0" xfId="1727" applyFont="1" applyFill="1" applyBorder="1" applyAlignment="1">
      <alignment horizontal="center" vertical="center" wrapText="1"/>
      <protection/>
    </xf>
    <xf numFmtId="0" fontId="20" fillId="0" borderId="0" xfId="1727" applyFont="1" applyFill="1" applyAlignment="1">
      <alignment horizontal="center" vertical="center" wrapText="1"/>
      <protection/>
    </xf>
    <xf numFmtId="0" fontId="21" fillId="0" borderId="19" xfId="1727" applyFont="1" applyFill="1" applyBorder="1" applyAlignment="1">
      <alignment horizontal="center" vertical="center"/>
      <protection/>
    </xf>
    <xf numFmtId="0" fontId="21" fillId="0" borderId="20" xfId="1727" applyFont="1" applyFill="1" applyBorder="1" applyAlignment="1">
      <alignment horizontal="center" vertical="center" wrapText="1"/>
      <protection/>
    </xf>
    <xf numFmtId="0" fontId="21" fillId="0" borderId="0" xfId="1727" applyFont="1" applyFill="1" applyAlignment="1">
      <alignment horizontal="center" vertical="center"/>
      <protection/>
    </xf>
    <xf numFmtId="0" fontId="20" fillId="0" borderId="19" xfId="1727" applyFont="1" applyFill="1" applyBorder="1" applyAlignment="1">
      <alignment horizontal="center" vertical="center" wrapText="1"/>
      <protection/>
    </xf>
    <xf numFmtId="0" fontId="20" fillId="0" borderId="19" xfId="1727" applyFont="1" applyFill="1" applyBorder="1" applyAlignment="1">
      <alignment horizontal="left" vertical="center" wrapText="1"/>
      <protection/>
    </xf>
    <xf numFmtId="164" fontId="21" fillId="0" borderId="20" xfId="1727" applyNumberFormat="1" applyFont="1" applyFill="1" applyBorder="1" applyAlignment="1">
      <alignment horizontal="center" vertical="center" wrapText="1"/>
      <protection/>
    </xf>
    <xf numFmtId="0" fontId="20" fillId="0" borderId="0" xfId="1727" applyFont="1" applyFill="1" applyAlignment="1">
      <alignment vertical="center"/>
      <protection/>
    </xf>
    <xf numFmtId="164" fontId="20" fillId="0" borderId="0" xfId="1727" applyNumberFormat="1" applyFont="1" applyFill="1" applyBorder="1" applyAlignment="1">
      <alignment horizontal="center" vertical="center" wrapText="1"/>
      <protection/>
    </xf>
    <xf numFmtId="9" fontId="20" fillId="0" borderId="19" xfId="1727" applyNumberFormat="1" applyFont="1" applyFill="1" applyBorder="1" applyAlignment="1">
      <alignment horizontal="center" vertical="center" wrapText="1"/>
      <protection/>
    </xf>
    <xf numFmtId="0" fontId="21" fillId="0" borderId="0" xfId="1727" applyFont="1" applyFill="1" applyAlignment="1">
      <alignment horizontal="left" vertical="center" wrapText="1"/>
      <protection/>
    </xf>
    <xf numFmtId="0" fontId="20" fillId="0" borderId="19" xfId="1727" applyNumberFormat="1" applyFont="1" applyBorder="1" applyAlignment="1">
      <alignment horizontal="center" vertical="center" wrapText="1"/>
      <protection/>
    </xf>
    <xf numFmtId="44" fontId="20" fillId="0" borderId="19" xfId="1727" applyNumberFormat="1" applyFont="1" applyBorder="1" applyAlignment="1">
      <alignment horizontal="center" vertical="center"/>
      <protection/>
    </xf>
    <xf numFmtId="164" fontId="20" fillId="0" borderId="19" xfId="1727" applyNumberFormat="1" applyFont="1" applyBorder="1" applyAlignment="1">
      <alignment vertical="center"/>
      <protection/>
    </xf>
    <xf numFmtId="164" fontId="20" fillId="0" borderId="19" xfId="1727" applyNumberFormat="1" applyFont="1" applyBorder="1" applyAlignment="1">
      <alignment horizontal="right" vertical="center"/>
      <protection/>
    </xf>
    <xf numFmtId="164" fontId="20" fillId="0" borderId="19" xfId="1727" applyNumberFormat="1" applyFont="1" applyFill="1" applyBorder="1" applyAlignment="1">
      <alignment vertical="center" wrapText="1"/>
      <protection/>
    </xf>
    <xf numFmtId="0" fontId="20" fillId="55" borderId="19" xfId="1727" applyFont="1" applyFill="1" applyBorder="1" applyAlignment="1">
      <alignment horizontal="center" vertical="center" wrapText="1"/>
      <protection/>
    </xf>
    <xf numFmtId="0" fontId="22" fillId="55" borderId="19" xfId="1727" applyFont="1" applyFill="1" applyBorder="1" applyAlignment="1">
      <alignment horizontal="center" vertical="center" wrapText="1"/>
      <protection/>
    </xf>
    <xf numFmtId="164" fontId="20" fillId="0" borderId="0" xfId="1727" applyNumberFormat="1" applyFont="1" applyFill="1" applyAlignment="1">
      <alignment vertical="center"/>
      <protection/>
    </xf>
    <xf numFmtId="164" fontId="21" fillId="0" borderId="20" xfId="1727" applyNumberFormat="1" applyFont="1" applyFill="1" applyBorder="1" applyAlignment="1">
      <alignment horizontal="right" vertical="center" wrapText="1"/>
      <protection/>
    </xf>
    <xf numFmtId="164" fontId="21" fillId="0" borderId="0" xfId="1727" applyNumberFormat="1" applyFont="1" applyFill="1" applyBorder="1" applyAlignment="1">
      <alignment horizontal="right" vertical="center" wrapText="1"/>
      <protection/>
    </xf>
    <xf numFmtId="0" fontId="18" fillId="0" borderId="0" xfId="1727" applyBorder="1" applyAlignment="1">
      <alignment horizontal="center" vertical="center" wrapText="1"/>
      <protection/>
    </xf>
    <xf numFmtId="0" fontId="56" fillId="0" borderId="0" xfId="0" applyFont="1" applyAlignment="1">
      <alignment/>
    </xf>
    <xf numFmtId="0" fontId="18" fillId="0" borderId="0" xfId="1728">
      <alignment/>
      <protection/>
    </xf>
    <xf numFmtId="164" fontId="21" fillId="0" borderId="0" xfId="1728" applyNumberFormat="1" applyFont="1" applyFill="1" applyBorder="1" applyAlignment="1">
      <alignment horizontal="center" vertical="center" wrapText="1"/>
      <protection/>
    </xf>
    <xf numFmtId="0" fontId="20" fillId="0" borderId="0" xfId="1728" applyFont="1" applyFill="1" applyAlignment="1">
      <alignment horizontal="center" vertical="center"/>
      <protection/>
    </xf>
    <xf numFmtId="0" fontId="21" fillId="0" borderId="0" xfId="1728" applyFont="1" applyFill="1" applyAlignment="1">
      <alignment horizontal="center" vertical="center" wrapText="1"/>
      <protection/>
    </xf>
    <xf numFmtId="0" fontId="21" fillId="0" borderId="0" xfId="1728" applyFont="1" applyFill="1" applyBorder="1" applyAlignment="1">
      <alignment horizontal="center" vertical="center" wrapText="1"/>
      <protection/>
    </xf>
    <xf numFmtId="0" fontId="20" fillId="0" borderId="0" xfId="1728" applyFont="1" applyFill="1" applyAlignment="1">
      <alignment horizontal="center" vertical="center" wrapText="1"/>
      <protection/>
    </xf>
    <xf numFmtId="0" fontId="21" fillId="0" borderId="19" xfId="1728" applyFont="1" applyFill="1" applyBorder="1" applyAlignment="1">
      <alignment horizontal="center" vertical="center"/>
      <protection/>
    </xf>
    <xf numFmtId="0" fontId="21" fillId="0" borderId="20" xfId="1728" applyFont="1" applyFill="1" applyBorder="1" applyAlignment="1">
      <alignment horizontal="center" vertical="center" wrapText="1"/>
      <protection/>
    </xf>
    <xf numFmtId="0" fontId="21" fillId="0" borderId="0" xfId="1728" applyFont="1" applyFill="1" applyAlignment="1">
      <alignment horizontal="center" vertical="center"/>
      <protection/>
    </xf>
    <xf numFmtId="0" fontId="20" fillId="0" borderId="19" xfId="1728" applyFont="1" applyFill="1" applyBorder="1" applyAlignment="1">
      <alignment horizontal="center" vertical="center" wrapText="1"/>
      <protection/>
    </xf>
    <xf numFmtId="0" fontId="20" fillId="0" borderId="19" xfId="1728" applyFont="1" applyFill="1" applyBorder="1" applyAlignment="1">
      <alignment horizontal="left" vertical="center" wrapText="1"/>
      <protection/>
    </xf>
    <xf numFmtId="164" fontId="21" fillId="0" borderId="20" xfId="1728" applyNumberFormat="1" applyFont="1" applyFill="1" applyBorder="1" applyAlignment="1">
      <alignment horizontal="center" vertical="center" wrapText="1"/>
      <protection/>
    </xf>
    <xf numFmtId="0" fontId="20" fillId="0" borderId="0" xfId="1728" applyFont="1" applyFill="1" applyAlignment="1">
      <alignment vertical="center"/>
      <protection/>
    </xf>
    <xf numFmtId="164" fontId="20" fillId="0" borderId="0" xfId="1728" applyNumberFormat="1" applyFont="1" applyFill="1" applyBorder="1" applyAlignment="1">
      <alignment horizontal="center" vertical="center" wrapText="1"/>
      <protection/>
    </xf>
    <xf numFmtId="9" fontId="20" fillId="0" borderId="19" xfId="1728" applyNumberFormat="1" applyFont="1" applyFill="1" applyBorder="1" applyAlignment="1">
      <alignment horizontal="center" vertical="center" wrapText="1"/>
      <protection/>
    </xf>
    <xf numFmtId="0" fontId="21" fillId="0" borderId="0" xfId="1728" applyFont="1" applyFill="1" applyAlignment="1">
      <alignment horizontal="left" vertical="center" wrapText="1"/>
      <protection/>
    </xf>
    <xf numFmtId="0" fontId="20" fillId="0" borderId="19" xfId="1728" applyNumberFormat="1" applyFont="1" applyBorder="1" applyAlignment="1">
      <alignment horizontal="center" vertical="center" wrapText="1"/>
      <protection/>
    </xf>
    <xf numFmtId="44" fontId="20" fillId="0" borderId="19" xfId="1728" applyNumberFormat="1" applyFont="1" applyBorder="1" applyAlignment="1">
      <alignment horizontal="center" vertical="center"/>
      <protection/>
    </xf>
    <xf numFmtId="164" fontId="20" fillId="0" borderId="19" xfId="1728" applyNumberFormat="1" applyFont="1" applyBorder="1" applyAlignment="1">
      <alignment vertical="center"/>
      <protection/>
    </xf>
    <xf numFmtId="164" fontId="20" fillId="0" borderId="19" xfId="1728" applyNumberFormat="1" applyFont="1" applyBorder="1" applyAlignment="1">
      <alignment horizontal="right" vertical="center"/>
      <protection/>
    </xf>
    <xf numFmtId="164" fontId="20" fillId="0" borderId="19" xfId="1728" applyNumberFormat="1" applyFont="1" applyFill="1" applyBorder="1" applyAlignment="1">
      <alignment vertical="center" wrapText="1"/>
      <protection/>
    </xf>
    <xf numFmtId="164" fontId="20" fillId="0" borderId="0" xfId="1728" applyNumberFormat="1" applyFont="1" applyFill="1" applyAlignment="1">
      <alignment vertical="center"/>
      <protection/>
    </xf>
    <xf numFmtId="164" fontId="21" fillId="0" borderId="20" xfId="1728" applyNumberFormat="1" applyFont="1" applyFill="1" applyBorder="1" applyAlignment="1">
      <alignment horizontal="right" vertical="center" wrapText="1"/>
      <protection/>
    </xf>
    <xf numFmtId="10" fontId="20" fillId="0" borderId="19" xfId="1728" applyNumberFormat="1" applyFont="1" applyFill="1" applyBorder="1" applyAlignment="1">
      <alignment horizontal="center" vertical="center" wrapText="1"/>
      <protection/>
    </xf>
    <xf numFmtId="165" fontId="20" fillId="0" borderId="19" xfId="1728" applyNumberFormat="1" applyFont="1" applyFill="1" applyBorder="1" applyAlignment="1">
      <alignment horizontal="center" vertical="center" wrapText="1"/>
      <protection/>
    </xf>
    <xf numFmtId="0" fontId="55" fillId="0" borderId="0" xfId="0" applyFont="1" applyAlignment="1">
      <alignment vertical="center" wrapText="1"/>
    </xf>
    <xf numFmtId="0" fontId="0" fillId="0" borderId="0" xfId="0" applyAlignment="1">
      <alignment vertical="center"/>
    </xf>
    <xf numFmtId="0" fontId="50" fillId="0" borderId="0" xfId="0" applyFont="1" applyAlignment="1">
      <alignment vertical="center"/>
    </xf>
    <xf numFmtId="0" fontId="20" fillId="0" borderId="20" xfId="1749" applyFont="1" applyFill="1" applyBorder="1" applyAlignment="1">
      <alignment horizontal="left" vertical="center" wrapText="1"/>
      <protection/>
    </xf>
    <xf numFmtId="0" fontId="20" fillId="0" borderId="20" xfId="1749" applyFont="1" applyFill="1" applyBorder="1" applyAlignment="1">
      <alignment horizontal="center" vertical="center" wrapText="1"/>
      <protection/>
    </xf>
    <xf numFmtId="0" fontId="21" fillId="0" borderId="0" xfId="1728" applyFont="1" applyFill="1" applyAlignment="1">
      <alignment vertical="center" wrapText="1"/>
      <protection/>
    </xf>
    <xf numFmtId="0" fontId="23" fillId="0" borderId="0" xfId="1728" applyFont="1" applyAlignment="1">
      <alignment vertical="center" wrapText="1"/>
      <protection/>
    </xf>
    <xf numFmtId="0" fontId="20" fillId="0" borderId="21" xfId="1749" applyFont="1" applyFill="1" applyBorder="1" applyAlignment="1">
      <alignment horizontal="center" vertical="center" wrapText="1"/>
      <protection/>
    </xf>
    <xf numFmtId="0" fontId="0" fillId="0" borderId="22" xfId="0" applyBorder="1" applyAlignment="1">
      <alignment horizontal="center" vertical="center" wrapText="1"/>
    </xf>
    <xf numFmtId="0" fontId="0" fillId="0" borderId="20" xfId="0" applyBorder="1" applyAlignment="1">
      <alignment horizontal="center" vertical="center" wrapText="1"/>
    </xf>
    <xf numFmtId="169" fontId="20" fillId="0" borderId="19" xfId="1749" applyNumberFormat="1" applyFont="1" applyFill="1" applyBorder="1" applyAlignment="1">
      <alignment horizontal="center" vertical="center" wrapText="1"/>
      <protection/>
    </xf>
    <xf numFmtId="0" fontId="55" fillId="0" borderId="0" xfId="0" applyFont="1" applyAlignment="1">
      <alignment horizontal="left" vertical="center"/>
    </xf>
    <xf numFmtId="0" fontId="57" fillId="0" borderId="20" xfId="0" applyFont="1" applyBorder="1" applyAlignment="1">
      <alignment horizontal="left" vertical="center" wrapText="1"/>
    </xf>
    <xf numFmtId="0" fontId="20" fillId="0" borderId="21" xfId="1749" applyFont="1" applyFill="1" applyBorder="1" applyAlignment="1">
      <alignment horizontal="left" vertical="center" wrapText="1"/>
      <protection/>
    </xf>
    <xf numFmtId="0" fontId="58" fillId="0" borderId="0" xfId="0" applyFont="1" applyAlignment="1">
      <alignment/>
    </xf>
    <xf numFmtId="0" fontId="57" fillId="0" borderId="20" xfId="0" applyFont="1" applyBorder="1" applyAlignment="1">
      <alignment horizontal="left" vertical="center" wrapText="1"/>
    </xf>
    <xf numFmtId="0" fontId="55" fillId="0" borderId="0" xfId="0" applyFont="1" applyAlignment="1">
      <alignment/>
    </xf>
    <xf numFmtId="10" fontId="20" fillId="0" borderId="19" xfId="1749" applyNumberFormat="1" applyFont="1" applyFill="1" applyBorder="1" applyAlignment="1">
      <alignment horizontal="center" vertical="center" wrapText="1"/>
      <protection/>
    </xf>
    <xf numFmtId="49" fontId="20" fillId="0" borderId="19" xfId="1749" applyNumberFormat="1" applyFont="1" applyFill="1" applyBorder="1" applyAlignment="1">
      <alignment horizontal="center" vertical="center" wrapText="1"/>
      <protection/>
    </xf>
    <xf numFmtId="0" fontId="21" fillId="0" borderId="0" xfId="1727" applyFont="1" applyFill="1" applyBorder="1" applyAlignment="1">
      <alignment horizontal="left" vertical="center" wrapText="1"/>
      <protection/>
    </xf>
    <xf numFmtId="0" fontId="18" fillId="0" borderId="0" xfId="1727" applyAlignment="1">
      <alignment horizontal="left" vertical="center" wrapText="1"/>
      <protection/>
    </xf>
    <xf numFmtId="0" fontId="18" fillId="0" borderId="0" xfId="0" applyFont="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center" vertical="center"/>
    </xf>
    <xf numFmtId="0" fontId="20" fillId="0" borderId="0" xfId="0" applyFont="1" applyAlignment="1">
      <alignment/>
    </xf>
    <xf numFmtId="0" fontId="20" fillId="0" borderId="0" xfId="0" applyFont="1" applyAlignment="1">
      <alignment horizontal="left" vertical="center"/>
    </xf>
    <xf numFmtId="0" fontId="21" fillId="0" borderId="19" xfId="0" applyFont="1" applyFill="1" applyBorder="1" applyAlignment="1">
      <alignment horizontal="center" vertical="center"/>
    </xf>
    <xf numFmtId="0" fontId="20" fillId="0" borderId="19" xfId="0" applyFont="1" applyBorder="1" applyAlignment="1">
      <alignment vertical="center" wrapText="1"/>
    </xf>
    <xf numFmtId="0" fontId="20" fillId="0" borderId="19" xfId="0" applyFont="1" applyBorder="1" applyAlignment="1">
      <alignment horizontal="center" vertical="center"/>
    </xf>
    <xf numFmtId="9" fontId="20" fillId="0" borderId="19" xfId="1773" applyNumberFormat="1" applyFont="1" applyBorder="1" applyAlignment="1">
      <alignment horizontal="center" vertical="center" wrapText="1"/>
      <protection/>
    </xf>
    <xf numFmtId="0" fontId="20" fillId="0" borderId="19" xfId="0" applyFont="1" applyBorder="1" applyAlignment="1">
      <alignment horizontal="center" vertical="center" wrapText="1"/>
    </xf>
    <xf numFmtId="164" fontId="20" fillId="0" borderId="19" xfId="0" applyNumberFormat="1" applyFont="1" applyBorder="1" applyAlignment="1">
      <alignment horizontal="center" vertical="center"/>
    </xf>
    <xf numFmtId="164" fontId="21" fillId="0" borderId="19" xfId="0" applyNumberFormat="1" applyFont="1" applyBorder="1" applyAlignment="1">
      <alignment horizontal="center" vertical="center"/>
    </xf>
    <xf numFmtId="0" fontId="20" fillId="0" borderId="19" xfId="1773" applyNumberFormat="1" applyFont="1" applyBorder="1" applyAlignment="1">
      <alignment horizontal="center" vertical="center"/>
      <protection/>
    </xf>
    <xf numFmtId="164" fontId="18" fillId="0" borderId="0" xfId="0" applyNumberFormat="1" applyFont="1" applyAlignment="1">
      <alignment horizontal="center" vertical="center"/>
    </xf>
    <xf numFmtId="0" fontId="20" fillId="0" borderId="19" xfId="0" applyFont="1" applyFill="1" applyBorder="1" applyAlignment="1">
      <alignment horizontal="left" vertical="center" wrapText="1"/>
    </xf>
    <xf numFmtId="10" fontId="20" fillId="0" borderId="19" xfId="1773" applyNumberFormat="1" applyFont="1" applyBorder="1" applyAlignment="1">
      <alignment horizontal="center" vertical="center" wrapText="1"/>
      <protection/>
    </xf>
    <xf numFmtId="0" fontId="20" fillId="0" borderId="19" xfId="1773" applyFont="1" applyBorder="1" applyAlignment="1">
      <alignment horizontal="center" vertical="center" wrapText="1"/>
      <protection/>
    </xf>
    <xf numFmtId="165" fontId="20" fillId="0" borderId="19" xfId="1773" applyNumberFormat="1" applyFont="1" applyBorder="1" applyAlignment="1">
      <alignment horizontal="center" vertical="center" wrapText="1"/>
      <protection/>
    </xf>
    <xf numFmtId="0" fontId="21" fillId="46" borderId="19" xfId="0" applyFont="1" applyFill="1" applyBorder="1" applyAlignment="1">
      <alignment horizontal="center" vertical="center"/>
    </xf>
    <xf numFmtId="0" fontId="21" fillId="46" borderId="20" xfId="1773" applyFont="1" applyFill="1" applyBorder="1" applyAlignment="1">
      <alignment vertical="center"/>
      <protection/>
    </xf>
    <xf numFmtId="0" fontId="21" fillId="46" borderId="19" xfId="1773" applyFont="1" applyFill="1" applyBorder="1" applyAlignment="1">
      <alignment vertical="center"/>
      <protection/>
    </xf>
    <xf numFmtId="0" fontId="20" fillId="0" borderId="0" xfId="1773" applyFont="1" applyAlignment="1">
      <alignment horizontal="center" vertical="center"/>
      <protection/>
    </xf>
    <xf numFmtId="0" fontId="21" fillId="56" borderId="0" xfId="0" applyFont="1" applyFill="1" applyBorder="1" applyAlignment="1">
      <alignment horizontal="center" vertical="center"/>
    </xf>
    <xf numFmtId="0" fontId="21" fillId="56" borderId="0" xfId="1773" applyFont="1" applyFill="1" applyBorder="1" applyAlignment="1">
      <alignment vertical="center"/>
      <protection/>
    </xf>
    <xf numFmtId="164" fontId="20" fillId="56" borderId="0" xfId="1773" applyNumberFormat="1" applyFont="1" applyFill="1" applyBorder="1" applyAlignment="1">
      <alignment horizontal="center" vertical="center"/>
      <protection/>
    </xf>
    <xf numFmtId="164" fontId="21" fillId="56" borderId="0" xfId="1773" applyNumberFormat="1" applyFont="1" applyFill="1" applyBorder="1" applyAlignment="1">
      <alignment horizontal="center" vertical="center"/>
      <protection/>
    </xf>
    <xf numFmtId="0" fontId="20" fillId="0" borderId="0" xfId="0" applyFont="1" applyFill="1" applyAlignment="1">
      <alignment vertical="center"/>
    </xf>
    <xf numFmtId="0" fontId="20" fillId="0" borderId="0" xfId="0" applyFont="1" applyFill="1" applyAlignment="1">
      <alignment/>
    </xf>
    <xf numFmtId="0" fontId="20" fillId="0" borderId="0" xfId="0" applyFont="1" applyFill="1" applyAlignment="1">
      <alignment horizontal="center"/>
    </xf>
    <xf numFmtId="0" fontId="21" fillId="0" borderId="0" xfId="0" applyFont="1" applyFill="1" applyAlignment="1">
      <alignment horizontal="center"/>
    </xf>
    <xf numFmtId="164" fontId="21" fillId="0" borderId="0" xfId="0" applyNumberFormat="1" applyFont="1" applyFill="1" applyBorder="1" applyAlignment="1">
      <alignment horizontal="center" vertical="center" wrapText="1"/>
    </xf>
    <xf numFmtId="164" fontId="20" fillId="0" borderId="0" xfId="0" applyNumberFormat="1" applyFont="1" applyFill="1" applyAlignment="1">
      <alignment vertical="center"/>
    </xf>
    <xf numFmtId="0" fontId="20" fillId="0" borderId="0" xfId="0" applyFont="1" applyFill="1" applyAlignment="1">
      <alignment horizontal="center" vertical="center"/>
    </xf>
    <xf numFmtId="0" fontId="21" fillId="0" borderId="0" xfId="0" applyFont="1" applyFill="1" applyAlignment="1">
      <alignment horizontal="left"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164" fontId="20" fillId="0" borderId="0" xfId="0" applyNumberFormat="1" applyFont="1" applyFill="1" applyBorder="1" applyAlignment="1">
      <alignment horizontal="center" vertical="center" wrapText="1"/>
    </xf>
    <xf numFmtId="0" fontId="20" fillId="0" borderId="19" xfId="1765" applyFont="1" applyFill="1" applyBorder="1" applyAlignment="1">
      <alignment horizontal="left" vertical="center" wrapText="1"/>
      <protection/>
    </xf>
    <xf numFmtId="0" fontId="20" fillId="0" borderId="19" xfId="1769" applyFont="1" applyFill="1" applyBorder="1" applyAlignment="1">
      <alignment horizontal="center" vertical="center" wrapText="1"/>
      <protection/>
    </xf>
    <xf numFmtId="9" fontId="20" fillId="0" borderId="19" xfId="1718" applyNumberFormat="1" applyFont="1" applyFill="1" applyBorder="1" applyAlignment="1">
      <alignment horizontal="center" vertical="center" wrapText="1"/>
      <protection/>
    </xf>
    <xf numFmtId="0" fontId="20" fillId="0" borderId="19" xfId="0" applyNumberFormat="1" applyFont="1" applyBorder="1" applyAlignment="1">
      <alignment horizontal="center" vertical="center" wrapText="1"/>
    </xf>
    <xf numFmtId="0" fontId="20" fillId="0" borderId="19" xfId="0" applyFont="1" applyFill="1" applyBorder="1" applyAlignment="1">
      <alignment horizontal="center" vertical="center" wrapText="1"/>
    </xf>
    <xf numFmtId="164" fontId="20" fillId="0" borderId="19" xfId="0" applyNumberFormat="1" applyFont="1" applyBorder="1" applyAlignment="1">
      <alignment horizontal="right" vertical="center"/>
    </xf>
    <xf numFmtId="164" fontId="20" fillId="0" borderId="19" xfId="0" applyNumberFormat="1" applyFont="1" applyBorder="1" applyAlignment="1">
      <alignment vertical="center"/>
    </xf>
    <xf numFmtId="164" fontId="20" fillId="0" borderId="19" xfId="0" applyNumberFormat="1" applyFont="1" applyFill="1" applyBorder="1" applyAlignment="1">
      <alignment horizontal="center" vertical="center" wrapText="1"/>
    </xf>
    <xf numFmtId="44" fontId="20" fillId="0" borderId="19" xfId="0" applyNumberFormat="1" applyFont="1" applyBorder="1" applyAlignment="1">
      <alignment horizontal="center" vertical="center"/>
    </xf>
    <xf numFmtId="0" fontId="21" fillId="0" borderId="0" xfId="0" applyFont="1" applyFill="1" applyBorder="1" applyAlignment="1">
      <alignment horizontal="center" vertical="center" wrapText="1"/>
    </xf>
    <xf numFmtId="0" fontId="21" fillId="0" borderId="20" xfId="0" applyFont="1" applyFill="1" applyBorder="1" applyAlignment="1">
      <alignment horizontal="center" vertical="center" wrapText="1"/>
    </xf>
    <xf numFmtId="164" fontId="21" fillId="0" borderId="20" xfId="0" applyNumberFormat="1" applyFont="1" applyFill="1" applyBorder="1" applyAlignment="1">
      <alignment horizontal="right" vertical="center" wrapText="1"/>
    </xf>
    <xf numFmtId="164" fontId="21" fillId="0" borderId="20"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9" fontId="20" fillId="0" borderId="19" xfId="0" applyNumberFormat="1" applyFont="1" applyFill="1" applyBorder="1" applyAlignment="1">
      <alignment horizontal="center" vertical="center" wrapText="1"/>
    </xf>
    <xf numFmtId="0" fontId="21" fillId="0" borderId="0" xfId="0" applyFont="1" applyFill="1" applyAlignment="1">
      <alignment/>
    </xf>
    <xf numFmtId="165" fontId="20" fillId="0" borderId="19" xfId="0" applyNumberFormat="1" applyFont="1" applyFill="1" applyBorder="1" applyAlignment="1">
      <alignment horizontal="center" vertical="center" wrapText="1"/>
    </xf>
    <xf numFmtId="0" fontId="20" fillId="0" borderId="21" xfId="0" applyFont="1" applyFill="1" applyBorder="1" applyAlignment="1">
      <alignment vertical="center" wrapText="1"/>
    </xf>
    <xf numFmtId="0" fontId="20" fillId="0" borderId="19" xfId="0" applyFont="1" applyFill="1" applyBorder="1" applyAlignment="1">
      <alignment vertical="center" wrapText="1"/>
    </xf>
    <xf numFmtId="10" fontId="20" fillId="0" borderId="19" xfId="0" applyNumberFormat="1" applyFont="1" applyFill="1" applyBorder="1" applyAlignment="1">
      <alignment horizontal="center" vertical="center" wrapText="1"/>
    </xf>
    <xf numFmtId="0" fontId="21" fillId="0" borderId="0" xfId="0" applyFont="1" applyFill="1" applyAlignment="1">
      <alignment vertical="center"/>
    </xf>
    <xf numFmtId="0" fontId="20" fillId="0" borderId="20" xfId="0" applyFont="1" applyFill="1" applyBorder="1" applyAlignment="1">
      <alignment horizontal="center" vertical="center" wrapText="1"/>
    </xf>
    <xf numFmtId="0" fontId="55" fillId="0" borderId="0" xfId="0" applyFont="1" applyAlignment="1">
      <alignment vertical="center" wrapText="1"/>
    </xf>
    <xf numFmtId="44" fontId="20" fillId="0" borderId="0" xfId="1728" applyNumberFormat="1" applyFont="1" applyFill="1" applyAlignment="1">
      <alignment horizontal="center" vertical="center"/>
      <protection/>
    </xf>
    <xf numFmtId="164" fontId="18" fillId="0" borderId="0" xfId="1728" applyNumberFormat="1">
      <alignment/>
      <protection/>
    </xf>
    <xf numFmtId="164" fontId="21" fillId="0" borderId="0" xfId="1728" applyNumberFormat="1" applyFont="1" applyFill="1" applyBorder="1" applyAlignment="1">
      <alignment horizontal="right" vertical="center" wrapText="1"/>
      <protection/>
    </xf>
    <xf numFmtId="0" fontId="59" fillId="0" borderId="19" xfId="0" applyFont="1" applyBorder="1" applyAlignment="1">
      <alignment vertical="center" wrapText="1"/>
    </xf>
    <xf numFmtId="164" fontId="21" fillId="46" borderId="22" xfId="1773" applyNumberFormat="1" applyFont="1" applyFill="1" applyBorder="1" applyAlignment="1">
      <alignment horizontal="right" vertical="center"/>
      <protection/>
    </xf>
    <xf numFmtId="164" fontId="0" fillId="0" borderId="0" xfId="0" applyNumberFormat="1" applyAlignment="1">
      <alignment/>
    </xf>
    <xf numFmtId="164" fontId="21" fillId="0" borderId="0" xfId="1749" applyNumberFormat="1" applyFont="1" applyBorder="1" applyAlignment="1">
      <alignment vertical="center"/>
      <protection/>
    </xf>
    <xf numFmtId="0" fontId="55" fillId="0" borderId="0" xfId="0" applyFont="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55" fillId="0" borderId="0" xfId="0" applyFont="1" applyAlignment="1">
      <alignment horizontal="left" vertical="center" wrapText="1"/>
    </xf>
    <xf numFmtId="0" fontId="18" fillId="0" borderId="0" xfId="1760" applyAlignment="1">
      <alignment vertical="center" wrapText="1"/>
      <protection/>
    </xf>
    <xf numFmtId="0" fontId="50" fillId="0" borderId="0" xfId="0" applyFont="1" applyAlignment="1">
      <alignment vertical="center" wrapText="1"/>
    </xf>
    <xf numFmtId="0" fontId="21" fillId="0" borderId="0" xfId="1749" applyFont="1" applyFill="1" applyBorder="1" applyAlignment="1">
      <alignment horizontal="left" vertical="center" wrapText="1"/>
      <protection/>
    </xf>
    <xf numFmtId="0" fontId="55" fillId="0" borderId="0" xfId="0" applyFont="1" applyAlignment="1">
      <alignment horizontal="left" vertical="center" wrapText="1"/>
    </xf>
    <xf numFmtId="164" fontId="21" fillId="0" borderId="0" xfId="0" applyNumberFormat="1" applyFont="1" applyFill="1" applyBorder="1" applyAlignment="1">
      <alignment horizontal="right" vertical="center" wrapText="1"/>
    </xf>
    <xf numFmtId="0" fontId="21" fillId="57" borderId="19" xfId="0" applyFont="1" applyFill="1" applyBorder="1" applyAlignment="1">
      <alignment horizontal="center" vertical="center" wrapText="1"/>
    </xf>
    <xf numFmtId="0" fontId="20" fillId="58" borderId="19" xfId="0" applyFont="1" applyFill="1" applyBorder="1" applyAlignment="1">
      <alignment horizontal="center" vertical="center" wrapText="1"/>
    </xf>
    <xf numFmtId="0" fontId="20" fillId="58" borderId="19" xfId="0" applyFont="1" applyFill="1" applyBorder="1" applyAlignment="1">
      <alignment horizontal="center" vertical="center"/>
    </xf>
    <xf numFmtId="0" fontId="22" fillId="58" borderId="19" xfId="0" applyFont="1" applyFill="1" applyBorder="1" applyAlignment="1">
      <alignment horizontal="center" vertical="center" wrapText="1"/>
    </xf>
    <xf numFmtId="0" fontId="20" fillId="58" borderId="19" xfId="1729" applyFont="1" applyFill="1" applyBorder="1" applyAlignment="1">
      <alignment horizontal="center" vertical="center" wrapText="1"/>
      <protection/>
    </xf>
    <xf numFmtId="0" fontId="20" fillId="58" borderId="19" xfId="1729" applyFont="1" applyFill="1" applyBorder="1" applyAlignment="1">
      <alignment horizontal="center" vertical="center"/>
      <protection/>
    </xf>
    <xf numFmtId="0" fontId="22" fillId="58" borderId="19" xfId="1729" applyFont="1" applyFill="1" applyBorder="1" applyAlignment="1">
      <alignment horizontal="center" vertical="center" wrapText="1"/>
      <protection/>
    </xf>
    <xf numFmtId="0" fontId="20" fillId="58" borderId="19" xfId="0" applyFont="1" applyFill="1" applyBorder="1" applyAlignment="1">
      <alignment vertical="center" wrapText="1"/>
    </xf>
    <xf numFmtId="0" fontId="0" fillId="0" borderId="0" xfId="0" applyAlignment="1">
      <alignment horizontal="left" vertical="center" wrapText="1"/>
    </xf>
    <xf numFmtId="0" fontId="55" fillId="0" borderId="0" xfId="0" applyFont="1" applyAlignment="1">
      <alignment horizontal="left" vertical="center" wrapText="1"/>
    </xf>
    <xf numFmtId="0" fontId="20" fillId="58" borderId="19" xfId="1727" applyFont="1" applyFill="1" applyBorder="1" applyAlignment="1">
      <alignment horizontal="center" vertical="center" wrapText="1"/>
      <protection/>
    </xf>
    <xf numFmtId="0" fontId="20" fillId="58" borderId="19" xfId="1727" applyFont="1" applyFill="1" applyBorder="1" applyAlignment="1">
      <alignment horizontal="center" vertical="center"/>
      <protection/>
    </xf>
    <xf numFmtId="0" fontId="22" fillId="58" borderId="19" xfId="1727" applyFont="1" applyFill="1" applyBorder="1" applyAlignment="1">
      <alignment horizontal="center" vertical="center" wrapText="1"/>
      <protection/>
    </xf>
    <xf numFmtId="0" fontId="20" fillId="58" borderId="19" xfId="1760" applyFont="1" applyFill="1" applyBorder="1" applyAlignment="1">
      <alignment horizontal="center" vertical="center" wrapText="1"/>
      <protection/>
    </xf>
    <xf numFmtId="0" fontId="20" fillId="58" borderId="19" xfId="1760" applyFont="1" applyFill="1" applyBorder="1" applyAlignment="1">
      <alignment horizontal="center" vertical="center"/>
      <protection/>
    </xf>
    <xf numFmtId="0" fontId="22" fillId="58" borderId="19" xfId="1760" applyFont="1" applyFill="1" applyBorder="1" applyAlignment="1">
      <alignment horizontal="center" vertical="center" wrapText="1"/>
      <protection/>
    </xf>
    <xf numFmtId="0" fontId="21" fillId="56" borderId="19" xfId="1749" applyFont="1" applyFill="1" applyBorder="1" applyAlignment="1">
      <alignment horizontal="center" vertical="center"/>
      <protection/>
    </xf>
    <xf numFmtId="0" fontId="20" fillId="56" borderId="19" xfId="1749" applyFont="1" applyFill="1" applyBorder="1" applyAlignment="1">
      <alignment horizontal="left" vertical="center" wrapText="1"/>
      <protection/>
    </xf>
    <xf numFmtId="0" fontId="20" fillId="56" borderId="19" xfId="1749" applyFont="1" applyFill="1" applyBorder="1" applyAlignment="1">
      <alignment horizontal="center" vertical="center" wrapText="1"/>
      <protection/>
    </xf>
    <xf numFmtId="9" fontId="20" fillId="56" borderId="19" xfId="1749" applyNumberFormat="1" applyFont="1" applyFill="1" applyBorder="1" applyAlignment="1">
      <alignment horizontal="center" vertical="center" wrapText="1"/>
      <protection/>
    </xf>
    <xf numFmtId="0" fontId="20" fillId="56" borderId="19" xfId="1749" applyNumberFormat="1" applyFont="1" applyFill="1" applyBorder="1" applyAlignment="1">
      <alignment horizontal="center" vertical="center" wrapText="1"/>
      <protection/>
    </xf>
    <xf numFmtId="164" fontId="20" fillId="56" borderId="19" xfId="1749" applyNumberFormat="1" applyFont="1" applyFill="1" applyBorder="1" applyAlignment="1">
      <alignment horizontal="right" vertical="center"/>
      <protection/>
    </xf>
    <xf numFmtId="164" fontId="20" fillId="56" borderId="19" xfId="1749" applyNumberFormat="1" applyFont="1" applyFill="1" applyBorder="1" applyAlignment="1">
      <alignment vertical="center"/>
      <protection/>
    </xf>
    <xf numFmtId="164" fontId="20" fillId="56" borderId="19" xfId="1749" applyNumberFormat="1" applyFont="1" applyFill="1" applyBorder="1" applyAlignment="1">
      <alignment vertical="center" wrapText="1"/>
      <protection/>
    </xf>
    <xf numFmtId="44" fontId="20" fillId="56" borderId="19" xfId="1749" applyNumberFormat="1" applyFont="1" applyFill="1" applyBorder="1" applyAlignment="1">
      <alignment horizontal="center" vertical="center"/>
      <protection/>
    </xf>
    <xf numFmtId="0" fontId="20" fillId="0" borderId="19" xfId="1749" applyNumberFormat="1" applyFont="1" applyFill="1" applyBorder="1" applyAlignment="1">
      <alignment horizontal="center" vertical="center" wrapText="1"/>
      <protection/>
    </xf>
    <xf numFmtId="164" fontId="20" fillId="0" borderId="19" xfId="1749" applyNumberFormat="1" applyFont="1" applyFill="1" applyBorder="1" applyAlignment="1">
      <alignment horizontal="right" vertical="center"/>
      <protection/>
    </xf>
    <xf numFmtId="164" fontId="20" fillId="0" borderId="19" xfId="1749" applyNumberFormat="1" applyFont="1" applyFill="1" applyBorder="1" applyAlignment="1">
      <alignment vertical="center"/>
      <protection/>
    </xf>
    <xf numFmtId="44" fontId="20" fillId="0" borderId="19" xfId="1749" applyNumberFormat="1" applyFont="1" applyFill="1" applyBorder="1" applyAlignment="1">
      <alignment horizontal="center" vertical="center"/>
      <protection/>
    </xf>
    <xf numFmtId="0" fontId="20" fillId="58" borderId="19" xfId="1728" applyFont="1" applyFill="1" applyBorder="1" applyAlignment="1">
      <alignment horizontal="center" vertical="center" wrapText="1"/>
      <protection/>
    </xf>
    <xf numFmtId="0" fontId="20" fillId="58" borderId="19" xfId="1728" applyFont="1" applyFill="1" applyBorder="1" applyAlignment="1">
      <alignment horizontal="center" vertical="center"/>
      <protection/>
    </xf>
    <xf numFmtId="0" fontId="22" fillId="58" borderId="19" xfId="1728" applyFont="1" applyFill="1" applyBorder="1" applyAlignment="1">
      <alignment horizontal="center" vertical="center" wrapText="1"/>
      <protection/>
    </xf>
    <xf numFmtId="0" fontId="21" fillId="56" borderId="19" xfId="1728" applyFont="1" applyFill="1" applyBorder="1" applyAlignment="1">
      <alignment horizontal="center" vertical="center"/>
      <protection/>
    </xf>
    <xf numFmtId="0" fontId="20" fillId="56" borderId="19" xfId="1728" applyFont="1" applyFill="1" applyBorder="1" applyAlignment="1">
      <alignment horizontal="center" vertical="center" wrapText="1"/>
      <protection/>
    </xf>
    <xf numFmtId="9" fontId="20" fillId="56" borderId="19" xfId="1728" applyNumberFormat="1" applyFont="1" applyFill="1" applyBorder="1" applyAlignment="1">
      <alignment horizontal="center" vertical="center" wrapText="1"/>
      <protection/>
    </xf>
    <xf numFmtId="0" fontId="20" fillId="56" borderId="19" xfId="1728" applyNumberFormat="1" applyFont="1" applyFill="1" applyBorder="1" applyAlignment="1">
      <alignment horizontal="center" vertical="center" wrapText="1"/>
      <protection/>
    </xf>
    <xf numFmtId="164" fontId="20" fillId="56" borderId="19" xfId="1728" applyNumberFormat="1" applyFont="1" applyFill="1" applyBorder="1" applyAlignment="1">
      <alignment horizontal="right" vertical="center"/>
      <protection/>
    </xf>
    <xf numFmtId="164" fontId="20" fillId="56" borderId="19" xfId="1728" applyNumberFormat="1" applyFont="1" applyFill="1" applyBorder="1" applyAlignment="1">
      <alignment vertical="center"/>
      <protection/>
    </xf>
    <xf numFmtId="164" fontId="20" fillId="56" borderId="19" xfId="1728" applyNumberFormat="1" applyFont="1" applyFill="1" applyBorder="1" applyAlignment="1">
      <alignment vertical="center" wrapText="1"/>
      <protection/>
    </xf>
    <xf numFmtId="44" fontId="20" fillId="56" borderId="19" xfId="1728" applyNumberFormat="1" applyFont="1" applyFill="1" applyBorder="1" applyAlignment="1">
      <alignment horizontal="center" vertical="center"/>
      <protection/>
    </xf>
    <xf numFmtId="0" fontId="21" fillId="56" borderId="0" xfId="1749" applyFont="1" applyFill="1" applyBorder="1" applyAlignment="1">
      <alignment horizontal="center" vertical="center" wrapText="1"/>
      <protection/>
    </xf>
    <xf numFmtId="0" fontId="20" fillId="56" borderId="0" xfId="1749" applyFont="1" applyFill="1" applyAlignment="1">
      <alignment horizontal="center" vertical="center" wrapText="1"/>
      <protection/>
    </xf>
    <xf numFmtId="0" fontId="21" fillId="56" borderId="20" xfId="1749" applyFont="1" applyFill="1" applyBorder="1" applyAlignment="1">
      <alignment horizontal="center" vertical="center" wrapText="1"/>
      <protection/>
    </xf>
    <xf numFmtId="164" fontId="21" fillId="56" borderId="19" xfId="1749" applyNumberFormat="1" applyFont="1" applyFill="1" applyBorder="1" applyAlignment="1">
      <alignment vertical="center"/>
      <protection/>
    </xf>
    <xf numFmtId="164" fontId="21" fillId="56" borderId="20" xfId="1749" applyNumberFormat="1" applyFont="1" applyFill="1" applyBorder="1" applyAlignment="1">
      <alignment horizontal="center" vertical="center" wrapText="1"/>
      <protection/>
    </xf>
    <xf numFmtId="0" fontId="21" fillId="57" borderId="19" xfId="1728" applyFont="1" applyFill="1" applyBorder="1" applyAlignment="1">
      <alignment horizontal="center" vertical="center" wrapText="1"/>
      <protection/>
    </xf>
    <xf numFmtId="0" fontId="21" fillId="57" borderId="19" xfId="1749" applyFont="1" applyFill="1" applyBorder="1" applyAlignment="1">
      <alignment horizontal="center" vertical="center" wrapText="1"/>
      <protection/>
    </xf>
    <xf numFmtId="0" fontId="55" fillId="56" borderId="0" xfId="0" applyFont="1" applyFill="1" applyAlignment="1">
      <alignment vertical="center" wrapText="1"/>
    </xf>
    <xf numFmtId="0" fontId="21" fillId="57" borderId="19" xfId="1760" applyFont="1" applyFill="1" applyBorder="1" applyAlignment="1">
      <alignment horizontal="center" vertical="center" wrapText="1"/>
      <protection/>
    </xf>
    <xf numFmtId="0" fontId="21" fillId="57" borderId="19" xfId="1727" applyFont="1" applyFill="1" applyBorder="1" applyAlignment="1">
      <alignment horizontal="center" vertical="center" wrapText="1"/>
      <protection/>
    </xf>
    <xf numFmtId="9" fontId="20" fillId="57" borderId="19" xfId="1727" applyNumberFormat="1" applyFont="1" applyFill="1" applyBorder="1" applyAlignment="1">
      <alignment horizontal="center" vertical="center" wrapText="1"/>
      <protection/>
    </xf>
    <xf numFmtId="0" fontId="55" fillId="0" borderId="0" xfId="0" applyFont="1" applyAlignment="1">
      <alignment horizontal="left" vertical="center" wrapText="1"/>
    </xf>
    <xf numFmtId="0" fontId="21" fillId="0" borderId="0" xfId="1727" applyFont="1" applyFill="1" applyBorder="1" applyAlignment="1">
      <alignment horizontal="left" vertical="center" wrapText="1"/>
      <protection/>
    </xf>
    <xf numFmtId="0" fontId="0" fillId="0" borderId="0" xfId="0" applyAlignment="1">
      <alignment horizontal="left" vertical="center" wrapText="1"/>
    </xf>
    <xf numFmtId="0" fontId="55" fillId="0" borderId="0" xfId="0" applyFont="1" applyAlignment="1">
      <alignment vertical="center" wrapText="1"/>
    </xf>
    <xf numFmtId="0" fontId="20" fillId="0" borderId="21" xfId="0" applyFont="1" applyFill="1" applyBorder="1" applyAlignment="1">
      <alignment horizontal="left" vertical="center" wrapText="1"/>
    </xf>
    <xf numFmtId="0" fontId="0" fillId="0" borderId="20" xfId="0" applyBorder="1" applyAlignment="1">
      <alignment horizontal="left" vertical="center" wrapText="1"/>
    </xf>
    <xf numFmtId="0" fontId="21" fillId="0" borderId="23" xfId="1728" applyFont="1" applyFill="1" applyBorder="1" applyAlignment="1">
      <alignment horizontal="left" vertical="center" wrapText="1"/>
      <protection/>
    </xf>
    <xf numFmtId="0" fontId="23" fillId="0" borderId="23" xfId="1728" applyFont="1" applyBorder="1" applyAlignment="1">
      <alignment vertical="center" wrapText="1"/>
      <protection/>
    </xf>
    <xf numFmtId="0" fontId="23" fillId="56" borderId="24" xfId="1729" applyFont="1" applyFill="1" applyBorder="1" applyAlignment="1">
      <alignment horizontal="center" vertical="center" wrapText="1"/>
      <protection/>
    </xf>
    <xf numFmtId="0" fontId="18" fillId="56" borderId="25" xfId="1729" applyFont="1" applyFill="1" applyBorder="1" applyAlignment="1">
      <alignment horizontal="center" vertical="center"/>
      <protection/>
    </xf>
    <xf numFmtId="0" fontId="18" fillId="56" borderId="26" xfId="1729" applyFont="1" applyFill="1" applyBorder="1" applyAlignment="1">
      <alignment horizontal="center" vertical="center"/>
      <protection/>
    </xf>
    <xf numFmtId="0" fontId="20" fillId="0" borderId="21" xfId="1749" applyFont="1" applyFill="1" applyBorder="1" applyAlignment="1">
      <alignment horizontal="left" vertical="center" wrapText="1"/>
      <protection/>
    </xf>
    <xf numFmtId="0" fontId="0" fillId="0" borderId="22" xfId="0" applyBorder="1" applyAlignment="1">
      <alignment horizontal="left" vertical="center" wrapText="1"/>
    </xf>
    <xf numFmtId="0" fontId="20" fillId="0" borderId="20" xfId="1749" applyFont="1" applyFill="1" applyBorder="1" applyAlignment="1">
      <alignment horizontal="left" vertical="center" wrapText="1"/>
      <protection/>
    </xf>
    <xf numFmtId="0" fontId="20" fillId="0" borderId="21" xfId="1749" applyFont="1" applyFill="1" applyBorder="1" applyAlignment="1">
      <alignment horizontal="center" vertical="center" wrapText="1"/>
      <protection/>
    </xf>
    <xf numFmtId="0" fontId="20" fillId="0" borderId="20" xfId="1749" applyFont="1" applyFill="1" applyBorder="1" applyAlignment="1">
      <alignment horizontal="center" vertical="center" wrapText="1"/>
      <protection/>
    </xf>
    <xf numFmtId="0" fontId="21" fillId="0" borderId="23" xfId="1729" applyFont="1" applyFill="1" applyBorder="1" applyAlignment="1">
      <alignment vertical="center" wrapText="1"/>
      <protection/>
    </xf>
    <xf numFmtId="0" fontId="23" fillId="0" borderId="23" xfId="1729" applyFont="1" applyBorder="1" applyAlignment="1">
      <alignment vertical="center" wrapText="1"/>
      <protection/>
    </xf>
    <xf numFmtId="0" fontId="57" fillId="0" borderId="22" xfId="0" applyFont="1" applyBorder="1" applyAlignment="1">
      <alignment horizontal="left" vertical="center" wrapText="1"/>
    </xf>
    <xf numFmtId="0" fontId="57" fillId="0" borderId="20" xfId="0" applyFont="1" applyBorder="1" applyAlignment="1">
      <alignment horizontal="left" vertical="center" wrapText="1"/>
    </xf>
    <xf numFmtId="0" fontId="20" fillId="55" borderId="24" xfId="1727" applyFont="1" applyFill="1" applyBorder="1" applyAlignment="1">
      <alignment horizontal="center" vertical="center" wrapText="1"/>
      <protection/>
    </xf>
    <xf numFmtId="0" fontId="18" fillId="0" borderId="25" xfId="1727" applyBorder="1" applyAlignment="1">
      <alignment horizontal="center" vertical="center" wrapText="1"/>
      <protection/>
    </xf>
    <xf numFmtId="0" fontId="18" fillId="0" borderId="26" xfId="1727" applyBorder="1" applyAlignment="1">
      <alignment horizontal="center" vertical="center" wrapText="1"/>
      <protection/>
    </xf>
    <xf numFmtId="0" fontId="20" fillId="0" borderId="24" xfId="1727" applyFont="1" applyFill="1" applyBorder="1" applyAlignment="1">
      <alignment horizontal="left" vertical="center" wrapText="1"/>
      <protection/>
    </xf>
    <xf numFmtId="0" fontId="18" fillId="0" borderId="25" xfId="1727" applyBorder="1" applyAlignment="1">
      <alignment vertical="center" wrapText="1"/>
      <protection/>
    </xf>
    <xf numFmtId="0" fontId="18" fillId="0" borderId="26" xfId="1727" applyBorder="1" applyAlignment="1">
      <alignment vertical="center" wrapText="1"/>
      <protection/>
    </xf>
    <xf numFmtId="0" fontId="21" fillId="0" borderId="24" xfId="1727" applyFont="1" applyFill="1" applyBorder="1" applyAlignment="1">
      <alignment horizontal="center" vertical="center" wrapText="1"/>
      <protection/>
    </xf>
    <xf numFmtId="0" fontId="23" fillId="0" borderId="25" xfId="1727" applyFont="1" applyBorder="1" applyAlignment="1">
      <alignment wrapText="1"/>
      <protection/>
    </xf>
    <xf numFmtId="0" fontId="23" fillId="0" borderId="26" xfId="1727" applyFont="1" applyBorder="1" applyAlignment="1">
      <alignment wrapText="1"/>
      <protection/>
    </xf>
    <xf numFmtId="0" fontId="21" fillId="56" borderId="24" xfId="1727" applyFont="1" applyFill="1" applyBorder="1" applyAlignment="1">
      <alignment horizontal="center" vertical="center" wrapText="1"/>
      <protection/>
    </xf>
    <xf numFmtId="0" fontId="18" fillId="56" borderId="25" xfId="1727" applyFill="1" applyBorder="1" applyAlignment="1">
      <alignment horizontal="center" vertical="center"/>
      <protection/>
    </xf>
    <xf numFmtId="0" fontId="18" fillId="56" borderId="26" xfId="1727" applyFill="1" applyBorder="1" applyAlignment="1">
      <alignment horizontal="center" vertical="center"/>
      <protection/>
    </xf>
    <xf numFmtId="0" fontId="57" fillId="0" borderId="21" xfId="0" applyFont="1" applyBorder="1" applyAlignment="1">
      <alignment horizontal="left" vertical="center" wrapText="1"/>
    </xf>
    <xf numFmtId="0" fontId="22" fillId="55" borderId="24" xfId="1727" applyFont="1" applyFill="1" applyBorder="1" applyAlignment="1">
      <alignment horizontal="center" vertical="center" wrapText="1"/>
      <protection/>
    </xf>
    <xf numFmtId="0" fontId="21" fillId="0" borderId="0" xfId="1728" applyFont="1" applyFill="1" applyAlignment="1">
      <alignment vertical="center" wrapText="1"/>
      <protection/>
    </xf>
    <xf numFmtId="0" fontId="0" fillId="0" borderId="0" xfId="0" applyAlignment="1">
      <alignment vertical="center" wrapText="1"/>
    </xf>
    <xf numFmtId="0" fontId="20" fillId="0" borderId="21" xfId="1760" applyFont="1" applyFill="1" applyBorder="1" applyAlignment="1">
      <alignment horizontal="center" vertical="center" wrapText="1"/>
      <protection/>
    </xf>
    <xf numFmtId="0" fontId="20" fillId="0" borderId="20" xfId="1760" applyFont="1" applyFill="1" applyBorder="1" applyAlignment="1">
      <alignment horizontal="center" vertical="center" wrapText="1"/>
      <protection/>
    </xf>
    <xf numFmtId="0" fontId="20" fillId="55" borderId="25" xfId="1727" applyFont="1" applyFill="1" applyBorder="1" applyAlignment="1">
      <alignment horizontal="center" vertical="center" wrapText="1"/>
      <protection/>
    </xf>
    <xf numFmtId="0" fontId="20" fillId="55" borderId="26" xfId="1727" applyFont="1" applyFill="1" applyBorder="1" applyAlignment="1">
      <alignment horizontal="center" vertical="center" wrapText="1"/>
      <protection/>
    </xf>
    <xf numFmtId="0" fontId="20" fillId="0" borderId="21" xfId="1728" applyFont="1" applyFill="1" applyBorder="1" applyAlignment="1">
      <alignment horizontal="left" vertical="center" wrapText="1"/>
      <protection/>
    </xf>
    <xf numFmtId="0" fontId="22" fillId="55" borderId="25" xfId="1727" applyFont="1" applyFill="1" applyBorder="1" applyAlignment="1">
      <alignment horizontal="center" vertical="center" wrapText="1"/>
      <protection/>
    </xf>
    <xf numFmtId="0" fontId="22" fillId="55" borderId="26" xfId="1727" applyFont="1" applyFill="1" applyBorder="1" applyAlignment="1">
      <alignment horizontal="center" vertical="center" wrapText="1"/>
      <protection/>
    </xf>
    <xf numFmtId="0" fontId="21" fillId="56" borderId="24" xfId="1729" applyFont="1" applyFill="1" applyBorder="1" applyAlignment="1">
      <alignment horizontal="center" vertical="center" wrapText="1"/>
      <protection/>
    </xf>
    <xf numFmtId="0" fontId="20" fillId="56" borderId="25" xfId="1729" applyFont="1" applyFill="1" applyBorder="1" applyAlignment="1">
      <alignment horizontal="center" vertical="center"/>
      <protection/>
    </xf>
    <xf numFmtId="0" fontId="20" fillId="56" borderId="26" xfId="1729" applyFont="1" applyFill="1" applyBorder="1" applyAlignment="1">
      <alignment horizontal="center" vertical="center"/>
      <protection/>
    </xf>
    <xf numFmtId="0" fontId="0" fillId="0" borderId="23" xfId="0" applyBorder="1" applyAlignment="1">
      <alignment vertical="center" wrapText="1"/>
    </xf>
    <xf numFmtId="0" fontId="20" fillId="0" borderId="22" xfId="1728" applyFont="1" applyFill="1" applyBorder="1" applyAlignment="1">
      <alignment horizontal="left" vertical="center" wrapText="1"/>
      <protection/>
    </xf>
    <xf numFmtId="0" fontId="20" fillId="0" borderId="20" xfId="1728" applyFont="1" applyFill="1" applyBorder="1" applyAlignment="1">
      <alignment horizontal="left" vertical="center" wrapText="1"/>
      <protection/>
    </xf>
    <xf numFmtId="0" fontId="18" fillId="56" borderId="25" xfId="1729" applyFill="1" applyBorder="1" applyAlignment="1">
      <alignment horizontal="center" vertical="center"/>
      <protection/>
    </xf>
    <xf numFmtId="0" fontId="18" fillId="56" borderId="26" xfId="1729" applyFill="1" applyBorder="1" applyAlignment="1">
      <alignment horizontal="center" vertical="center"/>
      <protection/>
    </xf>
    <xf numFmtId="0" fontId="20" fillId="0" borderId="22" xfId="1749" applyFont="1" applyFill="1" applyBorder="1" applyAlignment="1">
      <alignment horizontal="left" vertical="center" wrapText="1"/>
      <protection/>
    </xf>
    <xf numFmtId="0" fontId="21" fillId="0" borderId="0" xfId="1749" applyFont="1" applyFill="1" applyBorder="1" applyAlignment="1">
      <alignment horizontal="left" vertical="center" wrapText="1"/>
      <protection/>
    </xf>
    <xf numFmtId="0" fontId="23" fillId="56" borderId="24" xfId="1728" applyFont="1" applyFill="1" applyBorder="1" applyAlignment="1">
      <alignment horizontal="center" vertical="center" wrapText="1"/>
      <protection/>
    </xf>
    <xf numFmtId="0" fontId="18" fillId="56" borderId="25" xfId="1728" applyFont="1" applyFill="1" applyBorder="1" applyAlignment="1">
      <alignment horizontal="center" vertical="center"/>
      <protection/>
    </xf>
    <xf numFmtId="0" fontId="18" fillId="56" borderId="26" xfId="1728" applyFont="1" applyFill="1" applyBorder="1" applyAlignment="1">
      <alignment horizontal="center" vertical="center"/>
      <protection/>
    </xf>
    <xf numFmtId="0" fontId="20" fillId="0" borderId="21" xfId="1728" applyFont="1" applyFill="1" applyBorder="1" applyAlignment="1">
      <alignment horizontal="center" vertical="center" wrapText="1"/>
      <protection/>
    </xf>
    <xf numFmtId="0" fontId="20" fillId="0" borderId="22" xfId="1728" applyFont="1" applyFill="1" applyBorder="1" applyAlignment="1">
      <alignment horizontal="center" vertical="center" wrapText="1"/>
      <protection/>
    </xf>
    <xf numFmtId="0" fontId="20" fillId="0" borderId="20" xfId="1728" applyFont="1" applyFill="1" applyBorder="1" applyAlignment="1">
      <alignment horizontal="center" vertical="center" wrapText="1"/>
      <protection/>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21" fillId="0" borderId="0" xfId="1727" applyFont="1" applyFill="1" applyAlignment="1">
      <alignment horizontal="left" vertical="center" wrapText="1"/>
      <protection/>
    </xf>
    <xf numFmtId="0" fontId="23" fillId="0" borderId="0" xfId="1727" applyFont="1" applyAlignment="1">
      <alignment vertical="center" wrapText="1"/>
      <protection/>
    </xf>
    <xf numFmtId="0" fontId="0" fillId="0" borderId="22" xfId="0" applyFill="1" applyBorder="1" applyAlignment="1">
      <alignment horizontal="center" vertical="center" wrapText="1"/>
    </xf>
    <xf numFmtId="0" fontId="0" fillId="0" borderId="20" xfId="0" applyFill="1" applyBorder="1" applyAlignment="1">
      <alignment horizontal="center" vertical="center" wrapText="1"/>
    </xf>
    <xf numFmtId="0" fontId="24" fillId="56" borderId="24" xfId="1729" applyFont="1" applyFill="1" applyBorder="1" applyAlignment="1">
      <alignment horizontal="center" vertical="center" wrapText="1"/>
      <protection/>
    </xf>
    <xf numFmtId="0" fontId="21" fillId="56" borderId="24" xfId="1760" applyFont="1" applyFill="1" applyBorder="1" applyAlignment="1">
      <alignment horizontal="center" vertical="center" wrapText="1"/>
      <protection/>
    </xf>
    <xf numFmtId="0" fontId="21" fillId="56" borderId="25" xfId="1760" applyFont="1" applyFill="1" applyBorder="1" applyAlignment="1">
      <alignment horizontal="center" vertical="center" wrapText="1"/>
      <protection/>
    </xf>
    <xf numFmtId="0" fontId="21" fillId="56" borderId="26" xfId="1760" applyFont="1" applyFill="1" applyBorder="1" applyAlignment="1">
      <alignment horizontal="center" vertical="center" wrapText="1"/>
      <protection/>
    </xf>
    <xf numFmtId="0" fontId="20" fillId="0" borderId="21" xfId="1727" applyFont="1" applyFill="1" applyBorder="1" applyAlignment="1">
      <alignment horizontal="left" vertical="center" wrapText="1"/>
      <protection/>
    </xf>
    <xf numFmtId="0" fontId="18" fillId="0" borderId="0" xfId="1727" applyAlignment="1">
      <alignment horizontal="left" vertical="center" wrapText="1"/>
      <protection/>
    </xf>
    <xf numFmtId="9" fontId="20" fillId="57" borderId="24" xfId="1727" applyNumberFormat="1" applyFont="1" applyFill="1" applyBorder="1" applyAlignment="1">
      <alignment horizontal="center" vertical="center" wrapText="1"/>
      <protection/>
    </xf>
    <xf numFmtId="0" fontId="18" fillId="57" borderId="26" xfId="1727" applyFill="1" applyBorder="1" applyAlignment="1">
      <alignment horizontal="center" vertical="center" wrapText="1"/>
      <protection/>
    </xf>
    <xf numFmtId="0" fontId="50" fillId="0" borderId="0" xfId="0" applyFont="1" applyAlignment="1">
      <alignment vertical="center" wrapText="1"/>
    </xf>
    <xf numFmtId="0" fontId="0" fillId="0" borderId="22" xfId="0" applyFill="1" applyBorder="1" applyAlignment="1">
      <alignment horizontal="left" vertical="center" wrapText="1"/>
    </xf>
    <xf numFmtId="0" fontId="0" fillId="0" borderId="20" xfId="0" applyFill="1" applyBorder="1" applyAlignment="1">
      <alignment horizontal="left" vertical="center" wrapText="1"/>
    </xf>
    <xf numFmtId="0" fontId="23" fillId="56" borderId="25" xfId="1729" applyFont="1" applyFill="1" applyBorder="1" applyAlignment="1">
      <alignment horizontal="center" vertical="center" wrapText="1"/>
      <protection/>
    </xf>
    <xf numFmtId="0" fontId="23" fillId="56" borderId="26" xfId="1729" applyFont="1" applyFill="1" applyBorder="1" applyAlignment="1">
      <alignment horizontal="center" vertical="center" wrapText="1"/>
      <protection/>
    </xf>
    <xf numFmtId="0" fontId="21" fillId="56" borderId="25" xfId="1729" applyFont="1" applyFill="1" applyBorder="1" applyAlignment="1">
      <alignment horizontal="center" vertical="center" wrapText="1"/>
      <protection/>
    </xf>
    <xf numFmtId="0" fontId="21" fillId="56" borderId="26" xfId="1729" applyFont="1" applyFill="1" applyBorder="1" applyAlignment="1">
      <alignment horizontal="center" vertical="center" wrapText="1"/>
      <protection/>
    </xf>
    <xf numFmtId="0" fontId="55" fillId="56" borderId="0" xfId="0" applyFont="1" applyFill="1" applyAlignment="1">
      <alignment vertical="center" wrapText="1"/>
    </xf>
    <xf numFmtId="0" fontId="21" fillId="0" borderId="23" xfId="1760" applyFont="1" applyFill="1" applyBorder="1" applyAlignment="1">
      <alignment horizontal="left" vertical="center" wrapText="1"/>
      <protection/>
    </xf>
    <xf numFmtId="0" fontId="21" fillId="0" borderId="23" xfId="0" applyFont="1" applyBorder="1" applyAlignment="1">
      <alignment horizontal="left" vertical="center" wrapText="1"/>
    </xf>
    <xf numFmtId="0" fontId="0" fillId="0" borderId="23" xfId="0" applyBorder="1" applyAlignment="1">
      <alignment horizontal="left" vertical="center" wrapText="1"/>
    </xf>
    <xf numFmtId="0" fontId="0" fillId="0" borderId="23" xfId="0" applyBorder="1" applyAlignment="1">
      <alignment horizontal="left" vertical="center"/>
    </xf>
    <xf numFmtId="0" fontId="21" fillId="0" borderId="0" xfId="1760" applyFont="1" applyFill="1" applyAlignment="1">
      <alignment horizontal="left" vertical="center" wrapText="1"/>
      <protection/>
    </xf>
    <xf numFmtId="0" fontId="18" fillId="0" borderId="0" xfId="1760" applyAlignment="1">
      <alignment vertical="center" wrapText="1"/>
      <protection/>
    </xf>
    <xf numFmtId="0" fontId="21" fillId="0" borderId="24" xfId="0" applyFont="1" applyFill="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21" fillId="56" borderId="0" xfId="1773" applyFont="1" applyFill="1" applyBorder="1" applyAlignment="1">
      <alignment vertical="center" wrapText="1"/>
      <protection/>
    </xf>
    <xf numFmtId="0" fontId="20" fillId="0" borderId="21" xfId="0" applyFont="1" applyFill="1" applyBorder="1" applyAlignment="1">
      <alignment vertical="center" wrapText="1"/>
    </xf>
    <xf numFmtId="0" fontId="0" fillId="0" borderId="20" xfId="0" applyBorder="1" applyAlignment="1">
      <alignment vertical="center" wrapText="1"/>
    </xf>
    <xf numFmtId="0" fontId="21" fillId="56" borderId="24" xfId="0" applyFont="1" applyFill="1" applyBorder="1" applyAlignment="1">
      <alignment horizontal="center" vertical="center" wrapText="1"/>
    </xf>
    <xf numFmtId="0" fontId="21" fillId="56" borderId="25" xfId="0" applyFont="1" applyFill="1" applyBorder="1" applyAlignment="1">
      <alignment horizontal="center" vertical="center" wrapText="1"/>
    </xf>
    <xf numFmtId="0" fontId="21" fillId="56" borderId="26" xfId="0" applyFont="1" applyFill="1" applyBorder="1" applyAlignment="1">
      <alignment horizontal="center" vertical="center" wrapText="1"/>
    </xf>
    <xf numFmtId="0" fontId="21" fillId="0" borderId="23" xfId="1722" applyFont="1" applyFill="1" applyBorder="1" applyAlignment="1">
      <alignment horizontal="left" vertical="center" wrapText="1"/>
      <protection/>
    </xf>
    <xf numFmtId="0" fontId="23" fillId="0" borderId="23" xfId="1722" applyFont="1" applyBorder="1" applyAlignment="1">
      <alignment vertical="center" wrapText="1"/>
      <protection/>
    </xf>
    <xf numFmtId="0" fontId="21" fillId="56" borderId="24" xfId="1726" applyFont="1" applyFill="1" applyBorder="1" applyAlignment="1">
      <alignment horizontal="center" vertical="center" wrapText="1"/>
      <protection/>
    </xf>
    <xf numFmtId="0" fontId="18" fillId="56" borderId="25" xfId="1726" applyFont="1" applyFill="1" applyBorder="1" applyAlignment="1">
      <alignment horizontal="center" vertical="center"/>
      <protection/>
    </xf>
    <xf numFmtId="0" fontId="18" fillId="56" borderId="26" xfId="1726" applyFont="1" applyFill="1" applyBorder="1" applyAlignment="1">
      <alignment horizontal="center" vertical="center"/>
      <protection/>
    </xf>
    <xf numFmtId="0" fontId="21" fillId="0" borderId="23" xfId="0" applyFont="1" applyFill="1" applyBorder="1" applyAlignment="1">
      <alignment horizontal="left" vertical="center" wrapText="1"/>
    </xf>
    <xf numFmtId="0" fontId="20" fillId="56" borderId="21" xfId="1728" applyFont="1" applyFill="1" applyBorder="1" applyAlignment="1">
      <alignment horizontal="left" vertical="center" wrapText="1"/>
      <protection/>
    </xf>
    <xf numFmtId="0" fontId="0" fillId="56" borderId="20" xfId="0" applyFill="1" applyBorder="1" applyAlignment="1">
      <alignment horizontal="left" vertical="center" wrapText="1"/>
    </xf>
    <xf numFmtId="0" fontId="21" fillId="0" borderId="0" xfId="1728" applyFont="1" applyFill="1" applyBorder="1" applyAlignment="1">
      <alignment horizontal="left" vertical="center" wrapText="1"/>
      <protection/>
    </xf>
    <xf numFmtId="0" fontId="20" fillId="0" borderId="21" xfId="0" applyFont="1" applyBorder="1" applyAlignment="1">
      <alignment vertical="center" wrapText="1"/>
    </xf>
    <xf numFmtId="0" fontId="0" fillId="0" borderId="22" xfId="0" applyBorder="1" applyAlignment="1">
      <alignment vertical="center" wrapText="1"/>
    </xf>
    <xf numFmtId="164" fontId="20" fillId="57" borderId="24" xfId="1727" applyNumberFormat="1" applyFont="1" applyFill="1" applyBorder="1" applyAlignment="1">
      <alignment horizontal="center" vertical="center" wrapText="1"/>
      <protection/>
    </xf>
    <xf numFmtId="164" fontId="18" fillId="57" borderId="25" xfId="1727" applyNumberFormat="1" applyFill="1" applyBorder="1" applyAlignment="1">
      <alignment vertical="center" wrapText="1"/>
      <protection/>
    </xf>
    <xf numFmtId="164" fontId="18" fillId="57" borderId="26" xfId="1727" applyNumberFormat="1" applyFill="1" applyBorder="1" applyAlignment="1">
      <alignment vertical="center" wrapText="1"/>
      <protection/>
    </xf>
    <xf numFmtId="0" fontId="0" fillId="57" borderId="25" xfId="0" applyFill="1" applyBorder="1" applyAlignment="1">
      <alignment vertical="center" wrapText="1"/>
    </xf>
    <xf numFmtId="0" fontId="0" fillId="57" borderId="26" xfId="0" applyFill="1" applyBorder="1" applyAlignment="1">
      <alignment vertical="center" wrapText="1"/>
    </xf>
    <xf numFmtId="164" fontId="21" fillId="57" borderId="24" xfId="1727" applyNumberFormat="1" applyFont="1" applyFill="1" applyBorder="1" applyAlignment="1">
      <alignment horizontal="center" vertical="center" wrapText="1"/>
      <protection/>
    </xf>
    <xf numFmtId="164" fontId="23" fillId="57" borderId="25" xfId="1727" applyNumberFormat="1" applyFont="1" applyFill="1" applyBorder="1" applyAlignment="1">
      <alignment vertical="center" wrapText="1"/>
      <protection/>
    </xf>
    <xf numFmtId="164" fontId="23" fillId="57" borderId="26" xfId="1727" applyNumberFormat="1" applyFont="1" applyFill="1" applyBorder="1" applyAlignment="1">
      <alignment vertical="center" wrapText="1"/>
      <protection/>
    </xf>
    <xf numFmtId="164" fontId="20" fillId="0" borderId="19" xfId="1749" applyNumberFormat="1" applyFont="1" applyBorder="1" applyAlignment="1">
      <alignment horizontal="center" vertical="center"/>
      <protection/>
    </xf>
    <xf numFmtId="0" fontId="20" fillId="58" borderId="24" xfId="1727" applyFont="1" applyFill="1" applyBorder="1" applyAlignment="1">
      <alignment horizontal="center" vertical="center" wrapText="1"/>
      <protection/>
    </xf>
    <xf numFmtId="0" fontId="18" fillId="58" borderId="25" xfId="1727" applyFill="1" applyBorder="1" applyAlignment="1">
      <alignment horizontal="center" vertical="center" wrapText="1"/>
      <protection/>
    </xf>
    <xf numFmtId="0" fontId="18" fillId="58" borderId="26" xfId="1727" applyFill="1" applyBorder="1" applyAlignment="1">
      <alignment horizontal="center" vertical="center" wrapText="1"/>
      <protection/>
    </xf>
    <xf numFmtId="0" fontId="22" fillId="58" borderId="24" xfId="1727" applyFont="1" applyFill="1" applyBorder="1" applyAlignment="1">
      <alignment horizontal="center" vertical="center" wrapText="1"/>
      <protection/>
    </xf>
    <xf numFmtId="0" fontId="22" fillId="58" borderId="25" xfId="1727" applyFont="1" applyFill="1" applyBorder="1" applyAlignment="1">
      <alignment horizontal="center" vertical="center" wrapText="1"/>
      <protection/>
    </xf>
    <xf numFmtId="0" fontId="22" fillId="58" borderId="26" xfId="1727" applyFont="1" applyFill="1" applyBorder="1" applyAlignment="1">
      <alignment horizontal="center" vertical="center" wrapText="1"/>
      <protection/>
    </xf>
    <xf numFmtId="0" fontId="20" fillId="58" borderId="26" xfId="1727" applyFont="1" applyFill="1" applyBorder="1" applyAlignment="1">
      <alignment horizontal="center" vertical="center" wrapText="1"/>
      <protection/>
    </xf>
    <xf numFmtId="164" fontId="20" fillId="46" borderId="19" xfId="1773" applyNumberFormat="1" applyFont="1" applyFill="1" applyBorder="1" applyAlignment="1">
      <alignment horizontal="center" vertical="center"/>
      <protection/>
    </xf>
    <xf numFmtId="164" fontId="21" fillId="46" borderId="19" xfId="1773" applyNumberFormat="1" applyFont="1" applyFill="1" applyBorder="1" applyAlignment="1">
      <alignment horizontal="center" vertical="center"/>
      <protection/>
    </xf>
  </cellXfs>
  <cellStyles count="2115">
    <cellStyle name="Normal" xfId="0"/>
    <cellStyle name="20% - akcent 1" xfId="15"/>
    <cellStyle name="20% - akcent 1 10" xfId="16"/>
    <cellStyle name="20% - akcent 1 10 2" xfId="17"/>
    <cellStyle name="20% - akcent 1 10 3" xfId="18"/>
    <cellStyle name="20% - akcent 1 10 4" xfId="19"/>
    <cellStyle name="20% - akcent 1 11" xfId="20"/>
    <cellStyle name="20% - akcent 1 11 2" xfId="21"/>
    <cellStyle name="20% - akcent 1 11 3" xfId="22"/>
    <cellStyle name="20% - akcent 1 11 4" xfId="23"/>
    <cellStyle name="20% - akcent 1 12" xfId="24"/>
    <cellStyle name="20% - akcent 1 13" xfId="25"/>
    <cellStyle name="20% - akcent 1 14" xfId="26"/>
    <cellStyle name="20% - akcent 1 2" xfId="27"/>
    <cellStyle name="20% - akcent 1 2 2" xfId="28"/>
    <cellStyle name="20% - akcent 1 2 3" xfId="29"/>
    <cellStyle name="20% - akcent 1 2 4" xfId="30"/>
    <cellStyle name="20% - akcent 1 2 5" xfId="31"/>
    <cellStyle name="20% - akcent 1 3" xfId="32"/>
    <cellStyle name="20% - akcent 1 3 2" xfId="33"/>
    <cellStyle name="20% - akcent 1 3 3" xfId="34"/>
    <cellStyle name="20% - akcent 1 3 4" xfId="35"/>
    <cellStyle name="20% - akcent 1 3 5" xfId="36"/>
    <cellStyle name="20% - akcent 1 4" xfId="37"/>
    <cellStyle name="20% - akcent 1 4 2" xfId="38"/>
    <cellStyle name="20% - akcent 1 4 3" xfId="39"/>
    <cellStyle name="20% - akcent 1 4 4" xfId="40"/>
    <cellStyle name="20% - akcent 1 4 5" xfId="41"/>
    <cellStyle name="20% - akcent 1 5" xfId="42"/>
    <cellStyle name="20% - akcent 1 5 2" xfId="43"/>
    <cellStyle name="20% - akcent 1 5 3" xfId="44"/>
    <cellStyle name="20% - akcent 1 5 4" xfId="45"/>
    <cellStyle name="20% - akcent 1 5 5" xfId="46"/>
    <cellStyle name="20% - akcent 1 6" xfId="47"/>
    <cellStyle name="20% - akcent 1 6 2" xfId="48"/>
    <cellStyle name="20% - akcent 1 6 3" xfId="49"/>
    <cellStyle name="20% - akcent 1 6 4" xfId="50"/>
    <cellStyle name="20% - akcent 1 6 5" xfId="51"/>
    <cellStyle name="20% - akcent 1 7" xfId="52"/>
    <cellStyle name="20% - akcent 1 7 2" xfId="53"/>
    <cellStyle name="20% - akcent 1 7 3" xfId="54"/>
    <cellStyle name="20% - akcent 1 7 4" xfId="55"/>
    <cellStyle name="20% - akcent 1 7 5" xfId="56"/>
    <cellStyle name="20% - akcent 1 8" xfId="57"/>
    <cellStyle name="20% - akcent 1 8 2" xfId="58"/>
    <cellStyle name="20% - akcent 1 8 3" xfId="59"/>
    <cellStyle name="20% - akcent 1 8 4" xfId="60"/>
    <cellStyle name="20% - akcent 1 9" xfId="61"/>
    <cellStyle name="20% - akcent 1 9 2" xfId="62"/>
    <cellStyle name="20% - akcent 1 9 3" xfId="63"/>
    <cellStyle name="20% - akcent 1 9 4" xfId="64"/>
    <cellStyle name="20% - akcent 2" xfId="65"/>
    <cellStyle name="20% - akcent 2 10" xfId="66"/>
    <cellStyle name="20% - akcent 2 10 2" xfId="67"/>
    <cellStyle name="20% - akcent 2 10 3" xfId="68"/>
    <cellStyle name="20% - akcent 2 10 4" xfId="69"/>
    <cellStyle name="20% - akcent 2 11" xfId="70"/>
    <cellStyle name="20% - akcent 2 11 2" xfId="71"/>
    <cellStyle name="20% - akcent 2 11 3" xfId="72"/>
    <cellStyle name="20% - akcent 2 11 4" xfId="73"/>
    <cellStyle name="20% - akcent 2 12" xfId="74"/>
    <cellStyle name="20% - akcent 2 13" xfId="75"/>
    <cellStyle name="20% - akcent 2 14" xfId="76"/>
    <cellStyle name="20% - akcent 2 2" xfId="77"/>
    <cellStyle name="20% - akcent 2 2 2" xfId="78"/>
    <cellStyle name="20% - akcent 2 2 3" xfId="79"/>
    <cellStyle name="20% - akcent 2 2 4" xfId="80"/>
    <cellStyle name="20% - akcent 2 2 5" xfId="81"/>
    <cellStyle name="20% - akcent 2 3" xfId="82"/>
    <cellStyle name="20% - akcent 2 3 2" xfId="83"/>
    <cellStyle name="20% - akcent 2 3 3" xfId="84"/>
    <cellStyle name="20% - akcent 2 3 4" xfId="85"/>
    <cellStyle name="20% - akcent 2 3 5" xfId="86"/>
    <cellStyle name="20% - akcent 2 4" xfId="87"/>
    <cellStyle name="20% - akcent 2 4 2" xfId="88"/>
    <cellStyle name="20% - akcent 2 4 3" xfId="89"/>
    <cellStyle name="20% - akcent 2 4 4" xfId="90"/>
    <cellStyle name="20% - akcent 2 4 5" xfId="91"/>
    <cellStyle name="20% - akcent 2 5" xfId="92"/>
    <cellStyle name="20% - akcent 2 5 2" xfId="93"/>
    <cellStyle name="20% - akcent 2 5 3" xfId="94"/>
    <cellStyle name="20% - akcent 2 5 4" xfId="95"/>
    <cellStyle name="20% - akcent 2 5 5" xfId="96"/>
    <cellStyle name="20% - akcent 2 6" xfId="97"/>
    <cellStyle name="20% - akcent 2 6 2" xfId="98"/>
    <cellStyle name="20% - akcent 2 6 3" xfId="99"/>
    <cellStyle name="20% - akcent 2 6 4" xfId="100"/>
    <cellStyle name="20% - akcent 2 6 5" xfId="101"/>
    <cellStyle name="20% - akcent 2 7" xfId="102"/>
    <cellStyle name="20% - akcent 2 7 2" xfId="103"/>
    <cellStyle name="20% - akcent 2 7 3" xfId="104"/>
    <cellStyle name="20% - akcent 2 7 4" xfId="105"/>
    <cellStyle name="20% - akcent 2 7 5" xfId="106"/>
    <cellStyle name="20% - akcent 2 8" xfId="107"/>
    <cellStyle name="20% - akcent 2 8 2" xfId="108"/>
    <cellStyle name="20% - akcent 2 8 3" xfId="109"/>
    <cellStyle name="20% - akcent 2 8 4" xfId="110"/>
    <cellStyle name="20% - akcent 2 9" xfId="111"/>
    <cellStyle name="20% - akcent 2 9 2" xfId="112"/>
    <cellStyle name="20% - akcent 2 9 3" xfId="113"/>
    <cellStyle name="20% - akcent 2 9 4" xfId="114"/>
    <cellStyle name="20% - akcent 3" xfId="115"/>
    <cellStyle name="20% - akcent 3 10" xfId="116"/>
    <cellStyle name="20% - akcent 3 10 2" xfId="117"/>
    <cellStyle name="20% - akcent 3 10 3" xfId="118"/>
    <cellStyle name="20% - akcent 3 10 4" xfId="119"/>
    <cellStyle name="20% - akcent 3 11" xfId="120"/>
    <cellStyle name="20% - akcent 3 11 2" xfId="121"/>
    <cellStyle name="20% - akcent 3 11 3" xfId="122"/>
    <cellStyle name="20% - akcent 3 11 4" xfId="123"/>
    <cellStyle name="20% - akcent 3 12" xfId="124"/>
    <cellStyle name="20% - akcent 3 13" xfId="125"/>
    <cellStyle name="20% - akcent 3 14" xfId="126"/>
    <cellStyle name="20% - akcent 3 2" xfId="127"/>
    <cellStyle name="20% - akcent 3 2 2" xfId="128"/>
    <cellStyle name="20% - akcent 3 2 3" xfId="129"/>
    <cellStyle name="20% - akcent 3 2 4" xfId="130"/>
    <cellStyle name="20% - akcent 3 2 5" xfId="131"/>
    <cellStyle name="20% - akcent 3 3" xfId="132"/>
    <cellStyle name="20% - akcent 3 3 2" xfId="133"/>
    <cellStyle name="20% - akcent 3 3 3" xfId="134"/>
    <cellStyle name="20% - akcent 3 3 4" xfId="135"/>
    <cellStyle name="20% - akcent 3 3 5" xfId="136"/>
    <cellStyle name="20% - akcent 3 4" xfId="137"/>
    <cellStyle name="20% - akcent 3 4 2" xfId="138"/>
    <cellStyle name="20% - akcent 3 4 3" xfId="139"/>
    <cellStyle name="20% - akcent 3 4 4" xfId="140"/>
    <cellStyle name="20% - akcent 3 4 5" xfId="141"/>
    <cellStyle name="20% - akcent 3 5" xfId="142"/>
    <cellStyle name="20% - akcent 3 5 2" xfId="143"/>
    <cellStyle name="20% - akcent 3 5 3" xfId="144"/>
    <cellStyle name="20% - akcent 3 5 4" xfId="145"/>
    <cellStyle name="20% - akcent 3 5 5" xfId="146"/>
    <cellStyle name="20% - akcent 3 6" xfId="147"/>
    <cellStyle name="20% - akcent 3 6 2" xfId="148"/>
    <cellStyle name="20% - akcent 3 6 3" xfId="149"/>
    <cellStyle name="20% - akcent 3 6 4" xfId="150"/>
    <cellStyle name="20% - akcent 3 6 5" xfId="151"/>
    <cellStyle name="20% - akcent 3 7" xfId="152"/>
    <cellStyle name="20% - akcent 3 7 2" xfId="153"/>
    <cellStyle name="20% - akcent 3 7 3" xfId="154"/>
    <cellStyle name="20% - akcent 3 7 4" xfId="155"/>
    <cellStyle name="20% - akcent 3 7 5" xfId="156"/>
    <cellStyle name="20% - akcent 3 8" xfId="157"/>
    <cellStyle name="20% - akcent 3 8 2" xfId="158"/>
    <cellStyle name="20% - akcent 3 8 3" xfId="159"/>
    <cellStyle name="20% - akcent 3 8 4" xfId="160"/>
    <cellStyle name="20% - akcent 3 9" xfId="161"/>
    <cellStyle name="20% - akcent 3 9 2" xfId="162"/>
    <cellStyle name="20% - akcent 3 9 3" xfId="163"/>
    <cellStyle name="20% - akcent 3 9 4" xfId="164"/>
    <cellStyle name="20% - akcent 4" xfId="165"/>
    <cellStyle name="20% - akcent 4 10" xfId="166"/>
    <cellStyle name="20% - akcent 4 10 2" xfId="167"/>
    <cellStyle name="20% - akcent 4 10 3" xfId="168"/>
    <cellStyle name="20% - akcent 4 10 4" xfId="169"/>
    <cellStyle name="20% - akcent 4 11" xfId="170"/>
    <cellStyle name="20% - akcent 4 11 2" xfId="171"/>
    <cellStyle name="20% - akcent 4 11 3" xfId="172"/>
    <cellStyle name="20% - akcent 4 11 4" xfId="173"/>
    <cellStyle name="20% - akcent 4 12" xfId="174"/>
    <cellStyle name="20% - akcent 4 13" xfId="175"/>
    <cellStyle name="20% - akcent 4 14" xfId="176"/>
    <cellStyle name="20% - akcent 4 2" xfId="177"/>
    <cellStyle name="20% - akcent 4 2 2" xfId="178"/>
    <cellStyle name="20% - akcent 4 2 3" xfId="179"/>
    <cellStyle name="20% - akcent 4 2 4" xfId="180"/>
    <cellStyle name="20% - akcent 4 2 5" xfId="181"/>
    <cellStyle name="20% - akcent 4 3" xfId="182"/>
    <cellStyle name="20% - akcent 4 3 2" xfId="183"/>
    <cellStyle name="20% - akcent 4 3 3" xfId="184"/>
    <cellStyle name="20% - akcent 4 3 4" xfId="185"/>
    <cellStyle name="20% - akcent 4 3 5" xfId="186"/>
    <cellStyle name="20% - akcent 4 4" xfId="187"/>
    <cellStyle name="20% - akcent 4 4 2" xfId="188"/>
    <cellStyle name="20% - akcent 4 4 3" xfId="189"/>
    <cellStyle name="20% - akcent 4 4 4" xfId="190"/>
    <cellStyle name="20% - akcent 4 4 5" xfId="191"/>
    <cellStyle name="20% - akcent 4 5" xfId="192"/>
    <cellStyle name="20% - akcent 4 5 2" xfId="193"/>
    <cellStyle name="20% - akcent 4 5 3" xfId="194"/>
    <cellStyle name="20% - akcent 4 5 4" xfId="195"/>
    <cellStyle name="20% - akcent 4 5 5" xfId="196"/>
    <cellStyle name="20% - akcent 4 6" xfId="197"/>
    <cellStyle name="20% - akcent 4 6 2" xfId="198"/>
    <cellStyle name="20% - akcent 4 6 3" xfId="199"/>
    <cellStyle name="20% - akcent 4 6 4" xfId="200"/>
    <cellStyle name="20% - akcent 4 6 5" xfId="201"/>
    <cellStyle name="20% - akcent 4 7" xfId="202"/>
    <cellStyle name="20% - akcent 4 7 2" xfId="203"/>
    <cellStyle name="20% - akcent 4 7 3" xfId="204"/>
    <cellStyle name="20% - akcent 4 7 4" xfId="205"/>
    <cellStyle name="20% - akcent 4 7 5" xfId="206"/>
    <cellStyle name="20% - akcent 4 8" xfId="207"/>
    <cellStyle name="20% - akcent 4 8 2" xfId="208"/>
    <cellStyle name="20% - akcent 4 8 3" xfId="209"/>
    <cellStyle name="20% - akcent 4 8 4" xfId="210"/>
    <cellStyle name="20% - akcent 4 9" xfId="211"/>
    <cellStyle name="20% - akcent 4 9 2" xfId="212"/>
    <cellStyle name="20% - akcent 4 9 3" xfId="213"/>
    <cellStyle name="20% - akcent 4 9 4" xfId="214"/>
    <cellStyle name="20% - akcent 5" xfId="215"/>
    <cellStyle name="20% - akcent 5 10" xfId="216"/>
    <cellStyle name="20% - akcent 5 10 2" xfId="217"/>
    <cellStyle name="20% - akcent 5 10 3" xfId="218"/>
    <cellStyle name="20% - akcent 5 10 4" xfId="219"/>
    <cellStyle name="20% - akcent 5 11" xfId="220"/>
    <cellStyle name="20% - akcent 5 11 2" xfId="221"/>
    <cellStyle name="20% - akcent 5 11 3" xfId="222"/>
    <cellStyle name="20% - akcent 5 11 4" xfId="223"/>
    <cellStyle name="20% - akcent 5 12" xfId="224"/>
    <cellStyle name="20% - akcent 5 13" xfId="225"/>
    <cellStyle name="20% - akcent 5 14" xfId="226"/>
    <cellStyle name="20% - akcent 5 2" xfId="227"/>
    <cellStyle name="20% - akcent 5 2 2" xfId="228"/>
    <cellStyle name="20% - akcent 5 2 3" xfId="229"/>
    <cellStyle name="20% - akcent 5 2 4" xfId="230"/>
    <cellStyle name="20% - akcent 5 2 5" xfId="231"/>
    <cellStyle name="20% - akcent 5 3" xfId="232"/>
    <cellStyle name="20% - akcent 5 3 2" xfId="233"/>
    <cellStyle name="20% - akcent 5 3 3" xfId="234"/>
    <cellStyle name="20% - akcent 5 3 4" xfId="235"/>
    <cellStyle name="20% - akcent 5 3 5" xfId="236"/>
    <cellStyle name="20% - akcent 5 4" xfId="237"/>
    <cellStyle name="20% - akcent 5 4 2" xfId="238"/>
    <cellStyle name="20% - akcent 5 4 3" xfId="239"/>
    <cellStyle name="20% - akcent 5 4 4" xfId="240"/>
    <cellStyle name="20% - akcent 5 4 5" xfId="241"/>
    <cellStyle name="20% - akcent 5 5" xfId="242"/>
    <cellStyle name="20% - akcent 5 5 2" xfId="243"/>
    <cellStyle name="20% - akcent 5 5 3" xfId="244"/>
    <cellStyle name="20% - akcent 5 5 4" xfId="245"/>
    <cellStyle name="20% - akcent 5 5 5" xfId="246"/>
    <cellStyle name="20% - akcent 5 6" xfId="247"/>
    <cellStyle name="20% - akcent 5 6 2" xfId="248"/>
    <cellStyle name="20% - akcent 5 6 3" xfId="249"/>
    <cellStyle name="20% - akcent 5 6 4" xfId="250"/>
    <cellStyle name="20% - akcent 5 6 5" xfId="251"/>
    <cellStyle name="20% - akcent 5 7" xfId="252"/>
    <cellStyle name="20% - akcent 5 7 2" xfId="253"/>
    <cellStyle name="20% - akcent 5 7 3" xfId="254"/>
    <cellStyle name="20% - akcent 5 7 4" xfId="255"/>
    <cellStyle name="20% - akcent 5 7 5" xfId="256"/>
    <cellStyle name="20% - akcent 5 8" xfId="257"/>
    <cellStyle name="20% - akcent 5 8 2" xfId="258"/>
    <cellStyle name="20% - akcent 5 8 3" xfId="259"/>
    <cellStyle name="20% - akcent 5 8 4" xfId="260"/>
    <cellStyle name="20% - akcent 5 9" xfId="261"/>
    <cellStyle name="20% - akcent 5 9 2" xfId="262"/>
    <cellStyle name="20% - akcent 5 9 3" xfId="263"/>
    <cellStyle name="20% - akcent 5 9 4" xfId="264"/>
    <cellStyle name="20% - akcent 6" xfId="265"/>
    <cellStyle name="20% - akcent 6 10" xfId="266"/>
    <cellStyle name="20% - akcent 6 10 2" xfId="267"/>
    <cellStyle name="20% - akcent 6 10 3" xfId="268"/>
    <cellStyle name="20% - akcent 6 10 4" xfId="269"/>
    <cellStyle name="20% - akcent 6 11" xfId="270"/>
    <cellStyle name="20% - akcent 6 11 2" xfId="271"/>
    <cellStyle name="20% - akcent 6 11 3" xfId="272"/>
    <cellStyle name="20% - akcent 6 11 4" xfId="273"/>
    <cellStyle name="20% - akcent 6 12" xfId="274"/>
    <cellStyle name="20% - akcent 6 13" xfId="275"/>
    <cellStyle name="20% - akcent 6 14" xfId="276"/>
    <cellStyle name="20% - akcent 6 2" xfId="277"/>
    <cellStyle name="20% - akcent 6 2 2" xfId="278"/>
    <cellStyle name="20% - akcent 6 2 3" xfId="279"/>
    <cellStyle name="20% - akcent 6 2 4" xfId="280"/>
    <cellStyle name="20% - akcent 6 2 5" xfId="281"/>
    <cellStyle name="20% - akcent 6 3" xfId="282"/>
    <cellStyle name="20% - akcent 6 3 2" xfId="283"/>
    <cellStyle name="20% - akcent 6 3 3" xfId="284"/>
    <cellStyle name="20% - akcent 6 3 4" xfId="285"/>
    <cellStyle name="20% - akcent 6 3 5" xfId="286"/>
    <cellStyle name="20% - akcent 6 4" xfId="287"/>
    <cellStyle name="20% - akcent 6 4 2" xfId="288"/>
    <cellStyle name="20% - akcent 6 4 3" xfId="289"/>
    <cellStyle name="20% - akcent 6 4 4" xfId="290"/>
    <cellStyle name="20% - akcent 6 4 5" xfId="291"/>
    <cellStyle name="20% - akcent 6 5" xfId="292"/>
    <cellStyle name="20% - akcent 6 5 2" xfId="293"/>
    <cellStyle name="20% - akcent 6 5 3" xfId="294"/>
    <cellStyle name="20% - akcent 6 5 4" xfId="295"/>
    <cellStyle name="20% - akcent 6 5 5" xfId="296"/>
    <cellStyle name="20% - akcent 6 6" xfId="297"/>
    <cellStyle name="20% - akcent 6 6 2" xfId="298"/>
    <cellStyle name="20% - akcent 6 6 3" xfId="299"/>
    <cellStyle name="20% - akcent 6 6 4" xfId="300"/>
    <cellStyle name="20% - akcent 6 6 5" xfId="301"/>
    <cellStyle name="20% - akcent 6 7" xfId="302"/>
    <cellStyle name="20% - akcent 6 7 2" xfId="303"/>
    <cellStyle name="20% - akcent 6 7 3" xfId="304"/>
    <cellStyle name="20% - akcent 6 7 4" xfId="305"/>
    <cellStyle name="20% - akcent 6 7 5" xfId="306"/>
    <cellStyle name="20% - akcent 6 8" xfId="307"/>
    <cellStyle name="20% - akcent 6 8 2" xfId="308"/>
    <cellStyle name="20% - akcent 6 8 3" xfId="309"/>
    <cellStyle name="20% - akcent 6 8 4" xfId="310"/>
    <cellStyle name="20% - akcent 6 9" xfId="311"/>
    <cellStyle name="20% - akcent 6 9 2" xfId="312"/>
    <cellStyle name="20% - akcent 6 9 3" xfId="313"/>
    <cellStyle name="20% - akcent 6 9 4" xfId="314"/>
    <cellStyle name="40% - akcent 1" xfId="315"/>
    <cellStyle name="40% - akcent 1 10" xfId="316"/>
    <cellStyle name="40% - akcent 1 10 2" xfId="317"/>
    <cellStyle name="40% - akcent 1 10 3" xfId="318"/>
    <cellStyle name="40% - akcent 1 10 4" xfId="319"/>
    <cellStyle name="40% - akcent 1 11" xfId="320"/>
    <cellStyle name="40% - akcent 1 11 2" xfId="321"/>
    <cellStyle name="40% - akcent 1 11 3" xfId="322"/>
    <cellStyle name="40% - akcent 1 11 4" xfId="323"/>
    <cellStyle name="40% - akcent 1 12" xfId="324"/>
    <cellStyle name="40% - akcent 1 13" xfId="325"/>
    <cellStyle name="40% - akcent 1 14" xfId="326"/>
    <cellStyle name="40% - akcent 1 2" xfId="327"/>
    <cellStyle name="40% - akcent 1 2 2" xfId="328"/>
    <cellStyle name="40% - akcent 1 2 3" xfId="329"/>
    <cellStyle name="40% - akcent 1 2 4" xfId="330"/>
    <cellStyle name="40% - akcent 1 2 5" xfId="331"/>
    <cellStyle name="40% - akcent 1 3" xfId="332"/>
    <cellStyle name="40% - akcent 1 3 2" xfId="333"/>
    <cellStyle name="40% - akcent 1 3 3" xfId="334"/>
    <cellStyle name="40% - akcent 1 3 4" xfId="335"/>
    <cellStyle name="40% - akcent 1 3 5" xfId="336"/>
    <cellStyle name="40% - akcent 1 4" xfId="337"/>
    <cellStyle name="40% - akcent 1 4 2" xfId="338"/>
    <cellStyle name="40% - akcent 1 4 3" xfId="339"/>
    <cellStyle name="40% - akcent 1 4 4" xfId="340"/>
    <cellStyle name="40% - akcent 1 4 5" xfId="341"/>
    <cellStyle name="40% - akcent 1 5" xfId="342"/>
    <cellStyle name="40% - akcent 1 5 2" xfId="343"/>
    <cellStyle name="40% - akcent 1 5 3" xfId="344"/>
    <cellStyle name="40% - akcent 1 5 4" xfId="345"/>
    <cellStyle name="40% - akcent 1 5 5" xfId="346"/>
    <cellStyle name="40% - akcent 1 6" xfId="347"/>
    <cellStyle name="40% - akcent 1 6 2" xfId="348"/>
    <cellStyle name="40% - akcent 1 6 3" xfId="349"/>
    <cellStyle name="40% - akcent 1 6 4" xfId="350"/>
    <cellStyle name="40% - akcent 1 6 5" xfId="351"/>
    <cellStyle name="40% - akcent 1 7" xfId="352"/>
    <cellStyle name="40% - akcent 1 7 2" xfId="353"/>
    <cellStyle name="40% - akcent 1 7 3" xfId="354"/>
    <cellStyle name="40% - akcent 1 7 4" xfId="355"/>
    <cellStyle name="40% - akcent 1 7 5" xfId="356"/>
    <cellStyle name="40% - akcent 1 8" xfId="357"/>
    <cellStyle name="40% - akcent 1 8 2" xfId="358"/>
    <cellStyle name="40% - akcent 1 8 3" xfId="359"/>
    <cellStyle name="40% - akcent 1 8 4" xfId="360"/>
    <cellStyle name="40% - akcent 1 9" xfId="361"/>
    <cellStyle name="40% - akcent 1 9 2" xfId="362"/>
    <cellStyle name="40% - akcent 1 9 3" xfId="363"/>
    <cellStyle name="40% - akcent 1 9 4" xfId="364"/>
    <cellStyle name="40% - akcent 2" xfId="365"/>
    <cellStyle name="40% - akcent 2 10" xfId="366"/>
    <cellStyle name="40% - akcent 2 10 2" xfId="367"/>
    <cellStyle name="40% - akcent 2 10 3" xfId="368"/>
    <cellStyle name="40% - akcent 2 10 4" xfId="369"/>
    <cellStyle name="40% - akcent 2 11" xfId="370"/>
    <cellStyle name="40% - akcent 2 11 2" xfId="371"/>
    <cellStyle name="40% - akcent 2 11 3" xfId="372"/>
    <cellStyle name="40% - akcent 2 11 4" xfId="373"/>
    <cellStyle name="40% - akcent 2 12" xfId="374"/>
    <cellStyle name="40% - akcent 2 13" xfId="375"/>
    <cellStyle name="40% - akcent 2 14" xfId="376"/>
    <cellStyle name="40% - akcent 2 2" xfId="377"/>
    <cellStyle name="40% - akcent 2 2 2" xfId="378"/>
    <cellStyle name="40% - akcent 2 2 3" xfId="379"/>
    <cellStyle name="40% - akcent 2 2 4" xfId="380"/>
    <cellStyle name="40% - akcent 2 2 5" xfId="381"/>
    <cellStyle name="40% - akcent 2 3" xfId="382"/>
    <cellStyle name="40% - akcent 2 3 2" xfId="383"/>
    <cellStyle name="40% - akcent 2 3 3" xfId="384"/>
    <cellStyle name="40% - akcent 2 3 4" xfId="385"/>
    <cellStyle name="40% - akcent 2 3 5" xfId="386"/>
    <cellStyle name="40% - akcent 2 4" xfId="387"/>
    <cellStyle name="40% - akcent 2 4 2" xfId="388"/>
    <cellStyle name="40% - akcent 2 4 3" xfId="389"/>
    <cellStyle name="40% - akcent 2 4 4" xfId="390"/>
    <cellStyle name="40% - akcent 2 4 5" xfId="391"/>
    <cellStyle name="40% - akcent 2 5" xfId="392"/>
    <cellStyle name="40% - akcent 2 5 2" xfId="393"/>
    <cellStyle name="40% - akcent 2 5 3" xfId="394"/>
    <cellStyle name="40% - akcent 2 5 4" xfId="395"/>
    <cellStyle name="40% - akcent 2 5 5" xfId="396"/>
    <cellStyle name="40% - akcent 2 6" xfId="397"/>
    <cellStyle name="40% - akcent 2 6 2" xfId="398"/>
    <cellStyle name="40% - akcent 2 6 3" xfId="399"/>
    <cellStyle name="40% - akcent 2 6 4" xfId="400"/>
    <cellStyle name="40% - akcent 2 6 5" xfId="401"/>
    <cellStyle name="40% - akcent 2 7" xfId="402"/>
    <cellStyle name="40% - akcent 2 7 2" xfId="403"/>
    <cellStyle name="40% - akcent 2 7 3" xfId="404"/>
    <cellStyle name="40% - akcent 2 7 4" xfId="405"/>
    <cellStyle name="40% - akcent 2 7 5" xfId="406"/>
    <cellStyle name="40% - akcent 2 8" xfId="407"/>
    <cellStyle name="40% - akcent 2 8 2" xfId="408"/>
    <cellStyle name="40% - akcent 2 8 3" xfId="409"/>
    <cellStyle name="40% - akcent 2 8 4" xfId="410"/>
    <cellStyle name="40% - akcent 2 9" xfId="411"/>
    <cellStyle name="40% - akcent 2 9 2" xfId="412"/>
    <cellStyle name="40% - akcent 2 9 3" xfId="413"/>
    <cellStyle name="40% - akcent 2 9 4" xfId="414"/>
    <cellStyle name="40% - akcent 3" xfId="415"/>
    <cellStyle name="40% - akcent 3 10" xfId="416"/>
    <cellStyle name="40% - akcent 3 10 2" xfId="417"/>
    <cellStyle name="40% - akcent 3 10 3" xfId="418"/>
    <cellStyle name="40% - akcent 3 10 4" xfId="419"/>
    <cellStyle name="40% - akcent 3 11" xfId="420"/>
    <cellStyle name="40% - akcent 3 11 2" xfId="421"/>
    <cellStyle name="40% - akcent 3 11 3" xfId="422"/>
    <cellStyle name="40% - akcent 3 11 4" xfId="423"/>
    <cellStyle name="40% - akcent 3 12" xfId="424"/>
    <cellStyle name="40% - akcent 3 13" xfId="425"/>
    <cellStyle name="40% - akcent 3 14" xfId="426"/>
    <cellStyle name="40% - akcent 3 2" xfId="427"/>
    <cellStyle name="40% - akcent 3 2 2" xfId="428"/>
    <cellStyle name="40% - akcent 3 2 3" xfId="429"/>
    <cellStyle name="40% - akcent 3 2 4" xfId="430"/>
    <cellStyle name="40% - akcent 3 2 5" xfId="431"/>
    <cellStyle name="40% - akcent 3 3" xfId="432"/>
    <cellStyle name="40% - akcent 3 3 2" xfId="433"/>
    <cellStyle name="40% - akcent 3 3 3" xfId="434"/>
    <cellStyle name="40% - akcent 3 3 4" xfId="435"/>
    <cellStyle name="40% - akcent 3 3 5" xfId="436"/>
    <cellStyle name="40% - akcent 3 4" xfId="437"/>
    <cellStyle name="40% - akcent 3 4 2" xfId="438"/>
    <cellStyle name="40% - akcent 3 4 3" xfId="439"/>
    <cellStyle name="40% - akcent 3 4 4" xfId="440"/>
    <cellStyle name="40% - akcent 3 4 5" xfId="441"/>
    <cellStyle name="40% - akcent 3 5" xfId="442"/>
    <cellStyle name="40% - akcent 3 5 2" xfId="443"/>
    <cellStyle name="40% - akcent 3 5 3" xfId="444"/>
    <cellStyle name="40% - akcent 3 5 4" xfId="445"/>
    <cellStyle name="40% - akcent 3 5 5" xfId="446"/>
    <cellStyle name="40% - akcent 3 6" xfId="447"/>
    <cellStyle name="40% - akcent 3 6 2" xfId="448"/>
    <cellStyle name="40% - akcent 3 6 3" xfId="449"/>
    <cellStyle name="40% - akcent 3 6 4" xfId="450"/>
    <cellStyle name="40% - akcent 3 6 5" xfId="451"/>
    <cellStyle name="40% - akcent 3 7" xfId="452"/>
    <cellStyle name="40% - akcent 3 7 2" xfId="453"/>
    <cellStyle name="40% - akcent 3 7 3" xfId="454"/>
    <cellStyle name="40% - akcent 3 7 4" xfId="455"/>
    <cellStyle name="40% - akcent 3 7 5" xfId="456"/>
    <cellStyle name="40% - akcent 3 8" xfId="457"/>
    <cellStyle name="40% - akcent 3 8 2" xfId="458"/>
    <cellStyle name="40% - akcent 3 8 3" xfId="459"/>
    <cellStyle name="40% - akcent 3 8 4" xfId="460"/>
    <cellStyle name="40% - akcent 3 9" xfId="461"/>
    <cellStyle name="40% - akcent 3 9 2" xfId="462"/>
    <cellStyle name="40% - akcent 3 9 3" xfId="463"/>
    <cellStyle name="40% - akcent 3 9 4" xfId="464"/>
    <cellStyle name="40% - akcent 4" xfId="465"/>
    <cellStyle name="40% - akcent 4 10" xfId="466"/>
    <cellStyle name="40% - akcent 4 10 2" xfId="467"/>
    <cellStyle name="40% - akcent 4 10 3" xfId="468"/>
    <cellStyle name="40% - akcent 4 10 4" xfId="469"/>
    <cellStyle name="40% - akcent 4 11" xfId="470"/>
    <cellStyle name="40% - akcent 4 11 2" xfId="471"/>
    <cellStyle name="40% - akcent 4 11 3" xfId="472"/>
    <cellStyle name="40% - akcent 4 11 4" xfId="473"/>
    <cellStyle name="40% - akcent 4 12" xfId="474"/>
    <cellStyle name="40% - akcent 4 13" xfId="475"/>
    <cellStyle name="40% - akcent 4 14" xfId="476"/>
    <cellStyle name="40% - akcent 4 2" xfId="477"/>
    <cellStyle name="40% - akcent 4 2 2" xfId="478"/>
    <cellStyle name="40% - akcent 4 2 3" xfId="479"/>
    <cellStyle name="40% - akcent 4 2 4" xfId="480"/>
    <cellStyle name="40% - akcent 4 2 5" xfId="481"/>
    <cellStyle name="40% - akcent 4 3" xfId="482"/>
    <cellStyle name="40% - akcent 4 3 2" xfId="483"/>
    <cellStyle name="40% - akcent 4 3 3" xfId="484"/>
    <cellStyle name="40% - akcent 4 3 4" xfId="485"/>
    <cellStyle name="40% - akcent 4 3 5" xfId="486"/>
    <cellStyle name="40% - akcent 4 4" xfId="487"/>
    <cellStyle name="40% - akcent 4 4 2" xfId="488"/>
    <cellStyle name="40% - akcent 4 4 3" xfId="489"/>
    <cellStyle name="40% - akcent 4 4 4" xfId="490"/>
    <cellStyle name="40% - akcent 4 4 5" xfId="491"/>
    <cellStyle name="40% - akcent 4 5" xfId="492"/>
    <cellStyle name="40% - akcent 4 5 2" xfId="493"/>
    <cellStyle name="40% - akcent 4 5 3" xfId="494"/>
    <cellStyle name="40% - akcent 4 5 4" xfId="495"/>
    <cellStyle name="40% - akcent 4 5 5" xfId="496"/>
    <cellStyle name="40% - akcent 4 6" xfId="497"/>
    <cellStyle name="40% - akcent 4 6 2" xfId="498"/>
    <cellStyle name="40% - akcent 4 6 3" xfId="499"/>
    <cellStyle name="40% - akcent 4 6 4" xfId="500"/>
    <cellStyle name="40% - akcent 4 6 5" xfId="501"/>
    <cellStyle name="40% - akcent 4 7" xfId="502"/>
    <cellStyle name="40% - akcent 4 7 2" xfId="503"/>
    <cellStyle name="40% - akcent 4 7 3" xfId="504"/>
    <cellStyle name="40% - akcent 4 7 4" xfId="505"/>
    <cellStyle name="40% - akcent 4 7 5" xfId="506"/>
    <cellStyle name="40% - akcent 4 8" xfId="507"/>
    <cellStyle name="40% - akcent 4 8 2" xfId="508"/>
    <cellStyle name="40% - akcent 4 8 3" xfId="509"/>
    <cellStyle name="40% - akcent 4 8 4" xfId="510"/>
    <cellStyle name="40% - akcent 4 9" xfId="511"/>
    <cellStyle name="40% - akcent 4 9 2" xfId="512"/>
    <cellStyle name="40% - akcent 4 9 3" xfId="513"/>
    <cellStyle name="40% - akcent 4 9 4" xfId="514"/>
    <cellStyle name="40% - akcent 5" xfId="515"/>
    <cellStyle name="40% - akcent 5 10" xfId="516"/>
    <cellStyle name="40% - akcent 5 10 2" xfId="517"/>
    <cellStyle name="40% - akcent 5 10 3" xfId="518"/>
    <cellStyle name="40% - akcent 5 10 4" xfId="519"/>
    <cellStyle name="40% - akcent 5 11" xfId="520"/>
    <cellStyle name="40% - akcent 5 11 2" xfId="521"/>
    <cellStyle name="40% - akcent 5 11 3" xfId="522"/>
    <cellStyle name="40% - akcent 5 11 4" xfId="523"/>
    <cellStyle name="40% - akcent 5 12" xfId="524"/>
    <cellStyle name="40% - akcent 5 13" xfId="525"/>
    <cellStyle name="40% - akcent 5 14" xfId="526"/>
    <cellStyle name="40% - akcent 5 2" xfId="527"/>
    <cellStyle name="40% - akcent 5 2 2" xfId="528"/>
    <cellStyle name="40% - akcent 5 2 3" xfId="529"/>
    <cellStyle name="40% - akcent 5 2 4" xfId="530"/>
    <cellStyle name="40% - akcent 5 2 5" xfId="531"/>
    <cellStyle name="40% - akcent 5 3" xfId="532"/>
    <cellStyle name="40% - akcent 5 3 2" xfId="533"/>
    <cellStyle name="40% - akcent 5 3 3" xfId="534"/>
    <cellStyle name="40% - akcent 5 3 4" xfId="535"/>
    <cellStyle name="40% - akcent 5 3 5" xfId="536"/>
    <cellStyle name="40% - akcent 5 4" xfId="537"/>
    <cellStyle name="40% - akcent 5 4 2" xfId="538"/>
    <cellStyle name="40% - akcent 5 4 3" xfId="539"/>
    <cellStyle name="40% - akcent 5 4 4" xfId="540"/>
    <cellStyle name="40% - akcent 5 4 5" xfId="541"/>
    <cellStyle name="40% - akcent 5 5" xfId="542"/>
    <cellStyle name="40% - akcent 5 5 2" xfId="543"/>
    <cellStyle name="40% - akcent 5 5 3" xfId="544"/>
    <cellStyle name="40% - akcent 5 5 4" xfId="545"/>
    <cellStyle name="40% - akcent 5 5 5" xfId="546"/>
    <cellStyle name="40% - akcent 5 6" xfId="547"/>
    <cellStyle name="40% - akcent 5 6 2" xfId="548"/>
    <cellStyle name="40% - akcent 5 6 3" xfId="549"/>
    <cellStyle name="40% - akcent 5 6 4" xfId="550"/>
    <cellStyle name="40% - akcent 5 6 5" xfId="551"/>
    <cellStyle name="40% - akcent 5 7" xfId="552"/>
    <cellStyle name="40% - akcent 5 7 2" xfId="553"/>
    <cellStyle name="40% - akcent 5 7 3" xfId="554"/>
    <cellStyle name="40% - akcent 5 7 4" xfId="555"/>
    <cellStyle name="40% - akcent 5 7 5" xfId="556"/>
    <cellStyle name="40% - akcent 5 8" xfId="557"/>
    <cellStyle name="40% - akcent 5 8 2" xfId="558"/>
    <cellStyle name="40% - akcent 5 8 3" xfId="559"/>
    <cellStyle name="40% - akcent 5 8 4" xfId="560"/>
    <cellStyle name="40% - akcent 5 9" xfId="561"/>
    <cellStyle name="40% - akcent 5 9 2" xfId="562"/>
    <cellStyle name="40% - akcent 5 9 3" xfId="563"/>
    <cellStyle name="40% - akcent 5 9 4" xfId="564"/>
    <cellStyle name="40% - akcent 6" xfId="565"/>
    <cellStyle name="40% - akcent 6 10" xfId="566"/>
    <cellStyle name="40% - akcent 6 10 2" xfId="567"/>
    <cellStyle name="40% - akcent 6 10 3" xfId="568"/>
    <cellStyle name="40% - akcent 6 10 4" xfId="569"/>
    <cellStyle name="40% - akcent 6 11" xfId="570"/>
    <cellStyle name="40% - akcent 6 11 2" xfId="571"/>
    <cellStyle name="40% - akcent 6 11 3" xfId="572"/>
    <cellStyle name="40% - akcent 6 11 4" xfId="573"/>
    <cellStyle name="40% - akcent 6 12" xfId="574"/>
    <cellStyle name="40% - akcent 6 13" xfId="575"/>
    <cellStyle name="40% - akcent 6 14" xfId="576"/>
    <cellStyle name="40% - akcent 6 2" xfId="577"/>
    <cellStyle name="40% - akcent 6 2 2" xfId="578"/>
    <cellStyle name="40% - akcent 6 2 3" xfId="579"/>
    <cellStyle name="40% - akcent 6 2 4" xfId="580"/>
    <cellStyle name="40% - akcent 6 2 5" xfId="581"/>
    <cellStyle name="40% - akcent 6 3" xfId="582"/>
    <cellStyle name="40% - akcent 6 3 2" xfId="583"/>
    <cellStyle name="40% - akcent 6 3 3" xfId="584"/>
    <cellStyle name="40% - akcent 6 3 4" xfId="585"/>
    <cellStyle name="40% - akcent 6 3 5" xfId="586"/>
    <cellStyle name="40% - akcent 6 4" xfId="587"/>
    <cellStyle name="40% - akcent 6 4 2" xfId="588"/>
    <cellStyle name="40% - akcent 6 4 3" xfId="589"/>
    <cellStyle name="40% - akcent 6 4 4" xfId="590"/>
    <cellStyle name="40% - akcent 6 4 5" xfId="591"/>
    <cellStyle name="40% - akcent 6 5" xfId="592"/>
    <cellStyle name="40% - akcent 6 5 2" xfId="593"/>
    <cellStyle name="40% - akcent 6 5 3" xfId="594"/>
    <cellStyle name="40% - akcent 6 5 4" xfId="595"/>
    <cellStyle name="40% - akcent 6 5 5" xfId="596"/>
    <cellStyle name="40% - akcent 6 6" xfId="597"/>
    <cellStyle name="40% - akcent 6 6 2" xfId="598"/>
    <cellStyle name="40% - akcent 6 6 3" xfId="599"/>
    <cellStyle name="40% - akcent 6 6 4" xfId="600"/>
    <cellStyle name="40% - akcent 6 6 5" xfId="601"/>
    <cellStyle name="40% - akcent 6 7" xfId="602"/>
    <cellStyle name="40% - akcent 6 7 2" xfId="603"/>
    <cellStyle name="40% - akcent 6 7 3" xfId="604"/>
    <cellStyle name="40% - akcent 6 7 4" xfId="605"/>
    <cellStyle name="40% - akcent 6 7 5" xfId="606"/>
    <cellStyle name="40% - akcent 6 8" xfId="607"/>
    <cellStyle name="40% - akcent 6 8 2" xfId="608"/>
    <cellStyle name="40% - akcent 6 8 3" xfId="609"/>
    <cellStyle name="40% - akcent 6 8 4" xfId="610"/>
    <cellStyle name="40% - akcent 6 9" xfId="611"/>
    <cellStyle name="40% - akcent 6 9 2" xfId="612"/>
    <cellStyle name="40% - akcent 6 9 3" xfId="613"/>
    <cellStyle name="40% - akcent 6 9 4" xfId="614"/>
    <cellStyle name="60% - akcent 1" xfId="615"/>
    <cellStyle name="60% - akcent 1 10" xfId="616"/>
    <cellStyle name="60% - akcent 1 10 2" xfId="617"/>
    <cellStyle name="60% - akcent 1 10 3" xfId="618"/>
    <cellStyle name="60% - akcent 1 10 4" xfId="619"/>
    <cellStyle name="60% - akcent 1 11" xfId="620"/>
    <cellStyle name="60% - akcent 1 11 2" xfId="621"/>
    <cellStyle name="60% - akcent 1 11 3" xfId="622"/>
    <cellStyle name="60% - akcent 1 11 4" xfId="623"/>
    <cellStyle name="60% - akcent 1 12" xfId="624"/>
    <cellStyle name="60% - akcent 1 13" xfId="625"/>
    <cellStyle name="60% - akcent 1 14" xfId="626"/>
    <cellStyle name="60% - akcent 1 2" xfId="627"/>
    <cellStyle name="60% - akcent 1 2 2" xfId="628"/>
    <cellStyle name="60% - akcent 1 2 3" xfId="629"/>
    <cellStyle name="60% - akcent 1 2 4" xfId="630"/>
    <cellStyle name="60% - akcent 1 2 5" xfId="631"/>
    <cellStyle name="60% - akcent 1 3" xfId="632"/>
    <cellStyle name="60% - akcent 1 3 2" xfId="633"/>
    <cellStyle name="60% - akcent 1 3 3" xfId="634"/>
    <cellStyle name="60% - akcent 1 3 4" xfId="635"/>
    <cellStyle name="60% - akcent 1 3 5" xfId="636"/>
    <cellStyle name="60% - akcent 1 4" xfId="637"/>
    <cellStyle name="60% - akcent 1 4 2" xfId="638"/>
    <cellStyle name="60% - akcent 1 4 3" xfId="639"/>
    <cellStyle name="60% - akcent 1 4 4" xfId="640"/>
    <cellStyle name="60% - akcent 1 4 5" xfId="641"/>
    <cellStyle name="60% - akcent 1 5" xfId="642"/>
    <cellStyle name="60% - akcent 1 5 2" xfId="643"/>
    <cellStyle name="60% - akcent 1 5 3" xfId="644"/>
    <cellStyle name="60% - akcent 1 5 4" xfId="645"/>
    <cellStyle name="60% - akcent 1 5 5" xfId="646"/>
    <cellStyle name="60% - akcent 1 6" xfId="647"/>
    <cellStyle name="60% - akcent 1 6 2" xfId="648"/>
    <cellStyle name="60% - akcent 1 6 3" xfId="649"/>
    <cellStyle name="60% - akcent 1 6 4" xfId="650"/>
    <cellStyle name="60% - akcent 1 6 5" xfId="651"/>
    <cellStyle name="60% - akcent 1 7" xfId="652"/>
    <cellStyle name="60% - akcent 1 7 2" xfId="653"/>
    <cellStyle name="60% - akcent 1 7 3" xfId="654"/>
    <cellStyle name="60% - akcent 1 7 4" xfId="655"/>
    <cellStyle name="60% - akcent 1 7 5" xfId="656"/>
    <cellStyle name="60% - akcent 1 8" xfId="657"/>
    <cellStyle name="60% - akcent 1 8 2" xfId="658"/>
    <cellStyle name="60% - akcent 1 8 3" xfId="659"/>
    <cellStyle name="60% - akcent 1 8 4" xfId="660"/>
    <cellStyle name="60% - akcent 1 9" xfId="661"/>
    <cellStyle name="60% - akcent 1 9 2" xfId="662"/>
    <cellStyle name="60% - akcent 1 9 3" xfId="663"/>
    <cellStyle name="60% - akcent 1 9 4" xfId="664"/>
    <cellStyle name="60% - akcent 2" xfId="665"/>
    <cellStyle name="60% - akcent 2 10" xfId="666"/>
    <cellStyle name="60% - akcent 2 10 2" xfId="667"/>
    <cellStyle name="60% - akcent 2 10 3" xfId="668"/>
    <cellStyle name="60% - akcent 2 10 4" xfId="669"/>
    <cellStyle name="60% - akcent 2 11" xfId="670"/>
    <cellStyle name="60% - akcent 2 11 2" xfId="671"/>
    <cellStyle name="60% - akcent 2 11 3" xfId="672"/>
    <cellStyle name="60% - akcent 2 11 4" xfId="673"/>
    <cellStyle name="60% - akcent 2 12" xfId="674"/>
    <cellStyle name="60% - akcent 2 13" xfId="675"/>
    <cellStyle name="60% - akcent 2 14" xfId="676"/>
    <cellStyle name="60% - akcent 2 2" xfId="677"/>
    <cellStyle name="60% - akcent 2 2 2" xfId="678"/>
    <cellStyle name="60% - akcent 2 2 3" xfId="679"/>
    <cellStyle name="60% - akcent 2 2 4" xfId="680"/>
    <cellStyle name="60% - akcent 2 2 5" xfId="681"/>
    <cellStyle name="60% - akcent 2 3" xfId="682"/>
    <cellStyle name="60% - akcent 2 3 2" xfId="683"/>
    <cellStyle name="60% - akcent 2 3 3" xfId="684"/>
    <cellStyle name="60% - akcent 2 3 4" xfId="685"/>
    <cellStyle name="60% - akcent 2 3 5" xfId="686"/>
    <cellStyle name="60% - akcent 2 4" xfId="687"/>
    <cellStyle name="60% - akcent 2 4 2" xfId="688"/>
    <cellStyle name="60% - akcent 2 4 3" xfId="689"/>
    <cellStyle name="60% - akcent 2 4 4" xfId="690"/>
    <cellStyle name="60% - akcent 2 4 5" xfId="691"/>
    <cellStyle name="60% - akcent 2 5" xfId="692"/>
    <cellStyle name="60% - akcent 2 5 2" xfId="693"/>
    <cellStyle name="60% - akcent 2 5 3" xfId="694"/>
    <cellStyle name="60% - akcent 2 5 4" xfId="695"/>
    <cellStyle name="60% - akcent 2 5 5" xfId="696"/>
    <cellStyle name="60% - akcent 2 6" xfId="697"/>
    <cellStyle name="60% - akcent 2 6 2" xfId="698"/>
    <cellStyle name="60% - akcent 2 6 3" xfId="699"/>
    <cellStyle name="60% - akcent 2 6 4" xfId="700"/>
    <cellStyle name="60% - akcent 2 6 5" xfId="701"/>
    <cellStyle name="60% - akcent 2 7" xfId="702"/>
    <cellStyle name="60% - akcent 2 7 2" xfId="703"/>
    <cellStyle name="60% - akcent 2 7 3" xfId="704"/>
    <cellStyle name="60% - akcent 2 7 4" xfId="705"/>
    <cellStyle name="60% - akcent 2 7 5" xfId="706"/>
    <cellStyle name="60% - akcent 2 8" xfId="707"/>
    <cellStyle name="60% - akcent 2 8 2" xfId="708"/>
    <cellStyle name="60% - akcent 2 8 3" xfId="709"/>
    <cellStyle name="60% - akcent 2 8 4" xfId="710"/>
    <cellStyle name="60% - akcent 2 9" xfId="711"/>
    <cellStyle name="60% - akcent 2 9 2" xfId="712"/>
    <cellStyle name="60% - akcent 2 9 3" xfId="713"/>
    <cellStyle name="60% - akcent 2 9 4" xfId="714"/>
    <cellStyle name="60% - akcent 3" xfId="715"/>
    <cellStyle name="60% - akcent 3 10" xfId="716"/>
    <cellStyle name="60% - akcent 3 10 2" xfId="717"/>
    <cellStyle name="60% - akcent 3 10 3" xfId="718"/>
    <cellStyle name="60% - akcent 3 10 4" xfId="719"/>
    <cellStyle name="60% - akcent 3 11" xfId="720"/>
    <cellStyle name="60% - akcent 3 11 2" xfId="721"/>
    <cellStyle name="60% - akcent 3 11 3" xfId="722"/>
    <cellStyle name="60% - akcent 3 11 4" xfId="723"/>
    <cellStyle name="60% - akcent 3 12" xfId="724"/>
    <cellStyle name="60% - akcent 3 13" xfId="725"/>
    <cellStyle name="60% - akcent 3 14" xfId="726"/>
    <cellStyle name="60% - akcent 3 2" xfId="727"/>
    <cellStyle name="60% - akcent 3 2 2" xfId="728"/>
    <cellStyle name="60% - akcent 3 2 3" xfId="729"/>
    <cellStyle name="60% - akcent 3 2 4" xfId="730"/>
    <cellStyle name="60% - akcent 3 2 5" xfId="731"/>
    <cellStyle name="60% - akcent 3 3" xfId="732"/>
    <cellStyle name="60% - akcent 3 3 2" xfId="733"/>
    <cellStyle name="60% - akcent 3 3 3" xfId="734"/>
    <cellStyle name="60% - akcent 3 3 4" xfId="735"/>
    <cellStyle name="60% - akcent 3 3 5" xfId="736"/>
    <cellStyle name="60% - akcent 3 4" xfId="737"/>
    <cellStyle name="60% - akcent 3 4 2" xfId="738"/>
    <cellStyle name="60% - akcent 3 4 3" xfId="739"/>
    <cellStyle name="60% - akcent 3 4 4" xfId="740"/>
    <cellStyle name="60% - akcent 3 4 5" xfId="741"/>
    <cellStyle name="60% - akcent 3 5" xfId="742"/>
    <cellStyle name="60% - akcent 3 5 2" xfId="743"/>
    <cellStyle name="60% - akcent 3 5 3" xfId="744"/>
    <cellStyle name="60% - akcent 3 5 4" xfId="745"/>
    <cellStyle name="60% - akcent 3 5 5" xfId="746"/>
    <cellStyle name="60% - akcent 3 6" xfId="747"/>
    <cellStyle name="60% - akcent 3 6 2" xfId="748"/>
    <cellStyle name="60% - akcent 3 6 3" xfId="749"/>
    <cellStyle name="60% - akcent 3 6 4" xfId="750"/>
    <cellStyle name="60% - akcent 3 6 5" xfId="751"/>
    <cellStyle name="60% - akcent 3 7" xfId="752"/>
    <cellStyle name="60% - akcent 3 7 2" xfId="753"/>
    <cellStyle name="60% - akcent 3 7 3" xfId="754"/>
    <cellStyle name="60% - akcent 3 7 4" xfId="755"/>
    <cellStyle name="60% - akcent 3 7 5" xfId="756"/>
    <cellStyle name="60% - akcent 3 8" xfId="757"/>
    <cellStyle name="60% - akcent 3 8 2" xfId="758"/>
    <cellStyle name="60% - akcent 3 8 3" xfId="759"/>
    <cellStyle name="60% - akcent 3 8 4" xfId="760"/>
    <cellStyle name="60% - akcent 3 9" xfId="761"/>
    <cellStyle name="60% - akcent 3 9 2" xfId="762"/>
    <cellStyle name="60% - akcent 3 9 3" xfId="763"/>
    <cellStyle name="60% - akcent 3 9 4" xfId="764"/>
    <cellStyle name="60% - akcent 4" xfId="765"/>
    <cellStyle name="60% - akcent 4 10" xfId="766"/>
    <cellStyle name="60% - akcent 4 10 2" xfId="767"/>
    <cellStyle name="60% - akcent 4 10 3" xfId="768"/>
    <cellStyle name="60% - akcent 4 10 4" xfId="769"/>
    <cellStyle name="60% - akcent 4 11" xfId="770"/>
    <cellStyle name="60% - akcent 4 11 2" xfId="771"/>
    <cellStyle name="60% - akcent 4 11 3" xfId="772"/>
    <cellStyle name="60% - akcent 4 11 4" xfId="773"/>
    <cellStyle name="60% - akcent 4 12" xfId="774"/>
    <cellStyle name="60% - akcent 4 13" xfId="775"/>
    <cellStyle name="60% - akcent 4 14" xfId="776"/>
    <cellStyle name="60% - akcent 4 2" xfId="777"/>
    <cellStyle name="60% - akcent 4 2 2" xfId="778"/>
    <cellStyle name="60% - akcent 4 2 3" xfId="779"/>
    <cellStyle name="60% - akcent 4 2 4" xfId="780"/>
    <cellStyle name="60% - akcent 4 2 5" xfId="781"/>
    <cellStyle name="60% - akcent 4 3" xfId="782"/>
    <cellStyle name="60% - akcent 4 3 2" xfId="783"/>
    <cellStyle name="60% - akcent 4 3 3" xfId="784"/>
    <cellStyle name="60% - akcent 4 3 4" xfId="785"/>
    <cellStyle name="60% - akcent 4 3 5" xfId="786"/>
    <cellStyle name="60% - akcent 4 4" xfId="787"/>
    <cellStyle name="60% - akcent 4 4 2" xfId="788"/>
    <cellStyle name="60% - akcent 4 4 3" xfId="789"/>
    <cellStyle name="60% - akcent 4 4 4" xfId="790"/>
    <cellStyle name="60% - akcent 4 4 5" xfId="791"/>
    <cellStyle name="60% - akcent 4 5" xfId="792"/>
    <cellStyle name="60% - akcent 4 5 2" xfId="793"/>
    <cellStyle name="60% - akcent 4 5 3" xfId="794"/>
    <cellStyle name="60% - akcent 4 5 4" xfId="795"/>
    <cellStyle name="60% - akcent 4 5 5" xfId="796"/>
    <cellStyle name="60% - akcent 4 6" xfId="797"/>
    <cellStyle name="60% - akcent 4 6 2" xfId="798"/>
    <cellStyle name="60% - akcent 4 6 3" xfId="799"/>
    <cellStyle name="60% - akcent 4 6 4" xfId="800"/>
    <cellStyle name="60% - akcent 4 6 5" xfId="801"/>
    <cellStyle name="60% - akcent 4 7" xfId="802"/>
    <cellStyle name="60% - akcent 4 7 2" xfId="803"/>
    <cellStyle name="60% - akcent 4 7 3" xfId="804"/>
    <cellStyle name="60% - akcent 4 7 4" xfId="805"/>
    <cellStyle name="60% - akcent 4 7 5" xfId="806"/>
    <cellStyle name="60% - akcent 4 8" xfId="807"/>
    <cellStyle name="60% - akcent 4 8 2" xfId="808"/>
    <cellStyle name="60% - akcent 4 8 3" xfId="809"/>
    <cellStyle name="60% - akcent 4 8 4" xfId="810"/>
    <cellStyle name="60% - akcent 4 9" xfId="811"/>
    <cellStyle name="60% - akcent 4 9 2" xfId="812"/>
    <cellStyle name="60% - akcent 4 9 3" xfId="813"/>
    <cellStyle name="60% - akcent 4 9 4" xfId="814"/>
    <cellStyle name="60% - akcent 5" xfId="815"/>
    <cellStyle name="60% - akcent 5 10" xfId="816"/>
    <cellStyle name="60% - akcent 5 10 2" xfId="817"/>
    <cellStyle name="60% - akcent 5 10 3" xfId="818"/>
    <cellStyle name="60% - akcent 5 10 4" xfId="819"/>
    <cellStyle name="60% - akcent 5 11" xfId="820"/>
    <cellStyle name="60% - akcent 5 11 2" xfId="821"/>
    <cellStyle name="60% - akcent 5 11 3" xfId="822"/>
    <cellStyle name="60% - akcent 5 11 4" xfId="823"/>
    <cellStyle name="60% - akcent 5 12" xfId="824"/>
    <cellStyle name="60% - akcent 5 13" xfId="825"/>
    <cellStyle name="60% - akcent 5 14" xfId="826"/>
    <cellStyle name="60% - akcent 5 2" xfId="827"/>
    <cellStyle name="60% - akcent 5 2 2" xfId="828"/>
    <cellStyle name="60% - akcent 5 2 3" xfId="829"/>
    <cellStyle name="60% - akcent 5 2 4" xfId="830"/>
    <cellStyle name="60% - akcent 5 2 5" xfId="831"/>
    <cellStyle name="60% - akcent 5 3" xfId="832"/>
    <cellStyle name="60% - akcent 5 3 2" xfId="833"/>
    <cellStyle name="60% - akcent 5 3 3" xfId="834"/>
    <cellStyle name="60% - akcent 5 3 4" xfId="835"/>
    <cellStyle name="60% - akcent 5 3 5" xfId="836"/>
    <cellStyle name="60% - akcent 5 4" xfId="837"/>
    <cellStyle name="60% - akcent 5 4 2" xfId="838"/>
    <cellStyle name="60% - akcent 5 4 3" xfId="839"/>
    <cellStyle name="60% - akcent 5 4 4" xfId="840"/>
    <cellStyle name="60% - akcent 5 4 5" xfId="841"/>
    <cellStyle name="60% - akcent 5 5" xfId="842"/>
    <cellStyle name="60% - akcent 5 5 2" xfId="843"/>
    <cellStyle name="60% - akcent 5 5 3" xfId="844"/>
    <cellStyle name="60% - akcent 5 5 4" xfId="845"/>
    <cellStyle name="60% - akcent 5 5 5" xfId="846"/>
    <cellStyle name="60% - akcent 5 6" xfId="847"/>
    <cellStyle name="60% - akcent 5 6 2" xfId="848"/>
    <cellStyle name="60% - akcent 5 6 3" xfId="849"/>
    <cellStyle name="60% - akcent 5 6 4" xfId="850"/>
    <cellStyle name="60% - akcent 5 6 5" xfId="851"/>
    <cellStyle name="60% - akcent 5 7" xfId="852"/>
    <cellStyle name="60% - akcent 5 7 2" xfId="853"/>
    <cellStyle name="60% - akcent 5 7 3" xfId="854"/>
    <cellStyle name="60% - akcent 5 7 4" xfId="855"/>
    <cellStyle name="60% - akcent 5 7 5" xfId="856"/>
    <cellStyle name="60% - akcent 5 8" xfId="857"/>
    <cellStyle name="60% - akcent 5 8 2" xfId="858"/>
    <cellStyle name="60% - akcent 5 8 3" xfId="859"/>
    <cellStyle name="60% - akcent 5 8 4" xfId="860"/>
    <cellStyle name="60% - akcent 5 9" xfId="861"/>
    <cellStyle name="60% - akcent 5 9 2" xfId="862"/>
    <cellStyle name="60% - akcent 5 9 3" xfId="863"/>
    <cellStyle name="60% - akcent 5 9 4" xfId="864"/>
    <cellStyle name="60% - akcent 6" xfId="865"/>
    <cellStyle name="60% - akcent 6 10" xfId="866"/>
    <cellStyle name="60% - akcent 6 10 2" xfId="867"/>
    <cellStyle name="60% - akcent 6 10 3" xfId="868"/>
    <cellStyle name="60% - akcent 6 10 4" xfId="869"/>
    <cellStyle name="60% - akcent 6 11" xfId="870"/>
    <cellStyle name="60% - akcent 6 11 2" xfId="871"/>
    <cellStyle name="60% - akcent 6 11 3" xfId="872"/>
    <cellStyle name="60% - akcent 6 11 4" xfId="873"/>
    <cellStyle name="60% - akcent 6 12" xfId="874"/>
    <cellStyle name="60% - akcent 6 13" xfId="875"/>
    <cellStyle name="60% - akcent 6 14" xfId="876"/>
    <cellStyle name="60% - akcent 6 2" xfId="877"/>
    <cellStyle name="60% - akcent 6 2 2" xfId="878"/>
    <cellStyle name="60% - akcent 6 2 3" xfId="879"/>
    <cellStyle name="60% - akcent 6 2 4" xfId="880"/>
    <cellStyle name="60% - akcent 6 2 5" xfId="881"/>
    <cellStyle name="60% - akcent 6 3" xfId="882"/>
    <cellStyle name="60% - akcent 6 3 2" xfId="883"/>
    <cellStyle name="60% - akcent 6 3 3" xfId="884"/>
    <cellStyle name="60% - akcent 6 3 4" xfId="885"/>
    <cellStyle name="60% - akcent 6 3 5" xfId="886"/>
    <cellStyle name="60% - akcent 6 4" xfId="887"/>
    <cellStyle name="60% - akcent 6 4 2" xfId="888"/>
    <cellStyle name="60% - akcent 6 4 3" xfId="889"/>
    <cellStyle name="60% - akcent 6 4 4" xfId="890"/>
    <cellStyle name="60% - akcent 6 4 5" xfId="891"/>
    <cellStyle name="60% - akcent 6 5" xfId="892"/>
    <cellStyle name="60% - akcent 6 5 2" xfId="893"/>
    <cellStyle name="60% - akcent 6 5 3" xfId="894"/>
    <cellStyle name="60% - akcent 6 5 4" xfId="895"/>
    <cellStyle name="60% - akcent 6 5 5" xfId="896"/>
    <cellStyle name="60% - akcent 6 6" xfId="897"/>
    <cellStyle name="60% - akcent 6 6 2" xfId="898"/>
    <cellStyle name="60% - akcent 6 6 3" xfId="899"/>
    <cellStyle name="60% - akcent 6 6 4" xfId="900"/>
    <cellStyle name="60% - akcent 6 6 5" xfId="901"/>
    <cellStyle name="60% - akcent 6 7" xfId="902"/>
    <cellStyle name="60% - akcent 6 7 2" xfId="903"/>
    <cellStyle name="60% - akcent 6 7 3" xfId="904"/>
    <cellStyle name="60% - akcent 6 7 4" xfId="905"/>
    <cellStyle name="60% - akcent 6 7 5" xfId="906"/>
    <cellStyle name="60% - akcent 6 8" xfId="907"/>
    <cellStyle name="60% - akcent 6 8 2" xfId="908"/>
    <cellStyle name="60% - akcent 6 8 3" xfId="909"/>
    <cellStyle name="60% - akcent 6 8 4" xfId="910"/>
    <cellStyle name="60% - akcent 6 9" xfId="911"/>
    <cellStyle name="60% - akcent 6 9 2" xfId="912"/>
    <cellStyle name="60% - akcent 6 9 3" xfId="913"/>
    <cellStyle name="60% - akcent 6 9 4" xfId="914"/>
    <cellStyle name="Akcent 1" xfId="915"/>
    <cellStyle name="Akcent 1 10" xfId="916"/>
    <cellStyle name="Akcent 1 10 2" xfId="917"/>
    <cellStyle name="Akcent 1 10 3" xfId="918"/>
    <cellStyle name="Akcent 1 10 4" xfId="919"/>
    <cellStyle name="Akcent 1 11" xfId="920"/>
    <cellStyle name="Akcent 1 11 2" xfId="921"/>
    <cellStyle name="Akcent 1 11 3" xfId="922"/>
    <cellStyle name="Akcent 1 11 4" xfId="923"/>
    <cellStyle name="Akcent 1 12" xfId="924"/>
    <cellStyle name="Akcent 1 13" xfId="925"/>
    <cellStyle name="Akcent 1 14" xfId="926"/>
    <cellStyle name="Akcent 1 2" xfId="927"/>
    <cellStyle name="Akcent 1 2 2" xfId="928"/>
    <cellStyle name="Akcent 1 2 3" xfId="929"/>
    <cellStyle name="Akcent 1 2 4" xfId="930"/>
    <cellStyle name="Akcent 1 2 5" xfId="931"/>
    <cellStyle name="Akcent 1 3" xfId="932"/>
    <cellStyle name="Akcent 1 3 2" xfId="933"/>
    <cellStyle name="Akcent 1 3 3" xfId="934"/>
    <cellStyle name="Akcent 1 3 4" xfId="935"/>
    <cellStyle name="Akcent 1 3 5" xfId="936"/>
    <cellStyle name="Akcent 1 4" xfId="937"/>
    <cellStyle name="Akcent 1 4 2" xfId="938"/>
    <cellStyle name="Akcent 1 4 3" xfId="939"/>
    <cellStyle name="Akcent 1 4 4" xfId="940"/>
    <cellStyle name="Akcent 1 4 5" xfId="941"/>
    <cellStyle name="Akcent 1 5" xfId="942"/>
    <cellStyle name="Akcent 1 5 2" xfId="943"/>
    <cellStyle name="Akcent 1 5 3" xfId="944"/>
    <cellStyle name="Akcent 1 5 4" xfId="945"/>
    <cellStyle name="Akcent 1 5 5" xfId="946"/>
    <cellStyle name="Akcent 1 6" xfId="947"/>
    <cellStyle name="Akcent 1 6 2" xfId="948"/>
    <cellStyle name="Akcent 1 6 3" xfId="949"/>
    <cellStyle name="Akcent 1 6 4" xfId="950"/>
    <cellStyle name="Akcent 1 6 5" xfId="951"/>
    <cellStyle name="Akcent 1 7" xfId="952"/>
    <cellStyle name="Akcent 1 7 2" xfId="953"/>
    <cellStyle name="Akcent 1 7 3" xfId="954"/>
    <cellStyle name="Akcent 1 7 4" xfId="955"/>
    <cellStyle name="Akcent 1 7 5" xfId="956"/>
    <cellStyle name="Akcent 1 8" xfId="957"/>
    <cellStyle name="Akcent 1 8 2" xfId="958"/>
    <cellStyle name="Akcent 1 8 3" xfId="959"/>
    <cellStyle name="Akcent 1 8 4" xfId="960"/>
    <cellStyle name="Akcent 1 9" xfId="961"/>
    <cellStyle name="Akcent 1 9 2" xfId="962"/>
    <cellStyle name="Akcent 1 9 3" xfId="963"/>
    <cellStyle name="Akcent 1 9 4" xfId="964"/>
    <cellStyle name="Akcent 2" xfId="965"/>
    <cellStyle name="Akcent 2 10" xfId="966"/>
    <cellStyle name="Akcent 2 10 2" xfId="967"/>
    <cellStyle name="Akcent 2 10 3" xfId="968"/>
    <cellStyle name="Akcent 2 10 4" xfId="969"/>
    <cellStyle name="Akcent 2 11" xfId="970"/>
    <cellStyle name="Akcent 2 11 2" xfId="971"/>
    <cellStyle name="Akcent 2 11 3" xfId="972"/>
    <cellStyle name="Akcent 2 11 4" xfId="973"/>
    <cellStyle name="Akcent 2 12" xfId="974"/>
    <cellStyle name="Akcent 2 13" xfId="975"/>
    <cellStyle name="Akcent 2 14" xfId="976"/>
    <cellStyle name="Akcent 2 2" xfId="977"/>
    <cellStyle name="Akcent 2 2 2" xfId="978"/>
    <cellStyle name="Akcent 2 2 3" xfId="979"/>
    <cellStyle name="Akcent 2 2 4" xfId="980"/>
    <cellStyle name="Akcent 2 2 5" xfId="981"/>
    <cellStyle name="Akcent 2 3" xfId="982"/>
    <cellStyle name="Akcent 2 3 2" xfId="983"/>
    <cellStyle name="Akcent 2 3 3" xfId="984"/>
    <cellStyle name="Akcent 2 3 4" xfId="985"/>
    <cellStyle name="Akcent 2 3 5" xfId="986"/>
    <cellStyle name="Akcent 2 4" xfId="987"/>
    <cellStyle name="Akcent 2 4 2" xfId="988"/>
    <cellStyle name="Akcent 2 4 3" xfId="989"/>
    <cellStyle name="Akcent 2 4 4" xfId="990"/>
    <cellStyle name="Akcent 2 4 5" xfId="991"/>
    <cellStyle name="Akcent 2 5" xfId="992"/>
    <cellStyle name="Akcent 2 5 2" xfId="993"/>
    <cellStyle name="Akcent 2 5 3" xfId="994"/>
    <cellStyle name="Akcent 2 5 4" xfId="995"/>
    <cellStyle name="Akcent 2 5 5" xfId="996"/>
    <cellStyle name="Akcent 2 6" xfId="997"/>
    <cellStyle name="Akcent 2 6 2" xfId="998"/>
    <cellStyle name="Akcent 2 6 3" xfId="999"/>
    <cellStyle name="Akcent 2 6 4" xfId="1000"/>
    <cellStyle name="Akcent 2 6 5" xfId="1001"/>
    <cellStyle name="Akcent 2 7" xfId="1002"/>
    <cellStyle name="Akcent 2 7 2" xfId="1003"/>
    <cellStyle name="Akcent 2 7 3" xfId="1004"/>
    <cellStyle name="Akcent 2 7 4" xfId="1005"/>
    <cellStyle name="Akcent 2 7 5" xfId="1006"/>
    <cellStyle name="Akcent 2 8" xfId="1007"/>
    <cellStyle name="Akcent 2 8 2" xfId="1008"/>
    <cellStyle name="Akcent 2 8 3" xfId="1009"/>
    <cellStyle name="Akcent 2 8 4" xfId="1010"/>
    <cellStyle name="Akcent 2 9" xfId="1011"/>
    <cellStyle name="Akcent 2 9 2" xfId="1012"/>
    <cellStyle name="Akcent 2 9 3" xfId="1013"/>
    <cellStyle name="Akcent 2 9 4" xfId="1014"/>
    <cellStyle name="Akcent 3" xfId="1015"/>
    <cellStyle name="Akcent 3 10" xfId="1016"/>
    <cellStyle name="Akcent 3 10 2" xfId="1017"/>
    <cellStyle name="Akcent 3 10 3" xfId="1018"/>
    <cellStyle name="Akcent 3 10 4" xfId="1019"/>
    <cellStyle name="Akcent 3 11" xfId="1020"/>
    <cellStyle name="Akcent 3 11 2" xfId="1021"/>
    <cellStyle name="Akcent 3 11 3" xfId="1022"/>
    <cellStyle name="Akcent 3 11 4" xfId="1023"/>
    <cellStyle name="Akcent 3 12" xfId="1024"/>
    <cellStyle name="Akcent 3 13" xfId="1025"/>
    <cellStyle name="Akcent 3 14" xfId="1026"/>
    <cellStyle name="Akcent 3 2" xfId="1027"/>
    <cellStyle name="Akcent 3 2 2" xfId="1028"/>
    <cellStyle name="Akcent 3 2 3" xfId="1029"/>
    <cellStyle name="Akcent 3 2 4" xfId="1030"/>
    <cellStyle name="Akcent 3 2 5" xfId="1031"/>
    <cellStyle name="Akcent 3 3" xfId="1032"/>
    <cellStyle name="Akcent 3 3 2" xfId="1033"/>
    <cellStyle name="Akcent 3 3 3" xfId="1034"/>
    <cellStyle name="Akcent 3 3 4" xfId="1035"/>
    <cellStyle name="Akcent 3 3 5" xfId="1036"/>
    <cellStyle name="Akcent 3 4" xfId="1037"/>
    <cellStyle name="Akcent 3 4 2" xfId="1038"/>
    <cellStyle name="Akcent 3 4 3" xfId="1039"/>
    <cellStyle name="Akcent 3 4 4" xfId="1040"/>
    <cellStyle name="Akcent 3 4 5" xfId="1041"/>
    <cellStyle name="Akcent 3 5" xfId="1042"/>
    <cellStyle name="Akcent 3 5 2" xfId="1043"/>
    <cellStyle name="Akcent 3 5 3" xfId="1044"/>
    <cellStyle name="Akcent 3 5 4" xfId="1045"/>
    <cellStyle name="Akcent 3 5 5" xfId="1046"/>
    <cellStyle name="Akcent 3 6" xfId="1047"/>
    <cellStyle name="Akcent 3 6 2" xfId="1048"/>
    <cellStyle name="Akcent 3 6 3" xfId="1049"/>
    <cellStyle name="Akcent 3 6 4" xfId="1050"/>
    <cellStyle name="Akcent 3 6 5" xfId="1051"/>
    <cellStyle name="Akcent 3 7" xfId="1052"/>
    <cellStyle name="Akcent 3 7 2" xfId="1053"/>
    <cellStyle name="Akcent 3 7 3" xfId="1054"/>
    <cellStyle name="Akcent 3 7 4" xfId="1055"/>
    <cellStyle name="Akcent 3 7 5" xfId="1056"/>
    <cellStyle name="Akcent 3 8" xfId="1057"/>
    <cellStyle name="Akcent 3 8 2" xfId="1058"/>
    <cellStyle name="Akcent 3 8 3" xfId="1059"/>
    <cellStyle name="Akcent 3 8 4" xfId="1060"/>
    <cellStyle name="Akcent 3 9" xfId="1061"/>
    <cellStyle name="Akcent 3 9 2" xfId="1062"/>
    <cellStyle name="Akcent 3 9 3" xfId="1063"/>
    <cellStyle name="Akcent 3 9 4" xfId="1064"/>
    <cellStyle name="Akcent 4" xfId="1065"/>
    <cellStyle name="Akcent 4 10" xfId="1066"/>
    <cellStyle name="Akcent 4 10 2" xfId="1067"/>
    <cellStyle name="Akcent 4 10 3" xfId="1068"/>
    <cellStyle name="Akcent 4 10 4" xfId="1069"/>
    <cellStyle name="Akcent 4 11" xfId="1070"/>
    <cellStyle name="Akcent 4 11 2" xfId="1071"/>
    <cellStyle name="Akcent 4 11 3" xfId="1072"/>
    <cellStyle name="Akcent 4 11 4" xfId="1073"/>
    <cellStyle name="Akcent 4 12" xfId="1074"/>
    <cellStyle name="Akcent 4 13" xfId="1075"/>
    <cellStyle name="Akcent 4 14" xfId="1076"/>
    <cellStyle name="Akcent 4 2" xfId="1077"/>
    <cellStyle name="Akcent 4 2 2" xfId="1078"/>
    <cellStyle name="Akcent 4 2 3" xfId="1079"/>
    <cellStyle name="Akcent 4 2 4" xfId="1080"/>
    <cellStyle name="Akcent 4 2 5" xfId="1081"/>
    <cellStyle name="Akcent 4 3" xfId="1082"/>
    <cellStyle name="Akcent 4 3 2" xfId="1083"/>
    <cellStyle name="Akcent 4 3 3" xfId="1084"/>
    <cellStyle name="Akcent 4 3 4" xfId="1085"/>
    <cellStyle name="Akcent 4 3 5" xfId="1086"/>
    <cellStyle name="Akcent 4 4" xfId="1087"/>
    <cellStyle name="Akcent 4 4 2" xfId="1088"/>
    <cellStyle name="Akcent 4 4 3" xfId="1089"/>
    <cellStyle name="Akcent 4 4 4" xfId="1090"/>
    <cellStyle name="Akcent 4 4 5" xfId="1091"/>
    <cellStyle name="Akcent 4 5" xfId="1092"/>
    <cellStyle name="Akcent 4 5 2" xfId="1093"/>
    <cellStyle name="Akcent 4 5 3" xfId="1094"/>
    <cellStyle name="Akcent 4 5 4" xfId="1095"/>
    <cellStyle name="Akcent 4 5 5" xfId="1096"/>
    <cellStyle name="Akcent 4 6" xfId="1097"/>
    <cellStyle name="Akcent 4 6 2" xfId="1098"/>
    <cellStyle name="Akcent 4 6 3" xfId="1099"/>
    <cellStyle name="Akcent 4 6 4" xfId="1100"/>
    <cellStyle name="Akcent 4 6 5" xfId="1101"/>
    <cellStyle name="Akcent 4 7" xfId="1102"/>
    <cellStyle name="Akcent 4 7 2" xfId="1103"/>
    <cellStyle name="Akcent 4 7 3" xfId="1104"/>
    <cellStyle name="Akcent 4 7 4" xfId="1105"/>
    <cellStyle name="Akcent 4 7 5" xfId="1106"/>
    <cellStyle name="Akcent 4 8" xfId="1107"/>
    <cellStyle name="Akcent 4 8 2" xfId="1108"/>
    <cellStyle name="Akcent 4 8 3" xfId="1109"/>
    <cellStyle name="Akcent 4 8 4" xfId="1110"/>
    <cellStyle name="Akcent 4 9" xfId="1111"/>
    <cellStyle name="Akcent 4 9 2" xfId="1112"/>
    <cellStyle name="Akcent 4 9 3" xfId="1113"/>
    <cellStyle name="Akcent 4 9 4" xfId="1114"/>
    <cellStyle name="Akcent 5" xfId="1115"/>
    <cellStyle name="Akcent 5 10" xfId="1116"/>
    <cellStyle name="Akcent 5 10 2" xfId="1117"/>
    <cellStyle name="Akcent 5 10 3" xfId="1118"/>
    <cellStyle name="Akcent 5 10 4" xfId="1119"/>
    <cellStyle name="Akcent 5 11" xfId="1120"/>
    <cellStyle name="Akcent 5 11 2" xfId="1121"/>
    <cellStyle name="Akcent 5 11 3" xfId="1122"/>
    <cellStyle name="Akcent 5 11 4" xfId="1123"/>
    <cellStyle name="Akcent 5 12" xfId="1124"/>
    <cellStyle name="Akcent 5 13" xfId="1125"/>
    <cellStyle name="Akcent 5 14" xfId="1126"/>
    <cellStyle name="Akcent 5 2" xfId="1127"/>
    <cellStyle name="Akcent 5 2 2" xfId="1128"/>
    <cellStyle name="Akcent 5 2 3" xfId="1129"/>
    <cellStyle name="Akcent 5 2 4" xfId="1130"/>
    <cellStyle name="Akcent 5 2 5" xfId="1131"/>
    <cellStyle name="Akcent 5 3" xfId="1132"/>
    <cellStyle name="Akcent 5 3 2" xfId="1133"/>
    <cellStyle name="Akcent 5 3 3" xfId="1134"/>
    <cellStyle name="Akcent 5 3 4" xfId="1135"/>
    <cellStyle name="Akcent 5 3 5" xfId="1136"/>
    <cellStyle name="Akcent 5 4" xfId="1137"/>
    <cellStyle name="Akcent 5 4 2" xfId="1138"/>
    <cellStyle name="Akcent 5 4 3" xfId="1139"/>
    <cellStyle name="Akcent 5 4 4" xfId="1140"/>
    <cellStyle name="Akcent 5 4 5" xfId="1141"/>
    <cellStyle name="Akcent 5 5" xfId="1142"/>
    <cellStyle name="Akcent 5 5 2" xfId="1143"/>
    <cellStyle name="Akcent 5 5 3" xfId="1144"/>
    <cellStyle name="Akcent 5 5 4" xfId="1145"/>
    <cellStyle name="Akcent 5 5 5" xfId="1146"/>
    <cellStyle name="Akcent 5 6" xfId="1147"/>
    <cellStyle name="Akcent 5 6 2" xfId="1148"/>
    <cellStyle name="Akcent 5 6 3" xfId="1149"/>
    <cellStyle name="Akcent 5 6 4" xfId="1150"/>
    <cellStyle name="Akcent 5 6 5" xfId="1151"/>
    <cellStyle name="Akcent 5 7" xfId="1152"/>
    <cellStyle name="Akcent 5 7 2" xfId="1153"/>
    <cellStyle name="Akcent 5 7 3" xfId="1154"/>
    <cellStyle name="Akcent 5 7 4" xfId="1155"/>
    <cellStyle name="Akcent 5 7 5" xfId="1156"/>
    <cellStyle name="Akcent 5 8" xfId="1157"/>
    <cellStyle name="Akcent 5 8 2" xfId="1158"/>
    <cellStyle name="Akcent 5 8 3" xfId="1159"/>
    <cellStyle name="Akcent 5 8 4" xfId="1160"/>
    <cellStyle name="Akcent 5 9" xfId="1161"/>
    <cellStyle name="Akcent 5 9 2" xfId="1162"/>
    <cellStyle name="Akcent 5 9 3" xfId="1163"/>
    <cellStyle name="Akcent 5 9 4" xfId="1164"/>
    <cellStyle name="Akcent 6" xfId="1165"/>
    <cellStyle name="Akcent 6 10" xfId="1166"/>
    <cellStyle name="Akcent 6 10 2" xfId="1167"/>
    <cellStyle name="Akcent 6 10 3" xfId="1168"/>
    <cellStyle name="Akcent 6 10 4" xfId="1169"/>
    <cellStyle name="Akcent 6 11" xfId="1170"/>
    <cellStyle name="Akcent 6 11 2" xfId="1171"/>
    <cellStyle name="Akcent 6 11 3" xfId="1172"/>
    <cellStyle name="Akcent 6 11 4" xfId="1173"/>
    <cellStyle name="Akcent 6 12" xfId="1174"/>
    <cellStyle name="Akcent 6 13" xfId="1175"/>
    <cellStyle name="Akcent 6 14" xfId="1176"/>
    <cellStyle name="Akcent 6 2" xfId="1177"/>
    <cellStyle name="Akcent 6 2 2" xfId="1178"/>
    <cellStyle name="Akcent 6 2 3" xfId="1179"/>
    <cellStyle name="Akcent 6 2 4" xfId="1180"/>
    <cellStyle name="Akcent 6 2 5" xfId="1181"/>
    <cellStyle name="Akcent 6 3" xfId="1182"/>
    <cellStyle name="Akcent 6 3 2" xfId="1183"/>
    <cellStyle name="Akcent 6 3 3" xfId="1184"/>
    <cellStyle name="Akcent 6 3 4" xfId="1185"/>
    <cellStyle name="Akcent 6 3 5" xfId="1186"/>
    <cellStyle name="Akcent 6 4" xfId="1187"/>
    <cellStyle name="Akcent 6 4 2" xfId="1188"/>
    <cellStyle name="Akcent 6 4 3" xfId="1189"/>
    <cellStyle name="Akcent 6 4 4" xfId="1190"/>
    <cellStyle name="Akcent 6 4 5" xfId="1191"/>
    <cellStyle name="Akcent 6 5" xfId="1192"/>
    <cellStyle name="Akcent 6 5 2" xfId="1193"/>
    <cellStyle name="Akcent 6 5 3" xfId="1194"/>
    <cellStyle name="Akcent 6 5 4" xfId="1195"/>
    <cellStyle name="Akcent 6 5 5" xfId="1196"/>
    <cellStyle name="Akcent 6 6" xfId="1197"/>
    <cellStyle name="Akcent 6 6 2" xfId="1198"/>
    <cellStyle name="Akcent 6 6 3" xfId="1199"/>
    <cellStyle name="Akcent 6 6 4" xfId="1200"/>
    <cellStyle name="Akcent 6 6 5" xfId="1201"/>
    <cellStyle name="Akcent 6 7" xfId="1202"/>
    <cellStyle name="Akcent 6 7 2" xfId="1203"/>
    <cellStyle name="Akcent 6 7 3" xfId="1204"/>
    <cellStyle name="Akcent 6 7 4" xfId="1205"/>
    <cellStyle name="Akcent 6 7 5" xfId="1206"/>
    <cellStyle name="Akcent 6 8" xfId="1207"/>
    <cellStyle name="Akcent 6 8 2" xfId="1208"/>
    <cellStyle name="Akcent 6 8 3" xfId="1209"/>
    <cellStyle name="Akcent 6 8 4" xfId="1210"/>
    <cellStyle name="Akcent 6 9" xfId="1211"/>
    <cellStyle name="Akcent 6 9 2" xfId="1212"/>
    <cellStyle name="Akcent 6 9 3" xfId="1213"/>
    <cellStyle name="Akcent 6 9 4" xfId="1214"/>
    <cellStyle name="Dane wejściowe" xfId="1215"/>
    <cellStyle name="Dane wejściowe 10" xfId="1216"/>
    <cellStyle name="Dane wejściowe 10 2" xfId="1217"/>
    <cellStyle name="Dane wejściowe 10 3" xfId="1218"/>
    <cellStyle name="Dane wejściowe 10 4" xfId="1219"/>
    <cellStyle name="Dane wejściowe 11" xfId="1220"/>
    <cellStyle name="Dane wejściowe 11 2" xfId="1221"/>
    <cellStyle name="Dane wejściowe 11 3" xfId="1222"/>
    <cellStyle name="Dane wejściowe 11 4" xfId="1223"/>
    <cellStyle name="Dane wejściowe 12" xfId="1224"/>
    <cellStyle name="Dane wejściowe 13" xfId="1225"/>
    <cellStyle name="Dane wejściowe 14" xfId="1226"/>
    <cellStyle name="Dane wejściowe 2" xfId="1227"/>
    <cellStyle name="Dane wejściowe 2 2" xfId="1228"/>
    <cellStyle name="Dane wejściowe 2 3" xfId="1229"/>
    <cellStyle name="Dane wejściowe 2 4" xfId="1230"/>
    <cellStyle name="Dane wejściowe 2 5" xfId="1231"/>
    <cellStyle name="Dane wejściowe 3" xfId="1232"/>
    <cellStyle name="Dane wejściowe 3 2" xfId="1233"/>
    <cellStyle name="Dane wejściowe 3 3" xfId="1234"/>
    <cellStyle name="Dane wejściowe 3 4" xfId="1235"/>
    <cellStyle name="Dane wejściowe 3 5" xfId="1236"/>
    <cellStyle name="Dane wejściowe 4" xfId="1237"/>
    <cellStyle name="Dane wejściowe 4 2" xfId="1238"/>
    <cellStyle name="Dane wejściowe 4 3" xfId="1239"/>
    <cellStyle name="Dane wejściowe 4 4" xfId="1240"/>
    <cellStyle name="Dane wejściowe 4 5" xfId="1241"/>
    <cellStyle name="Dane wejściowe 5" xfId="1242"/>
    <cellStyle name="Dane wejściowe 5 2" xfId="1243"/>
    <cellStyle name="Dane wejściowe 5 3" xfId="1244"/>
    <cellStyle name="Dane wejściowe 5 4" xfId="1245"/>
    <cellStyle name="Dane wejściowe 5 5" xfId="1246"/>
    <cellStyle name="Dane wejściowe 6" xfId="1247"/>
    <cellStyle name="Dane wejściowe 6 2" xfId="1248"/>
    <cellStyle name="Dane wejściowe 6 3" xfId="1249"/>
    <cellStyle name="Dane wejściowe 6 4" xfId="1250"/>
    <cellStyle name="Dane wejściowe 6 5" xfId="1251"/>
    <cellStyle name="Dane wejściowe 7" xfId="1252"/>
    <cellStyle name="Dane wejściowe 7 2" xfId="1253"/>
    <cellStyle name="Dane wejściowe 7 3" xfId="1254"/>
    <cellStyle name="Dane wejściowe 7 4" xfId="1255"/>
    <cellStyle name="Dane wejściowe 7 5" xfId="1256"/>
    <cellStyle name="Dane wejściowe 8" xfId="1257"/>
    <cellStyle name="Dane wejściowe 8 2" xfId="1258"/>
    <cellStyle name="Dane wejściowe 8 3" xfId="1259"/>
    <cellStyle name="Dane wejściowe 8 4" xfId="1260"/>
    <cellStyle name="Dane wejściowe 9" xfId="1261"/>
    <cellStyle name="Dane wejściowe 9 2" xfId="1262"/>
    <cellStyle name="Dane wejściowe 9 3" xfId="1263"/>
    <cellStyle name="Dane wejściowe 9 4" xfId="1264"/>
    <cellStyle name="Dane wyjściowe" xfId="1265"/>
    <cellStyle name="Dane wyjściowe 10" xfId="1266"/>
    <cellStyle name="Dane wyjściowe 10 2" xfId="1267"/>
    <cellStyle name="Dane wyjściowe 10 3" xfId="1268"/>
    <cellStyle name="Dane wyjściowe 10 4" xfId="1269"/>
    <cellStyle name="Dane wyjściowe 11" xfId="1270"/>
    <cellStyle name="Dane wyjściowe 11 2" xfId="1271"/>
    <cellStyle name="Dane wyjściowe 11 3" xfId="1272"/>
    <cellStyle name="Dane wyjściowe 11 4" xfId="1273"/>
    <cellStyle name="Dane wyjściowe 12" xfId="1274"/>
    <cellStyle name="Dane wyjściowe 13" xfId="1275"/>
    <cellStyle name="Dane wyjściowe 14" xfId="1276"/>
    <cellStyle name="Dane wyjściowe 2" xfId="1277"/>
    <cellStyle name="Dane wyjściowe 2 2" xfId="1278"/>
    <cellStyle name="Dane wyjściowe 2 3" xfId="1279"/>
    <cellStyle name="Dane wyjściowe 2 4" xfId="1280"/>
    <cellStyle name="Dane wyjściowe 2 5" xfId="1281"/>
    <cellStyle name="Dane wyjściowe 3" xfId="1282"/>
    <cellStyle name="Dane wyjściowe 3 2" xfId="1283"/>
    <cellStyle name="Dane wyjściowe 3 3" xfId="1284"/>
    <cellStyle name="Dane wyjściowe 3 4" xfId="1285"/>
    <cellStyle name="Dane wyjściowe 3 5" xfId="1286"/>
    <cellStyle name="Dane wyjściowe 4" xfId="1287"/>
    <cellStyle name="Dane wyjściowe 4 2" xfId="1288"/>
    <cellStyle name="Dane wyjściowe 4 3" xfId="1289"/>
    <cellStyle name="Dane wyjściowe 4 4" xfId="1290"/>
    <cellStyle name="Dane wyjściowe 4 5" xfId="1291"/>
    <cellStyle name="Dane wyjściowe 5" xfId="1292"/>
    <cellStyle name="Dane wyjściowe 5 2" xfId="1293"/>
    <cellStyle name="Dane wyjściowe 5 3" xfId="1294"/>
    <cellStyle name="Dane wyjściowe 5 4" xfId="1295"/>
    <cellStyle name="Dane wyjściowe 5 5" xfId="1296"/>
    <cellStyle name="Dane wyjściowe 6" xfId="1297"/>
    <cellStyle name="Dane wyjściowe 6 2" xfId="1298"/>
    <cellStyle name="Dane wyjściowe 6 3" xfId="1299"/>
    <cellStyle name="Dane wyjściowe 6 4" xfId="1300"/>
    <cellStyle name="Dane wyjściowe 6 5" xfId="1301"/>
    <cellStyle name="Dane wyjściowe 7" xfId="1302"/>
    <cellStyle name="Dane wyjściowe 7 2" xfId="1303"/>
    <cellStyle name="Dane wyjściowe 7 3" xfId="1304"/>
    <cellStyle name="Dane wyjściowe 7 4" xfId="1305"/>
    <cellStyle name="Dane wyjściowe 7 5" xfId="1306"/>
    <cellStyle name="Dane wyjściowe 8" xfId="1307"/>
    <cellStyle name="Dane wyjściowe 8 2" xfId="1308"/>
    <cellStyle name="Dane wyjściowe 8 3" xfId="1309"/>
    <cellStyle name="Dane wyjściowe 8 4" xfId="1310"/>
    <cellStyle name="Dane wyjściowe 9" xfId="1311"/>
    <cellStyle name="Dane wyjściowe 9 2" xfId="1312"/>
    <cellStyle name="Dane wyjściowe 9 3" xfId="1313"/>
    <cellStyle name="Dane wyjściowe 9 4" xfId="1314"/>
    <cellStyle name="Dobre" xfId="1315"/>
    <cellStyle name="Dobre 10" xfId="1316"/>
    <cellStyle name="Dobre 10 2" xfId="1317"/>
    <cellStyle name="Dobre 10 3" xfId="1318"/>
    <cellStyle name="Dobre 10 4" xfId="1319"/>
    <cellStyle name="Dobre 11" xfId="1320"/>
    <cellStyle name="Dobre 11 2" xfId="1321"/>
    <cellStyle name="Dobre 11 3" xfId="1322"/>
    <cellStyle name="Dobre 11 4" xfId="1323"/>
    <cellStyle name="Dobre 12" xfId="1324"/>
    <cellStyle name="Dobre 13" xfId="1325"/>
    <cellStyle name="Dobre 14" xfId="1326"/>
    <cellStyle name="Dobre 2" xfId="1327"/>
    <cellStyle name="Dobre 2 2" xfId="1328"/>
    <cellStyle name="Dobre 2 3" xfId="1329"/>
    <cellStyle name="Dobre 2 4" xfId="1330"/>
    <cellStyle name="Dobre 2 5" xfId="1331"/>
    <cellStyle name="Dobre 3" xfId="1332"/>
    <cellStyle name="Dobre 3 2" xfId="1333"/>
    <cellStyle name="Dobre 3 3" xfId="1334"/>
    <cellStyle name="Dobre 3 4" xfId="1335"/>
    <cellStyle name="Dobre 3 5" xfId="1336"/>
    <cellStyle name="Dobre 4" xfId="1337"/>
    <cellStyle name="Dobre 4 2" xfId="1338"/>
    <cellStyle name="Dobre 4 3" xfId="1339"/>
    <cellStyle name="Dobre 4 4" xfId="1340"/>
    <cellStyle name="Dobre 4 5" xfId="1341"/>
    <cellStyle name="Dobre 5" xfId="1342"/>
    <cellStyle name="Dobre 5 2" xfId="1343"/>
    <cellStyle name="Dobre 5 3" xfId="1344"/>
    <cellStyle name="Dobre 5 4" xfId="1345"/>
    <cellStyle name="Dobre 5 5" xfId="1346"/>
    <cellStyle name="Dobre 6" xfId="1347"/>
    <cellStyle name="Dobre 6 2" xfId="1348"/>
    <cellStyle name="Dobre 6 3" xfId="1349"/>
    <cellStyle name="Dobre 6 4" xfId="1350"/>
    <cellStyle name="Dobre 6 5" xfId="1351"/>
    <cellStyle name="Dobre 7" xfId="1352"/>
    <cellStyle name="Dobre 7 2" xfId="1353"/>
    <cellStyle name="Dobre 7 3" xfId="1354"/>
    <cellStyle name="Dobre 7 4" xfId="1355"/>
    <cellStyle name="Dobre 7 5" xfId="1356"/>
    <cellStyle name="Dobre 8" xfId="1357"/>
    <cellStyle name="Dobre 8 2" xfId="1358"/>
    <cellStyle name="Dobre 8 3" xfId="1359"/>
    <cellStyle name="Dobre 8 4" xfId="1360"/>
    <cellStyle name="Dobre 9" xfId="1361"/>
    <cellStyle name="Dobre 9 2" xfId="1362"/>
    <cellStyle name="Dobre 9 3" xfId="1363"/>
    <cellStyle name="Dobre 9 4" xfId="1364"/>
    <cellStyle name="Comma" xfId="1365"/>
    <cellStyle name="Comma [0]" xfId="1366"/>
    <cellStyle name="Hyperlink" xfId="1367"/>
    <cellStyle name="Komórka połączona" xfId="1368"/>
    <cellStyle name="Komórka połączona 10" xfId="1369"/>
    <cellStyle name="Komórka połączona 10 2" xfId="1370"/>
    <cellStyle name="Komórka połączona 10 3" xfId="1371"/>
    <cellStyle name="Komórka połączona 10 4" xfId="1372"/>
    <cellStyle name="Komórka połączona 11" xfId="1373"/>
    <cellStyle name="Komórka połączona 11 2" xfId="1374"/>
    <cellStyle name="Komórka połączona 11 3" xfId="1375"/>
    <cellStyle name="Komórka połączona 11 4" xfId="1376"/>
    <cellStyle name="Komórka połączona 12" xfId="1377"/>
    <cellStyle name="Komórka połączona 13" xfId="1378"/>
    <cellStyle name="Komórka połączona 14" xfId="1379"/>
    <cellStyle name="Komórka połączona 2" xfId="1380"/>
    <cellStyle name="Komórka połączona 2 2" xfId="1381"/>
    <cellStyle name="Komórka połączona 2 3" xfId="1382"/>
    <cellStyle name="Komórka połączona 2 4" xfId="1383"/>
    <cellStyle name="Komórka połączona 2 5" xfId="1384"/>
    <cellStyle name="Komórka połączona 3" xfId="1385"/>
    <cellStyle name="Komórka połączona 3 2" xfId="1386"/>
    <cellStyle name="Komórka połączona 3 3" xfId="1387"/>
    <cellStyle name="Komórka połączona 3 4" xfId="1388"/>
    <cellStyle name="Komórka połączona 3 5" xfId="1389"/>
    <cellStyle name="Komórka połączona 4" xfId="1390"/>
    <cellStyle name="Komórka połączona 4 2" xfId="1391"/>
    <cellStyle name="Komórka połączona 4 3" xfId="1392"/>
    <cellStyle name="Komórka połączona 4 4" xfId="1393"/>
    <cellStyle name="Komórka połączona 4 5" xfId="1394"/>
    <cellStyle name="Komórka połączona 5" xfId="1395"/>
    <cellStyle name="Komórka połączona 5 2" xfId="1396"/>
    <cellStyle name="Komórka połączona 5 3" xfId="1397"/>
    <cellStyle name="Komórka połączona 5 4" xfId="1398"/>
    <cellStyle name="Komórka połączona 5 5" xfId="1399"/>
    <cellStyle name="Komórka połączona 6" xfId="1400"/>
    <cellStyle name="Komórka połączona 6 2" xfId="1401"/>
    <cellStyle name="Komórka połączona 6 3" xfId="1402"/>
    <cellStyle name="Komórka połączona 6 4" xfId="1403"/>
    <cellStyle name="Komórka połączona 6 5" xfId="1404"/>
    <cellStyle name="Komórka połączona 7" xfId="1405"/>
    <cellStyle name="Komórka połączona 7 2" xfId="1406"/>
    <cellStyle name="Komórka połączona 7 3" xfId="1407"/>
    <cellStyle name="Komórka połączona 7 4" xfId="1408"/>
    <cellStyle name="Komórka połączona 7 5" xfId="1409"/>
    <cellStyle name="Komórka połączona 8" xfId="1410"/>
    <cellStyle name="Komórka połączona 8 2" xfId="1411"/>
    <cellStyle name="Komórka połączona 8 3" xfId="1412"/>
    <cellStyle name="Komórka połączona 8 4" xfId="1413"/>
    <cellStyle name="Komórka połączona 9" xfId="1414"/>
    <cellStyle name="Komórka połączona 9 2" xfId="1415"/>
    <cellStyle name="Komórka połączona 9 3" xfId="1416"/>
    <cellStyle name="Komórka połączona 9 4" xfId="1417"/>
    <cellStyle name="Komórka zaznaczona" xfId="1418"/>
    <cellStyle name="Komórka zaznaczona 10" xfId="1419"/>
    <cellStyle name="Komórka zaznaczona 10 2" xfId="1420"/>
    <cellStyle name="Komórka zaznaczona 10 3" xfId="1421"/>
    <cellStyle name="Komórka zaznaczona 10 4" xfId="1422"/>
    <cellStyle name="Komórka zaznaczona 11" xfId="1423"/>
    <cellStyle name="Komórka zaznaczona 11 2" xfId="1424"/>
    <cellStyle name="Komórka zaznaczona 11 3" xfId="1425"/>
    <cellStyle name="Komórka zaznaczona 11 4" xfId="1426"/>
    <cellStyle name="Komórka zaznaczona 12" xfId="1427"/>
    <cellStyle name="Komórka zaznaczona 13" xfId="1428"/>
    <cellStyle name="Komórka zaznaczona 14" xfId="1429"/>
    <cellStyle name="Komórka zaznaczona 2" xfId="1430"/>
    <cellStyle name="Komórka zaznaczona 2 2" xfId="1431"/>
    <cellStyle name="Komórka zaznaczona 2 3" xfId="1432"/>
    <cellStyle name="Komórka zaznaczona 2 4" xfId="1433"/>
    <cellStyle name="Komórka zaznaczona 2 5" xfId="1434"/>
    <cellStyle name="Komórka zaznaczona 3" xfId="1435"/>
    <cellStyle name="Komórka zaznaczona 3 2" xfId="1436"/>
    <cellStyle name="Komórka zaznaczona 3 3" xfId="1437"/>
    <cellStyle name="Komórka zaznaczona 3 4" xfId="1438"/>
    <cellStyle name="Komórka zaznaczona 3 5" xfId="1439"/>
    <cellStyle name="Komórka zaznaczona 4" xfId="1440"/>
    <cellStyle name="Komórka zaznaczona 4 2" xfId="1441"/>
    <cellStyle name="Komórka zaznaczona 4 3" xfId="1442"/>
    <cellStyle name="Komórka zaznaczona 4 4" xfId="1443"/>
    <cellStyle name="Komórka zaznaczona 4 5" xfId="1444"/>
    <cellStyle name="Komórka zaznaczona 5" xfId="1445"/>
    <cellStyle name="Komórka zaznaczona 5 2" xfId="1446"/>
    <cellStyle name="Komórka zaznaczona 5 3" xfId="1447"/>
    <cellStyle name="Komórka zaznaczona 5 4" xfId="1448"/>
    <cellStyle name="Komórka zaznaczona 5 5" xfId="1449"/>
    <cellStyle name="Komórka zaznaczona 6" xfId="1450"/>
    <cellStyle name="Komórka zaznaczona 6 2" xfId="1451"/>
    <cellStyle name="Komórka zaznaczona 6 3" xfId="1452"/>
    <cellStyle name="Komórka zaznaczona 6 4" xfId="1453"/>
    <cellStyle name="Komórka zaznaczona 6 5" xfId="1454"/>
    <cellStyle name="Komórka zaznaczona 7" xfId="1455"/>
    <cellStyle name="Komórka zaznaczona 7 2" xfId="1456"/>
    <cellStyle name="Komórka zaznaczona 7 3" xfId="1457"/>
    <cellStyle name="Komórka zaznaczona 7 4" xfId="1458"/>
    <cellStyle name="Komórka zaznaczona 7 5" xfId="1459"/>
    <cellStyle name="Komórka zaznaczona 8" xfId="1460"/>
    <cellStyle name="Komórka zaznaczona 8 2" xfId="1461"/>
    <cellStyle name="Komórka zaznaczona 8 3" xfId="1462"/>
    <cellStyle name="Komórka zaznaczona 8 4" xfId="1463"/>
    <cellStyle name="Komórka zaznaczona 9" xfId="1464"/>
    <cellStyle name="Komórka zaznaczona 9 2" xfId="1465"/>
    <cellStyle name="Komórka zaznaczona 9 3" xfId="1466"/>
    <cellStyle name="Komórka zaznaczona 9 4" xfId="1467"/>
    <cellStyle name="Nagłówek 1" xfId="1468"/>
    <cellStyle name="Nagłówek 1 10" xfId="1469"/>
    <cellStyle name="Nagłówek 1 10 2" xfId="1470"/>
    <cellStyle name="Nagłówek 1 10 3" xfId="1471"/>
    <cellStyle name="Nagłówek 1 10 4" xfId="1472"/>
    <cellStyle name="Nagłówek 1 11" xfId="1473"/>
    <cellStyle name="Nagłówek 1 11 2" xfId="1474"/>
    <cellStyle name="Nagłówek 1 11 3" xfId="1475"/>
    <cellStyle name="Nagłówek 1 11 4" xfId="1476"/>
    <cellStyle name="Nagłówek 1 12" xfId="1477"/>
    <cellStyle name="Nagłówek 1 13" xfId="1478"/>
    <cellStyle name="Nagłówek 1 14" xfId="1479"/>
    <cellStyle name="Nagłówek 1 2" xfId="1480"/>
    <cellStyle name="Nagłówek 1 2 2" xfId="1481"/>
    <cellStyle name="Nagłówek 1 2 3" xfId="1482"/>
    <cellStyle name="Nagłówek 1 2 4" xfId="1483"/>
    <cellStyle name="Nagłówek 1 2 5" xfId="1484"/>
    <cellStyle name="Nagłówek 1 3" xfId="1485"/>
    <cellStyle name="Nagłówek 1 3 2" xfId="1486"/>
    <cellStyle name="Nagłówek 1 3 3" xfId="1487"/>
    <cellStyle name="Nagłówek 1 3 4" xfId="1488"/>
    <cellStyle name="Nagłówek 1 3 5" xfId="1489"/>
    <cellStyle name="Nagłówek 1 4" xfId="1490"/>
    <cellStyle name="Nagłówek 1 4 2" xfId="1491"/>
    <cellStyle name="Nagłówek 1 4 3" xfId="1492"/>
    <cellStyle name="Nagłówek 1 4 4" xfId="1493"/>
    <cellStyle name="Nagłówek 1 4 5" xfId="1494"/>
    <cellStyle name="Nagłówek 1 5" xfId="1495"/>
    <cellStyle name="Nagłówek 1 5 2" xfId="1496"/>
    <cellStyle name="Nagłówek 1 5 3" xfId="1497"/>
    <cellStyle name="Nagłówek 1 5 4" xfId="1498"/>
    <cellStyle name="Nagłówek 1 5 5" xfId="1499"/>
    <cellStyle name="Nagłówek 1 6" xfId="1500"/>
    <cellStyle name="Nagłówek 1 6 2" xfId="1501"/>
    <cellStyle name="Nagłówek 1 6 3" xfId="1502"/>
    <cellStyle name="Nagłówek 1 6 4" xfId="1503"/>
    <cellStyle name="Nagłówek 1 6 5" xfId="1504"/>
    <cellStyle name="Nagłówek 1 7" xfId="1505"/>
    <cellStyle name="Nagłówek 1 7 2" xfId="1506"/>
    <cellStyle name="Nagłówek 1 7 3" xfId="1507"/>
    <cellStyle name="Nagłówek 1 7 4" xfId="1508"/>
    <cellStyle name="Nagłówek 1 7 5" xfId="1509"/>
    <cellStyle name="Nagłówek 1 8" xfId="1510"/>
    <cellStyle name="Nagłówek 1 8 2" xfId="1511"/>
    <cellStyle name="Nagłówek 1 8 3" xfId="1512"/>
    <cellStyle name="Nagłówek 1 8 4" xfId="1513"/>
    <cellStyle name="Nagłówek 1 9" xfId="1514"/>
    <cellStyle name="Nagłówek 1 9 2" xfId="1515"/>
    <cellStyle name="Nagłówek 1 9 3" xfId="1516"/>
    <cellStyle name="Nagłówek 1 9 4" xfId="1517"/>
    <cellStyle name="Nagłówek 2" xfId="1518"/>
    <cellStyle name="Nagłówek 2 10" xfId="1519"/>
    <cellStyle name="Nagłówek 2 10 2" xfId="1520"/>
    <cellStyle name="Nagłówek 2 10 3" xfId="1521"/>
    <cellStyle name="Nagłówek 2 10 4" xfId="1522"/>
    <cellStyle name="Nagłówek 2 11" xfId="1523"/>
    <cellStyle name="Nagłówek 2 11 2" xfId="1524"/>
    <cellStyle name="Nagłówek 2 11 3" xfId="1525"/>
    <cellStyle name="Nagłówek 2 11 4" xfId="1526"/>
    <cellStyle name="Nagłówek 2 12" xfId="1527"/>
    <cellStyle name="Nagłówek 2 13" xfId="1528"/>
    <cellStyle name="Nagłówek 2 14" xfId="1529"/>
    <cellStyle name="Nagłówek 2 2" xfId="1530"/>
    <cellStyle name="Nagłówek 2 2 2" xfId="1531"/>
    <cellStyle name="Nagłówek 2 2 3" xfId="1532"/>
    <cellStyle name="Nagłówek 2 2 4" xfId="1533"/>
    <cellStyle name="Nagłówek 2 2 5" xfId="1534"/>
    <cellStyle name="Nagłówek 2 3" xfId="1535"/>
    <cellStyle name="Nagłówek 2 3 2" xfId="1536"/>
    <cellStyle name="Nagłówek 2 3 3" xfId="1537"/>
    <cellStyle name="Nagłówek 2 3 4" xfId="1538"/>
    <cellStyle name="Nagłówek 2 3 5" xfId="1539"/>
    <cellStyle name="Nagłówek 2 4" xfId="1540"/>
    <cellStyle name="Nagłówek 2 4 2" xfId="1541"/>
    <cellStyle name="Nagłówek 2 4 3" xfId="1542"/>
    <cellStyle name="Nagłówek 2 4 4" xfId="1543"/>
    <cellStyle name="Nagłówek 2 4 5" xfId="1544"/>
    <cellStyle name="Nagłówek 2 5" xfId="1545"/>
    <cellStyle name="Nagłówek 2 5 2" xfId="1546"/>
    <cellStyle name="Nagłówek 2 5 3" xfId="1547"/>
    <cellStyle name="Nagłówek 2 5 4" xfId="1548"/>
    <cellStyle name="Nagłówek 2 5 5" xfId="1549"/>
    <cellStyle name="Nagłówek 2 6" xfId="1550"/>
    <cellStyle name="Nagłówek 2 6 2" xfId="1551"/>
    <cellStyle name="Nagłówek 2 6 3" xfId="1552"/>
    <cellStyle name="Nagłówek 2 6 4" xfId="1553"/>
    <cellStyle name="Nagłówek 2 6 5" xfId="1554"/>
    <cellStyle name="Nagłówek 2 7" xfId="1555"/>
    <cellStyle name="Nagłówek 2 7 2" xfId="1556"/>
    <cellStyle name="Nagłówek 2 7 3" xfId="1557"/>
    <cellStyle name="Nagłówek 2 7 4" xfId="1558"/>
    <cellStyle name="Nagłówek 2 7 5" xfId="1559"/>
    <cellStyle name="Nagłówek 2 8" xfId="1560"/>
    <cellStyle name="Nagłówek 2 8 2" xfId="1561"/>
    <cellStyle name="Nagłówek 2 8 3" xfId="1562"/>
    <cellStyle name="Nagłówek 2 8 4" xfId="1563"/>
    <cellStyle name="Nagłówek 2 9" xfId="1564"/>
    <cellStyle name="Nagłówek 2 9 2" xfId="1565"/>
    <cellStyle name="Nagłówek 2 9 3" xfId="1566"/>
    <cellStyle name="Nagłówek 2 9 4" xfId="1567"/>
    <cellStyle name="Nagłówek 3" xfId="1568"/>
    <cellStyle name="Nagłówek 3 10" xfId="1569"/>
    <cellStyle name="Nagłówek 3 10 2" xfId="1570"/>
    <cellStyle name="Nagłówek 3 10 3" xfId="1571"/>
    <cellStyle name="Nagłówek 3 10 4" xfId="1572"/>
    <cellStyle name="Nagłówek 3 11" xfId="1573"/>
    <cellStyle name="Nagłówek 3 11 2" xfId="1574"/>
    <cellStyle name="Nagłówek 3 11 3" xfId="1575"/>
    <cellStyle name="Nagłówek 3 11 4" xfId="1576"/>
    <cellStyle name="Nagłówek 3 12" xfId="1577"/>
    <cellStyle name="Nagłówek 3 13" xfId="1578"/>
    <cellStyle name="Nagłówek 3 14" xfId="1579"/>
    <cellStyle name="Nagłówek 3 2" xfId="1580"/>
    <cellStyle name="Nagłówek 3 2 2" xfId="1581"/>
    <cellStyle name="Nagłówek 3 2 3" xfId="1582"/>
    <cellStyle name="Nagłówek 3 2 4" xfId="1583"/>
    <cellStyle name="Nagłówek 3 2 5" xfId="1584"/>
    <cellStyle name="Nagłówek 3 3" xfId="1585"/>
    <cellStyle name="Nagłówek 3 3 2" xfId="1586"/>
    <cellStyle name="Nagłówek 3 3 3" xfId="1587"/>
    <cellStyle name="Nagłówek 3 3 4" xfId="1588"/>
    <cellStyle name="Nagłówek 3 3 5" xfId="1589"/>
    <cellStyle name="Nagłówek 3 4" xfId="1590"/>
    <cellStyle name="Nagłówek 3 4 2" xfId="1591"/>
    <cellStyle name="Nagłówek 3 4 3" xfId="1592"/>
    <cellStyle name="Nagłówek 3 4 4" xfId="1593"/>
    <cellStyle name="Nagłówek 3 4 5" xfId="1594"/>
    <cellStyle name="Nagłówek 3 5" xfId="1595"/>
    <cellStyle name="Nagłówek 3 5 2" xfId="1596"/>
    <cellStyle name="Nagłówek 3 5 3" xfId="1597"/>
    <cellStyle name="Nagłówek 3 5 4" xfId="1598"/>
    <cellStyle name="Nagłówek 3 5 5" xfId="1599"/>
    <cellStyle name="Nagłówek 3 6" xfId="1600"/>
    <cellStyle name="Nagłówek 3 6 2" xfId="1601"/>
    <cellStyle name="Nagłówek 3 6 3" xfId="1602"/>
    <cellStyle name="Nagłówek 3 6 4" xfId="1603"/>
    <cellStyle name="Nagłówek 3 6 5" xfId="1604"/>
    <cellStyle name="Nagłówek 3 7" xfId="1605"/>
    <cellStyle name="Nagłówek 3 7 2" xfId="1606"/>
    <cellStyle name="Nagłówek 3 7 3" xfId="1607"/>
    <cellStyle name="Nagłówek 3 7 4" xfId="1608"/>
    <cellStyle name="Nagłówek 3 7 5" xfId="1609"/>
    <cellStyle name="Nagłówek 3 8" xfId="1610"/>
    <cellStyle name="Nagłówek 3 8 2" xfId="1611"/>
    <cellStyle name="Nagłówek 3 8 3" xfId="1612"/>
    <cellStyle name="Nagłówek 3 8 4" xfId="1613"/>
    <cellStyle name="Nagłówek 3 9" xfId="1614"/>
    <cellStyle name="Nagłówek 3 9 2" xfId="1615"/>
    <cellStyle name="Nagłówek 3 9 3" xfId="1616"/>
    <cellStyle name="Nagłówek 3 9 4" xfId="1617"/>
    <cellStyle name="Nagłówek 4" xfId="1618"/>
    <cellStyle name="Nagłówek 4 10" xfId="1619"/>
    <cellStyle name="Nagłówek 4 10 2" xfId="1620"/>
    <cellStyle name="Nagłówek 4 10 3" xfId="1621"/>
    <cellStyle name="Nagłówek 4 10 4" xfId="1622"/>
    <cellStyle name="Nagłówek 4 11" xfId="1623"/>
    <cellStyle name="Nagłówek 4 11 2" xfId="1624"/>
    <cellStyle name="Nagłówek 4 11 3" xfId="1625"/>
    <cellStyle name="Nagłówek 4 11 4" xfId="1626"/>
    <cellStyle name="Nagłówek 4 12" xfId="1627"/>
    <cellStyle name="Nagłówek 4 13" xfId="1628"/>
    <cellStyle name="Nagłówek 4 14" xfId="1629"/>
    <cellStyle name="Nagłówek 4 2" xfId="1630"/>
    <cellStyle name="Nagłówek 4 2 2" xfId="1631"/>
    <cellStyle name="Nagłówek 4 2 3" xfId="1632"/>
    <cellStyle name="Nagłówek 4 2 4" xfId="1633"/>
    <cellStyle name="Nagłówek 4 2 5" xfId="1634"/>
    <cellStyle name="Nagłówek 4 3" xfId="1635"/>
    <cellStyle name="Nagłówek 4 3 2" xfId="1636"/>
    <cellStyle name="Nagłówek 4 3 3" xfId="1637"/>
    <cellStyle name="Nagłówek 4 3 4" xfId="1638"/>
    <cellStyle name="Nagłówek 4 3 5" xfId="1639"/>
    <cellStyle name="Nagłówek 4 4" xfId="1640"/>
    <cellStyle name="Nagłówek 4 4 2" xfId="1641"/>
    <cellStyle name="Nagłówek 4 4 3" xfId="1642"/>
    <cellStyle name="Nagłówek 4 4 4" xfId="1643"/>
    <cellStyle name="Nagłówek 4 4 5" xfId="1644"/>
    <cellStyle name="Nagłówek 4 5" xfId="1645"/>
    <cellStyle name="Nagłówek 4 5 2" xfId="1646"/>
    <cellStyle name="Nagłówek 4 5 3" xfId="1647"/>
    <cellStyle name="Nagłówek 4 5 4" xfId="1648"/>
    <cellStyle name="Nagłówek 4 5 5" xfId="1649"/>
    <cellStyle name="Nagłówek 4 6" xfId="1650"/>
    <cellStyle name="Nagłówek 4 6 2" xfId="1651"/>
    <cellStyle name="Nagłówek 4 6 3" xfId="1652"/>
    <cellStyle name="Nagłówek 4 6 4" xfId="1653"/>
    <cellStyle name="Nagłówek 4 6 5" xfId="1654"/>
    <cellStyle name="Nagłówek 4 7" xfId="1655"/>
    <cellStyle name="Nagłówek 4 7 2" xfId="1656"/>
    <cellStyle name="Nagłówek 4 7 3" xfId="1657"/>
    <cellStyle name="Nagłówek 4 7 4" xfId="1658"/>
    <cellStyle name="Nagłówek 4 7 5" xfId="1659"/>
    <cellStyle name="Nagłówek 4 8" xfId="1660"/>
    <cellStyle name="Nagłówek 4 8 2" xfId="1661"/>
    <cellStyle name="Nagłówek 4 8 3" xfId="1662"/>
    <cellStyle name="Nagłówek 4 8 4" xfId="1663"/>
    <cellStyle name="Nagłówek 4 9" xfId="1664"/>
    <cellStyle name="Nagłówek 4 9 2" xfId="1665"/>
    <cellStyle name="Nagłówek 4 9 3" xfId="1666"/>
    <cellStyle name="Nagłówek 4 9 4" xfId="1667"/>
    <cellStyle name="Neutralne" xfId="1668"/>
    <cellStyle name="Neutralne 10" xfId="1669"/>
    <cellStyle name="Neutralne 10 2" xfId="1670"/>
    <cellStyle name="Neutralne 10 3" xfId="1671"/>
    <cellStyle name="Neutralne 10 4" xfId="1672"/>
    <cellStyle name="Neutralne 11" xfId="1673"/>
    <cellStyle name="Neutralne 11 2" xfId="1674"/>
    <cellStyle name="Neutralne 11 3" xfId="1675"/>
    <cellStyle name="Neutralne 11 4" xfId="1676"/>
    <cellStyle name="Neutralne 12" xfId="1677"/>
    <cellStyle name="Neutralne 13" xfId="1678"/>
    <cellStyle name="Neutralne 14" xfId="1679"/>
    <cellStyle name="Neutralne 2" xfId="1680"/>
    <cellStyle name="Neutralne 2 2" xfId="1681"/>
    <cellStyle name="Neutralne 2 3" xfId="1682"/>
    <cellStyle name="Neutralne 2 4" xfId="1683"/>
    <cellStyle name="Neutralne 2 5" xfId="1684"/>
    <cellStyle name="Neutralne 3" xfId="1685"/>
    <cellStyle name="Neutralne 3 2" xfId="1686"/>
    <cellStyle name="Neutralne 3 3" xfId="1687"/>
    <cellStyle name="Neutralne 3 4" xfId="1688"/>
    <cellStyle name="Neutralne 3 5" xfId="1689"/>
    <cellStyle name="Neutralne 4" xfId="1690"/>
    <cellStyle name="Neutralne 4 2" xfId="1691"/>
    <cellStyle name="Neutralne 4 3" xfId="1692"/>
    <cellStyle name="Neutralne 4 4" xfId="1693"/>
    <cellStyle name="Neutralne 4 5" xfId="1694"/>
    <cellStyle name="Neutralne 5" xfId="1695"/>
    <cellStyle name="Neutralne 5 2" xfId="1696"/>
    <cellStyle name="Neutralne 5 3" xfId="1697"/>
    <cellStyle name="Neutralne 5 4" xfId="1698"/>
    <cellStyle name="Neutralne 5 5" xfId="1699"/>
    <cellStyle name="Neutralne 6" xfId="1700"/>
    <cellStyle name="Neutralne 6 2" xfId="1701"/>
    <cellStyle name="Neutralne 6 3" xfId="1702"/>
    <cellStyle name="Neutralne 6 4" xfId="1703"/>
    <cellStyle name="Neutralne 6 5" xfId="1704"/>
    <cellStyle name="Neutralne 7" xfId="1705"/>
    <cellStyle name="Neutralne 7 2" xfId="1706"/>
    <cellStyle name="Neutralne 7 3" xfId="1707"/>
    <cellStyle name="Neutralne 7 4" xfId="1708"/>
    <cellStyle name="Neutralne 7 5" xfId="1709"/>
    <cellStyle name="Neutralne 8" xfId="1710"/>
    <cellStyle name="Neutralne 8 2" xfId="1711"/>
    <cellStyle name="Neutralne 8 3" xfId="1712"/>
    <cellStyle name="Neutralne 8 4" xfId="1713"/>
    <cellStyle name="Neutralne 9" xfId="1714"/>
    <cellStyle name="Neutralne 9 2" xfId="1715"/>
    <cellStyle name="Neutralne 9 3" xfId="1716"/>
    <cellStyle name="Neutralne 9 4" xfId="1717"/>
    <cellStyle name="Normalny 10" xfId="1718"/>
    <cellStyle name="Normalny 10 2" xfId="1719"/>
    <cellStyle name="Normalny 10 3" xfId="1720"/>
    <cellStyle name="Normalny 10 4" xfId="1721"/>
    <cellStyle name="Normalny 11" xfId="1722"/>
    <cellStyle name="Normalny 11 2" xfId="1723"/>
    <cellStyle name="Normalny 11 3" xfId="1724"/>
    <cellStyle name="Normalny 11 4" xfId="1725"/>
    <cellStyle name="Normalny 12" xfId="1726"/>
    <cellStyle name="Normalny 13" xfId="1727"/>
    <cellStyle name="Normalny 14" xfId="1728"/>
    <cellStyle name="Normalny 2" xfId="1729"/>
    <cellStyle name="Normalny 2 10" xfId="1730"/>
    <cellStyle name="Normalny 2 11" xfId="1731"/>
    <cellStyle name="Normalny 2 12" xfId="1732"/>
    <cellStyle name="Normalny 2 13" xfId="1733"/>
    <cellStyle name="Normalny 2 14" xfId="1734"/>
    <cellStyle name="Normalny 2 15" xfId="1735"/>
    <cellStyle name="Normalny 2 16" xfId="1736"/>
    <cellStyle name="Normalny 2 17" xfId="1737"/>
    <cellStyle name="Normalny 2 18" xfId="1738"/>
    <cellStyle name="Normalny 2 2" xfId="1739"/>
    <cellStyle name="Normalny 2 3" xfId="1740"/>
    <cellStyle name="Normalny 2 4" xfId="1741"/>
    <cellStyle name="Normalny 2 5" xfId="1742"/>
    <cellStyle name="Normalny 2 6" xfId="1743"/>
    <cellStyle name="Normalny 2 7" xfId="1744"/>
    <cellStyle name="Normalny 2 8" xfId="1745"/>
    <cellStyle name="Normalny 2 9" xfId="1746"/>
    <cellStyle name="Normalny 3" xfId="1747"/>
    <cellStyle name="Normalny 3 2" xfId="1748"/>
    <cellStyle name="Normalny 4" xfId="1749"/>
    <cellStyle name="Normalny 4 2" xfId="1750"/>
    <cellStyle name="Normalny 4 3" xfId="1751"/>
    <cellStyle name="Normalny 4 4" xfId="1752"/>
    <cellStyle name="Normalny 5" xfId="1753"/>
    <cellStyle name="Normalny 5 2" xfId="1754"/>
    <cellStyle name="Normalny 5 3" xfId="1755"/>
    <cellStyle name="Normalny 5 4" xfId="1756"/>
    <cellStyle name="Normalny 5 5" xfId="1757"/>
    <cellStyle name="Normalny 6" xfId="1758"/>
    <cellStyle name="Normalny 6 2" xfId="1759"/>
    <cellStyle name="Normalny 7" xfId="1760"/>
    <cellStyle name="Normalny 7 2" xfId="1761"/>
    <cellStyle name="Normalny 7 3" xfId="1762"/>
    <cellStyle name="Normalny 7 4" xfId="1763"/>
    <cellStyle name="Normalny 7 5" xfId="1764"/>
    <cellStyle name="Normalny 8" xfId="1765"/>
    <cellStyle name="Normalny 8 2" xfId="1766"/>
    <cellStyle name="Normalny 8 3" xfId="1767"/>
    <cellStyle name="Normalny 8 4" xfId="1768"/>
    <cellStyle name="Normalny 9" xfId="1769"/>
    <cellStyle name="Normalny 9 2" xfId="1770"/>
    <cellStyle name="Normalny 9 3" xfId="1771"/>
    <cellStyle name="Normalny 9 4" xfId="1772"/>
    <cellStyle name="Normalny_Arkusz1" xfId="1773"/>
    <cellStyle name="Obliczenia" xfId="1774"/>
    <cellStyle name="Obliczenia 10" xfId="1775"/>
    <cellStyle name="Obliczenia 10 2" xfId="1776"/>
    <cellStyle name="Obliczenia 10 3" xfId="1777"/>
    <cellStyle name="Obliczenia 10 4" xfId="1778"/>
    <cellStyle name="Obliczenia 11" xfId="1779"/>
    <cellStyle name="Obliczenia 11 2" xfId="1780"/>
    <cellStyle name="Obliczenia 11 3" xfId="1781"/>
    <cellStyle name="Obliczenia 11 4" xfId="1782"/>
    <cellStyle name="Obliczenia 12" xfId="1783"/>
    <cellStyle name="Obliczenia 13" xfId="1784"/>
    <cellStyle name="Obliczenia 14" xfId="1785"/>
    <cellStyle name="Obliczenia 2" xfId="1786"/>
    <cellStyle name="Obliczenia 2 2" xfId="1787"/>
    <cellStyle name="Obliczenia 2 3" xfId="1788"/>
    <cellStyle name="Obliczenia 2 4" xfId="1789"/>
    <cellStyle name="Obliczenia 2 5" xfId="1790"/>
    <cellStyle name="Obliczenia 3" xfId="1791"/>
    <cellStyle name="Obliczenia 3 2" xfId="1792"/>
    <cellStyle name="Obliczenia 3 3" xfId="1793"/>
    <cellStyle name="Obliczenia 3 4" xfId="1794"/>
    <cellStyle name="Obliczenia 3 5" xfId="1795"/>
    <cellStyle name="Obliczenia 4" xfId="1796"/>
    <cellStyle name="Obliczenia 4 2" xfId="1797"/>
    <cellStyle name="Obliczenia 4 3" xfId="1798"/>
    <cellStyle name="Obliczenia 4 4" xfId="1799"/>
    <cellStyle name="Obliczenia 4 5" xfId="1800"/>
    <cellStyle name="Obliczenia 5" xfId="1801"/>
    <cellStyle name="Obliczenia 5 2" xfId="1802"/>
    <cellStyle name="Obliczenia 5 3" xfId="1803"/>
    <cellStyle name="Obliczenia 5 4" xfId="1804"/>
    <cellStyle name="Obliczenia 5 5" xfId="1805"/>
    <cellStyle name="Obliczenia 6" xfId="1806"/>
    <cellStyle name="Obliczenia 6 2" xfId="1807"/>
    <cellStyle name="Obliczenia 6 3" xfId="1808"/>
    <cellStyle name="Obliczenia 6 4" xfId="1809"/>
    <cellStyle name="Obliczenia 6 5" xfId="1810"/>
    <cellStyle name="Obliczenia 7" xfId="1811"/>
    <cellStyle name="Obliczenia 7 2" xfId="1812"/>
    <cellStyle name="Obliczenia 7 3" xfId="1813"/>
    <cellStyle name="Obliczenia 7 4" xfId="1814"/>
    <cellStyle name="Obliczenia 7 5" xfId="1815"/>
    <cellStyle name="Obliczenia 8" xfId="1816"/>
    <cellStyle name="Obliczenia 8 2" xfId="1817"/>
    <cellStyle name="Obliczenia 8 3" xfId="1818"/>
    <cellStyle name="Obliczenia 8 4" xfId="1819"/>
    <cellStyle name="Obliczenia 9" xfId="1820"/>
    <cellStyle name="Obliczenia 9 2" xfId="1821"/>
    <cellStyle name="Obliczenia 9 3" xfId="1822"/>
    <cellStyle name="Obliczenia 9 4" xfId="1823"/>
    <cellStyle name="Followed Hyperlink" xfId="1824"/>
    <cellStyle name="Percent" xfId="1825"/>
    <cellStyle name="Styl 1" xfId="1826"/>
    <cellStyle name="Suma" xfId="1827"/>
    <cellStyle name="Suma 10" xfId="1828"/>
    <cellStyle name="Suma 10 2" xfId="1829"/>
    <cellStyle name="Suma 10 3" xfId="1830"/>
    <cellStyle name="Suma 10 4" xfId="1831"/>
    <cellStyle name="Suma 11" xfId="1832"/>
    <cellStyle name="Suma 11 2" xfId="1833"/>
    <cellStyle name="Suma 11 3" xfId="1834"/>
    <cellStyle name="Suma 11 4" xfId="1835"/>
    <cellStyle name="Suma 12" xfId="1836"/>
    <cellStyle name="Suma 13" xfId="1837"/>
    <cellStyle name="Suma 14" xfId="1838"/>
    <cellStyle name="Suma 2" xfId="1839"/>
    <cellStyle name="Suma 2 2" xfId="1840"/>
    <cellStyle name="Suma 2 3" xfId="1841"/>
    <cellStyle name="Suma 2 4" xfId="1842"/>
    <cellStyle name="Suma 2 5" xfId="1843"/>
    <cellStyle name="Suma 3" xfId="1844"/>
    <cellStyle name="Suma 3 2" xfId="1845"/>
    <cellStyle name="Suma 3 3" xfId="1846"/>
    <cellStyle name="Suma 3 4" xfId="1847"/>
    <cellStyle name="Suma 3 5" xfId="1848"/>
    <cellStyle name="Suma 4" xfId="1849"/>
    <cellStyle name="Suma 4 2" xfId="1850"/>
    <cellStyle name="Suma 4 3" xfId="1851"/>
    <cellStyle name="Suma 4 4" xfId="1852"/>
    <cellStyle name="Suma 4 5" xfId="1853"/>
    <cellStyle name="Suma 5" xfId="1854"/>
    <cellStyle name="Suma 5 2" xfId="1855"/>
    <cellStyle name="Suma 5 3" xfId="1856"/>
    <cellStyle name="Suma 5 4" xfId="1857"/>
    <cellStyle name="Suma 5 5" xfId="1858"/>
    <cellStyle name="Suma 6" xfId="1859"/>
    <cellStyle name="Suma 6 2" xfId="1860"/>
    <cellStyle name="Suma 6 3" xfId="1861"/>
    <cellStyle name="Suma 6 4" xfId="1862"/>
    <cellStyle name="Suma 6 5" xfId="1863"/>
    <cellStyle name="Suma 7" xfId="1864"/>
    <cellStyle name="Suma 7 2" xfId="1865"/>
    <cellStyle name="Suma 7 3" xfId="1866"/>
    <cellStyle name="Suma 7 4" xfId="1867"/>
    <cellStyle name="Suma 7 5" xfId="1868"/>
    <cellStyle name="Suma 8" xfId="1869"/>
    <cellStyle name="Suma 8 2" xfId="1870"/>
    <cellStyle name="Suma 8 3" xfId="1871"/>
    <cellStyle name="Suma 8 4" xfId="1872"/>
    <cellStyle name="Suma 9" xfId="1873"/>
    <cellStyle name="Suma 9 2" xfId="1874"/>
    <cellStyle name="Suma 9 3" xfId="1875"/>
    <cellStyle name="Suma 9 4" xfId="1876"/>
    <cellStyle name="Tekst objaśnienia" xfId="1877"/>
    <cellStyle name="Tekst objaśnienia 10" xfId="1878"/>
    <cellStyle name="Tekst objaśnienia 10 2" xfId="1879"/>
    <cellStyle name="Tekst objaśnienia 10 3" xfId="1880"/>
    <cellStyle name="Tekst objaśnienia 10 4" xfId="1881"/>
    <cellStyle name="Tekst objaśnienia 11" xfId="1882"/>
    <cellStyle name="Tekst objaśnienia 11 2" xfId="1883"/>
    <cellStyle name="Tekst objaśnienia 11 3" xfId="1884"/>
    <cellStyle name="Tekst objaśnienia 11 4" xfId="1885"/>
    <cellStyle name="Tekst objaśnienia 12" xfId="1886"/>
    <cellStyle name="Tekst objaśnienia 13" xfId="1887"/>
    <cellStyle name="Tekst objaśnienia 14" xfId="1888"/>
    <cellStyle name="Tekst objaśnienia 2" xfId="1889"/>
    <cellStyle name="Tekst objaśnienia 2 2" xfId="1890"/>
    <cellStyle name="Tekst objaśnienia 2 3" xfId="1891"/>
    <cellStyle name="Tekst objaśnienia 2 4" xfId="1892"/>
    <cellStyle name="Tekst objaśnienia 2 5" xfId="1893"/>
    <cellStyle name="Tekst objaśnienia 3" xfId="1894"/>
    <cellStyle name="Tekst objaśnienia 3 2" xfId="1895"/>
    <cellStyle name="Tekst objaśnienia 3 3" xfId="1896"/>
    <cellStyle name="Tekst objaśnienia 3 4" xfId="1897"/>
    <cellStyle name="Tekst objaśnienia 3 5" xfId="1898"/>
    <cellStyle name="Tekst objaśnienia 4" xfId="1899"/>
    <cellStyle name="Tekst objaśnienia 4 2" xfId="1900"/>
    <cellStyle name="Tekst objaśnienia 4 3" xfId="1901"/>
    <cellStyle name="Tekst objaśnienia 4 4" xfId="1902"/>
    <cellStyle name="Tekst objaśnienia 4 5" xfId="1903"/>
    <cellStyle name="Tekst objaśnienia 5" xfId="1904"/>
    <cellStyle name="Tekst objaśnienia 5 2" xfId="1905"/>
    <cellStyle name="Tekst objaśnienia 5 3" xfId="1906"/>
    <cellStyle name="Tekst objaśnienia 5 4" xfId="1907"/>
    <cellStyle name="Tekst objaśnienia 5 5" xfId="1908"/>
    <cellStyle name="Tekst objaśnienia 6" xfId="1909"/>
    <cellStyle name="Tekst objaśnienia 6 2" xfId="1910"/>
    <cellStyle name="Tekst objaśnienia 6 3" xfId="1911"/>
    <cellStyle name="Tekst objaśnienia 6 4" xfId="1912"/>
    <cellStyle name="Tekst objaśnienia 6 5" xfId="1913"/>
    <cellStyle name="Tekst objaśnienia 7" xfId="1914"/>
    <cellStyle name="Tekst objaśnienia 7 2" xfId="1915"/>
    <cellStyle name="Tekst objaśnienia 7 3" xfId="1916"/>
    <cellStyle name="Tekst objaśnienia 7 4" xfId="1917"/>
    <cellStyle name="Tekst objaśnienia 7 5" xfId="1918"/>
    <cellStyle name="Tekst objaśnienia 8" xfId="1919"/>
    <cellStyle name="Tekst objaśnienia 8 2" xfId="1920"/>
    <cellStyle name="Tekst objaśnienia 8 3" xfId="1921"/>
    <cellStyle name="Tekst objaśnienia 8 4" xfId="1922"/>
    <cellStyle name="Tekst objaśnienia 9" xfId="1923"/>
    <cellStyle name="Tekst objaśnienia 9 2" xfId="1924"/>
    <cellStyle name="Tekst objaśnienia 9 3" xfId="1925"/>
    <cellStyle name="Tekst objaśnienia 9 4" xfId="1926"/>
    <cellStyle name="Tekst ostrzeżenia" xfId="1927"/>
    <cellStyle name="Tekst ostrzeżenia 10" xfId="1928"/>
    <cellStyle name="Tekst ostrzeżenia 10 2" xfId="1929"/>
    <cellStyle name="Tekst ostrzeżenia 10 3" xfId="1930"/>
    <cellStyle name="Tekst ostrzeżenia 10 4" xfId="1931"/>
    <cellStyle name="Tekst ostrzeżenia 11" xfId="1932"/>
    <cellStyle name="Tekst ostrzeżenia 11 2" xfId="1933"/>
    <cellStyle name="Tekst ostrzeżenia 11 3" xfId="1934"/>
    <cellStyle name="Tekst ostrzeżenia 11 4" xfId="1935"/>
    <cellStyle name="Tekst ostrzeżenia 12" xfId="1936"/>
    <cellStyle name="Tekst ostrzeżenia 13" xfId="1937"/>
    <cellStyle name="Tekst ostrzeżenia 14" xfId="1938"/>
    <cellStyle name="Tekst ostrzeżenia 2" xfId="1939"/>
    <cellStyle name="Tekst ostrzeżenia 2 2" xfId="1940"/>
    <cellStyle name="Tekst ostrzeżenia 2 3" xfId="1941"/>
    <cellStyle name="Tekst ostrzeżenia 2 4" xfId="1942"/>
    <cellStyle name="Tekst ostrzeżenia 2 5" xfId="1943"/>
    <cellStyle name="Tekst ostrzeżenia 3" xfId="1944"/>
    <cellStyle name="Tekst ostrzeżenia 3 2" xfId="1945"/>
    <cellStyle name="Tekst ostrzeżenia 3 3" xfId="1946"/>
    <cellStyle name="Tekst ostrzeżenia 3 4" xfId="1947"/>
    <cellStyle name="Tekst ostrzeżenia 3 5" xfId="1948"/>
    <cellStyle name="Tekst ostrzeżenia 4" xfId="1949"/>
    <cellStyle name="Tekst ostrzeżenia 4 2" xfId="1950"/>
    <cellStyle name="Tekst ostrzeżenia 4 3" xfId="1951"/>
    <cellStyle name="Tekst ostrzeżenia 4 4" xfId="1952"/>
    <cellStyle name="Tekst ostrzeżenia 4 5" xfId="1953"/>
    <cellStyle name="Tekst ostrzeżenia 5" xfId="1954"/>
    <cellStyle name="Tekst ostrzeżenia 5 2" xfId="1955"/>
    <cellStyle name="Tekst ostrzeżenia 5 3" xfId="1956"/>
    <cellStyle name="Tekst ostrzeżenia 5 4" xfId="1957"/>
    <cellStyle name="Tekst ostrzeżenia 5 5" xfId="1958"/>
    <cellStyle name="Tekst ostrzeżenia 6" xfId="1959"/>
    <cellStyle name="Tekst ostrzeżenia 6 2" xfId="1960"/>
    <cellStyle name="Tekst ostrzeżenia 6 3" xfId="1961"/>
    <cellStyle name="Tekst ostrzeżenia 6 4" xfId="1962"/>
    <cellStyle name="Tekst ostrzeżenia 6 5" xfId="1963"/>
    <cellStyle name="Tekst ostrzeżenia 7" xfId="1964"/>
    <cellStyle name="Tekst ostrzeżenia 7 2" xfId="1965"/>
    <cellStyle name="Tekst ostrzeżenia 7 3" xfId="1966"/>
    <cellStyle name="Tekst ostrzeżenia 7 4" xfId="1967"/>
    <cellStyle name="Tekst ostrzeżenia 7 5" xfId="1968"/>
    <cellStyle name="Tekst ostrzeżenia 8" xfId="1969"/>
    <cellStyle name="Tekst ostrzeżenia 8 2" xfId="1970"/>
    <cellStyle name="Tekst ostrzeżenia 8 3" xfId="1971"/>
    <cellStyle name="Tekst ostrzeżenia 8 4" xfId="1972"/>
    <cellStyle name="Tekst ostrzeżenia 9" xfId="1973"/>
    <cellStyle name="Tekst ostrzeżenia 9 2" xfId="1974"/>
    <cellStyle name="Tekst ostrzeżenia 9 3" xfId="1975"/>
    <cellStyle name="Tekst ostrzeżenia 9 4" xfId="1976"/>
    <cellStyle name="Tytuł" xfId="1977"/>
    <cellStyle name="Tytuł 10" xfId="1978"/>
    <cellStyle name="Tytuł 10 2" xfId="1979"/>
    <cellStyle name="Tytuł 10 3" xfId="1980"/>
    <cellStyle name="Tytuł 10 4" xfId="1981"/>
    <cellStyle name="Tytuł 11" xfId="1982"/>
    <cellStyle name="Tytuł 11 2" xfId="1983"/>
    <cellStyle name="Tytuł 11 3" xfId="1984"/>
    <cellStyle name="Tytuł 11 4" xfId="1985"/>
    <cellStyle name="Tytuł 12" xfId="1986"/>
    <cellStyle name="Tytuł 13" xfId="1987"/>
    <cellStyle name="Tytuł 14" xfId="1988"/>
    <cellStyle name="Tytuł 2" xfId="1989"/>
    <cellStyle name="Tytuł 2 2" xfId="1990"/>
    <cellStyle name="Tytuł 2 3" xfId="1991"/>
    <cellStyle name="Tytuł 2 4" xfId="1992"/>
    <cellStyle name="Tytuł 2 5" xfId="1993"/>
    <cellStyle name="Tytuł 3" xfId="1994"/>
    <cellStyle name="Tytuł 3 2" xfId="1995"/>
    <cellStyle name="Tytuł 3 3" xfId="1996"/>
    <cellStyle name="Tytuł 3 4" xfId="1997"/>
    <cellStyle name="Tytuł 3 5" xfId="1998"/>
    <cellStyle name="Tytuł 4" xfId="1999"/>
    <cellStyle name="Tytuł 4 2" xfId="2000"/>
    <cellStyle name="Tytuł 4 3" xfId="2001"/>
    <cellStyle name="Tytuł 4 4" xfId="2002"/>
    <cellStyle name="Tytuł 4 5" xfId="2003"/>
    <cellStyle name="Tytuł 5" xfId="2004"/>
    <cellStyle name="Tytuł 5 2" xfId="2005"/>
    <cellStyle name="Tytuł 5 3" xfId="2006"/>
    <cellStyle name="Tytuł 5 4" xfId="2007"/>
    <cellStyle name="Tytuł 5 5" xfId="2008"/>
    <cellStyle name="Tytuł 6" xfId="2009"/>
    <cellStyle name="Tytuł 6 2" xfId="2010"/>
    <cellStyle name="Tytuł 6 3" xfId="2011"/>
    <cellStyle name="Tytuł 6 4" xfId="2012"/>
    <cellStyle name="Tytuł 6 5" xfId="2013"/>
    <cellStyle name="Tytuł 7" xfId="2014"/>
    <cellStyle name="Tytuł 7 2" xfId="2015"/>
    <cellStyle name="Tytuł 7 3" xfId="2016"/>
    <cellStyle name="Tytuł 7 4" xfId="2017"/>
    <cellStyle name="Tytuł 7 5" xfId="2018"/>
    <cellStyle name="Tytuł 8" xfId="2019"/>
    <cellStyle name="Tytuł 8 2" xfId="2020"/>
    <cellStyle name="Tytuł 8 3" xfId="2021"/>
    <cellStyle name="Tytuł 8 4" xfId="2022"/>
    <cellStyle name="Tytuł 9" xfId="2023"/>
    <cellStyle name="Tytuł 9 2" xfId="2024"/>
    <cellStyle name="Tytuł 9 3" xfId="2025"/>
    <cellStyle name="Tytuł 9 4" xfId="2026"/>
    <cellStyle name="Uwaga" xfId="2027"/>
    <cellStyle name="Uwaga 10" xfId="2028"/>
    <cellStyle name="Uwaga 10 2" xfId="2029"/>
    <cellStyle name="Uwaga 10 3" xfId="2030"/>
    <cellStyle name="Uwaga 10 4" xfId="2031"/>
    <cellStyle name="Uwaga 11" xfId="2032"/>
    <cellStyle name="Uwaga 11 2" xfId="2033"/>
    <cellStyle name="Uwaga 11 3" xfId="2034"/>
    <cellStyle name="Uwaga 11 4" xfId="2035"/>
    <cellStyle name="Uwaga 12" xfId="2036"/>
    <cellStyle name="Uwaga 13" xfId="2037"/>
    <cellStyle name="Uwaga 14" xfId="2038"/>
    <cellStyle name="Uwaga 2" xfId="2039"/>
    <cellStyle name="Uwaga 2 2" xfId="2040"/>
    <cellStyle name="Uwaga 2 3" xfId="2041"/>
    <cellStyle name="Uwaga 2 4" xfId="2042"/>
    <cellStyle name="Uwaga 2 5" xfId="2043"/>
    <cellStyle name="Uwaga 3" xfId="2044"/>
    <cellStyle name="Uwaga 3 2" xfId="2045"/>
    <cellStyle name="Uwaga 3 3" xfId="2046"/>
    <cellStyle name="Uwaga 3 4" xfId="2047"/>
    <cellStyle name="Uwaga 3 5" xfId="2048"/>
    <cellStyle name="Uwaga 4" xfId="2049"/>
    <cellStyle name="Uwaga 4 2" xfId="2050"/>
    <cellStyle name="Uwaga 4 3" xfId="2051"/>
    <cellStyle name="Uwaga 4 4" xfId="2052"/>
    <cellStyle name="Uwaga 4 5" xfId="2053"/>
    <cellStyle name="Uwaga 5" xfId="2054"/>
    <cellStyle name="Uwaga 5 2" xfId="2055"/>
    <cellStyle name="Uwaga 5 3" xfId="2056"/>
    <cellStyle name="Uwaga 5 4" xfId="2057"/>
    <cellStyle name="Uwaga 5 5" xfId="2058"/>
    <cellStyle name="Uwaga 6" xfId="2059"/>
    <cellStyle name="Uwaga 6 2" xfId="2060"/>
    <cellStyle name="Uwaga 6 3" xfId="2061"/>
    <cellStyle name="Uwaga 6 4" xfId="2062"/>
    <cellStyle name="Uwaga 6 5" xfId="2063"/>
    <cellStyle name="Uwaga 7" xfId="2064"/>
    <cellStyle name="Uwaga 7 2" xfId="2065"/>
    <cellStyle name="Uwaga 7 3" xfId="2066"/>
    <cellStyle name="Uwaga 7 4" xfId="2067"/>
    <cellStyle name="Uwaga 7 5" xfId="2068"/>
    <cellStyle name="Uwaga 8" xfId="2069"/>
    <cellStyle name="Uwaga 8 2" xfId="2070"/>
    <cellStyle name="Uwaga 8 3" xfId="2071"/>
    <cellStyle name="Uwaga 8 4" xfId="2072"/>
    <cellStyle name="Uwaga 9" xfId="2073"/>
    <cellStyle name="Uwaga 9 2" xfId="2074"/>
    <cellStyle name="Uwaga 9 3" xfId="2075"/>
    <cellStyle name="Uwaga 9 4" xfId="2076"/>
    <cellStyle name="Currency" xfId="2077"/>
    <cellStyle name="Currency [0]" xfId="2078"/>
    <cellStyle name="Złe" xfId="2079"/>
    <cellStyle name="Złe 10" xfId="2080"/>
    <cellStyle name="Złe 10 2" xfId="2081"/>
    <cellStyle name="Złe 10 3" xfId="2082"/>
    <cellStyle name="Złe 10 4" xfId="2083"/>
    <cellStyle name="Złe 11" xfId="2084"/>
    <cellStyle name="Złe 11 2" xfId="2085"/>
    <cellStyle name="Złe 11 3" xfId="2086"/>
    <cellStyle name="Złe 11 4" xfId="2087"/>
    <cellStyle name="Złe 12" xfId="2088"/>
    <cellStyle name="Złe 13" xfId="2089"/>
    <cellStyle name="Złe 14" xfId="2090"/>
    <cellStyle name="Złe 2" xfId="2091"/>
    <cellStyle name="Złe 2 2" xfId="2092"/>
    <cellStyle name="Złe 2 3" xfId="2093"/>
    <cellStyle name="Złe 2 4" xfId="2094"/>
    <cellStyle name="Złe 2 5" xfId="2095"/>
    <cellStyle name="Złe 3" xfId="2096"/>
    <cellStyle name="Złe 3 2" xfId="2097"/>
    <cellStyle name="Złe 3 3" xfId="2098"/>
    <cellStyle name="Złe 3 4" xfId="2099"/>
    <cellStyle name="Złe 3 5" xfId="2100"/>
    <cellStyle name="Złe 4" xfId="2101"/>
    <cellStyle name="Złe 4 2" xfId="2102"/>
    <cellStyle name="Złe 4 3" xfId="2103"/>
    <cellStyle name="Złe 4 4" xfId="2104"/>
    <cellStyle name="Złe 4 5" xfId="2105"/>
    <cellStyle name="Złe 5" xfId="2106"/>
    <cellStyle name="Złe 5 2" xfId="2107"/>
    <cellStyle name="Złe 5 3" xfId="2108"/>
    <cellStyle name="Złe 5 4" xfId="2109"/>
    <cellStyle name="Złe 5 5" xfId="2110"/>
    <cellStyle name="Złe 6" xfId="2111"/>
    <cellStyle name="Złe 6 2" xfId="2112"/>
    <cellStyle name="Złe 6 3" xfId="2113"/>
    <cellStyle name="Złe 6 4" xfId="2114"/>
    <cellStyle name="Złe 6 5" xfId="2115"/>
    <cellStyle name="Złe 7" xfId="2116"/>
    <cellStyle name="Złe 7 2" xfId="2117"/>
    <cellStyle name="Złe 7 3" xfId="2118"/>
    <cellStyle name="Złe 7 4" xfId="2119"/>
    <cellStyle name="Złe 7 5" xfId="2120"/>
    <cellStyle name="Złe 8" xfId="2121"/>
    <cellStyle name="Złe 8 2" xfId="2122"/>
    <cellStyle name="Złe 8 3" xfId="2123"/>
    <cellStyle name="Złe 8 4" xfId="2124"/>
    <cellStyle name="Złe 9" xfId="2125"/>
    <cellStyle name="Złe 9 2" xfId="2126"/>
    <cellStyle name="Złe 9 3" xfId="2127"/>
    <cellStyle name="Złe 9 4" xfId="2128"/>
  </cellStyles>
  <dxfs count="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V2118"/>
  <sheetViews>
    <sheetView tabSelected="1" workbookViewId="0" topLeftCell="A1">
      <selection activeCell="M679" sqref="M679"/>
    </sheetView>
  </sheetViews>
  <sheetFormatPr defaultColWidth="8.796875" defaultRowHeight="14.25"/>
  <cols>
    <col min="1" max="1" width="2.8984375" style="0" customWidth="1"/>
    <col min="2" max="2" width="3.09765625" style="0" customWidth="1"/>
    <col min="3" max="3" width="20.69921875" style="0" customWidth="1"/>
    <col min="4" max="4" width="7.8984375" style="0" customWidth="1"/>
    <col min="5" max="5" width="9.59765625" style="0" customWidth="1"/>
    <col min="6" max="6" width="10.09765625" style="0" customWidth="1"/>
    <col min="7" max="7" width="7.19921875" style="0" customWidth="1"/>
    <col min="8" max="9" width="10.3984375" style="0" customWidth="1"/>
    <col min="10" max="10" width="10.5" style="0" customWidth="1"/>
    <col min="11" max="11" width="4.19921875" style="0" customWidth="1"/>
    <col min="12" max="12" width="8.5" style="0" customWidth="1"/>
    <col min="13" max="13" width="11.59765625" style="0" customWidth="1"/>
    <col min="14" max="14" width="10.3984375" style="0" bestFit="1" customWidth="1"/>
  </cols>
  <sheetData>
    <row r="1" ht="13.5" customHeight="1"/>
    <row r="2" s="49" customFormat="1" ht="13.5" customHeight="1"/>
    <row r="3" spans="1:15" s="49" customFormat="1" ht="25.5" customHeight="1">
      <c r="A3" s="81"/>
      <c r="B3" s="81"/>
      <c r="C3" s="94" t="s">
        <v>28</v>
      </c>
      <c r="D3" s="84"/>
      <c r="E3" s="84"/>
      <c r="F3" s="82" t="s">
        <v>225</v>
      </c>
      <c r="G3" s="92"/>
      <c r="H3" s="84"/>
      <c r="I3" s="262" t="s">
        <v>30</v>
      </c>
      <c r="J3" s="263"/>
      <c r="K3" s="263"/>
      <c r="L3" s="263"/>
      <c r="M3" s="87"/>
      <c r="N3" s="81"/>
      <c r="O3" s="81"/>
    </row>
    <row r="4" spans="1:15" s="49" customFormat="1" ht="27" customHeight="1">
      <c r="A4" s="79"/>
      <c r="B4" s="309" t="s">
        <v>226</v>
      </c>
      <c r="C4" s="310"/>
      <c r="D4" s="310"/>
      <c r="E4" s="310"/>
      <c r="F4" s="310"/>
      <c r="G4" s="310"/>
      <c r="H4" s="310"/>
      <c r="I4" s="310"/>
      <c r="J4" s="310"/>
      <c r="K4" s="310"/>
      <c r="L4" s="310"/>
      <c r="M4" s="311"/>
      <c r="N4" s="79"/>
      <c r="O4" s="79"/>
    </row>
    <row r="5" spans="1:15" s="49" customFormat="1" ht="36" customHeight="1">
      <c r="A5" s="79"/>
      <c r="B5" s="234" t="s">
        <v>2</v>
      </c>
      <c r="C5" s="234" t="s">
        <v>3</v>
      </c>
      <c r="D5" s="234" t="s">
        <v>4</v>
      </c>
      <c r="E5" s="235" t="s">
        <v>5</v>
      </c>
      <c r="F5" s="235" t="s">
        <v>6</v>
      </c>
      <c r="G5" s="235" t="s">
        <v>144</v>
      </c>
      <c r="H5" s="234" t="s">
        <v>115</v>
      </c>
      <c r="I5" s="234" t="s">
        <v>8</v>
      </c>
      <c r="J5" s="234" t="s">
        <v>145</v>
      </c>
      <c r="K5" s="234" t="s">
        <v>146</v>
      </c>
      <c r="L5" s="234" t="s">
        <v>11</v>
      </c>
      <c r="M5" s="234" t="s">
        <v>12</v>
      </c>
      <c r="N5" s="79"/>
      <c r="O5" s="79"/>
    </row>
    <row r="6" spans="1:15" s="49" customFormat="1" ht="13.5" customHeight="1">
      <c r="A6" s="79"/>
      <c r="B6" s="236" t="s">
        <v>13</v>
      </c>
      <c r="C6" s="236" t="s">
        <v>14</v>
      </c>
      <c r="D6" s="236" t="s">
        <v>15</v>
      </c>
      <c r="E6" s="236" t="s">
        <v>16</v>
      </c>
      <c r="F6" s="236" t="s">
        <v>17</v>
      </c>
      <c r="G6" s="236" t="s">
        <v>18</v>
      </c>
      <c r="H6" s="236" t="s">
        <v>19</v>
      </c>
      <c r="I6" s="236" t="s">
        <v>20</v>
      </c>
      <c r="J6" s="236" t="s">
        <v>21</v>
      </c>
      <c r="K6" s="236" t="s">
        <v>22</v>
      </c>
      <c r="L6" s="236" t="s">
        <v>23</v>
      </c>
      <c r="M6" s="236" t="s">
        <v>24</v>
      </c>
      <c r="N6" s="79"/>
      <c r="O6" s="79"/>
    </row>
    <row r="7" spans="1:15" s="49" customFormat="1" ht="18.75" customHeight="1">
      <c r="A7" s="91"/>
      <c r="B7" s="237">
        <v>1</v>
      </c>
      <c r="C7" s="296" t="s">
        <v>183</v>
      </c>
      <c r="D7" s="250"/>
      <c r="E7" s="88" t="s">
        <v>31</v>
      </c>
      <c r="F7" s="93" t="s">
        <v>99</v>
      </c>
      <c r="G7" s="95">
        <v>50</v>
      </c>
      <c r="H7" s="88" t="s">
        <v>93</v>
      </c>
      <c r="I7" s="98"/>
      <c r="J7" s="97">
        <f>G7*I7</f>
        <v>0</v>
      </c>
      <c r="K7" s="88">
        <v>8</v>
      </c>
      <c r="L7" s="99">
        <f>I7*1.08</f>
        <v>0</v>
      </c>
      <c r="M7" s="96">
        <f>J7*1.08</f>
        <v>0</v>
      </c>
      <c r="N7" s="80"/>
      <c r="O7" s="100"/>
    </row>
    <row r="8" spans="1:15" s="49" customFormat="1" ht="18" customHeight="1">
      <c r="A8" s="91"/>
      <c r="B8" s="237">
        <v>2</v>
      </c>
      <c r="C8" s="304"/>
      <c r="D8" s="250"/>
      <c r="E8" s="88" t="s">
        <v>31</v>
      </c>
      <c r="F8" s="93" t="s">
        <v>65</v>
      </c>
      <c r="G8" s="95">
        <v>20</v>
      </c>
      <c r="H8" s="88" t="s">
        <v>93</v>
      </c>
      <c r="I8" s="98"/>
      <c r="J8" s="97">
        <f aca="true" t="shared" si="0" ref="J8:J71">G8*I8</f>
        <v>0</v>
      </c>
      <c r="K8" s="88">
        <v>8</v>
      </c>
      <c r="L8" s="99">
        <f aca="true" t="shared" si="1" ref="L8:L71">I8*1.08</f>
        <v>0</v>
      </c>
      <c r="M8" s="96">
        <f aca="true" t="shared" si="2" ref="M8:M71">J8*1.08</f>
        <v>0</v>
      </c>
      <c r="N8" s="80"/>
      <c r="O8" s="100"/>
    </row>
    <row r="9" spans="1:15" s="49" customFormat="1" ht="21" customHeight="1">
      <c r="A9" s="91"/>
      <c r="B9" s="237">
        <v>3</v>
      </c>
      <c r="C9" s="89" t="s">
        <v>227</v>
      </c>
      <c r="D9" s="250"/>
      <c r="E9" s="88" t="s">
        <v>31</v>
      </c>
      <c r="F9" s="93" t="s">
        <v>62</v>
      </c>
      <c r="G9" s="95">
        <v>350</v>
      </c>
      <c r="H9" s="88" t="s">
        <v>36</v>
      </c>
      <c r="I9" s="98"/>
      <c r="J9" s="97">
        <f t="shared" si="0"/>
        <v>0</v>
      </c>
      <c r="K9" s="88">
        <v>8</v>
      </c>
      <c r="L9" s="99">
        <f t="shared" si="1"/>
        <v>0</v>
      </c>
      <c r="M9" s="96">
        <f t="shared" si="2"/>
        <v>0</v>
      </c>
      <c r="N9" s="80"/>
      <c r="O9" s="100"/>
    </row>
    <row r="10" spans="1:15" s="49" customFormat="1" ht="21" customHeight="1">
      <c r="A10" s="91"/>
      <c r="B10" s="85">
        <v>4</v>
      </c>
      <c r="C10" s="296" t="s">
        <v>228</v>
      </c>
      <c r="D10" s="250"/>
      <c r="E10" s="88" t="s">
        <v>70</v>
      </c>
      <c r="F10" s="93" t="s">
        <v>32</v>
      </c>
      <c r="G10" s="95">
        <v>60</v>
      </c>
      <c r="H10" s="88" t="s">
        <v>36</v>
      </c>
      <c r="I10" s="98"/>
      <c r="J10" s="97">
        <f t="shared" si="0"/>
        <v>0</v>
      </c>
      <c r="K10" s="88">
        <v>8</v>
      </c>
      <c r="L10" s="99">
        <f t="shared" si="1"/>
        <v>0</v>
      </c>
      <c r="M10" s="96">
        <f t="shared" si="2"/>
        <v>0</v>
      </c>
      <c r="N10" s="80"/>
      <c r="O10" s="100"/>
    </row>
    <row r="11" spans="1:15" s="49" customFormat="1" ht="18.75" customHeight="1">
      <c r="A11" s="91"/>
      <c r="B11" s="85">
        <v>5</v>
      </c>
      <c r="C11" s="303"/>
      <c r="D11" s="250"/>
      <c r="E11" s="88" t="s">
        <v>70</v>
      </c>
      <c r="F11" s="93" t="s">
        <v>128</v>
      </c>
      <c r="G11" s="95">
        <v>60</v>
      </c>
      <c r="H11" s="88" t="s">
        <v>36</v>
      </c>
      <c r="I11" s="98"/>
      <c r="J11" s="97">
        <f t="shared" si="0"/>
        <v>0</v>
      </c>
      <c r="K11" s="88">
        <v>8</v>
      </c>
      <c r="L11" s="99">
        <f t="shared" si="1"/>
        <v>0</v>
      </c>
      <c r="M11" s="96">
        <f t="shared" si="2"/>
        <v>0</v>
      </c>
      <c r="N11" s="80"/>
      <c r="O11" s="100"/>
    </row>
    <row r="12" spans="1:15" s="49" customFormat="1" ht="17.25" customHeight="1">
      <c r="A12" s="91"/>
      <c r="B12" s="85">
        <v>6</v>
      </c>
      <c r="C12" s="304"/>
      <c r="D12" s="250"/>
      <c r="E12" s="88" t="s">
        <v>70</v>
      </c>
      <c r="F12" s="93" t="s">
        <v>180</v>
      </c>
      <c r="G12" s="95">
        <v>10</v>
      </c>
      <c r="H12" s="88" t="s">
        <v>36</v>
      </c>
      <c r="I12" s="98"/>
      <c r="J12" s="97">
        <f t="shared" si="0"/>
        <v>0</v>
      </c>
      <c r="K12" s="88">
        <v>8</v>
      </c>
      <c r="L12" s="99">
        <f t="shared" si="1"/>
        <v>0</v>
      </c>
      <c r="M12" s="96">
        <f t="shared" si="2"/>
        <v>0</v>
      </c>
      <c r="N12" s="80"/>
      <c r="O12" s="100"/>
    </row>
    <row r="13" spans="1:15" s="49" customFormat="1" ht="21.75" customHeight="1">
      <c r="A13" s="91"/>
      <c r="B13" s="85">
        <v>7</v>
      </c>
      <c r="C13" s="296" t="s">
        <v>182</v>
      </c>
      <c r="D13" s="250"/>
      <c r="E13" s="88" t="s">
        <v>229</v>
      </c>
      <c r="F13" s="93" t="s">
        <v>160</v>
      </c>
      <c r="G13" s="95">
        <v>800</v>
      </c>
      <c r="H13" s="88" t="s">
        <v>93</v>
      </c>
      <c r="I13" s="98"/>
      <c r="J13" s="97">
        <f t="shared" si="0"/>
        <v>0</v>
      </c>
      <c r="K13" s="88">
        <v>8</v>
      </c>
      <c r="L13" s="99">
        <f t="shared" si="1"/>
        <v>0</v>
      </c>
      <c r="M13" s="96">
        <f t="shared" si="2"/>
        <v>0</v>
      </c>
      <c r="N13" s="80"/>
      <c r="O13" s="100"/>
    </row>
    <row r="14" spans="1:15" s="49" customFormat="1" ht="21.75" customHeight="1">
      <c r="A14" s="91"/>
      <c r="B14" s="85">
        <v>8</v>
      </c>
      <c r="C14" s="261"/>
      <c r="D14" s="250"/>
      <c r="E14" s="88" t="s">
        <v>229</v>
      </c>
      <c r="F14" s="93" t="s">
        <v>89</v>
      </c>
      <c r="G14" s="95">
        <v>200</v>
      </c>
      <c r="H14" s="88" t="s">
        <v>93</v>
      </c>
      <c r="I14" s="98"/>
      <c r="J14" s="97">
        <f t="shared" si="0"/>
        <v>0</v>
      </c>
      <c r="K14" s="88">
        <v>8</v>
      </c>
      <c r="L14" s="99">
        <f t="shared" si="1"/>
        <v>0</v>
      </c>
      <c r="M14" s="96">
        <f t="shared" si="2"/>
        <v>0</v>
      </c>
      <c r="N14" s="80"/>
      <c r="O14" s="100"/>
    </row>
    <row r="15" spans="1:15" s="49" customFormat="1" ht="21" customHeight="1">
      <c r="A15" s="91"/>
      <c r="B15" s="85">
        <v>9</v>
      </c>
      <c r="C15" s="89" t="s">
        <v>230</v>
      </c>
      <c r="D15" s="250"/>
      <c r="E15" s="88" t="s">
        <v>25</v>
      </c>
      <c r="F15" s="93" t="s">
        <v>106</v>
      </c>
      <c r="G15" s="95">
        <v>8000</v>
      </c>
      <c r="H15" s="88" t="s">
        <v>105</v>
      </c>
      <c r="I15" s="98"/>
      <c r="J15" s="97">
        <f t="shared" si="0"/>
        <v>0</v>
      </c>
      <c r="K15" s="88">
        <v>8</v>
      </c>
      <c r="L15" s="99">
        <f t="shared" si="1"/>
        <v>0</v>
      </c>
      <c r="M15" s="96">
        <f t="shared" si="2"/>
        <v>0</v>
      </c>
      <c r="N15" s="80"/>
      <c r="O15" s="100"/>
    </row>
    <row r="16" spans="1:15" s="49" customFormat="1" ht="21" customHeight="1">
      <c r="A16" s="91"/>
      <c r="B16" s="85">
        <v>10</v>
      </c>
      <c r="C16" s="89" t="s">
        <v>231</v>
      </c>
      <c r="D16" s="250"/>
      <c r="E16" s="88" t="s">
        <v>25</v>
      </c>
      <c r="F16" s="93" t="s">
        <v>232</v>
      </c>
      <c r="G16" s="95">
        <v>4000</v>
      </c>
      <c r="H16" s="88" t="s">
        <v>63</v>
      </c>
      <c r="I16" s="98"/>
      <c r="J16" s="97">
        <f t="shared" si="0"/>
        <v>0</v>
      </c>
      <c r="K16" s="88">
        <v>8</v>
      </c>
      <c r="L16" s="99">
        <f t="shared" si="1"/>
        <v>0</v>
      </c>
      <c r="M16" s="96">
        <f t="shared" si="2"/>
        <v>0</v>
      </c>
      <c r="N16" s="80"/>
      <c r="O16" s="100"/>
    </row>
    <row r="17" spans="1:15" s="49" customFormat="1" ht="20.25" customHeight="1">
      <c r="A17" s="91"/>
      <c r="B17" s="85">
        <v>11</v>
      </c>
      <c r="C17" s="296" t="s">
        <v>235</v>
      </c>
      <c r="D17" s="250"/>
      <c r="E17" s="88" t="s">
        <v>84</v>
      </c>
      <c r="F17" s="93" t="s">
        <v>86</v>
      </c>
      <c r="G17" s="95">
        <v>1200</v>
      </c>
      <c r="H17" s="88" t="s">
        <v>68</v>
      </c>
      <c r="I17" s="98"/>
      <c r="J17" s="97">
        <f t="shared" si="0"/>
        <v>0</v>
      </c>
      <c r="K17" s="88">
        <v>8</v>
      </c>
      <c r="L17" s="99">
        <f t="shared" si="1"/>
        <v>0</v>
      </c>
      <c r="M17" s="96">
        <f t="shared" si="2"/>
        <v>0</v>
      </c>
      <c r="N17" s="80"/>
      <c r="O17" s="100"/>
    </row>
    <row r="18" spans="1:15" s="49" customFormat="1" ht="21" customHeight="1">
      <c r="A18" s="91"/>
      <c r="B18" s="85">
        <v>12</v>
      </c>
      <c r="C18" s="261"/>
      <c r="D18" s="250"/>
      <c r="E18" s="88" t="s">
        <v>84</v>
      </c>
      <c r="F18" s="93" t="s">
        <v>237</v>
      </c>
      <c r="G18" s="95">
        <v>300</v>
      </c>
      <c r="H18" s="88" t="s">
        <v>68</v>
      </c>
      <c r="I18" s="98"/>
      <c r="J18" s="97">
        <f t="shared" si="0"/>
        <v>0</v>
      </c>
      <c r="K18" s="88">
        <v>8</v>
      </c>
      <c r="L18" s="99">
        <f t="shared" si="1"/>
        <v>0</v>
      </c>
      <c r="M18" s="96">
        <f t="shared" si="2"/>
        <v>0</v>
      </c>
      <c r="N18" s="80"/>
      <c r="O18" s="100"/>
    </row>
    <row r="19" spans="1:15" s="49" customFormat="1" ht="28.5" customHeight="1">
      <c r="A19" s="91"/>
      <c r="B19" s="85">
        <v>13</v>
      </c>
      <c r="C19" s="89" t="s">
        <v>414</v>
      </c>
      <c r="D19" s="250"/>
      <c r="E19" s="88" t="s">
        <v>31</v>
      </c>
      <c r="F19" s="93" t="s">
        <v>238</v>
      </c>
      <c r="G19" s="95">
        <v>20</v>
      </c>
      <c r="H19" s="88" t="s">
        <v>51</v>
      </c>
      <c r="I19" s="98"/>
      <c r="J19" s="97">
        <f t="shared" si="0"/>
        <v>0</v>
      </c>
      <c r="K19" s="88">
        <v>8</v>
      </c>
      <c r="L19" s="99">
        <f t="shared" si="1"/>
        <v>0</v>
      </c>
      <c r="M19" s="96">
        <f t="shared" si="2"/>
        <v>0</v>
      </c>
      <c r="N19" s="80"/>
      <c r="O19" s="100"/>
    </row>
    <row r="20" spans="1:15" s="49" customFormat="1" ht="21" customHeight="1">
      <c r="A20" s="91"/>
      <c r="B20" s="85">
        <v>14</v>
      </c>
      <c r="C20" s="89" t="s">
        <v>239</v>
      </c>
      <c r="D20" s="250"/>
      <c r="E20" s="88" t="s">
        <v>31</v>
      </c>
      <c r="F20" s="93" t="s">
        <v>32</v>
      </c>
      <c r="G20" s="95">
        <v>150</v>
      </c>
      <c r="H20" s="88" t="s">
        <v>93</v>
      </c>
      <c r="I20" s="98"/>
      <c r="J20" s="97">
        <f t="shared" si="0"/>
        <v>0</v>
      </c>
      <c r="K20" s="88">
        <v>8</v>
      </c>
      <c r="L20" s="99">
        <f t="shared" si="1"/>
        <v>0</v>
      </c>
      <c r="M20" s="96">
        <f t="shared" si="2"/>
        <v>0</v>
      </c>
      <c r="N20" s="80"/>
      <c r="O20" s="100"/>
    </row>
    <row r="21" spans="1:15" s="49" customFormat="1" ht="18" customHeight="1">
      <c r="A21" s="91"/>
      <c r="B21" s="85">
        <v>15</v>
      </c>
      <c r="C21" s="89" t="s">
        <v>240</v>
      </c>
      <c r="D21" s="250"/>
      <c r="E21" s="88" t="s">
        <v>25</v>
      </c>
      <c r="F21" s="93" t="s">
        <v>85</v>
      </c>
      <c r="G21" s="95">
        <v>150</v>
      </c>
      <c r="H21" s="88" t="s">
        <v>63</v>
      </c>
      <c r="I21" s="98"/>
      <c r="J21" s="97">
        <f t="shared" si="0"/>
        <v>0</v>
      </c>
      <c r="K21" s="88">
        <v>8</v>
      </c>
      <c r="L21" s="99">
        <f t="shared" si="1"/>
        <v>0</v>
      </c>
      <c r="M21" s="96">
        <f t="shared" si="2"/>
        <v>0</v>
      </c>
      <c r="N21" s="80"/>
      <c r="O21" s="100"/>
    </row>
    <row r="22" spans="1:15" s="49" customFormat="1" ht="24" customHeight="1">
      <c r="A22" s="91"/>
      <c r="B22" s="85">
        <v>16</v>
      </c>
      <c r="C22" s="296" t="s">
        <v>241</v>
      </c>
      <c r="D22" s="250"/>
      <c r="E22" s="88" t="s">
        <v>25</v>
      </c>
      <c r="F22" s="93" t="s">
        <v>147</v>
      </c>
      <c r="G22" s="95">
        <v>250</v>
      </c>
      <c r="H22" s="88" t="s">
        <v>1157</v>
      </c>
      <c r="I22" s="98"/>
      <c r="J22" s="97">
        <f t="shared" si="0"/>
        <v>0</v>
      </c>
      <c r="K22" s="88">
        <v>8</v>
      </c>
      <c r="L22" s="99">
        <f t="shared" si="1"/>
        <v>0</v>
      </c>
      <c r="M22" s="96">
        <f t="shared" si="2"/>
        <v>0</v>
      </c>
      <c r="N22" s="80"/>
      <c r="O22" s="100"/>
    </row>
    <row r="23" spans="1:15" s="49" customFormat="1" ht="27" customHeight="1">
      <c r="A23" s="91"/>
      <c r="B23" s="85">
        <v>17</v>
      </c>
      <c r="C23" s="261"/>
      <c r="D23" s="250"/>
      <c r="E23" s="88" t="s">
        <v>25</v>
      </c>
      <c r="F23" s="93" t="s">
        <v>147</v>
      </c>
      <c r="G23" s="95">
        <v>250</v>
      </c>
      <c r="H23" s="88" t="s">
        <v>1156</v>
      </c>
      <c r="I23" s="98"/>
      <c r="J23" s="97">
        <f t="shared" si="0"/>
        <v>0</v>
      </c>
      <c r="K23" s="88">
        <v>8</v>
      </c>
      <c r="L23" s="99">
        <f t="shared" si="1"/>
        <v>0</v>
      </c>
      <c r="M23" s="96">
        <f t="shared" si="2"/>
        <v>0</v>
      </c>
      <c r="N23" s="80"/>
      <c r="O23" s="100"/>
    </row>
    <row r="24" spans="1:15" s="49" customFormat="1" ht="24.75" customHeight="1">
      <c r="A24" s="91"/>
      <c r="B24" s="85">
        <v>18</v>
      </c>
      <c r="C24" s="296" t="s">
        <v>242</v>
      </c>
      <c r="D24" s="250"/>
      <c r="E24" s="88" t="s">
        <v>243</v>
      </c>
      <c r="F24" s="93" t="s">
        <v>58</v>
      </c>
      <c r="G24" s="95">
        <v>600</v>
      </c>
      <c r="H24" s="88" t="s">
        <v>36</v>
      </c>
      <c r="I24" s="98"/>
      <c r="J24" s="97">
        <f t="shared" si="0"/>
        <v>0</v>
      </c>
      <c r="K24" s="88">
        <v>8</v>
      </c>
      <c r="L24" s="99">
        <f t="shared" si="1"/>
        <v>0</v>
      </c>
      <c r="M24" s="96">
        <f t="shared" si="2"/>
        <v>0</v>
      </c>
      <c r="N24" s="80"/>
      <c r="O24" s="100"/>
    </row>
    <row r="25" spans="1:15" s="49" customFormat="1" ht="23.25" customHeight="1">
      <c r="A25" s="91"/>
      <c r="B25" s="85">
        <v>19</v>
      </c>
      <c r="C25" s="304"/>
      <c r="D25" s="250"/>
      <c r="E25" s="88" t="s">
        <v>243</v>
      </c>
      <c r="F25" s="93" t="s">
        <v>169</v>
      </c>
      <c r="G25" s="95">
        <v>800</v>
      </c>
      <c r="H25" s="88" t="s">
        <v>36</v>
      </c>
      <c r="I25" s="98"/>
      <c r="J25" s="97">
        <f t="shared" si="0"/>
        <v>0</v>
      </c>
      <c r="K25" s="88">
        <v>8</v>
      </c>
      <c r="L25" s="99">
        <f t="shared" si="1"/>
        <v>0</v>
      </c>
      <c r="M25" s="96">
        <f t="shared" si="2"/>
        <v>0</v>
      </c>
      <c r="N25" s="80"/>
      <c r="O25" s="100"/>
    </row>
    <row r="26" spans="1:15" s="49" customFormat="1" ht="18.75" customHeight="1">
      <c r="A26" s="91"/>
      <c r="B26" s="85">
        <v>20</v>
      </c>
      <c r="C26" s="296" t="s">
        <v>244</v>
      </c>
      <c r="D26" s="250"/>
      <c r="E26" s="88" t="s">
        <v>233</v>
      </c>
      <c r="F26" s="93">
        <v>0.01</v>
      </c>
      <c r="G26" s="95">
        <v>50</v>
      </c>
      <c r="H26" s="88" t="s">
        <v>236</v>
      </c>
      <c r="I26" s="98"/>
      <c r="J26" s="97">
        <f t="shared" si="0"/>
        <v>0</v>
      </c>
      <c r="K26" s="88">
        <v>8</v>
      </c>
      <c r="L26" s="99">
        <f t="shared" si="1"/>
        <v>0</v>
      </c>
      <c r="M26" s="96">
        <f t="shared" si="2"/>
        <v>0</v>
      </c>
      <c r="N26" s="80"/>
      <c r="O26" s="100"/>
    </row>
    <row r="27" spans="1:15" s="49" customFormat="1" ht="18.75" customHeight="1">
      <c r="A27" s="91"/>
      <c r="B27" s="85">
        <v>21</v>
      </c>
      <c r="C27" s="303"/>
      <c r="D27" s="250"/>
      <c r="E27" s="88" t="s">
        <v>25</v>
      </c>
      <c r="F27" s="93" t="s">
        <v>141</v>
      </c>
      <c r="G27" s="95">
        <v>1500</v>
      </c>
      <c r="H27" s="88" t="s">
        <v>63</v>
      </c>
      <c r="I27" s="98"/>
      <c r="J27" s="97">
        <f t="shared" si="0"/>
        <v>0</v>
      </c>
      <c r="K27" s="88">
        <v>8</v>
      </c>
      <c r="L27" s="99">
        <f t="shared" si="1"/>
        <v>0</v>
      </c>
      <c r="M27" s="96">
        <f t="shared" si="2"/>
        <v>0</v>
      </c>
      <c r="N27" s="80"/>
      <c r="O27" s="100"/>
    </row>
    <row r="28" spans="1:15" s="49" customFormat="1" ht="18.75" customHeight="1">
      <c r="A28" s="91"/>
      <c r="B28" s="85">
        <v>22</v>
      </c>
      <c r="C28" s="304"/>
      <c r="D28" s="250"/>
      <c r="E28" s="88" t="s">
        <v>25</v>
      </c>
      <c r="F28" s="93" t="s">
        <v>232</v>
      </c>
      <c r="G28" s="95">
        <v>300</v>
      </c>
      <c r="H28" s="88" t="s">
        <v>63</v>
      </c>
      <c r="I28" s="98"/>
      <c r="J28" s="97">
        <f t="shared" si="0"/>
        <v>0</v>
      </c>
      <c r="K28" s="88">
        <v>8</v>
      </c>
      <c r="L28" s="99">
        <f t="shared" si="1"/>
        <v>0</v>
      </c>
      <c r="M28" s="96">
        <f t="shared" si="2"/>
        <v>0</v>
      </c>
      <c r="N28" s="80"/>
      <c r="O28" s="100"/>
    </row>
    <row r="29" spans="1:15" s="49" customFormat="1" ht="18.75" customHeight="1">
      <c r="A29" s="91"/>
      <c r="B29" s="85">
        <v>23</v>
      </c>
      <c r="C29" s="296" t="s">
        <v>245</v>
      </c>
      <c r="D29" s="250"/>
      <c r="E29" s="88" t="s">
        <v>31</v>
      </c>
      <c r="F29" s="93" t="s">
        <v>60</v>
      </c>
      <c r="G29" s="95">
        <v>10</v>
      </c>
      <c r="H29" s="88" t="s">
        <v>51</v>
      </c>
      <c r="I29" s="98"/>
      <c r="J29" s="97">
        <f t="shared" si="0"/>
        <v>0</v>
      </c>
      <c r="K29" s="88">
        <v>8</v>
      </c>
      <c r="L29" s="99">
        <f t="shared" si="1"/>
        <v>0</v>
      </c>
      <c r="M29" s="96">
        <f t="shared" si="2"/>
        <v>0</v>
      </c>
      <c r="N29" s="80"/>
      <c r="O29" s="100"/>
    </row>
    <row r="30" spans="1:15" s="49" customFormat="1" ht="18.75" customHeight="1">
      <c r="A30" s="91"/>
      <c r="B30" s="85">
        <v>24</v>
      </c>
      <c r="C30" s="304"/>
      <c r="D30" s="250"/>
      <c r="E30" s="88" t="s">
        <v>31</v>
      </c>
      <c r="F30" s="93" t="s">
        <v>77</v>
      </c>
      <c r="G30" s="95">
        <v>30</v>
      </c>
      <c r="H30" s="88" t="s">
        <v>51</v>
      </c>
      <c r="I30" s="98"/>
      <c r="J30" s="97">
        <f t="shared" si="0"/>
        <v>0</v>
      </c>
      <c r="K30" s="88">
        <v>8</v>
      </c>
      <c r="L30" s="99">
        <f t="shared" si="1"/>
        <v>0</v>
      </c>
      <c r="M30" s="96">
        <f t="shared" si="2"/>
        <v>0</v>
      </c>
      <c r="N30" s="80"/>
      <c r="O30" s="100"/>
    </row>
    <row r="31" spans="1:15" s="49" customFormat="1" ht="21" customHeight="1">
      <c r="A31" s="91"/>
      <c r="B31" s="85">
        <v>25</v>
      </c>
      <c r="C31" s="89" t="s">
        <v>246</v>
      </c>
      <c r="D31" s="250"/>
      <c r="E31" s="88" t="s">
        <v>247</v>
      </c>
      <c r="F31" s="93" t="s">
        <v>248</v>
      </c>
      <c r="G31" s="95">
        <v>450</v>
      </c>
      <c r="H31" s="88" t="s">
        <v>249</v>
      </c>
      <c r="I31" s="98"/>
      <c r="J31" s="97">
        <f t="shared" si="0"/>
        <v>0</v>
      </c>
      <c r="K31" s="88">
        <v>8</v>
      </c>
      <c r="L31" s="99">
        <f t="shared" si="1"/>
        <v>0</v>
      </c>
      <c r="M31" s="96">
        <f t="shared" si="2"/>
        <v>0</v>
      </c>
      <c r="N31" s="80"/>
      <c r="O31" s="100"/>
    </row>
    <row r="32" spans="1:15" s="49" customFormat="1" ht="22.5" customHeight="1">
      <c r="A32" s="91"/>
      <c r="B32" s="85">
        <v>26</v>
      </c>
      <c r="C32" s="89" t="s">
        <v>1158</v>
      </c>
      <c r="D32" s="250"/>
      <c r="E32" s="88" t="s">
        <v>70</v>
      </c>
      <c r="F32" s="93" t="s">
        <v>34</v>
      </c>
      <c r="G32" s="95">
        <v>60</v>
      </c>
      <c r="H32" s="88" t="s">
        <v>69</v>
      </c>
      <c r="I32" s="98"/>
      <c r="J32" s="97">
        <f t="shared" si="0"/>
        <v>0</v>
      </c>
      <c r="K32" s="88">
        <v>8</v>
      </c>
      <c r="L32" s="99">
        <f t="shared" si="1"/>
        <v>0</v>
      </c>
      <c r="M32" s="96">
        <f t="shared" si="2"/>
        <v>0</v>
      </c>
      <c r="N32" s="80"/>
      <c r="O32" s="100"/>
    </row>
    <row r="33" spans="1:15" s="49" customFormat="1" ht="17.25" customHeight="1">
      <c r="A33" s="91"/>
      <c r="B33" s="85">
        <v>27</v>
      </c>
      <c r="C33" s="296" t="s">
        <v>252</v>
      </c>
      <c r="D33" s="250"/>
      <c r="E33" s="312" t="s">
        <v>253</v>
      </c>
      <c r="F33" s="103" t="s">
        <v>254</v>
      </c>
      <c r="G33" s="95">
        <v>120</v>
      </c>
      <c r="H33" s="88" t="s">
        <v>255</v>
      </c>
      <c r="I33" s="98"/>
      <c r="J33" s="97">
        <f t="shared" si="0"/>
        <v>0</v>
      </c>
      <c r="K33" s="88">
        <v>8</v>
      </c>
      <c r="L33" s="99">
        <f t="shared" si="1"/>
        <v>0</v>
      </c>
      <c r="M33" s="96">
        <f t="shared" si="2"/>
        <v>0</v>
      </c>
      <c r="N33" s="80"/>
      <c r="O33" s="100"/>
    </row>
    <row r="34" spans="1:15" s="49" customFormat="1" ht="17.25" customHeight="1">
      <c r="A34" s="91"/>
      <c r="B34" s="85">
        <v>28</v>
      </c>
      <c r="C34" s="303"/>
      <c r="D34" s="250"/>
      <c r="E34" s="313"/>
      <c r="F34" s="103" t="s">
        <v>256</v>
      </c>
      <c r="G34" s="95">
        <v>850</v>
      </c>
      <c r="H34" s="88" t="s">
        <v>255</v>
      </c>
      <c r="I34" s="98"/>
      <c r="J34" s="97">
        <f t="shared" si="0"/>
        <v>0</v>
      </c>
      <c r="K34" s="88">
        <v>8</v>
      </c>
      <c r="L34" s="99">
        <f t="shared" si="1"/>
        <v>0</v>
      </c>
      <c r="M34" s="96">
        <f t="shared" si="2"/>
        <v>0</v>
      </c>
      <c r="N34" s="80"/>
      <c r="O34" s="100"/>
    </row>
    <row r="35" spans="1:15" s="49" customFormat="1" ht="17.25" customHeight="1">
      <c r="A35" s="91"/>
      <c r="B35" s="85">
        <v>29</v>
      </c>
      <c r="C35" s="304"/>
      <c r="D35" s="250"/>
      <c r="E35" s="314"/>
      <c r="F35" s="103" t="s">
        <v>257</v>
      </c>
      <c r="G35" s="95">
        <v>850</v>
      </c>
      <c r="H35" s="88" t="s">
        <v>255</v>
      </c>
      <c r="I35" s="98"/>
      <c r="J35" s="97">
        <f t="shared" si="0"/>
        <v>0</v>
      </c>
      <c r="K35" s="88">
        <v>8</v>
      </c>
      <c r="L35" s="99">
        <f t="shared" si="1"/>
        <v>0</v>
      </c>
      <c r="M35" s="96">
        <f t="shared" si="2"/>
        <v>0</v>
      </c>
      <c r="N35" s="80"/>
      <c r="O35" s="100"/>
    </row>
    <row r="36" spans="1:15" s="49" customFormat="1" ht="24" customHeight="1">
      <c r="A36" s="91"/>
      <c r="B36" s="85">
        <v>30</v>
      </c>
      <c r="C36" s="89" t="s">
        <v>258</v>
      </c>
      <c r="D36" s="250"/>
      <c r="E36" s="88" t="s">
        <v>25</v>
      </c>
      <c r="F36" s="103">
        <v>0.005</v>
      </c>
      <c r="G36" s="95">
        <v>900</v>
      </c>
      <c r="H36" s="88" t="s">
        <v>259</v>
      </c>
      <c r="I36" s="98"/>
      <c r="J36" s="97">
        <f t="shared" si="0"/>
        <v>0</v>
      </c>
      <c r="K36" s="88">
        <v>8</v>
      </c>
      <c r="L36" s="99">
        <f t="shared" si="1"/>
        <v>0</v>
      </c>
      <c r="M36" s="96">
        <f t="shared" si="2"/>
        <v>0</v>
      </c>
      <c r="N36" s="80"/>
      <c r="O36" s="100"/>
    </row>
    <row r="37" spans="1:15" s="49" customFormat="1" ht="24" customHeight="1">
      <c r="A37" s="91"/>
      <c r="B37" s="85">
        <v>31</v>
      </c>
      <c r="C37" s="89" t="s">
        <v>1159</v>
      </c>
      <c r="D37" s="250"/>
      <c r="E37" s="88" t="s">
        <v>25</v>
      </c>
      <c r="F37" s="103">
        <v>0.005</v>
      </c>
      <c r="G37" s="95">
        <v>1700</v>
      </c>
      <c r="H37" s="88" t="s">
        <v>260</v>
      </c>
      <c r="I37" s="98"/>
      <c r="J37" s="97">
        <f t="shared" si="0"/>
        <v>0</v>
      </c>
      <c r="K37" s="88">
        <v>8</v>
      </c>
      <c r="L37" s="99">
        <f t="shared" si="1"/>
        <v>0</v>
      </c>
      <c r="M37" s="96">
        <f t="shared" si="2"/>
        <v>0</v>
      </c>
      <c r="N37" s="80"/>
      <c r="O37" s="100"/>
    </row>
    <row r="38" spans="1:15" s="49" customFormat="1" ht="21.75" customHeight="1">
      <c r="A38" s="91"/>
      <c r="B38" s="85">
        <v>32</v>
      </c>
      <c r="C38" s="89" t="s">
        <v>261</v>
      </c>
      <c r="D38" s="250"/>
      <c r="E38" s="88" t="s">
        <v>25</v>
      </c>
      <c r="F38" s="93" t="s">
        <v>415</v>
      </c>
      <c r="G38" s="95">
        <v>8000</v>
      </c>
      <c r="H38" s="88" t="s">
        <v>262</v>
      </c>
      <c r="I38" s="98"/>
      <c r="J38" s="97">
        <f t="shared" si="0"/>
        <v>0</v>
      </c>
      <c r="K38" s="88">
        <v>8</v>
      </c>
      <c r="L38" s="99">
        <f t="shared" si="1"/>
        <v>0</v>
      </c>
      <c r="M38" s="96">
        <f t="shared" si="2"/>
        <v>0</v>
      </c>
      <c r="N38" s="80"/>
      <c r="O38" s="100"/>
    </row>
    <row r="39" spans="1:15" s="49" customFormat="1" ht="21" customHeight="1">
      <c r="A39" s="91"/>
      <c r="B39" s="85">
        <v>33</v>
      </c>
      <c r="C39" s="89" t="s">
        <v>263</v>
      </c>
      <c r="D39" s="250"/>
      <c r="E39" s="88" t="s">
        <v>31</v>
      </c>
      <c r="F39" s="93" t="s">
        <v>32</v>
      </c>
      <c r="G39" s="95">
        <v>10</v>
      </c>
      <c r="H39" s="88" t="s">
        <v>51</v>
      </c>
      <c r="I39" s="98"/>
      <c r="J39" s="97">
        <f t="shared" si="0"/>
        <v>0</v>
      </c>
      <c r="K39" s="88">
        <v>8</v>
      </c>
      <c r="L39" s="99">
        <f t="shared" si="1"/>
        <v>0</v>
      </c>
      <c r="M39" s="96">
        <f t="shared" si="2"/>
        <v>0</v>
      </c>
      <c r="N39" s="80"/>
      <c r="O39" s="100"/>
    </row>
    <row r="40" spans="1:15" s="49" customFormat="1" ht="20.25" customHeight="1">
      <c r="A40" s="91"/>
      <c r="B40" s="85">
        <v>34</v>
      </c>
      <c r="C40" s="89" t="s">
        <v>267</v>
      </c>
      <c r="D40" s="250"/>
      <c r="E40" s="88" t="s">
        <v>25</v>
      </c>
      <c r="F40" s="93" t="s">
        <v>143</v>
      </c>
      <c r="G40" s="95">
        <v>45000</v>
      </c>
      <c r="H40" s="88" t="s">
        <v>268</v>
      </c>
      <c r="I40" s="98"/>
      <c r="J40" s="97">
        <f t="shared" si="0"/>
        <v>0</v>
      </c>
      <c r="K40" s="88">
        <v>8</v>
      </c>
      <c r="L40" s="99">
        <f t="shared" si="1"/>
        <v>0</v>
      </c>
      <c r="M40" s="96">
        <f t="shared" si="2"/>
        <v>0</v>
      </c>
      <c r="N40" s="80"/>
      <c r="O40" s="100"/>
    </row>
    <row r="41" spans="1:15" s="49" customFormat="1" ht="21" customHeight="1">
      <c r="A41" s="91"/>
      <c r="B41" s="85">
        <v>35</v>
      </c>
      <c r="C41" s="89" t="s">
        <v>269</v>
      </c>
      <c r="D41" s="250"/>
      <c r="E41" s="88" t="s">
        <v>25</v>
      </c>
      <c r="F41" s="93" t="s">
        <v>143</v>
      </c>
      <c r="G41" s="95">
        <v>6000</v>
      </c>
      <c r="H41" s="88" t="s">
        <v>268</v>
      </c>
      <c r="I41" s="98"/>
      <c r="J41" s="97">
        <f t="shared" si="0"/>
        <v>0</v>
      </c>
      <c r="K41" s="88">
        <v>8</v>
      </c>
      <c r="L41" s="99">
        <f t="shared" si="1"/>
        <v>0</v>
      </c>
      <c r="M41" s="96">
        <f t="shared" si="2"/>
        <v>0</v>
      </c>
      <c r="N41" s="80"/>
      <c r="O41" s="100"/>
    </row>
    <row r="42" spans="1:15" s="49" customFormat="1" ht="21" customHeight="1">
      <c r="A42" s="91"/>
      <c r="B42" s="85">
        <v>36</v>
      </c>
      <c r="C42" s="296" t="s">
        <v>270</v>
      </c>
      <c r="D42" s="250"/>
      <c r="E42" s="88" t="s">
        <v>271</v>
      </c>
      <c r="F42" s="93" t="s">
        <v>143</v>
      </c>
      <c r="G42" s="95">
        <v>28000</v>
      </c>
      <c r="H42" s="88" t="s">
        <v>268</v>
      </c>
      <c r="I42" s="98"/>
      <c r="J42" s="97">
        <f t="shared" si="0"/>
        <v>0</v>
      </c>
      <c r="K42" s="88">
        <v>8</v>
      </c>
      <c r="L42" s="99">
        <f t="shared" si="1"/>
        <v>0</v>
      </c>
      <c r="M42" s="96">
        <f t="shared" si="2"/>
        <v>0</v>
      </c>
      <c r="N42" s="80"/>
      <c r="O42" s="100"/>
    </row>
    <row r="43" spans="1:15" s="49" customFormat="1" ht="22.5" customHeight="1">
      <c r="A43" s="91"/>
      <c r="B43" s="85">
        <v>37</v>
      </c>
      <c r="C43" s="261"/>
      <c r="D43" s="250"/>
      <c r="E43" s="88" t="s">
        <v>271</v>
      </c>
      <c r="F43" s="93" t="s">
        <v>416</v>
      </c>
      <c r="G43" s="95">
        <v>2000</v>
      </c>
      <c r="H43" s="88" t="s">
        <v>268</v>
      </c>
      <c r="I43" s="98"/>
      <c r="J43" s="97">
        <f t="shared" si="0"/>
        <v>0</v>
      </c>
      <c r="K43" s="88">
        <v>8</v>
      </c>
      <c r="L43" s="99">
        <f t="shared" si="1"/>
        <v>0</v>
      </c>
      <c r="M43" s="96">
        <f t="shared" si="2"/>
        <v>0</v>
      </c>
      <c r="N43" s="80"/>
      <c r="O43" s="100"/>
    </row>
    <row r="44" spans="1:15" s="49" customFormat="1" ht="22.5" customHeight="1">
      <c r="A44" s="91"/>
      <c r="B44" s="85">
        <v>38</v>
      </c>
      <c r="C44" s="296" t="s">
        <v>272</v>
      </c>
      <c r="D44" s="250"/>
      <c r="E44" s="88" t="s">
        <v>25</v>
      </c>
      <c r="F44" s="93" t="s">
        <v>273</v>
      </c>
      <c r="G44" s="95">
        <v>16000</v>
      </c>
      <c r="H44" s="88" t="s">
        <v>268</v>
      </c>
      <c r="I44" s="98"/>
      <c r="J44" s="97">
        <f t="shared" si="0"/>
        <v>0</v>
      </c>
      <c r="K44" s="88">
        <v>8</v>
      </c>
      <c r="L44" s="99">
        <f t="shared" si="1"/>
        <v>0</v>
      </c>
      <c r="M44" s="96">
        <f t="shared" si="2"/>
        <v>0</v>
      </c>
      <c r="N44" s="80"/>
      <c r="O44" s="100"/>
    </row>
    <row r="45" spans="1:15" s="49" customFormat="1" ht="20.25" customHeight="1">
      <c r="A45" s="91"/>
      <c r="B45" s="85">
        <v>39</v>
      </c>
      <c r="C45" s="268"/>
      <c r="D45" s="250"/>
      <c r="E45" s="88" t="s">
        <v>25</v>
      </c>
      <c r="F45" s="93" t="s">
        <v>162</v>
      </c>
      <c r="G45" s="95">
        <v>30000</v>
      </c>
      <c r="H45" s="88" t="s">
        <v>268</v>
      </c>
      <c r="I45" s="98"/>
      <c r="J45" s="97">
        <f t="shared" si="0"/>
        <v>0</v>
      </c>
      <c r="K45" s="88">
        <v>8</v>
      </c>
      <c r="L45" s="99">
        <f t="shared" si="1"/>
        <v>0</v>
      </c>
      <c r="M45" s="96">
        <f t="shared" si="2"/>
        <v>0</v>
      </c>
      <c r="N45" s="80"/>
      <c r="O45" s="100"/>
    </row>
    <row r="46" spans="1:15" s="49" customFormat="1" ht="20.25" customHeight="1">
      <c r="A46" s="91"/>
      <c r="B46" s="85">
        <v>40</v>
      </c>
      <c r="C46" s="268"/>
      <c r="D46" s="250"/>
      <c r="E46" s="88" t="s">
        <v>70</v>
      </c>
      <c r="F46" s="93" t="s">
        <v>62</v>
      </c>
      <c r="G46" s="95">
        <v>30</v>
      </c>
      <c r="H46" s="88" t="s">
        <v>61</v>
      </c>
      <c r="I46" s="98"/>
      <c r="J46" s="97">
        <f t="shared" si="0"/>
        <v>0</v>
      </c>
      <c r="K46" s="88">
        <v>8</v>
      </c>
      <c r="L46" s="99">
        <f t="shared" si="1"/>
        <v>0</v>
      </c>
      <c r="M46" s="96">
        <f t="shared" si="2"/>
        <v>0</v>
      </c>
      <c r="N46" s="80"/>
      <c r="O46" s="100"/>
    </row>
    <row r="47" spans="1:15" s="49" customFormat="1" ht="19.5" customHeight="1">
      <c r="A47" s="91"/>
      <c r="B47" s="85">
        <v>41</v>
      </c>
      <c r="C47" s="261"/>
      <c r="D47" s="250"/>
      <c r="E47" s="88" t="s">
        <v>70</v>
      </c>
      <c r="F47" s="93" t="s">
        <v>44</v>
      </c>
      <c r="G47" s="95">
        <v>200</v>
      </c>
      <c r="H47" s="88" t="s">
        <v>61</v>
      </c>
      <c r="I47" s="98"/>
      <c r="J47" s="97">
        <f t="shared" si="0"/>
        <v>0</v>
      </c>
      <c r="K47" s="88">
        <v>8</v>
      </c>
      <c r="L47" s="99">
        <f t="shared" si="1"/>
        <v>0</v>
      </c>
      <c r="M47" s="96">
        <f t="shared" si="2"/>
        <v>0</v>
      </c>
      <c r="N47" s="80"/>
      <c r="O47" s="100"/>
    </row>
    <row r="48" spans="1:15" s="49" customFormat="1" ht="23.25" customHeight="1">
      <c r="A48" s="91"/>
      <c r="B48" s="85">
        <v>42</v>
      </c>
      <c r="C48" s="89" t="s">
        <v>274</v>
      </c>
      <c r="D48" s="250"/>
      <c r="E48" s="88" t="s">
        <v>275</v>
      </c>
      <c r="F48" s="93" t="s">
        <v>60</v>
      </c>
      <c r="G48" s="95">
        <v>40</v>
      </c>
      <c r="H48" s="88" t="s">
        <v>36</v>
      </c>
      <c r="I48" s="98"/>
      <c r="J48" s="97">
        <f t="shared" si="0"/>
        <v>0</v>
      </c>
      <c r="K48" s="88">
        <v>8</v>
      </c>
      <c r="L48" s="99">
        <f t="shared" si="1"/>
        <v>0</v>
      </c>
      <c r="M48" s="96">
        <f t="shared" si="2"/>
        <v>0</v>
      </c>
      <c r="N48" s="80"/>
      <c r="O48" s="100"/>
    </row>
    <row r="49" spans="1:15" s="49" customFormat="1" ht="21" customHeight="1">
      <c r="A49" s="91"/>
      <c r="B49" s="85">
        <v>43</v>
      </c>
      <c r="C49" s="89" t="s">
        <v>276</v>
      </c>
      <c r="D49" s="250"/>
      <c r="E49" s="88" t="s">
        <v>25</v>
      </c>
      <c r="F49" s="93" t="s">
        <v>277</v>
      </c>
      <c r="G49" s="95">
        <v>140</v>
      </c>
      <c r="H49" s="88" t="s">
        <v>63</v>
      </c>
      <c r="I49" s="98"/>
      <c r="J49" s="97">
        <f t="shared" si="0"/>
        <v>0</v>
      </c>
      <c r="K49" s="88">
        <v>8</v>
      </c>
      <c r="L49" s="99">
        <f t="shared" si="1"/>
        <v>0</v>
      </c>
      <c r="M49" s="96">
        <f t="shared" si="2"/>
        <v>0</v>
      </c>
      <c r="N49" s="80"/>
      <c r="O49" s="100"/>
    </row>
    <row r="50" spans="1:15" s="49" customFormat="1" ht="20.25" customHeight="1">
      <c r="A50" s="91"/>
      <c r="B50" s="85">
        <v>44</v>
      </c>
      <c r="C50" s="296" t="s">
        <v>278</v>
      </c>
      <c r="D50" s="250"/>
      <c r="E50" s="88" t="s">
        <v>70</v>
      </c>
      <c r="F50" s="93" t="s">
        <v>62</v>
      </c>
      <c r="G50" s="95">
        <v>60</v>
      </c>
      <c r="H50" s="88" t="s">
        <v>61</v>
      </c>
      <c r="I50" s="98"/>
      <c r="J50" s="97">
        <f t="shared" si="0"/>
        <v>0</v>
      </c>
      <c r="K50" s="88">
        <v>8</v>
      </c>
      <c r="L50" s="99">
        <f t="shared" si="1"/>
        <v>0</v>
      </c>
      <c r="M50" s="96">
        <f t="shared" si="2"/>
        <v>0</v>
      </c>
      <c r="N50" s="80"/>
      <c r="O50" s="100"/>
    </row>
    <row r="51" spans="1:15" s="49" customFormat="1" ht="21.75" customHeight="1">
      <c r="A51" s="91"/>
      <c r="B51" s="85">
        <v>45</v>
      </c>
      <c r="C51" s="304"/>
      <c r="D51" s="250"/>
      <c r="E51" s="88" t="s">
        <v>70</v>
      </c>
      <c r="F51" s="93" t="s">
        <v>44</v>
      </c>
      <c r="G51" s="95">
        <v>350</v>
      </c>
      <c r="H51" s="88" t="s">
        <v>61</v>
      </c>
      <c r="I51" s="98"/>
      <c r="J51" s="97">
        <f t="shared" si="0"/>
        <v>0</v>
      </c>
      <c r="K51" s="88">
        <v>8</v>
      </c>
      <c r="L51" s="99">
        <f t="shared" si="1"/>
        <v>0</v>
      </c>
      <c r="M51" s="96">
        <f t="shared" si="2"/>
        <v>0</v>
      </c>
      <c r="N51" s="80"/>
      <c r="O51" s="100"/>
    </row>
    <row r="52" spans="1:15" s="49" customFormat="1" ht="18.75" customHeight="1">
      <c r="A52" s="91"/>
      <c r="B52" s="85">
        <v>46</v>
      </c>
      <c r="C52" s="296" t="s">
        <v>279</v>
      </c>
      <c r="D52" s="250"/>
      <c r="E52" s="88" t="s">
        <v>70</v>
      </c>
      <c r="F52" s="93" t="s">
        <v>62</v>
      </c>
      <c r="G52" s="95">
        <v>20</v>
      </c>
      <c r="H52" s="88" t="s">
        <v>280</v>
      </c>
      <c r="I52" s="98"/>
      <c r="J52" s="97">
        <f t="shared" si="0"/>
        <v>0</v>
      </c>
      <c r="K52" s="88">
        <v>8</v>
      </c>
      <c r="L52" s="99">
        <f t="shared" si="1"/>
        <v>0</v>
      </c>
      <c r="M52" s="96">
        <f t="shared" si="2"/>
        <v>0</v>
      </c>
      <c r="N52" s="80"/>
      <c r="O52" s="100"/>
    </row>
    <row r="53" spans="1:15" s="49" customFormat="1" ht="23.25" customHeight="1">
      <c r="A53" s="91"/>
      <c r="B53" s="85">
        <v>47</v>
      </c>
      <c r="C53" s="304"/>
      <c r="D53" s="250"/>
      <c r="E53" s="88" t="s">
        <v>70</v>
      </c>
      <c r="F53" s="93" t="s">
        <v>44</v>
      </c>
      <c r="G53" s="95">
        <v>160</v>
      </c>
      <c r="H53" s="88" t="s">
        <v>280</v>
      </c>
      <c r="I53" s="98"/>
      <c r="J53" s="97">
        <f t="shared" si="0"/>
        <v>0</v>
      </c>
      <c r="K53" s="88">
        <v>8</v>
      </c>
      <c r="L53" s="99">
        <f t="shared" si="1"/>
        <v>0</v>
      </c>
      <c r="M53" s="96">
        <f t="shared" si="2"/>
        <v>0</v>
      </c>
      <c r="N53" s="80"/>
      <c r="O53" s="100"/>
    </row>
    <row r="54" spans="1:15" s="49" customFormat="1" ht="20.25" customHeight="1">
      <c r="A54" s="91"/>
      <c r="B54" s="85">
        <v>48</v>
      </c>
      <c r="C54" s="296" t="s">
        <v>281</v>
      </c>
      <c r="D54" s="250"/>
      <c r="E54" s="88" t="s">
        <v>25</v>
      </c>
      <c r="F54" s="93" t="s">
        <v>282</v>
      </c>
      <c r="G54" s="95">
        <v>1000</v>
      </c>
      <c r="H54" s="88" t="s">
        <v>283</v>
      </c>
      <c r="I54" s="98"/>
      <c r="J54" s="97">
        <f t="shared" si="0"/>
        <v>0</v>
      </c>
      <c r="K54" s="88">
        <v>8</v>
      </c>
      <c r="L54" s="99">
        <f t="shared" si="1"/>
        <v>0</v>
      </c>
      <c r="M54" s="96">
        <f t="shared" si="2"/>
        <v>0</v>
      </c>
      <c r="N54" s="80"/>
      <c r="O54" s="100"/>
    </row>
    <row r="55" spans="1:15" s="49" customFormat="1" ht="18.75" customHeight="1">
      <c r="A55" s="91"/>
      <c r="B55" s="85">
        <v>49</v>
      </c>
      <c r="C55" s="304"/>
      <c r="D55" s="250"/>
      <c r="E55" s="88" t="s">
        <v>31</v>
      </c>
      <c r="F55" s="93" t="s">
        <v>99</v>
      </c>
      <c r="G55" s="95">
        <v>120</v>
      </c>
      <c r="H55" s="88" t="s">
        <v>36</v>
      </c>
      <c r="I55" s="98"/>
      <c r="J55" s="97">
        <f t="shared" si="0"/>
        <v>0</v>
      </c>
      <c r="K55" s="88">
        <v>8</v>
      </c>
      <c r="L55" s="99">
        <f t="shared" si="1"/>
        <v>0</v>
      </c>
      <c r="M55" s="96">
        <f t="shared" si="2"/>
        <v>0</v>
      </c>
      <c r="N55" s="80"/>
      <c r="O55" s="100"/>
    </row>
    <row r="56" spans="1:15" s="49" customFormat="1" ht="20.25" customHeight="1">
      <c r="A56" s="91"/>
      <c r="B56" s="85">
        <v>50</v>
      </c>
      <c r="C56" s="296" t="s">
        <v>284</v>
      </c>
      <c r="D56" s="250"/>
      <c r="E56" s="88" t="s">
        <v>25</v>
      </c>
      <c r="F56" s="93" t="s">
        <v>418</v>
      </c>
      <c r="G56" s="95">
        <v>10</v>
      </c>
      <c r="H56" s="88" t="s">
        <v>63</v>
      </c>
      <c r="I56" s="98"/>
      <c r="J56" s="97">
        <f t="shared" si="0"/>
        <v>0</v>
      </c>
      <c r="K56" s="88">
        <v>8</v>
      </c>
      <c r="L56" s="99">
        <f t="shared" si="1"/>
        <v>0</v>
      </c>
      <c r="M56" s="96">
        <f t="shared" si="2"/>
        <v>0</v>
      </c>
      <c r="N56" s="80"/>
      <c r="O56" s="100"/>
    </row>
    <row r="57" spans="1:15" s="49" customFormat="1" ht="21" customHeight="1">
      <c r="A57" s="91"/>
      <c r="B57" s="85">
        <v>51</v>
      </c>
      <c r="C57" s="261"/>
      <c r="D57" s="250"/>
      <c r="E57" s="88" t="s">
        <v>25</v>
      </c>
      <c r="F57" s="93" t="s">
        <v>419</v>
      </c>
      <c r="G57" s="95">
        <v>70</v>
      </c>
      <c r="H57" s="88" t="s">
        <v>105</v>
      </c>
      <c r="I57" s="98"/>
      <c r="J57" s="97">
        <f t="shared" si="0"/>
        <v>0</v>
      </c>
      <c r="K57" s="88">
        <v>8</v>
      </c>
      <c r="L57" s="99">
        <f t="shared" si="1"/>
        <v>0</v>
      </c>
      <c r="M57" s="96">
        <f t="shared" si="2"/>
        <v>0</v>
      </c>
      <c r="N57" s="80"/>
      <c r="O57" s="100"/>
    </row>
    <row r="58" spans="1:15" s="49" customFormat="1" ht="25.5" customHeight="1">
      <c r="A58" s="91"/>
      <c r="B58" s="85">
        <v>52</v>
      </c>
      <c r="C58" s="296" t="s">
        <v>288</v>
      </c>
      <c r="D58" s="250"/>
      <c r="E58" s="88" t="s">
        <v>289</v>
      </c>
      <c r="F58" s="93" t="s">
        <v>35</v>
      </c>
      <c r="G58" s="95">
        <v>20</v>
      </c>
      <c r="H58" s="88" t="s">
        <v>33</v>
      </c>
      <c r="I58" s="98"/>
      <c r="J58" s="97">
        <f t="shared" si="0"/>
        <v>0</v>
      </c>
      <c r="K58" s="88">
        <v>8</v>
      </c>
      <c r="L58" s="99">
        <f t="shared" si="1"/>
        <v>0</v>
      </c>
      <c r="M58" s="96">
        <f t="shared" si="2"/>
        <v>0</v>
      </c>
      <c r="N58" s="80"/>
      <c r="O58" s="100"/>
    </row>
    <row r="59" spans="1:15" s="49" customFormat="1" ht="21.75" customHeight="1">
      <c r="A59" s="91"/>
      <c r="B59" s="85">
        <v>53</v>
      </c>
      <c r="C59" s="261"/>
      <c r="D59" s="250"/>
      <c r="E59" s="88" t="s">
        <v>290</v>
      </c>
      <c r="F59" s="93" t="s">
        <v>34</v>
      </c>
      <c r="G59" s="95">
        <v>30</v>
      </c>
      <c r="H59" s="88" t="s">
        <v>36</v>
      </c>
      <c r="I59" s="98"/>
      <c r="J59" s="97">
        <f t="shared" si="0"/>
        <v>0</v>
      </c>
      <c r="K59" s="88">
        <v>8</v>
      </c>
      <c r="L59" s="99">
        <f t="shared" si="1"/>
        <v>0</v>
      </c>
      <c r="M59" s="96">
        <f t="shared" si="2"/>
        <v>0</v>
      </c>
      <c r="N59" s="80"/>
      <c r="O59" s="100"/>
    </row>
    <row r="60" spans="1:15" s="49" customFormat="1" ht="21" customHeight="1">
      <c r="A60" s="91"/>
      <c r="B60" s="85">
        <v>54</v>
      </c>
      <c r="C60" s="89" t="s">
        <v>291</v>
      </c>
      <c r="D60" s="250"/>
      <c r="E60" s="88" t="s">
        <v>25</v>
      </c>
      <c r="F60" s="93" t="s">
        <v>256</v>
      </c>
      <c r="G60" s="95">
        <v>250</v>
      </c>
      <c r="H60" s="88" t="s">
        <v>105</v>
      </c>
      <c r="I60" s="98"/>
      <c r="J60" s="97">
        <f t="shared" si="0"/>
        <v>0</v>
      </c>
      <c r="K60" s="88">
        <v>8</v>
      </c>
      <c r="L60" s="99">
        <f t="shared" si="1"/>
        <v>0</v>
      </c>
      <c r="M60" s="96">
        <f t="shared" si="2"/>
        <v>0</v>
      </c>
      <c r="N60" s="80"/>
      <c r="O60" s="100"/>
    </row>
    <row r="61" spans="1:15" s="49" customFormat="1" ht="27" customHeight="1">
      <c r="A61" s="91"/>
      <c r="B61" s="85">
        <v>55</v>
      </c>
      <c r="C61" s="89" t="s">
        <v>292</v>
      </c>
      <c r="D61" s="250"/>
      <c r="E61" s="88" t="s">
        <v>233</v>
      </c>
      <c r="F61" s="93" t="s">
        <v>293</v>
      </c>
      <c r="G61" s="95">
        <v>60</v>
      </c>
      <c r="H61" s="88" t="s">
        <v>234</v>
      </c>
      <c r="I61" s="98"/>
      <c r="J61" s="97">
        <f t="shared" si="0"/>
        <v>0</v>
      </c>
      <c r="K61" s="88">
        <v>8</v>
      </c>
      <c r="L61" s="99">
        <f t="shared" si="1"/>
        <v>0</v>
      </c>
      <c r="M61" s="96">
        <f t="shared" si="2"/>
        <v>0</v>
      </c>
      <c r="N61" s="80"/>
      <c r="O61" s="100"/>
    </row>
    <row r="62" spans="1:15" s="49" customFormat="1" ht="21.75" customHeight="1">
      <c r="A62" s="91"/>
      <c r="B62" s="85">
        <v>56</v>
      </c>
      <c r="C62" s="296" t="s">
        <v>294</v>
      </c>
      <c r="D62" s="250"/>
      <c r="E62" s="88" t="s">
        <v>25</v>
      </c>
      <c r="F62" s="93">
        <v>0.01</v>
      </c>
      <c r="G62" s="95">
        <v>20</v>
      </c>
      <c r="H62" s="88" t="s">
        <v>295</v>
      </c>
      <c r="I62" s="98"/>
      <c r="J62" s="97">
        <f t="shared" si="0"/>
        <v>0</v>
      </c>
      <c r="K62" s="88">
        <v>8</v>
      </c>
      <c r="L62" s="99">
        <f t="shared" si="1"/>
        <v>0</v>
      </c>
      <c r="M62" s="96">
        <f t="shared" si="2"/>
        <v>0</v>
      </c>
      <c r="N62" s="80"/>
      <c r="O62" s="100"/>
    </row>
    <row r="63" spans="1:15" s="49" customFormat="1" ht="22.5" customHeight="1">
      <c r="A63" s="91"/>
      <c r="B63" s="85">
        <v>57</v>
      </c>
      <c r="C63" s="261"/>
      <c r="D63" s="250"/>
      <c r="E63" s="88" t="s">
        <v>25</v>
      </c>
      <c r="F63" s="93">
        <v>0.04</v>
      </c>
      <c r="G63" s="95">
        <v>70</v>
      </c>
      <c r="H63" s="88" t="s">
        <v>295</v>
      </c>
      <c r="I63" s="98"/>
      <c r="J63" s="97">
        <f t="shared" si="0"/>
        <v>0</v>
      </c>
      <c r="K63" s="88">
        <v>8</v>
      </c>
      <c r="L63" s="99">
        <f t="shared" si="1"/>
        <v>0</v>
      </c>
      <c r="M63" s="96">
        <f t="shared" si="2"/>
        <v>0</v>
      </c>
      <c r="N63" s="80"/>
      <c r="O63" s="100"/>
    </row>
    <row r="64" spans="1:15" s="49" customFormat="1" ht="24" customHeight="1">
      <c r="A64" s="91"/>
      <c r="B64" s="85">
        <v>58</v>
      </c>
      <c r="C64" s="89" t="s">
        <v>296</v>
      </c>
      <c r="D64" s="250"/>
      <c r="E64" s="88" t="s">
        <v>233</v>
      </c>
      <c r="F64" s="93">
        <v>0.02</v>
      </c>
      <c r="G64" s="95">
        <v>120</v>
      </c>
      <c r="H64" s="88" t="s">
        <v>236</v>
      </c>
      <c r="I64" s="98"/>
      <c r="J64" s="97">
        <f t="shared" si="0"/>
        <v>0</v>
      </c>
      <c r="K64" s="88">
        <v>8</v>
      </c>
      <c r="L64" s="99">
        <f t="shared" si="1"/>
        <v>0</v>
      </c>
      <c r="M64" s="96">
        <f t="shared" si="2"/>
        <v>0</v>
      </c>
      <c r="N64" s="80"/>
      <c r="O64" s="100"/>
    </row>
    <row r="65" spans="1:15" s="49" customFormat="1" ht="23.25" customHeight="1">
      <c r="A65" s="91"/>
      <c r="B65" s="85">
        <v>59</v>
      </c>
      <c r="C65" s="89" t="s">
        <v>297</v>
      </c>
      <c r="D65" s="250"/>
      <c r="E65" s="88" t="s">
        <v>233</v>
      </c>
      <c r="F65" s="93" t="s">
        <v>298</v>
      </c>
      <c r="G65" s="95">
        <v>20</v>
      </c>
      <c r="H65" s="88" t="s">
        <v>236</v>
      </c>
      <c r="I65" s="98"/>
      <c r="J65" s="97">
        <f t="shared" si="0"/>
        <v>0</v>
      </c>
      <c r="K65" s="88">
        <v>8</v>
      </c>
      <c r="L65" s="99">
        <f t="shared" si="1"/>
        <v>0</v>
      </c>
      <c r="M65" s="96">
        <f t="shared" si="2"/>
        <v>0</v>
      </c>
      <c r="N65" s="80"/>
      <c r="O65" s="100"/>
    </row>
    <row r="66" spans="1:15" s="49" customFormat="1" ht="21" customHeight="1">
      <c r="A66" s="91"/>
      <c r="B66" s="85">
        <v>60</v>
      </c>
      <c r="C66" s="296" t="s">
        <v>299</v>
      </c>
      <c r="D66" s="250"/>
      <c r="E66" s="88" t="s">
        <v>31</v>
      </c>
      <c r="F66" s="93" t="s">
        <v>109</v>
      </c>
      <c r="G66" s="95">
        <v>80</v>
      </c>
      <c r="H66" s="88" t="s">
        <v>36</v>
      </c>
      <c r="I66" s="98"/>
      <c r="J66" s="97">
        <f t="shared" si="0"/>
        <v>0</v>
      </c>
      <c r="K66" s="88">
        <v>8</v>
      </c>
      <c r="L66" s="99">
        <f t="shared" si="1"/>
        <v>0</v>
      </c>
      <c r="M66" s="96">
        <f t="shared" si="2"/>
        <v>0</v>
      </c>
      <c r="N66" s="80"/>
      <c r="O66" s="100"/>
    </row>
    <row r="67" spans="1:15" s="49" customFormat="1" ht="21" customHeight="1">
      <c r="A67" s="91"/>
      <c r="B67" s="85">
        <v>61</v>
      </c>
      <c r="C67" s="261"/>
      <c r="D67" s="250"/>
      <c r="E67" s="88" t="s">
        <v>31</v>
      </c>
      <c r="F67" s="93" t="s">
        <v>65</v>
      </c>
      <c r="G67" s="95">
        <v>400</v>
      </c>
      <c r="H67" s="88" t="s">
        <v>36</v>
      </c>
      <c r="I67" s="98"/>
      <c r="J67" s="97">
        <f t="shared" si="0"/>
        <v>0</v>
      </c>
      <c r="K67" s="88">
        <v>8</v>
      </c>
      <c r="L67" s="99">
        <f t="shared" si="1"/>
        <v>0</v>
      </c>
      <c r="M67" s="96">
        <f t="shared" si="2"/>
        <v>0</v>
      </c>
      <c r="N67" s="80"/>
      <c r="O67" s="100"/>
    </row>
    <row r="68" spans="1:15" s="49" customFormat="1" ht="18.75" customHeight="1">
      <c r="A68" s="91"/>
      <c r="B68" s="85">
        <v>62</v>
      </c>
      <c r="C68" s="296" t="s">
        <v>300</v>
      </c>
      <c r="D68" s="250"/>
      <c r="E68" s="88" t="s">
        <v>31</v>
      </c>
      <c r="F68" s="93" t="s">
        <v>97</v>
      </c>
      <c r="G68" s="95">
        <v>30</v>
      </c>
      <c r="H68" s="88" t="s">
        <v>36</v>
      </c>
      <c r="I68" s="98"/>
      <c r="J68" s="97">
        <f t="shared" si="0"/>
        <v>0</v>
      </c>
      <c r="K68" s="88">
        <v>8</v>
      </c>
      <c r="L68" s="99">
        <f t="shared" si="1"/>
        <v>0</v>
      </c>
      <c r="M68" s="96">
        <f t="shared" si="2"/>
        <v>0</v>
      </c>
      <c r="N68" s="80"/>
      <c r="O68" s="100"/>
    </row>
    <row r="69" spans="1:15" s="49" customFormat="1" ht="19.5" customHeight="1">
      <c r="A69" s="91"/>
      <c r="B69" s="85">
        <v>63</v>
      </c>
      <c r="C69" s="268"/>
      <c r="D69" s="250"/>
      <c r="E69" s="88" t="s">
        <v>31</v>
      </c>
      <c r="F69" s="93" t="s">
        <v>60</v>
      </c>
      <c r="G69" s="95">
        <v>40</v>
      </c>
      <c r="H69" s="88" t="s">
        <v>36</v>
      </c>
      <c r="I69" s="98"/>
      <c r="J69" s="97">
        <f t="shared" si="0"/>
        <v>0</v>
      </c>
      <c r="K69" s="88">
        <v>8</v>
      </c>
      <c r="L69" s="99">
        <f t="shared" si="1"/>
        <v>0</v>
      </c>
      <c r="M69" s="96">
        <f t="shared" si="2"/>
        <v>0</v>
      </c>
      <c r="N69" s="80"/>
      <c r="O69" s="100"/>
    </row>
    <row r="70" spans="1:15" s="49" customFormat="1" ht="19.5" customHeight="1">
      <c r="A70" s="91"/>
      <c r="B70" s="85">
        <v>64</v>
      </c>
      <c r="C70" s="261"/>
      <c r="D70" s="250"/>
      <c r="E70" s="88" t="s">
        <v>31</v>
      </c>
      <c r="F70" s="93" t="s">
        <v>58</v>
      </c>
      <c r="G70" s="95">
        <v>10</v>
      </c>
      <c r="H70" s="88" t="s">
        <v>36</v>
      </c>
      <c r="I70" s="98"/>
      <c r="J70" s="97">
        <f t="shared" si="0"/>
        <v>0</v>
      </c>
      <c r="K70" s="88">
        <v>8</v>
      </c>
      <c r="L70" s="99">
        <f t="shared" si="1"/>
        <v>0</v>
      </c>
      <c r="M70" s="96">
        <f t="shared" si="2"/>
        <v>0</v>
      </c>
      <c r="N70" s="80"/>
      <c r="O70" s="100"/>
    </row>
    <row r="71" spans="1:15" s="49" customFormat="1" ht="21.75" customHeight="1">
      <c r="A71" s="91"/>
      <c r="B71" s="85">
        <v>65</v>
      </c>
      <c r="C71" s="89" t="s">
        <v>301</v>
      </c>
      <c r="D71" s="250"/>
      <c r="E71" s="88" t="s">
        <v>25</v>
      </c>
      <c r="F71" s="93" t="s">
        <v>302</v>
      </c>
      <c r="G71" s="95">
        <v>1600</v>
      </c>
      <c r="H71" s="88" t="s">
        <v>63</v>
      </c>
      <c r="I71" s="98"/>
      <c r="J71" s="97">
        <f t="shared" si="0"/>
        <v>0</v>
      </c>
      <c r="K71" s="88">
        <v>8</v>
      </c>
      <c r="L71" s="99">
        <f t="shared" si="1"/>
        <v>0</v>
      </c>
      <c r="M71" s="96">
        <f t="shared" si="2"/>
        <v>0</v>
      </c>
      <c r="N71" s="80"/>
      <c r="O71" s="100"/>
    </row>
    <row r="72" spans="1:15" s="49" customFormat="1" ht="22.5" customHeight="1">
      <c r="A72" s="91"/>
      <c r="B72" s="85">
        <v>66</v>
      </c>
      <c r="C72" s="296" t="s">
        <v>303</v>
      </c>
      <c r="D72" s="250"/>
      <c r="E72" s="88" t="s">
        <v>70</v>
      </c>
      <c r="F72" s="93" t="s">
        <v>77</v>
      </c>
      <c r="G72" s="95">
        <v>120</v>
      </c>
      <c r="H72" s="88" t="s">
        <v>36</v>
      </c>
      <c r="I72" s="98"/>
      <c r="J72" s="97">
        <f aca="true" t="shared" si="3" ref="J72:J135">G72*I72</f>
        <v>0</v>
      </c>
      <c r="K72" s="88">
        <v>8</v>
      </c>
      <c r="L72" s="99">
        <f aca="true" t="shared" si="4" ref="L72:L135">I72*1.08</f>
        <v>0</v>
      </c>
      <c r="M72" s="96">
        <f aca="true" t="shared" si="5" ref="M72:M135">J72*1.08</f>
        <v>0</v>
      </c>
      <c r="N72" s="80"/>
      <c r="O72" s="100"/>
    </row>
    <row r="73" spans="1:15" s="49" customFormat="1" ht="21" customHeight="1">
      <c r="A73" s="91"/>
      <c r="B73" s="85">
        <v>67</v>
      </c>
      <c r="C73" s="261"/>
      <c r="D73" s="250"/>
      <c r="E73" s="88" t="s">
        <v>70</v>
      </c>
      <c r="F73" s="93" t="s">
        <v>34</v>
      </c>
      <c r="G73" s="95">
        <v>40</v>
      </c>
      <c r="H73" s="88" t="s">
        <v>36</v>
      </c>
      <c r="I73" s="98"/>
      <c r="J73" s="97">
        <f t="shared" si="3"/>
        <v>0</v>
      </c>
      <c r="K73" s="88">
        <v>8</v>
      </c>
      <c r="L73" s="99">
        <f t="shared" si="4"/>
        <v>0</v>
      </c>
      <c r="M73" s="96">
        <f t="shared" si="5"/>
        <v>0</v>
      </c>
      <c r="N73" s="80"/>
      <c r="O73" s="100"/>
    </row>
    <row r="74" spans="1:15" s="49" customFormat="1" ht="21" customHeight="1">
      <c r="A74" s="91"/>
      <c r="B74" s="85">
        <v>68</v>
      </c>
      <c r="C74" s="296" t="s">
        <v>103</v>
      </c>
      <c r="D74" s="250"/>
      <c r="E74" s="88" t="s">
        <v>304</v>
      </c>
      <c r="F74" s="93" t="s">
        <v>34</v>
      </c>
      <c r="G74" s="95">
        <v>80</v>
      </c>
      <c r="H74" s="88" t="s">
        <v>100</v>
      </c>
      <c r="I74" s="98"/>
      <c r="J74" s="97">
        <f t="shared" si="3"/>
        <v>0</v>
      </c>
      <c r="K74" s="88">
        <v>8</v>
      </c>
      <c r="L74" s="99">
        <f t="shared" si="4"/>
        <v>0</v>
      </c>
      <c r="M74" s="96">
        <f t="shared" si="5"/>
        <v>0</v>
      </c>
      <c r="N74" s="80"/>
      <c r="O74" s="100"/>
    </row>
    <row r="75" spans="1:15" s="49" customFormat="1" ht="19.5" customHeight="1">
      <c r="A75" s="91"/>
      <c r="B75" s="85">
        <v>69</v>
      </c>
      <c r="C75" s="261"/>
      <c r="D75" s="250"/>
      <c r="E75" s="88" t="s">
        <v>304</v>
      </c>
      <c r="F75" s="93" t="s">
        <v>35</v>
      </c>
      <c r="G75" s="95">
        <v>120</v>
      </c>
      <c r="H75" s="88" t="s">
        <v>305</v>
      </c>
      <c r="I75" s="98"/>
      <c r="J75" s="97">
        <f t="shared" si="3"/>
        <v>0</v>
      </c>
      <c r="K75" s="88">
        <v>8</v>
      </c>
      <c r="L75" s="99">
        <f t="shared" si="4"/>
        <v>0</v>
      </c>
      <c r="M75" s="96">
        <f t="shared" si="5"/>
        <v>0</v>
      </c>
      <c r="N75" s="80"/>
      <c r="O75" s="100"/>
    </row>
    <row r="76" spans="1:15" s="49" customFormat="1" ht="21" customHeight="1">
      <c r="A76" s="91"/>
      <c r="B76" s="85">
        <v>70</v>
      </c>
      <c r="C76" s="89" t="s">
        <v>308</v>
      </c>
      <c r="D76" s="250"/>
      <c r="E76" s="88" t="s">
        <v>309</v>
      </c>
      <c r="F76" s="93" t="s">
        <v>310</v>
      </c>
      <c r="G76" s="95">
        <v>30</v>
      </c>
      <c r="H76" s="88" t="s">
        <v>311</v>
      </c>
      <c r="I76" s="98"/>
      <c r="J76" s="97">
        <f t="shared" si="3"/>
        <v>0</v>
      </c>
      <c r="K76" s="88">
        <v>8</v>
      </c>
      <c r="L76" s="99">
        <f t="shared" si="4"/>
        <v>0</v>
      </c>
      <c r="M76" s="96">
        <f t="shared" si="5"/>
        <v>0</v>
      </c>
      <c r="N76" s="80"/>
      <c r="O76" s="100"/>
    </row>
    <row r="77" spans="1:15" s="49" customFormat="1" ht="21.75" customHeight="1">
      <c r="A77" s="91"/>
      <c r="B77" s="85">
        <v>71</v>
      </c>
      <c r="C77" s="89" t="s">
        <v>312</v>
      </c>
      <c r="D77" s="250"/>
      <c r="E77" s="88" t="s">
        <v>31</v>
      </c>
      <c r="F77" s="93" t="s">
        <v>169</v>
      </c>
      <c r="G77" s="95">
        <v>1800</v>
      </c>
      <c r="H77" s="88" t="s">
        <v>36</v>
      </c>
      <c r="I77" s="98"/>
      <c r="J77" s="97">
        <f t="shared" si="3"/>
        <v>0</v>
      </c>
      <c r="K77" s="88">
        <v>8</v>
      </c>
      <c r="L77" s="99">
        <f t="shared" si="4"/>
        <v>0</v>
      </c>
      <c r="M77" s="96">
        <f t="shared" si="5"/>
        <v>0</v>
      </c>
      <c r="N77" s="80"/>
      <c r="O77" s="100"/>
    </row>
    <row r="78" spans="1:15" s="49" customFormat="1" ht="21" customHeight="1">
      <c r="A78" s="91"/>
      <c r="B78" s="85">
        <v>72</v>
      </c>
      <c r="C78" s="89" t="s">
        <v>314</v>
      </c>
      <c r="D78" s="250"/>
      <c r="E78" s="88" t="s">
        <v>233</v>
      </c>
      <c r="F78" s="103">
        <v>0.003</v>
      </c>
      <c r="G78" s="95">
        <v>20</v>
      </c>
      <c r="H78" s="88" t="s">
        <v>236</v>
      </c>
      <c r="I78" s="98"/>
      <c r="J78" s="97">
        <f t="shared" si="3"/>
        <v>0</v>
      </c>
      <c r="K78" s="88">
        <v>8</v>
      </c>
      <c r="L78" s="99">
        <f t="shared" si="4"/>
        <v>0</v>
      </c>
      <c r="M78" s="96">
        <f t="shared" si="5"/>
        <v>0</v>
      </c>
      <c r="N78" s="80"/>
      <c r="O78" s="100"/>
    </row>
    <row r="79" spans="1:15" s="49" customFormat="1" ht="23.25" customHeight="1">
      <c r="A79" s="91"/>
      <c r="B79" s="85">
        <v>73</v>
      </c>
      <c r="C79" s="296" t="s">
        <v>315</v>
      </c>
      <c r="D79" s="250"/>
      <c r="E79" s="88" t="s">
        <v>31</v>
      </c>
      <c r="F79" s="93" t="s">
        <v>99</v>
      </c>
      <c r="G79" s="95">
        <v>30</v>
      </c>
      <c r="H79" s="88" t="s">
        <v>36</v>
      </c>
      <c r="I79" s="98"/>
      <c r="J79" s="97">
        <f t="shared" si="3"/>
        <v>0</v>
      </c>
      <c r="K79" s="88">
        <v>8</v>
      </c>
      <c r="L79" s="99">
        <f t="shared" si="4"/>
        <v>0</v>
      </c>
      <c r="M79" s="96">
        <f t="shared" si="5"/>
        <v>0</v>
      </c>
      <c r="N79" s="80"/>
      <c r="O79" s="100"/>
    </row>
    <row r="80" spans="1:15" s="49" customFormat="1" ht="21" customHeight="1">
      <c r="A80" s="91"/>
      <c r="B80" s="85">
        <v>74</v>
      </c>
      <c r="C80" s="268"/>
      <c r="D80" s="250"/>
      <c r="E80" s="88" t="s">
        <v>31</v>
      </c>
      <c r="F80" s="93" t="s">
        <v>109</v>
      </c>
      <c r="G80" s="95">
        <v>60</v>
      </c>
      <c r="H80" s="88" t="s">
        <v>36</v>
      </c>
      <c r="I80" s="98"/>
      <c r="J80" s="97">
        <f t="shared" si="3"/>
        <v>0</v>
      </c>
      <c r="K80" s="88">
        <v>8</v>
      </c>
      <c r="L80" s="99">
        <f t="shared" si="4"/>
        <v>0</v>
      </c>
      <c r="M80" s="96">
        <f t="shared" si="5"/>
        <v>0</v>
      </c>
      <c r="N80" s="80"/>
      <c r="O80" s="100"/>
    </row>
    <row r="81" spans="1:15" s="49" customFormat="1" ht="20.25" customHeight="1">
      <c r="A81" s="91"/>
      <c r="B81" s="85">
        <v>75</v>
      </c>
      <c r="C81" s="268"/>
      <c r="D81" s="250"/>
      <c r="E81" s="88" t="s">
        <v>31</v>
      </c>
      <c r="F81" s="93" t="s">
        <v>316</v>
      </c>
      <c r="G81" s="95">
        <v>10</v>
      </c>
      <c r="H81" s="88" t="s">
        <v>36</v>
      </c>
      <c r="I81" s="98"/>
      <c r="J81" s="97">
        <f t="shared" si="3"/>
        <v>0</v>
      </c>
      <c r="K81" s="88">
        <v>8</v>
      </c>
      <c r="L81" s="99">
        <f t="shared" si="4"/>
        <v>0</v>
      </c>
      <c r="M81" s="96">
        <f t="shared" si="5"/>
        <v>0</v>
      </c>
      <c r="N81" s="80"/>
      <c r="O81" s="100"/>
    </row>
    <row r="82" spans="1:15" s="49" customFormat="1" ht="21" customHeight="1">
      <c r="A82" s="91"/>
      <c r="B82" s="85">
        <v>76</v>
      </c>
      <c r="C82" s="261"/>
      <c r="D82" s="250"/>
      <c r="E82" s="88" t="s">
        <v>31</v>
      </c>
      <c r="F82" s="93" t="s">
        <v>65</v>
      </c>
      <c r="G82" s="95">
        <v>10</v>
      </c>
      <c r="H82" s="88" t="s">
        <v>36</v>
      </c>
      <c r="I82" s="98"/>
      <c r="J82" s="97">
        <f t="shared" si="3"/>
        <v>0</v>
      </c>
      <c r="K82" s="88">
        <v>8</v>
      </c>
      <c r="L82" s="99">
        <f t="shared" si="4"/>
        <v>0</v>
      </c>
      <c r="M82" s="96">
        <f t="shared" si="5"/>
        <v>0</v>
      </c>
      <c r="N82" s="80"/>
      <c r="O82" s="100"/>
    </row>
    <row r="83" spans="1:15" s="49" customFormat="1" ht="21" customHeight="1">
      <c r="A83" s="91"/>
      <c r="B83" s="85">
        <v>77</v>
      </c>
      <c r="C83" s="296" t="s">
        <v>317</v>
      </c>
      <c r="D83" s="250"/>
      <c r="E83" s="88" t="s">
        <v>92</v>
      </c>
      <c r="F83" s="103">
        <v>0.002</v>
      </c>
      <c r="G83" s="95">
        <v>10</v>
      </c>
      <c r="H83" s="88" t="s">
        <v>318</v>
      </c>
      <c r="I83" s="98"/>
      <c r="J83" s="97">
        <f t="shared" si="3"/>
        <v>0</v>
      </c>
      <c r="K83" s="88">
        <v>8</v>
      </c>
      <c r="L83" s="99">
        <f t="shared" si="4"/>
        <v>0</v>
      </c>
      <c r="M83" s="96">
        <f t="shared" si="5"/>
        <v>0</v>
      </c>
      <c r="N83" s="80"/>
      <c r="O83" s="100"/>
    </row>
    <row r="84" spans="1:15" s="49" customFormat="1" ht="20.25" customHeight="1">
      <c r="A84" s="91"/>
      <c r="B84" s="85">
        <v>78</v>
      </c>
      <c r="C84" s="268"/>
      <c r="D84" s="250"/>
      <c r="E84" s="88" t="s">
        <v>25</v>
      </c>
      <c r="F84" s="93" t="s">
        <v>181</v>
      </c>
      <c r="G84" s="95">
        <v>450</v>
      </c>
      <c r="H84" s="88" t="s">
        <v>63</v>
      </c>
      <c r="I84" s="98"/>
      <c r="J84" s="97">
        <f t="shared" si="3"/>
        <v>0</v>
      </c>
      <c r="K84" s="88">
        <v>8</v>
      </c>
      <c r="L84" s="99">
        <f t="shared" si="4"/>
        <v>0</v>
      </c>
      <c r="M84" s="96">
        <f t="shared" si="5"/>
        <v>0</v>
      </c>
      <c r="N84" s="80"/>
      <c r="O84" s="100"/>
    </row>
    <row r="85" spans="1:15" s="49" customFormat="1" ht="21.75" customHeight="1">
      <c r="A85" s="91"/>
      <c r="B85" s="85">
        <v>79</v>
      </c>
      <c r="C85" s="268"/>
      <c r="D85" s="250"/>
      <c r="E85" s="88" t="s">
        <v>31</v>
      </c>
      <c r="F85" s="93" t="s">
        <v>99</v>
      </c>
      <c r="G85" s="95">
        <v>100</v>
      </c>
      <c r="H85" s="88" t="s">
        <v>101</v>
      </c>
      <c r="I85" s="98"/>
      <c r="J85" s="97">
        <f t="shared" si="3"/>
        <v>0</v>
      </c>
      <c r="K85" s="88">
        <v>8</v>
      </c>
      <c r="L85" s="99">
        <f t="shared" si="4"/>
        <v>0</v>
      </c>
      <c r="M85" s="96">
        <f t="shared" si="5"/>
        <v>0</v>
      </c>
      <c r="N85" s="80"/>
      <c r="O85" s="100"/>
    </row>
    <row r="86" spans="1:15" s="49" customFormat="1" ht="24" customHeight="1">
      <c r="A86" s="91"/>
      <c r="B86" s="85">
        <v>80</v>
      </c>
      <c r="C86" s="261"/>
      <c r="D86" s="250"/>
      <c r="E86" s="88" t="s">
        <v>31</v>
      </c>
      <c r="F86" s="93" t="s">
        <v>97</v>
      </c>
      <c r="G86" s="95">
        <v>450</v>
      </c>
      <c r="H86" s="88" t="s">
        <v>36</v>
      </c>
      <c r="I86" s="98"/>
      <c r="J86" s="97">
        <f t="shared" si="3"/>
        <v>0</v>
      </c>
      <c r="K86" s="88">
        <v>8</v>
      </c>
      <c r="L86" s="99">
        <f t="shared" si="4"/>
        <v>0</v>
      </c>
      <c r="M86" s="96">
        <f t="shared" si="5"/>
        <v>0</v>
      </c>
      <c r="N86" s="80"/>
      <c r="O86" s="100"/>
    </row>
    <row r="87" spans="1:15" s="49" customFormat="1" ht="21.75" customHeight="1">
      <c r="A87" s="91"/>
      <c r="B87" s="85">
        <v>81</v>
      </c>
      <c r="C87" s="89" t="s">
        <v>319</v>
      </c>
      <c r="D87" s="250"/>
      <c r="E87" s="88" t="s">
        <v>25</v>
      </c>
      <c r="F87" s="93" t="s">
        <v>320</v>
      </c>
      <c r="G87" s="95">
        <v>2800</v>
      </c>
      <c r="H87" s="88" t="s">
        <v>113</v>
      </c>
      <c r="I87" s="98"/>
      <c r="J87" s="97">
        <f t="shared" si="3"/>
        <v>0</v>
      </c>
      <c r="K87" s="88">
        <v>8</v>
      </c>
      <c r="L87" s="99">
        <f t="shared" si="4"/>
        <v>0</v>
      </c>
      <c r="M87" s="96">
        <f t="shared" si="5"/>
        <v>0</v>
      </c>
      <c r="N87" s="80"/>
      <c r="O87" s="100"/>
    </row>
    <row r="88" spans="1:15" s="49" customFormat="1" ht="24" customHeight="1">
      <c r="A88" s="91"/>
      <c r="B88" s="85">
        <v>82</v>
      </c>
      <c r="C88" s="89" t="s">
        <v>321</v>
      </c>
      <c r="D88" s="250"/>
      <c r="E88" s="88" t="s">
        <v>31</v>
      </c>
      <c r="F88" s="93" t="s">
        <v>77</v>
      </c>
      <c r="G88" s="95">
        <v>40</v>
      </c>
      <c r="H88" s="88" t="s">
        <v>36</v>
      </c>
      <c r="I88" s="98"/>
      <c r="J88" s="97">
        <f t="shared" si="3"/>
        <v>0</v>
      </c>
      <c r="K88" s="88">
        <v>8</v>
      </c>
      <c r="L88" s="99">
        <f t="shared" si="4"/>
        <v>0</v>
      </c>
      <c r="M88" s="96">
        <f t="shared" si="5"/>
        <v>0</v>
      </c>
      <c r="N88" s="80"/>
      <c r="O88" s="100"/>
    </row>
    <row r="89" spans="1:15" s="49" customFormat="1" ht="21" customHeight="1">
      <c r="A89" s="91"/>
      <c r="B89" s="85">
        <v>83</v>
      </c>
      <c r="C89" s="89" t="s">
        <v>323</v>
      </c>
      <c r="D89" s="250"/>
      <c r="E89" s="88" t="s">
        <v>70</v>
      </c>
      <c r="F89" s="93" t="s">
        <v>179</v>
      </c>
      <c r="G89" s="95">
        <v>10</v>
      </c>
      <c r="H89" s="88" t="s">
        <v>33</v>
      </c>
      <c r="I89" s="98"/>
      <c r="J89" s="97">
        <f t="shared" si="3"/>
        <v>0</v>
      </c>
      <c r="K89" s="88">
        <v>8</v>
      </c>
      <c r="L89" s="99">
        <f t="shared" si="4"/>
        <v>0</v>
      </c>
      <c r="M89" s="96">
        <f t="shared" si="5"/>
        <v>0</v>
      </c>
      <c r="N89" s="80"/>
      <c r="O89" s="100"/>
    </row>
    <row r="90" spans="1:15" s="49" customFormat="1" ht="21.75" customHeight="1">
      <c r="A90" s="91"/>
      <c r="B90" s="85">
        <v>84</v>
      </c>
      <c r="C90" s="89" t="s">
        <v>324</v>
      </c>
      <c r="D90" s="250"/>
      <c r="E90" s="88" t="s">
        <v>40</v>
      </c>
      <c r="F90" s="93" t="s">
        <v>35</v>
      </c>
      <c r="G90" s="95">
        <v>10</v>
      </c>
      <c r="H90" s="88" t="s">
        <v>96</v>
      </c>
      <c r="I90" s="98"/>
      <c r="J90" s="97">
        <f t="shared" si="3"/>
        <v>0</v>
      </c>
      <c r="K90" s="88">
        <v>8</v>
      </c>
      <c r="L90" s="99">
        <f t="shared" si="4"/>
        <v>0</v>
      </c>
      <c r="M90" s="96">
        <f t="shared" si="5"/>
        <v>0</v>
      </c>
      <c r="N90" s="80"/>
      <c r="O90" s="100"/>
    </row>
    <row r="91" spans="1:15" s="49" customFormat="1" ht="23.25" customHeight="1">
      <c r="A91" s="91"/>
      <c r="B91" s="85">
        <v>85</v>
      </c>
      <c r="C91" s="89" t="s">
        <v>325</v>
      </c>
      <c r="D91" s="250"/>
      <c r="E91" s="88" t="s">
        <v>25</v>
      </c>
      <c r="F91" s="93">
        <v>0.15</v>
      </c>
      <c r="G91" s="95">
        <v>4000</v>
      </c>
      <c r="H91" s="88" t="s">
        <v>326</v>
      </c>
      <c r="I91" s="98"/>
      <c r="J91" s="97">
        <f t="shared" si="3"/>
        <v>0</v>
      </c>
      <c r="K91" s="88">
        <v>8</v>
      </c>
      <c r="L91" s="99">
        <f t="shared" si="4"/>
        <v>0</v>
      </c>
      <c r="M91" s="96">
        <f t="shared" si="5"/>
        <v>0</v>
      </c>
      <c r="N91" s="80"/>
      <c r="O91" s="100"/>
    </row>
    <row r="92" spans="1:15" s="49" customFormat="1" ht="23.25" customHeight="1">
      <c r="A92" s="91"/>
      <c r="B92" s="85">
        <v>86</v>
      </c>
      <c r="C92" s="296" t="s">
        <v>329</v>
      </c>
      <c r="D92" s="250"/>
      <c r="E92" s="88" t="s">
        <v>25</v>
      </c>
      <c r="F92" s="93">
        <v>0.01</v>
      </c>
      <c r="G92" s="95">
        <v>3500</v>
      </c>
      <c r="H92" s="88" t="s">
        <v>330</v>
      </c>
      <c r="I92" s="98"/>
      <c r="J92" s="97">
        <f t="shared" si="3"/>
        <v>0</v>
      </c>
      <c r="K92" s="88">
        <v>8</v>
      </c>
      <c r="L92" s="99">
        <f t="shared" si="4"/>
        <v>0</v>
      </c>
      <c r="M92" s="96">
        <f t="shared" si="5"/>
        <v>0</v>
      </c>
      <c r="N92" s="80"/>
      <c r="O92" s="100"/>
    </row>
    <row r="93" spans="1:15" s="49" customFormat="1" ht="24.75" customHeight="1">
      <c r="A93" s="91"/>
      <c r="B93" s="85">
        <v>87</v>
      </c>
      <c r="C93" s="268"/>
      <c r="D93" s="250"/>
      <c r="E93" s="88" t="s">
        <v>25</v>
      </c>
      <c r="F93" s="93">
        <v>0.01</v>
      </c>
      <c r="G93" s="95">
        <v>4800</v>
      </c>
      <c r="H93" s="88" t="s">
        <v>259</v>
      </c>
      <c r="I93" s="98"/>
      <c r="J93" s="97">
        <f t="shared" si="3"/>
        <v>0</v>
      </c>
      <c r="K93" s="88">
        <v>8</v>
      </c>
      <c r="L93" s="99">
        <f t="shared" si="4"/>
        <v>0</v>
      </c>
      <c r="M93" s="96">
        <f t="shared" si="5"/>
        <v>0</v>
      </c>
      <c r="N93" s="80"/>
      <c r="O93" s="100"/>
    </row>
    <row r="94" spans="1:15" s="49" customFormat="1" ht="24" customHeight="1">
      <c r="A94" s="91"/>
      <c r="B94" s="85">
        <v>88</v>
      </c>
      <c r="C94" s="268"/>
      <c r="D94" s="250"/>
      <c r="E94" s="88" t="s">
        <v>25</v>
      </c>
      <c r="F94" s="93">
        <v>0.02</v>
      </c>
      <c r="G94" s="95">
        <v>600</v>
      </c>
      <c r="H94" s="88" t="s">
        <v>330</v>
      </c>
      <c r="I94" s="98"/>
      <c r="J94" s="97">
        <f t="shared" si="3"/>
        <v>0</v>
      </c>
      <c r="K94" s="88">
        <v>8</v>
      </c>
      <c r="L94" s="99">
        <f t="shared" si="4"/>
        <v>0</v>
      </c>
      <c r="M94" s="96">
        <f t="shared" si="5"/>
        <v>0</v>
      </c>
      <c r="N94" s="80"/>
      <c r="O94" s="100"/>
    </row>
    <row r="95" spans="1:15" s="49" customFormat="1" ht="24.75" customHeight="1">
      <c r="A95" s="91"/>
      <c r="B95" s="85">
        <v>89</v>
      </c>
      <c r="C95" s="261"/>
      <c r="D95" s="250"/>
      <c r="E95" s="88" t="s">
        <v>25</v>
      </c>
      <c r="F95" s="93">
        <v>0.02</v>
      </c>
      <c r="G95" s="95">
        <v>750</v>
      </c>
      <c r="H95" s="88" t="s">
        <v>259</v>
      </c>
      <c r="I95" s="98"/>
      <c r="J95" s="97">
        <f t="shared" si="3"/>
        <v>0</v>
      </c>
      <c r="K95" s="88">
        <v>8</v>
      </c>
      <c r="L95" s="99">
        <f t="shared" si="4"/>
        <v>0</v>
      </c>
      <c r="M95" s="96">
        <f t="shared" si="5"/>
        <v>0</v>
      </c>
      <c r="N95" s="80"/>
      <c r="O95" s="100"/>
    </row>
    <row r="96" spans="1:15" s="49" customFormat="1" ht="26.25" customHeight="1">
      <c r="A96" s="91"/>
      <c r="B96" s="85">
        <v>90</v>
      </c>
      <c r="C96" s="89" t="s">
        <v>331</v>
      </c>
      <c r="D96" s="250"/>
      <c r="E96" s="88" t="s">
        <v>25</v>
      </c>
      <c r="F96" s="93" t="s">
        <v>332</v>
      </c>
      <c r="G96" s="95">
        <v>40</v>
      </c>
      <c r="H96" s="88" t="s">
        <v>333</v>
      </c>
      <c r="I96" s="98"/>
      <c r="J96" s="97">
        <f t="shared" si="3"/>
        <v>0</v>
      </c>
      <c r="K96" s="88">
        <v>8</v>
      </c>
      <c r="L96" s="99">
        <f t="shared" si="4"/>
        <v>0</v>
      </c>
      <c r="M96" s="96">
        <f t="shared" si="5"/>
        <v>0</v>
      </c>
      <c r="N96" s="80"/>
      <c r="O96" s="100"/>
    </row>
    <row r="97" spans="1:15" s="49" customFormat="1" ht="21" customHeight="1">
      <c r="A97" s="91"/>
      <c r="B97" s="85">
        <v>91</v>
      </c>
      <c r="C97" s="89" t="s">
        <v>334</v>
      </c>
      <c r="D97" s="250"/>
      <c r="E97" s="88" t="s">
        <v>31</v>
      </c>
      <c r="F97" s="93" t="s">
        <v>109</v>
      </c>
      <c r="G97" s="95">
        <v>400</v>
      </c>
      <c r="H97" s="88" t="s">
        <v>36</v>
      </c>
      <c r="I97" s="98"/>
      <c r="J97" s="97">
        <f t="shared" si="3"/>
        <v>0</v>
      </c>
      <c r="K97" s="88">
        <v>8</v>
      </c>
      <c r="L97" s="99">
        <f t="shared" si="4"/>
        <v>0</v>
      </c>
      <c r="M97" s="96">
        <f t="shared" si="5"/>
        <v>0</v>
      </c>
      <c r="N97" s="80"/>
      <c r="O97" s="100"/>
    </row>
    <row r="98" spans="1:15" s="49" customFormat="1" ht="21.75" customHeight="1">
      <c r="A98" s="91"/>
      <c r="B98" s="85">
        <v>92</v>
      </c>
      <c r="C98" s="89" t="s">
        <v>335</v>
      </c>
      <c r="D98" s="250"/>
      <c r="E98" s="88" t="s">
        <v>25</v>
      </c>
      <c r="F98" s="93">
        <v>0.2</v>
      </c>
      <c r="G98" s="95">
        <v>3000</v>
      </c>
      <c r="H98" s="88" t="s">
        <v>190</v>
      </c>
      <c r="I98" s="98"/>
      <c r="J98" s="97">
        <f t="shared" si="3"/>
        <v>0</v>
      </c>
      <c r="K98" s="88">
        <v>8</v>
      </c>
      <c r="L98" s="99">
        <f t="shared" si="4"/>
        <v>0</v>
      </c>
      <c r="M98" s="96">
        <f t="shared" si="5"/>
        <v>0</v>
      </c>
      <c r="N98" s="80"/>
      <c r="O98" s="100"/>
    </row>
    <row r="99" spans="1:15" s="49" customFormat="1" ht="24" customHeight="1">
      <c r="A99" s="91"/>
      <c r="B99" s="85">
        <v>93</v>
      </c>
      <c r="C99" s="89" t="s">
        <v>336</v>
      </c>
      <c r="D99" s="250"/>
      <c r="E99" s="88" t="s">
        <v>31</v>
      </c>
      <c r="F99" s="93" t="s">
        <v>44</v>
      </c>
      <c r="G99" s="95">
        <v>6000</v>
      </c>
      <c r="H99" s="88" t="s">
        <v>71</v>
      </c>
      <c r="I99" s="98"/>
      <c r="J99" s="97">
        <f t="shared" si="3"/>
        <v>0</v>
      </c>
      <c r="K99" s="88">
        <v>8</v>
      </c>
      <c r="L99" s="99">
        <f t="shared" si="4"/>
        <v>0</v>
      </c>
      <c r="M99" s="96">
        <f t="shared" si="5"/>
        <v>0</v>
      </c>
      <c r="N99" s="80"/>
      <c r="O99" s="100"/>
    </row>
    <row r="100" spans="1:15" s="49" customFormat="1" ht="21.75" customHeight="1">
      <c r="A100" s="91"/>
      <c r="B100" s="85">
        <v>94</v>
      </c>
      <c r="C100" s="296" t="s">
        <v>337</v>
      </c>
      <c r="D100" s="250"/>
      <c r="E100" s="88" t="s">
        <v>31</v>
      </c>
      <c r="F100" s="93" t="s">
        <v>60</v>
      </c>
      <c r="G100" s="95">
        <v>80</v>
      </c>
      <c r="H100" s="88" t="s">
        <v>51</v>
      </c>
      <c r="I100" s="98"/>
      <c r="J100" s="97">
        <f t="shared" si="3"/>
        <v>0</v>
      </c>
      <c r="K100" s="88">
        <v>8</v>
      </c>
      <c r="L100" s="99">
        <f t="shared" si="4"/>
        <v>0</v>
      </c>
      <c r="M100" s="96">
        <f t="shared" si="5"/>
        <v>0</v>
      </c>
      <c r="N100" s="80"/>
      <c r="O100" s="100"/>
    </row>
    <row r="101" spans="1:15" s="49" customFormat="1" ht="23.25" customHeight="1">
      <c r="A101" s="91"/>
      <c r="B101" s="85">
        <v>95</v>
      </c>
      <c r="C101" s="261"/>
      <c r="D101" s="250"/>
      <c r="E101" s="88" t="s">
        <v>25</v>
      </c>
      <c r="F101" s="93" t="s">
        <v>287</v>
      </c>
      <c r="G101" s="95">
        <v>3800</v>
      </c>
      <c r="H101" s="88" t="s">
        <v>105</v>
      </c>
      <c r="I101" s="98"/>
      <c r="J101" s="97">
        <f t="shared" si="3"/>
        <v>0</v>
      </c>
      <c r="K101" s="88">
        <v>8</v>
      </c>
      <c r="L101" s="99">
        <f t="shared" si="4"/>
        <v>0</v>
      </c>
      <c r="M101" s="96">
        <f t="shared" si="5"/>
        <v>0</v>
      </c>
      <c r="N101" s="80"/>
      <c r="O101" s="100"/>
    </row>
    <row r="102" spans="1:15" s="49" customFormat="1" ht="21" customHeight="1">
      <c r="A102" s="91"/>
      <c r="B102" s="85">
        <v>96</v>
      </c>
      <c r="C102" s="296" t="s">
        <v>338</v>
      </c>
      <c r="D102" s="250"/>
      <c r="E102" s="88" t="s">
        <v>339</v>
      </c>
      <c r="F102" s="93" t="s">
        <v>340</v>
      </c>
      <c r="G102" s="95">
        <v>60</v>
      </c>
      <c r="H102" s="88" t="s">
        <v>69</v>
      </c>
      <c r="I102" s="98"/>
      <c r="J102" s="97">
        <f t="shared" si="3"/>
        <v>0</v>
      </c>
      <c r="K102" s="88">
        <v>8</v>
      </c>
      <c r="L102" s="99">
        <f t="shared" si="4"/>
        <v>0</v>
      </c>
      <c r="M102" s="96">
        <f t="shared" si="5"/>
        <v>0</v>
      </c>
      <c r="N102" s="80"/>
      <c r="O102" s="100"/>
    </row>
    <row r="103" spans="1:15" s="49" customFormat="1" ht="23.25" customHeight="1">
      <c r="A103" s="91"/>
      <c r="B103" s="85">
        <v>97</v>
      </c>
      <c r="C103" s="268"/>
      <c r="D103" s="250"/>
      <c r="E103" s="88" t="s">
        <v>339</v>
      </c>
      <c r="F103" s="93" t="s">
        <v>341</v>
      </c>
      <c r="G103" s="95">
        <v>250</v>
      </c>
      <c r="H103" s="88" t="s">
        <v>69</v>
      </c>
      <c r="I103" s="98"/>
      <c r="J103" s="97">
        <f t="shared" si="3"/>
        <v>0</v>
      </c>
      <c r="K103" s="88">
        <v>8</v>
      </c>
      <c r="L103" s="99">
        <f t="shared" si="4"/>
        <v>0</v>
      </c>
      <c r="M103" s="96">
        <f t="shared" si="5"/>
        <v>0</v>
      </c>
      <c r="N103" s="80"/>
      <c r="O103" s="100"/>
    </row>
    <row r="104" spans="1:15" s="49" customFormat="1" ht="22.5" customHeight="1">
      <c r="A104" s="91"/>
      <c r="B104" s="85">
        <v>98</v>
      </c>
      <c r="C104" s="261"/>
      <c r="D104" s="250"/>
      <c r="E104" s="88" t="s">
        <v>339</v>
      </c>
      <c r="F104" s="93" t="s">
        <v>342</v>
      </c>
      <c r="G104" s="95">
        <v>100</v>
      </c>
      <c r="H104" s="88" t="s">
        <v>69</v>
      </c>
      <c r="I104" s="98"/>
      <c r="J104" s="97">
        <f t="shared" si="3"/>
        <v>0</v>
      </c>
      <c r="K104" s="88">
        <v>8</v>
      </c>
      <c r="L104" s="99">
        <f t="shared" si="4"/>
        <v>0</v>
      </c>
      <c r="M104" s="96">
        <f t="shared" si="5"/>
        <v>0</v>
      </c>
      <c r="N104" s="80"/>
      <c r="O104" s="100"/>
    </row>
    <row r="105" spans="1:15" s="49" customFormat="1" ht="20.25" customHeight="1">
      <c r="A105" s="91"/>
      <c r="B105" s="85">
        <v>99</v>
      </c>
      <c r="C105" s="296" t="s">
        <v>343</v>
      </c>
      <c r="D105" s="250"/>
      <c r="E105" s="88" t="s">
        <v>31</v>
      </c>
      <c r="F105" s="93" t="s">
        <v>34</v>
      </c>
      <c r="G105" s="95">
        <v>300</v>
      </c>
      <c r="H105" s="88" t="s">
        <v>36</v>
      </c>
      <c r="I105" s="98"/>
      <c r="J105" s="97">
        <f t="shared" si="3"/>
        <v>0</v>
      </c>
      <c r="K105" s="88">
        <v>8</v>
      </c>
      <c r="L105" s="99">
        <f t="shared" si="4"/>
        <v>0</v>
      </c>
      <c r="M105" s="96">
        <f t="shared" si="5"/>
        <v>0</v>
      </c>
      <c r="N105" s="80"/>
      <c r="O105" s="100"/>
    </row>
    <row r="106" spans="1:15" s="49" customFormat="1" ht="21" customHeight="1">
      <c r="A106" s="91"/>
      <c r="B106" s="85">
        <v>100</v>
      </c>
      <c r="C106" s="261"/>
      <c r="D106" s="250"/>
      <c r="E106" s="88" t="s">
        <v>31</v>
      </c>
      <c r="F106" s="93" t="s">
        <v>35</v>
      </c>
      <c r="G106" s="95">
        <v>50</v>
      </c>
      <c r="H106" s="88" t="s">
        <v>36</v>
      </c>
      <c r="I106" s="98"/>
      <c r="J106" s="97">
        <f t="shared" si="3"/>
        <v>0</v>
      </c>
      <c r="K106" s="88">
        <v>8</v>
      </c>
      <c r="L106" s="99">
        <f t="shared" si="4"/>
        <v>0</v>
      </c>
      <c r="M106" s="96">
        <f t="shared" si="5"/>
        <v>0</v>
      </c>
      <c r="N106" s="80"/>
      <c r="O106" s="100"/>
    </row>
    <row r="107" spans="1:15" s="49" customFormat="1" ht="24" customHeight="1">
      <c r="A107" s="91"/>
      <c r="B107" s="85">
        <v>101</v>
      </c>
      <c r="C107" s="296" t="s">
        <v>344</v>
      </c>
      <c r="D107" s="250"/>
      <c r="E107" s="88" t="s">
        <v>31</v>
      </c>
      <c r="F107" s="93" t="s">
        <v>62</v>
      </c>
      <c r="G107" s="95">
        <v>350</v>
      </c>
      <c r="H107" s="88" t="s">
        <v>33</v>
      </c>
      <c r="I107" s="98"/>
      <c r="J107" s="97">
        <f t="shared" si="3"/>
        <v>0</v>
      </c>
      <c r="K107" s="88">
        <v>8</v>
      </c>
      <c r="L107" s="99">
        <f t="shared" si="4"/>
        <v>0</v>
      </c>
      <c r="M107" s="96">
        <f t="shared" si="5"/>
        <v>0</v>
      </c>
      <c r="N107" s="80"/>
      <c r="O107" s="100"/>
    </row>
    <row r="108" spans="1:15" s="49" customFormat="1" ht="21.75" customHeight="1">
      <c r="A108" s="91"/>
      <c r="B108" s="85">
        <v>102</v>
      </c>
      <c r="C108" s="261"/>
      <c r="D108" s="250"/>
      <c r="E108" s="88" t="s">
        <v>345</v>
      </c>
      <c r="F108" s="93" t="s">
        <v>44</v>
      </c>
      <c r="G108" s="95">
        <v>50</v>
      </c>
      <c r="H108" s="88" t="s">
        <v>61</v>
      </c>
      <c r="I108" s="98"/>
      <c r="J108" s="97">
        <f t="shared" si="3"/>
        <v>0</v>
      </c>
      <c r="K108" s="88">
        <v>8</v>
      </c>
      <c r="L108" s="99">
        <f t="shared" si="4"/>
        <v>0</v>
      </c>
      <c r="M108" s="96">
        <f t="shared" si="5"/>
        <v>0</v>
      </c>
      <c r="N108" s="80"/>
      <c r="O108" s="100"/>
    </row>
    <row r="109" spans="1:15" s="49" customFormat="1" ht="21" customHeight="1">
      <c r="A109" s="91"/>
      <c r="B109" s="85">
        <v>103</v>
      </c>
      <c r="C109" s="296" t="s">
        <v>346</v>
      </c>
      <c r="D109" s="250"/>
      <c r="E109" s="88" t="s">
        <v>25</v>
      </c>
      <c r="F109" s="93" t="s">
        <v>347</v>
      </c>
      <c r="G109" s="95">
        <v>1500</v>
      </c>
      <c r="H109" s="88" t="s">
        <v>63</v>
      </c>
      <c r="I109" s="98"/>
      <c r="J109" s="97">
        <f t="shared" si="3"/>
        <v>0</v>
      </c>
      <c r="K109" s="88">
        <v>8</v>
      </c>
      <c r="L109" s="99">
        <f t="shared" si="4"/>
        <v>0</v>
      </c>
      <c r="M109" s="96">
        <f t="shared" si="5"/>
        <v>0</v>
      </c>
      <c r="N109" s="80"/>
      <c r="O109" s="100"/>
    </row>
    <row r="110" spans="1:15" s="49" customFormat="1" ht="19.5" customHeight="1">
      <c r="A110" s="91"/>
      <c r="B110" s="85">
        <v>104</v>
      </c>
      <c r="C110" s="261"/>
      <c r="D110" s="250"/>
      <c r="E110" s="88" t="s">
        <v>25</v>
      </c>
      <c r="F110" s="93" t="s">
        <v>348</v>
      </c>
      <c r="G110" s="95">
        <v>2000</v>
      </c>
      <c r="H110" s="88" t="s">
        <v>105</v>
      </c>
      <c r="I110" s="98"/>
      <c r="J110" s="97">
        <f t="shared" si="3"/>
        <v>0</v>
      </c>
      <c r="K110" s="88">
        <v>8</v>
      </c>
      <c r="L110" s="99">
        <f t="shared" si="4"/>
        <v>0</v>
      </c>
      <c r="M110" s="96">
        <f t="shared" si="5"/>
        <v>0</v>
      </c>
      <c r="N110" s="80"/>
      <c r="O110" s="100"/>
    </row>
    <row r="111" spans="1:15" s="49" customFormat="1" ht="23.25" customHeight="1">
      <c r="A111" s="91"/>
      <c r="B111" s="85">
        <v>105</v>
      </c>
      <c r="C111" s="296" t="s">
        <v>349</v>
      </c>
      <c r="D111" s="250"/>
      <c r="E111" s="88" t="s">
        <v>31</v>
      </c>
      <c r="F111" s="93" t="s">
        <v>109</v>
      </c>
      <c r="G111" s="95">
        <v>10</v>
      </c>
      <c r="H111" s="88" t="s">
        <v>36</v>
      </c>
      <c r="I111" s="98"/>
      <c r="J111" s="97">
        <f t="shared" si="3"/>
        <v>0</v>
      </c>
      <c r="K111" s="88">
        <v>8</v>
      </c>
      <c r="L111" s="99">
        <f t="shared" si="4"/>
        <v>0</v>
      </c>
      <c r="M111" s="96">
        <f t="shared" si="5"/>
        <v>0</v>
      </c>
      <c r="N111" s="80"/>
      <c r="O111" s="100"/>
    </row>
    <row r="112" spans="1:15" s="49" customFormat="1" ht="21" customHeight="1">
      <c r="A112" s="91"/>
      <c r="B112" s="85">
        <v>106</v>
      </c>
      <c r="C112" s="261"/>
      <c r="D112" s="250"/>
      <c r="E112" s="88" t="s">
        <v>31</v>
      </c>
      <c r="F112" s="93" t="s">
        <v>65</v>
      </c>
      <c r="G112" s="95">
        <v>10</v>
      </c>
      <c r="H112" s="88" t="s">
        <v>36</v>
      </c>
      <c r="I112" s="98"/>
      <c r="J112" s="97">
        <f t="shared" si="3"/>
        <v>0</v>
      </c>
      <c r="K112" s="88">
        <v>8</v>
      </c>
      <c r="L112" s="99">
        <f t="shared" si="4"/>
        <v>0</v>
      </c>
      <c r="M112" s="96">
        <f t="shared" si="5"/>
        <v>0</v>
      </c>
      <c r="N112" s="80"/>
      <c r="O112" s="100"/>
    </row>
    <row r="113" spans="1:15" s="49" customFormat="1" ht="20.25" customHeight="1">
      <c r="A113" s="91"/>
      <c r="B113" s="85">
        <v>107</v>
      </c>
      <c r="C113" s="89" t="s">
        <v>350</v>
      </c>
      <c r="D113" s="250"/>
      <c r="E113" s="88" t="s">
        <v>37</v>
      </c>
      <c r="F113" s="103">
        <v>0.001</v>
      </c>
      <c r="G113" s="95">
        <v>100</v>
      </c>
      <c r="H113" s="88" t="s">
        <v>351</v>
      </c>
      <c r="I113" s="98"/>
      <c r="J113" s="97">
        <f t="shared" si="3"/>
        <v>0</v>
      </c>
      <c r="K113" s="88">
        <v>8</v>
      </c>
      <c r="L113" s="99">
        <f t="shared" si="4"/>
        <v>0</v>
      </c>
      <c r="M113" s="96">
        <f t="shared" si="5"/>
        <v>0</v>
      </c>
      <c r="N113" s="80"/>
      <c r="O113" s="100"/>
    </row>
    <row r="114" spans="1:15" s="49" customFormat="1" ht="21.75" customHeight="1">
      <c r="A114" s="91"/>
      <c r="B114" s="85">
        <v>108</v>
      </c>
      <c r="C114" s="89" t="s">
        <v>352</v>
      </c>
      <c r="D114" s="250"/>
      <c r="E114" s="88" t="s">
        <v>25</v>
      </c>
      <c r="F114" s="93" t="s">
        <v>353</v>
      </c>
      <c r="G114" s="95">
        <v>300</v>
      </c>
      <c r="H114" s="88" t="s">
        <v>63</v>
      </c>
      <c r="I114" s="98"/>
      <c r="J114" s="97">
        <f t="shared" si="3"/>
        <v>0</v>
      </c>
      <c r="K114" s="88">
        <v>8</v>
      </c>
      <c r="L114" s="99">
        <f t="shared" si="4"/>
        <v>0</v>
      </c>
      <c r="M114" s="96">
        <f t="shared" si="5"/>
        <v>0</v>
      </c>
      <c r="N114" s="80"/>
      <c r="O114" s="100"/>
    </row>
    <row r="115" spans="1:15" s="49" customFormat="1" ht="24" customHeight="1">
      <c r="A115" s="91"/>
      <c r="B115" s="85">
        <v>109</v>
      </c>
      <c r="C115" s="89" t="s">
        <v>354</v>
      </c>
      <c r="D115" s="250"/>
      <c r="E115" s="88" t="s">
        <v>233</v>
      </c>
      <c r="F115" s="93" t="s">
        <v>355</v>
      </c>
      <c r="G115" s="95">
        <v>100</v>
      </c>
      <c r="H115" s="88" t="s">
        <v>234</v>
      </c>
      <c r="I115" s="98"/>
      <c r="J115" s="97">
        <f t="shared" si="3"/>
        <v>0</v>
      </c>
      <c r="K115" s="88">
        <v>8</v>
      </c>
      <c r="L115" s="99">
        <f t="shared" si="4"/>
        <v>0</v>
      </c>
      <c r="M115" s="96">
        <f t="shared" si="5"/>
        <v>0</v>
      </c>
      <c r="N115" s="80"/>
      <c r="O115" s="100"/>
    </row>
    <row r="116" spans="1:15" s="49" customFormat="1" ht="23.25" customHeight="1">
      <c r="A116" s="91"/>
      <c r="B116" s="85">
        <v>110</v>
      </c>
      <c r="C116" s="89" t="s">
        <v>356</v>
      </c>
      <c r="D116" s="250"/>
      <c r="E116" s="88" t="s">
        <v>25</v>
      </c>
      <c r="F116" s="103">
        <v>0.084</v>
      </c>
      <c r="G116" s="95">
        <v>1200</v>
      </c>
      <c r="H116" s="88" t="s">
        <v>357</v>
      </c>
      <c r="I116" s="98"/>
      <c r="J116" s="97">
        <f t="shared" si="3"/>
        <v>0</v>
      </c>
      <c r="K116" s="88">
        <v>8</v>
      </c>
      <c r="L116" s="99">
        <f t="shared" si="4"/>
        <v>0</v>
      </c>
      <c r="M116" s="96">
        <f t="shared" si="5"/>
        <v>0</v>
      </c>
      <c r="N116" s="80"/>
      <c r="O116" s="100"/>
    </row>
    <row r="117" spans="1:15" s="49" customFormat="1" ht="27" customHeight="1">
      <c r="A117" s="91"/>
      <c r="B117" s="85">
        <v>111</v>
      </c>
      <c r="C117" s="296" t="s">
        <v>358</v>
      </c>
      <c r="D117" s="250"/>
      <c r="E117" s="88" t="s">
        <v>25</v>
      </c>
      <c r="F117" s="103">
        <v>0.009</v>
      </c>
      <c r="G117" s="95">
        <v>800</v>
      </c>
      <c r="H117" s="88" t="s">
        <v>359</v>
      </c>
      <c r="I117" s="98"/>
      <c r="J117" s="97">
        <f t="shared" si="3"/>
        <v>0</v>
      </c>
      <c r="K117" s="88">
        <v>8</v>
      </c>
      <c r="L117" s="99">
        <f t="shared" si="4"/>
        <v>0</v>
      </c>
      <c r="M117" s="96">
        <f t="shared" si="5"/>
        <v>0</v>
      </c>
      <c r="N117" s="80"/>
      <c r="O117" s="100"/>
    </row>
    <row r="118" spans="1:15" s="49" customFormat="1" ht="27" customHeight="1">
      <c r="A118" s="91"/>
      <c r="B118" s="85">
        <v>112</v>
      </c>
      <c r="C118" s="268"/>
      <c r="D118" s="250"/>
      <c r="E118" s="88" t="s">
        <v>25</v>
      </c>
      <c r="F118" s="103">
        <v>0.009</v>
      </c>
      <c r="G118" s="95">
        <v>400</v>
      </c>
      <c r="H118" s="88" t="s">
        <v>360</v>
      </c>
      <c r="I118" s="98"/>
      <c r="J118" s="97">
        <f t="shared" si="3"/>
        <v>0</v>
      </c>
      <c r="K118" s="88">
        <v>8</v>
      </c>
      <c r="L118" s="99">
        <f t="shared" si="4"/>
        <v>0</v>
      </c>
      <c r="M118" s="96">
        <f t="shared" si="5"/>
        <v>0</v>
      </c>
      <c r="N118" s="80"/>
      <c r="O118" s="100"/>
    </row>
    <row r="119" spans="1:15" s="49" customFormat="1" ht="30.75" customHeight="1">
      <c r="A119" s="91"/>
      <c r="B119" s="85">
        <v>113</v>
      </c>
      <c r="C119" s="261"/>
      <c r="D119" s="250"/>
      <c r="E119" s="88" t="s">
        <v>25</v>
      </c>
      <c r="F119" s="93">
        <v>0.1</v>
      </c>
      <c r="G119" s="95">
        <v>150</v>
      </c>
      <c r="H119" s="88" t="s">
        <v>360</v>
      </c>
      <c r="I119" s="98"/>
      <c r="J119" s="97">
        <f t="shared" si="3"/>
        <v>0</v>
      </c>
      <c r="K119" s="88">
        <v>8</v>
      </c>
      <c r="L119" s="99">
        <f t="shared" si="4"/>
        <v>0</v>
      </c>
      <c r="M119" s="96">
        <f t="shared" si="5"/>
        <v>0</v>
      </c>
      <c r="N119" s="80"/>
      <c r="O119" s="100"/>
    </row>
    <row r="120" spans="1:15" s="49" customFormat="1" ht="24" customHeight="1">
      <c r="A120" s="91"/>
      <c r="B120" s="85">
        <v>114</v>
      </c>
      <c r="C120" s="296" t="s">
        <v>361</v>
      </c>
      <c r="D120" s="250"/>
      <c r="E120" s="88" t="s">
        <v>25</v>
      </c>
      <c r="F120" s="93" t="s">
        <v>232</v>
      </c>
      <c r="G120" s="95">
        <v>160</v>
      </c>
      <c r="H120" s="88" t="s">
        <v>63</v>
      </c>
      <c r="I120" s="98"/>
      <c r="J120" s="97">
        <f t="shared" si="3"/>
        <v>0</v>
      </c>
      <c r="K120" s="88">
        <v>8</v>
      </c>
      <c r="L120" s="99">
        <f t="shared" si="4"/>
        <v>0</v>
      </c>
      <c r="M120" s="96">
        <f t="shared" si="5"/>
        <v>0</v>
      </c>
      <c r="N120" s="80"/>
      <c r="O120" s="100"/>
    </row>
    <row r="121" spans="1:15" s="49" customFormat="1" ht="21.75" customHeight="1">
      <c r="A121" s="91"/>
      <c r="B121" s="85">
        <v>115</v>
      </c>
      <c r="C121" s="261"/>
      <c r="D121" s="250"/>
      <c r="E121" s="88" t="s">
        <v>25</v>
      </c>
      <c r="F121" s="93" t="s">
        <v>362</v>
      </c>
      <c r="G121" s="95">
        <v>7500</v>
      </c>
      <c r="H121" s="88" t="s">
        <v>105</v>
      </c>
      <c r="I121" s="98"/>
      <c r="J121" s="97">
        <f t="shared" si="3"/>
        <v>0</v>
      </c>
      <c r="K121" s="88">
        <v>8</v>
      </c>
      <c r="L121" s="99">
        <f t="shared" si="4"/>
        <v>0</v>
      </c>
      <c r="M121" s="96">
        <f t="shared" si="5"/>
        <v>0</v>
      </c>
      <c r="N121" s="80"/>
      <c r="O121" s="100"/>
    </row>
    <row r="122" spans="1:15" s="49" customFormat="1" ht="24" customHeight="1">
      <c r="A122" s="91"/>
      <c r="B122" s="85">
        <v>116</v>
      </c>
      <c r="C122" s="89" t="s">
        <v>363</v>
      </c>
      <c r="D122" s="250"/>
      <c r="E122" s="88" t="s">
        <v>364</v>
      </c>
      <c r="F122" s="93" t="s">
        <v>58</v>
      </c>
      <c r="G122" s="95">
        <v>3500</v>
      </c>
      <c r="H122" s="88" t="s">
        <v>96</v>
      </c>
      <c r="I122" s="98"/>
      <c r="J122" s="97">
        <f t="shared" si="3"/>
        <v>0</v>
      </c>
      <c r="K122" s="88">
        <v>8</v>
      </c>
      <c r="L122" s="99">
        <f t="shared" si="4"/>
        <v>0</v>
      </c>
      <c r="M122" s="96">
        <f t="shared" si="5"/>
        <v>0</v>
      </c>
      <c r="N122" s="80"/>
      <c r="O122" s="100"/>
    </row>
    <row r="123" spans="1:15" s="49" customFormat="1" ht="21" customHeight="1">
      <c r="A123" s="91"/>
      <c r="B123" s="85">
        <v>117</v>
      </c>
      <c r="C123" s="89" t="s">
        <v>365</v>
      </c>
      <c r="D123" s="250"/>
      <c r="E123" s="88" t="s">
        <v>70</v>
      </c>
      <c r="F123" s="93" t="s">
        <v>34</v>
      </c>
      <c r="G123" s="95">
        <v>20</v>
      </c>
      <c r="H123" s="88" t="s">
        <v>33</v>
      </c>
      <c r="I123" s="98"/>
      <c r="J123" s="97">
        <f t="shared" si="3"/>
        <v>0</v>
      </c>
      <c r="K123" s="88">
        <v>8</v>
      </c>
      <c r="L123" s="99">
        <f t="shared" si="4"/>
        <v>0</v>
      </c>
      <c r="M123" s="96">
        <f t="shared" si="5"/>
        <v>0</v>
      </c>
      <c r="N123" s="80"/>
      <c r="O123" s="100"/>
    </row>
    <row r="124" spans="1:15" s="49" customFormat="1" ht="21.75" customHeight="1">
      <c r="A124" s="91"/>
      <c r="B124" s="85">
        <v>118</v>
      </c>
      <c r="C124" s="296" t="s">
        <v>366</v>
      </c>
      <c r="D124" s="250"/>
      <c r="E124" s="88" t="s">
        <v>290</v>
      </c>
      <c r="F124" s="93" t="s">
        <v>58</v>
      </c>
      <c r="G124" s="95">
        <v>1000</v>
      </c>
      <c r="H124" s="88" t="s">
        <v>69</v>
      </c>
      <c r="I124" s="98"/>
      <c r="J124" s="97">
        <f t="shared" si="3"/>
        <v>0</v>
      </c>
      <c r="K124" s="88">
        <v>8</v>
      </c>
      <c r="L124" s="99">
        <f t="shared" si="4"/>
        <v>0</v>
      </c>
      <c r="M124" s="96">
        <f t="shared" si="5"/>
        <v>0</v>
      </c>
      <c r="N124" s="80"/>
      <c r="O124" s="100"/>
    </row>
    <row r="125" spans="1:15" s="49" customFormat="1" ht="21" customHeight="1">
      <c r="A125" s="91"/>
      <c r="B125" s="85">
        <v>119</v>
      </c>
      <c r="C125" s="261"/>
      <c r="D125" s="250"/>
      <c r="E125" s="88" t="s">
        <v>290</v>
      </c>
      <c r="F125" s="93" t="s">
        <v>169</v>
      </c>
      <c r="G125" s="95">
        <v>500</v>
      </c>
      <c r="H125" s="88" t="s">
        <v>69</v>
      </c>
      <c r="I125" s="98"/>
      <c r="J125" s="97">
        <f t="shared" si="3"/>
        <v>0</v>
      </c>
      <c r="K125" s="88">
        <v>8</v>
      </c>
      <c r="L125" s="99">
        <f t="shared" si="4"/>
        <v>0</v>
      </c>
      <c r="M125" s="96">
        <f t="shared" si="5"/>
        <v>0</v>
      </c>
      <c r="N125" s="80"/>
      <c r="O125" s="100"/>
    </row>
    <row r="126" spans="1:15" s="49" customFormat="1" ht="21.75" customHeight="1">
      <c r="A126" s="91"/>
      <c r="B126" s="85">
        <v>120</v>
      </c>
      <c r="C126" s="89" t="s">
        <v>367</v>
      </c>
      <c r="D126" s="250"/>
      <c r="E126" s="88" t="s">
        <v>25</v>
      </c>
      <c r="F126" s="93" t="s">
        <v>172</v>
      </c>
      <c r="G126" s="95">
        <v>800</v>
      </c>
      <c r="H126" s="88" t="s">
        <v>63</v>
      </c>
      <c r="I126" s="98"/>
      <c r="J126" s="97">
        <f t="shared" si="3"/>
        <v>0</v>
      </c>
      <c r="K126" s="88">
        <v>8</v>
      </c>
      <c r="L126" s="99">
        <f t="shared" si="4"/>
        <v>0</v>
      </c>
      <c r="M126" s="96">
        <f t="shared" si="5"/>
        <v>0</v>
      </c>
      <c r="N126" s="80"/>
      <c r="O126" s="100"/>
    </row>
    <row r="127" spans="1:15" s="49" customFormat="1" ht="23.25" customHeight="1">
      <c r="A127" s="91"/>
      <c r="B127" s="85">
        <v>121</v>
      </c>
      <c r="C127" s="296" t="s">
        <v>368</v>
      </c>
      <c r="D127" s="250"/>
      <c r="E127" s="88" t="s">
        <v>339</v>
      </c>
      <c r="F127" s="93" t="s">
        <v>128</v>
      </c>
      <c r="G127" s="95">
        <v>20</v>
      </c>
      <c r="H127" s="88" t="s">
        <v>93</v>
      </c>
      <c r="I127" s="98"/>
      <c r="J127" s="97">
        <f t="shared" si="3"/>
        <v>0</v>
      </c>
      <c r="K127" s="88">
        <v>8</v>
      </c>
      <c r="L127" s="99">
        <f t="shared" si="4"/>
        <v>0</v>
      </c>
      <c r="M127" s="96">
        <f t="shared" si="5"/>
        <v>0</v>
      </c>
      <c r="N127" s="80"/>
      <c r="O127" s="100"/>
    </row>
    <row r="128" spans="1:15" s="49" customFormat="1" ht="21.75" customHeight="1">
      <c r="A128" s="91"/>
      <c r="B128" s="85">
        <v>122</v>
      </c>
      <c r="C128" s="268"/>
      <c r="D128" s="250"/>
      <c r="E128" s="88" t="s">
        <v>25</v>
      </c>
      <c r="F128" s="93" t="s">
        <v>112</v>
      </c>
      <c r="G128" s="95">
        <v>150</v>
      </c>
      <c r="H128" s="88" t="s">
        <v>105</v>
      </c>
      <c r="I128" s="98"/>
      <c r="J128" s="97">
        <f t="shared" si="3"/>
        <v>0</v>
      </c>
      <c r="K128" s="88">
        <v>8</v>
      </c>
      <c r="L128" s="99">
        <f t="shared" si="4"/>
        <v>0</v>
      </c>
      <c r="M128" s="96">
        <f t="shared" si="5"/>
        <v>0</v>
      </c>
      <c r="N128" s="80"/>
      <c r="O128" s="100"/>
    </row>
    <row r="129" spans="1:15" s="49" customFormat="1" ht="24.75" customHeight="1">
      <c r="A129" s="91"/>
      <c r="B129" s="85">
        <v>123</v>
      </c>
      <c r="C129" s="261"/>
      <c r="D129" s="250"/>
      <c r="E129" s="88" t="s">
        <v>25</v>
      </c>
      <c r="F129" s="93" t="s">
        <v>369</v>
      </c>
      <c r="G129" s="95">
        <v>200</v>
      </c>
      <c r="H129" s="88" t="s">
        <v>63</v>
      </c>
      <c r="I129" s="98"/>
      <c r="J129" s="97">
        <f t="shared" si="3"/>
        <v>0</v>
      </c>
      <c r="K129" s="88">
        <v>8</v>
      </c>
      <c r="L129" s="99">
        <f t="shared" si="4"/>
        <v>0</v>
      </c>
      <c r="M129" s="96">
        <f t="shared" si="5"/>
        <v>0</v>
      </c>
      <c r="N129" s="80"/>
      <c r="O129" s="100"/>
    </row>
    <row r="130" spans="1:15" s="49" customFormat="1" ht="21" customHeight="1">
      <c r="A130" s="91"/>
      <c r="B130" s="85">
        <v>124</v>
      </c>
      <c r="C130" s="296" t="s">
        <v>370</v>
      </c>
      <c r="D130" s="250"/>
      <c r="E130" s="88" t="s">
        <v>25</v>
      </c>
      <c r="F130" s="93" t="s">
        <v>371</v>
      </c>
      <c r="G130" s="95">
        <v>600</v>
      </c>
      <c r="H130" s="88" t="s">
        <v>63</v>
      </c>
      <c r="I130" s="98"/>
      <c r="J130" s="97">
        <f t="shared" si="3"/>
        <v>0</v>
      </c>
      <c r="K130" s="88">
        <v>8</v>
      </c>
      <c r="L130" s="99">
        <f t="shared" si="4"/>
        <v>0</v>
      </c>
      <c r="M130" s="96">
        <f t="shared" si="5"/>
        <v>0</v>
      </c>
      <c r="N130" s="80"/>
      <c r="O130" s="100"/>
    </row>
    <row r="131" spans="1:15" s="49" customFormat="1" ht="21" customHeight="1">
      <c r="A131" s="91"/>
      <c r="B131" s="85">
        <v>125</v>
      </c>
      <c r="C131" s="261"/>
      <c r="D131" s="250"/>
      <c r="E131" s="88" t="s">
        <v>163</v>
      </c>
      <c r="F131" s="93" t="s">
        <v>60</v>
      </c>
      <c r="G131" s="95">
        <v>50</v>
      </c>
      <c r="H131" s="88" t="s">
        <v>36</v>
      </c>
      <c r="I131" s="98"/>
      <c r="J131" s="97">
        <f t="shared" si="3"/>
        <v>0</v>
      </c>
      <c r="K131" s="88">
        <v>8</v>
      </c>
      <c r="L131" s="99">
        <f t="shared" si="4"/>
        <v>0</v>
      </c>
      <c r="M131" s="96">
        <f t="shared" si="5"/>
        <v>0</v>
      </c>
      <c r="N131" s="80"/>
      <c r="O131" s="100"/>
    </row>
    <row r="132" spans="1:15" s="49" customFormat="1" ht="22.5" customHeight="1">
      <c r="A132" s="91"/>
      <c r="B132" s="85">
        <v>126</v>
      </c>
      <c r="C132" s="296" t="s">
        <v>373</v>
      </c>
      <c r="D132" s="250"/>
      <c r="E132" s="88" t="s">
        <v>25</v>
      </c>
      <c r="F132" s="93" t="s">
        <v>374</v>
      </c>
      <c r="G132" s="95">
        <v>1200</v>
      </c>
      <c r="H132" s="88" t="s">
        <v>375</v>
      </c>
      <c r="I132" s="98"/>
      <c r="J132" s="97">
        <f t="shared" si="3"/>
        <v>0</v>
      </c>
      <c r="K132" s="88">
        <v>8</v>
      </c>
      <c r="L132" s="99">
        <f t="shared" si="4"/>
        <v>0</v>
      </c>
      <c r="M132" s="96">
        <f t="shared" si="5"/>
        <v>0</v>
      </c>
      <c r="N132" s="80"/>
      <c r="O132" s="100"/>
    </row>
    <row r="133" spans="1:15" s="49" customFormat="1" ht="24" customHeight="1">
      <c r="A133" s="91"/>
      <c r="B133" s="85">
        <v>127</v>
      </c>
      <c r="C133" s="268"/>
      <c r="D133" s="250"/>
      <c r="E133" s="88" t="s">
        <v>25</v>
      </c>
      <c r="F133" s="93" t="s">
        <v>187</v>
      </c>
      <c r="G133" s="95">
        <v>30</v>
      </c>
      <c r="H133" s="88" t="s">
        <v>376</v>
      </c>
      <c r="I133" s="98"/>
      <c r="J133" s="97">
        <f t="shared" si="3"/>
        <v>0</v>
      </c>
      <c r="K133" s="88">
        <v>8</v>
      </c>
      <c r="L133" s="99">
        <f t="shared" si="4"/>
        <v>0</v>
      </c>
      <c r="M133" s="96">
        <f t="shared" si="5"/>
        <v>0</v>
      </c>
      <c r="N133" s="80"/>
      <c r="O133" s="100"/>
    </row>
    <row r="134" spans="1:15" s="49" customFormat="1" ht="20.25" customHeight="1">
      <c r="A134" s="91"/>
      <c r="B134" s="85">
        <v>128</v>
      </c>
      <c r="C134" s="261"/>
      <c r="D134" s="250"/>
      <c r="E134" s="88" t="s">
        <v>70</v>
      </c>
      <c r="F134" s="93" t="s">
        <v>377</v>
      </c>
      <c r="G134" s="95">
        <v>200</v>
      </c>
      <c r="H134" s="88" t="s">
        <v>93</v>
      </c>
      <c r="I134" s="98"/>
      <c r="J134" s="97">
        <f t="shared" si="3"/>
        <v>0</v>
      </c>
      <c r="K134" s="88">
        <v>8</v>
      </c>
      <c r="L134" s="99">
        <f t="shared" si="4"/>
        <v>0</v>
      </c>
      <c r="M134" s="96">
        <f t="shared" si="5"/>
        <v>0</v>
      </c>
      <c r="N134" s="80"/>
      <c r="O134" s="100"/>
    </row>
    <row r="135" spans="1:15" s="49" customFormat="1" ht="24" customHeight="1">
      <c r="A135" s="91"/>
      <c r="B135" s="85">
        <v>129</v>
      </c>
      <c r="C135" s="89" t="s">
        <v>378</v>
      </c>
      <c r="D135" s="250"/>
      <c r="E135" s="88" t="s">
        <v>70</v>
      </c>
      <c r="F135" s="93" t="s">
        <v>89</v>
      </c>
      <c r="G135" s="95">
        <v>100</v>
      </c>
      <c r="H135" s="88" t="s">
        <v>93</v>
      </c>
      <c r="I135" s="98"/>
      <c r="J135" s="97">
        <f t="shared" si="3"/>
        <v>0</v>
      </c>
      <c r="K135" s="88">
        <v>8</v>
      </c>
      <c r="L135" s="99">
        <f t="shared" si="4"/>
        <v>0</v>
      </c>
      <c r="M135" s="96">
        <f t="shared" si="5"/>
        <v>0</v>
      </c>
      <c r="N135" s="80"/>
      <c r="O135" s="100"/>
    </row>
    <row r="136" spans="1:15" s="49" customFormat="1" ht="20.25" customHeight="1">
      <c r="A136" s="91"/>
      <c r="B136" s="85">
        <v>130</v>
      </c>
      <c r="C136" s="89" t="s">
        <v>379</v>
      </c>
      <c r="D136" s="250"/>
      <c r="E136" s="88" t="s">
        <v>25</v>
      </c>
      <c r="F136" s="93" t="s">
        <v>380</v>
      </c>
      <c r="G136" s="95">
        <v>2000</v>
      </c>
      <c r="H136" s="88" t="s">
        <v>381</v>
      </c>
      <c r="I136" s="98"/>
      <c r="J136" s="97">
        <f aca="true" t="shared" si="6" ref="J136:J167">G136*I136</f>
        <v>0</v>
      </c>
      <c r="K136" s="88">
        <v>8</v>
      </c>
      <c r="L136" s="99">
        <f aca="true" t="shared" si="7" ref="L136:L167">I136*1.08</f>
        <v>0</v>
      </c>
      <c r="M136" s="96">
        <f aca="true" t="shared" si="8" ref="M136:M167">J136*1.08</f>
        <v>0</v>
      </c>
      <c r="N136" s="80"/>
      <c r="O136" s="100"/>
    </row>
    <row r="137" spans="1:15" s="49" customFormat="1" ht="23.25" customHeight="1">
      <c r="A137" s="91"/>
      <c r="B137" s="85">
        <v>131</v>
      </c>
      <c r="C137" s="296" t="s">
        <v>382</v>
      </c>
      <c r="D137" s="250"/>
      <c r="E137" s="88" t="s">
        <v>25</v>
      </c>
      <c r="F137" s="93" t="s">
        <v>99</v>
      </c>
      <c r="G137" s="95">
        <v>20</v>
      </c>
      <c r="H137" s="88" t="s">
        <v>63</v>
      </c>
      <c r="I137" s="98"/>
      <c r="J137" s="97">
        <f t="shared" si="6"/>
        <v>0</v>
      </c>
      <c r="K137" s="88">
        <v>8</v>
      </c>
      <c r="L137" s="99">
        <f t="shared" si="7"/>
        <v>0</v>
      </c>
      <c r="M137" s="96">
        <f t="shared" si="8"/>
        <v>0</v>
      </c>
      <c r="N137" s="80"/>
      <c r="O137" s="100"/>
    </row>
    <row r="138" spans="1:15" s="49" customFormat="1" ht="24" customHeight="1">
      <c r="A138" s="91"/>
      <c r="B138" s="85">
        <v>132</v>
      </c>
      <c r="C138" s="268"/>
      <c r="D138" s="250"/>
      <c r="E138" s="88" t="s">
        <v>31</v>
      </c>
      <c r="F138" s="93" t="s">
        <v>60</v>
      </c>
      <c r="G138" s="95">
        <v>30</v>
      </c>
      <c r="H138" s="88" t="s">
        <v>51</v>
      </c>
      <c r="I138" s="98"/>
      <c r="J138" s="97">
        <f t="shared" si="6"/>
        <v>0</v>
      </c>
      <c r="K138" s="88">
        <v>8</v>
      </c>
      <c r="L138" s="99">
        <f t="shared" si="7"/>
        <v>0</v>
      </c>
      <c r="M138" s="96">
        <f t="shared" si="8"/>
        <v>0</v>
      </c>
      <c r="N138" s="80"/>
      <c r="O138" s="100"/>
    </row>
    <row r="139" spans="1:15" s="49" customFormat="1" ht="24.75" customHeight="1">
      <c r="A139" s="91"/>
      <c r="B139" s="85">
        <v>133</v>
      </c>
      <c r="C139" s="261"/>
      <c r="D139" s="250"/>
      <c r="E139" s="88" t="s">
        <v>31</v>
      </c>
      <c r="F139" s="93" t="s">
        <v>169</v>
      </c>
      <c r="G139" s="95">
        <v>30</v>
      </c>
      <c r="H139" s="88" t="s">
        <v>51</v>
      </c>
      <c r="I139" s="98"/>
      <c r="J139" s="97">
        <f t="shared" si="6"/>
        <v>0</v>
      </c>
      <c r="K139" s="88">
        <v>8</v>
      </c>
      <c r="L139" s="99">
        <f t="shared" si="7"/>
        <v>0</v>
      </c>
      <c r="M139" s="96">
        <f t="shared" si="8"/>
        <v>0</v>
      </c>
      <c r="N139" s="80"/>
      <c r="O139" s="100"/>
    </row>
    <row r="140" spans="1:15" s="49" customFormat="1" ht="23.25" customHeight="1">
      <c r="A140" s="91"/>
      <c r="B140" s="85">
        <v>134</v>
      </c>
      <c r="C140" s="296" t="s">
        <v>1160</v>
      </c>
      <c r="D140" s="250"/>
      <c r="E140" s="88" t="s">
        <v>70</v>
      </c>
      <c r="F140" s="93" t="s">
        <v>89</v>
      </c>
      <c r="G140" s="95">
        <v>400</v>
      </c>
      <c r="H140" s="88" t="s">
        <v>93</v>
      </c>
      <c r="I140" s="98"/>
      <c r="J140" s="97">
        <f t="shared" si="6"/>
        <v>0</v>
      </c>
      <c r="K140" s="88">
        <v>8</v>
      </c>
      <c r="L140" s="99">
        <f t="shared" si="7"/>
        <v>0</v>
      </c>
      <c r="M140" s="96">
        <f t="shared" si="8"/>
        <v>0</v>
      </c>
      <c r="N140" s="80"/>
      <c r="O140" s="100"/>
    </row>
    <row r="141" spans="1:15" s="49" customFormat="1" ht="29.25" customHeight="1">
      <c r="A141" s="91"/>
      <c r="B141" s="85">
        <v>135</v>
      </c>
      <c r="C141" s="261"/>
      <c r="D141" s="250"/>
      <c r="E141" s="88" t="s">
        <v>25</v>
      </c>
      <c r="F141" s="93" t="s">
        <v>34</v>
      </c>
      <c r="G141" s="95">
        <v>3000</v>
      </c>
      <c r="H141" s="88" t="s">
        <v>384</v>
      </c>
      <c r="I141" s="98"/>
      <c r="J141" s="97">
        <f t="shared" si="6"/>
        <v>0</v>
      </c>
      <c r="K141" s="88">
        <v>8</v>
      </c>
      <c r="L141" s="99">
        <f t="shared" si="7"/>
        <v>0</v>
      </c>
      <c r="M141" s="96">
        <f t="shared" si="8"/>
        <v>0</v>
      </c>
      <c r="N141" s="80"/>
      <c r="O141" s="100"/>
    </row>
    <row r="142" spans="1:15" s="49" customFormat="1" ht="21" customHeight="1">
      <c r="A142" s="91"/>
      <c r="B142" s="85">
        <v>136</v>
      </c>
      <c r="C142" s="89" t="s">
        <v>385</v>
      </c>
      <c r="D142" s="250"/>
      <c r="E142" s="88" t="s">
        <v>92</v>
      </c>
      <c r="F142" s="93" t="s">
        <v>386</v>
      </c>
      <c r="G142" s="95">
        <v>150</v>
      </c>
      <c r="H142" s="88" t="s">
        <v>318</v>
      </c>
      <c r="I142" s="98"/>
      <c r="J142" s="97">
        <f t="shared" si="6"/>
        <v>0</v>
      </c>
      <c r="K142" s="88">
        <v>8</v>
      </c>
      <c r="L142" s="99">
        <f t="shared" si="7"/>
        <v>0</v>
      </c>
      <c r="M142" s="96">
        <f t="shared" si="8"/>
        <v>0</v>
      </c>
      <c r="N142" s="80"/>
      <c r="O142" s="100"/>
    </row>
    <row r="143" spans="1:15" s="49" customFormat="1" ht="21" customHeight="1">
      <c r="A143" s="91"/>
      <c r="B143" s="85">
        <v>137</v>
      </c>
      <c r="C143" s="89" t="s">
        <v>387</v>
      </c>
      <c r="D143" s="250"/>
      <c r="E143" s="88" t="s">
        <v>70</v>
      </c>
      <c r="F143" s="93" t="s">
        <v>99</v>
      </c>
      <c r="G143" s="95">
        <v>70</v>
      </c>
      <c r="H143" s="88" t="s">
        <v>33</v>
      </c>
      <c r="I143" s="98"/>
      <c r="J143" s="97">
        <f t="shared" si="6"/>
        <v>0</v>
      </c>
      <c r="K143" s="88">
        <v>8</v>
      </c>
      <c r="L143" s="99">
        <f t="shared" si="7"/>
        <v>0</v>
      </c>
      <c r="M143" s="96">
        <f t="shared" si="8"/>
        <v>0</v>
      </c>
      <c r="N143" s="80"/>
      <c r="O143" s="100"/>
    </row>
    <row r="144" spans="1:15" s="49" customFormat="1" ht="21" customHeight="1">
      <c r="A144" s="91"/>
      <c r="B144" s="85">
        <v>138</v>
      </c>
      <c r="C144" s="296" t="s">
        <v>388</v>
      </c>
      <c r="D144" s="250"/>
      <c r="E144" s="88" t="s">
        <v>70</v>
      </c>
      <c r="F144" s="93" t="s">
        <v>60</v>
      </c>
      <c r="G144" s="95">
        <v>100</v>
      </c>
      <c r="H144" s="88" t="s">
        <v>36</v>
      </c>
      <c r="I144" s="98"/>
      <c r="J144" s="97">
        <f t="shared" si="6"/>
        <v>0</v>
      </c>
      <c r="K144" s="88">
        <v>8</v>
      </c>
      <c r="L144" s="99">
        <f t="shared" si="7"/>
        <v>0</v>
      </c>
      <c r="M144" s="96">
        <f t="shared" si="8"/>
        <v>0</v>
      </c>
      <c r="N144" s="80"/>
      <c r="O144" s="100"/>
    </row>
    <row r="145" spans="1:15" s="49" customFormat="1" ht="21.75" customHeight="1">
      <c r="A145" s="91"/>
      <c r="B145" s="85">
        <v>139</v>
      </c>
      <c r="C145" s="261"/>
      <c r="D145" s="250"/>
      <c r="E145" s="88" t="s">
        <v>70</v>
      </c>
      <c r="F145" s="93" t="s">
        <v>58</v>
      </c>
      <c r="G145" s="95">
        <v>500</v>
      </c>
      <c r="H145" s="88" t="s">
        <v>36</v>
      </c>
      <c r="I145" s="98"/>
      <c r="J145" s="97">
        <f t="shared" si="6"/>
        <v>0</v>
      </c>
      <c r="K145" s="88">
        <v>8</v>
      </c>
      <c r="L145" s="99">
        <f t="shared" si="7"/>
        <v>0</v>
      </c>
      <c r="M145" s="96">
        <f t="shared" si="8"/>
        <v>0</v>
      </c>
      <c r="N145" s="80"/>
      <c r="O145" s="100"/>
    </row>
    <row r="146" spans="1:15" s="49" customFormat="1" ht="23.25" customHeight="1">
      <c r="A146" s="91"/>
      <c r="B146" s="85">
        <v>140</v>
      </c>
      <c r="C146" s="89" t="s">
        <v>390</v>
      </c>
      <c r="D146" s="250"/>
      <c r="E146" s="88" t="s">
        <v>70</v>
      </c>
      <c r="F146" s="93" t="s">
        <v>34</v>
      </c>
      <c r="G146" s="95">
        <v>20</v>
      </c>
      <c r="H146" s="88" t="s">
        <v>69</v>
      </c>
      <c r="I146" s="98"/>
      <c r="J146" s="97">
        <f t="shared" si="6"/>
        <v>0</v>
      </c>
      <c r="K146" s="88">
        <v>8</v>
      </c>
      <c r="L146" s="99">
        <f t="shared" si="7"/>
        <v>0</v>
      </c>
      <c r="M146" s="96">
        <f t="shared" si="8"/>
        <v>0</v>
      </c>
      <c r="N146" s="80"/>
      <c r="O146" s="100"/>
    </row>
    <row r="147" spans="1:15" s="49" customFormat="1" ht="21.75" customHeight="1">
      <c r="A147" s="91"/>
      <c r="B147" s="85">
        <v>141</v>
      </c>
      <c r="C147" s="296" t="s">
        <v>391</v>
      </c>
      <c r="D147" s="250"/>
      <c r="E147" s="88" t="s">
        <v>70</v>
      </c>
      <c r="F147" s="93" t="s">
        <v>34</v>
      </c>
      <c r="G147" s="95">
        <v>500</v>
      </c>
      <c r="H147" s="88" t="s">
        <v>392</v>
      </c>
      <c r="I147" s="98"/>
      <c r="J147" s="97">
        <f t="shared" si="6"/>
        <v>0</v>
      </c>
      <c r="K147" s="88">
        <v>8</v>
      </c>
      <c r="L147" s="99">
        <f t="shared" si="7"/>
        <v>0</v>
      </c>
      <c r="M147" s="96">
        <f t="shared" si="8"/>
        <v>0</v>
      </c>
      <c r="N147" s="80"/>
      <c r="O147" s="100"/>
    </row>
    <row r="148" spans="1:15" s="49" customFormat="1" ht="24" customHeight="1">
      <c r="A148" s="91"/>
      <c r="B148" s="85">
        <v>142</v>
      </c>
      <c r="C148" s="261"/>
      <c r="D148" s="250"/>
      <c r="E148" s="88" t="s">
        <v>70</v>
      </c>
      <c r="F148" s="93" t="s">
        <v>35</v>
      </c>
      <c r="G148" s="95">
        <v>100</v>
      </c>
      <c r="H148" s="88" t="s">
        <v>392</v>
      </c>
      <c r="I148" s="98"/>
      <c r="J148" s="97">
        <f t="shared" si="6"/>
        <v>0</v>
      </c>
      <c r="K148" s="88">
        <v>8</v>
      </c>
      <c r="L148" s="99">
        <f t="shared" si="7"/>
        <v>0</v>
      </c>
      <c r="M148" s="96">
        <f t="shared" si="8"/>
        <v>0</v>
      </c>
      <c r="N148" s="80"/>
      <c r="O148" s="100"/>
    </row>
    <row r="149" spans="1:15" s="49" customFormat="1" ht="24" customHeight="1">
      <c r="A149" s="91"/>
      <c r="B149" s="85">
        <v>143</v>
      </c>
      <c r="C149" s="296" t="s">
        <v>393</v>
      </c>
      <c r="D149" s="250"/>
      <c r="E149" s="88" t="s">
        <v>70</v>
      </c>
      <c r="F149" s="93" t="s">
        <v>58</v>
      </c>
      <c r="G149" s="95">
        <v>250</v>
      </c>
      <c r="H149" s="88" t="s">
        <v>69</v>
      </c>
      <c r="I149" s="98"/>
      <c r="J149" s="97">
        <f t="shared" si="6"/>
        <v>0</v>
      </c>
      <c r="K149" s="88">
        <v>8</v>
      </c>
      <c r="L149" s="99">
        <f t="shared" si="7"/>
        <v>0</v>
      </c>
      <c r="M149" s="96">
        <f t="shared" si="8"/>
        <v>0</v>
      </c>
      <c r="N149" s="80"/>
      <c r="O149" s="100"/>
    </row>
    <row r="150" spans="1:15" s="49" customFormat="1" ht="24" customHeight="1">
      <c r="A150" s="91"/>
      <c r="B150" s="85">
        <v>144</v>
      </c>
      <c r="C150" s="261"/>
      <c r="D150" s="250"/>
      <c r="E150" s="88" t="s">
        <v>70</v>
      </c>
      <c r="F150" s="93" t="s">
        <v>169</v>
      </c>
      <c r="G150" s="95">
        <v>100</v>
      </c>
      <c r="H150" s="88" t="s">
        <v>69</v>
      </c>
      <c r="I150" s="98"/>
      <c r="J150" s="97">
        <f t="shared" si="6"/>
        <v>0</v>
      </c>
      <c r="K150" s="88">
        <v>8</v>
      </c>
      <c r="L150" s="99">
        <f t="shared" si="7"/>
        <v>0</v>
      </c>
      <c r="M150" s="96">
        <f t="shared" si="8"/>
        <v>0</v>
      </c>
      <c r="N150" s="80"/>
      <c r="O150" s="100"/>
    </row>
    <row r="151" spans="1:15" s="49" customFormat="1" ht="22.5" customHeight="1">
      <c r="A151" s="91"/>
      <c r="B151" s="85">
        <v>145</v>
      </c>
      <c r="C151" s="89" t="s">
        <v>394</v>
      </c>
      <c r="D151" s="250"/>
      <c r="E151" s="88" t="s">
        <v>233</v>
      </c>
      <c r="F151" s="93">
        <v>0.1</v>
      </c>
      <c r="G151" s="95">
        <v>60</v>
      </c>
      <c r="H151" s="88" t="s">
        <v>395</v>
      </c>
      <c r="I151" s="98"/>
      <c r="J151" s="97">
        <f t="shared" si="6"/>
        <v>0</v>
      </c>
      <c r="K151" s="88">
        <v>8</v>
      </c>
      <c r="L151" s="99">
        <f t="shared" si="7"/>
        <v>0</v>
      </c>
      <c r="M151" s="96">
        <f t="shared" si="8"/>
        <v>0</v>
      </c>
      <c r="N151" s="80"/>
      <c r="O151" s="100"/>
    </row>
    <row r="152" spans="1:15" s="49" customFormat="1" ht="24" customHeight="1">
      <c r="A152" s="91"/>
      <c r="B152" s="85">
        <v>146</v>
      </c>
      <c r="C152" s="89" t="s">
        <v>396</v>
      </c>
      <c r="D152" s="250"/>
      <c r="E152" s="88" t="s">
        <v>233</v>
      </c>
      <c r="F152" s="93">
        <v>0.1</v>
      </c>
      <c r="G152" s="95">
        <v>40</v>
      </c>
      <c r="H152" s="88" t="s">
        <v>234</v>
      </c>
      <c r="I152" s="98"/>
      <c r="J152" s="97">
        <f t="shared" si="6"/>
        <v>0</v>
      </c>
      <c r="K152" s="88">
        <v>8</v>
      </c>
      <c r="L152" s="99">
        <f t="shared" si="7"/>
        <v>0</v>
      </c>
      <c r="M152" s="96">
        <f t="shared" si="8"/>
        <v>0</v>
      </c>
      <c r="N152" s="80"/>
      <c r="O152" s="100"/>
    </row>
    <row r="153" spans="1:15" s="49" customFormat="1" ht="22.5" customHeight="1">
      <c r="A153" s="91"/>
      <c r="B153" s="85">
        <v>147</v>
      </c>
      <c r="C153" s="296" t="s">
        <v>1161</v>
      </c>
      <c r="D153" s="250"/>
      <c r="E153" s="88" t="s">
        <v>25</v>
      </c>
      <c r="F153" s="93" t="s">
        <v>397</v>
      </c>
      <c r="G153" s="95">
        <v>700</v>
      </c>
      <c r="H153" s="88" t="s">
        <v>63</v>
      </c>
      <c r="I153" s="98"/>
      <c r="J153" s="97">
        <f t="shared" si="6"/>
        <v>0</v>
      </c>
      <c r="K153" s="88">
        <v>8</v>
      </c>
      <c r="L153" s="99">
        <f t="shared" si="7"/>
        <v>0</v>
      </c>
      <c r="M153" s="96">
        <f t="shared" si="8"/>
        <v>0</v>
      </c>
      <c r="N153" s="80"/>
      <c r="O153" s="100"/>
    </row>
    <row r="154" spans="1:15" s="49" customFormat="1" ht="24.75" customHeight="1">
      <c r="A154" s="91"/>
      <c r="B154" s="85">
        <v>148</v>
      </c>
      <c r="C154" s="261"/>
      <c r="D154" s="250"/>
      <c r="E154" s="88" t="s">
        <v>247</v>
      </c>
      <c r="F154" s="93" t="s">
        <v>398</v>
      </c>
      <c r="G154" s="95">
        <v>10</v>
      </c>
      <c r="H154" s="88" t="s">
        <v>188</v>
      </c>
      <c r="I154" s="98"/>
      <c r="J154" s="97">
        <f t="shared" si="6"/>
        <v>0</v>
      </c>
      <c r="K154" s="88">
        <v>8</v>
      </c>
      <c r="L154" s="99">
        <f t="shared" si="7"/>
        <v>0</v>
      </c>
      <c r="M154" s="96">
        <f t="shared" si="8"/>
        <v>0</v>
      </c>
      <c r="N154" s="80"/>
      <c r="O154" s="100"/>
    </row>
    <row r="155" spans="1:15" s="49" customFormat="1" ht="21" customHeight="1">
      <c r="A155" s="91"/>
      <c r="B155" s="85">
        <v>149</v>
      </c>
      <c r="C155" s="296" t="s">
        <v>401</v>
      </c>
      <c r="D155" s="250"/>
      <c r="E155" s="88" t="s">
        <v>40</v>
      </c>
      <c r="F155" s="93" t="s">
        <v>35</v>
      </c>
      <c r="G155" s="95">
        <v>10</v>
      </c>
      <c r="H155" s="88" t="s">
        <v>59</v>
      </c>
      <c r="I155" s="98"/>
      <c r="J155" s="97">
        <f t="shared" si="6"/>
        <v>0</v>
      </c>
      <c r="K155" s="88">
        <v>8</v>
      </c>
      <c r="L155" s="99">
        <f t="shared" si="7"/>
        <v>0</v>
      </c>
      <c r="M155" s="96">
        <f t="shared" si="8"/>
        <v>0</v>
      </c>
      <c r="N155" s="80"/>
      <c r="O155" s="100"/>
    </row>
    <row r="156" spans="1:15" s="49" customFormat="1" ht="20.25" customHeight="1">
      <c r="A156" s="91"/>
      <c r="B156" s="85">
        <v>150</v>
      </c>
      <c r="C156" s="261"/>
      <c r="D156" s="250"/>
      <c r="E156" s="88" t="s">
        <v>92</v>
      </c>
      <c r="F156" s="93" t="s">
        <v>402</v>
      </c>
      <c r="G156" s="95">
        <v>150</v>
      </c>
      <c r="H156" s="88" t="s">
        <v>318</v>
      </c>
      <c r="I156" s="98"/>
      <c r="J156" s="97">
        <f t="shared" si="6"/>
        <v>0</v>
      </c>
      <c r="K156" s="88">
        <v>8</v>
      </c>
      <c r="L156" s="99">
        <f t="shared" si="7"/>
        <v>0</v>
      </c>
      <c r="M156" s="96">
        <f t="shared" si="8"/>
        <v>0</v>
      </c>
      <c r="N156" s="80"/>
      <c r="O156" s="100"/>
    </row>
    <row r="157" spans="1:15" s="49" customFormat="1" ht="26.25" customHeight="1">
      <c r="A157" s="91"/>
      <c r="B157" s="85">
        <v>151</v>
      </c>
      <c r="C157" s="296" t="s">
        <v>403</v>
      </c>
      <c r="D157" s="250"/>
      <c r="E157" s="88" t="s">
        <v>40</v>
      </c>
      <c r="F157" s="93" t="s">
        <v>34</v>
      </c>
      <c r="G157" s="95">
        <v>1800</v>
      </c>
      <c r="H157" s="88" t="s">
        <v>64</v>
      </c>
      <c r="I157" s="98"/>
      <c r="J157" s="97">
        <f t="shared" si="6"/>
        <v>0</v>
      </c>
      <c r="K157" s="88">
        <v>8</v>
      </c>
      <c r="L157" s="99">
        <f t="shared" si="7"/>
        <v>0</v>
      </c>
      <c r="M157" s="96">
        <f t="shared" si="8"/>
        <v>0</v>
      </c>
      <c r="N157" s="80"/>
      <c r="O157" s="100"/>
    </row>
    <row r="158" spans="1:15" s="49" customFormat="1" ht="23.25" customHeight="1">
      <c r="A158" s="91"/>
      <c r="B158" s="85">
        <v>152</v>
      </c>
      <c r="C158" s="268"/>
      <c r="D158" s="250"/>
      <c r="E158" s="88" t="s">
        <v>25</v>
      </c>
      <c r="F158" s="93" t="s">
        <v>34</v>
      </c>
      <c r="G158" s="95">
        <v>1200</v>
      </c>
      <c r="H158" s="88" t="s">
        <v>105</v>
      </c>
      <c r="I158" s="98"/>
      <c r="J158" s="97">
        <f t="shared" si="6"/>
        <v>0</v>
      </c>
      <c r="K158" s="88">
        <v>8</v>
      </c>
      <c r="L158" s="99">
        <f t="shared" si="7"/>
        <v>0</v>
      </c>
      <c r="M158" s="96">
        <f t="shared" si="8"/>
        <v>0</v>
      </c>
      <c r="N158" s="80"/>
      <c r="O158" s="100"/>
    </row>
    <row r="159" spans="1:15" s="49" customFormat="1" ht="24.75" customHeight="1">
      <c r="A159" s="91"/>
      <c r="B159" s="85">
        <v>153</v>
      </c>
      <c r="C159" s="261"/>
      <c r="D159" s="250"/>
      <c r="E159" s="88" t="s">
        <v>25</v>
      </c>
      <c r="F159" s="93" t="s">
        <v>35</v>
      </c>
      <c r="G159" s="95">
        <v>2200</v>
      </c>
      <c r="H159" s="88" t="s">
        <v>105</v>
      </c>
      <c r="I159" s="98"/>
      <c r="J159" s="97">
        <f t="shared" si="6"/>
        <v>0</v>
      </c>
      <c r="K159" s="88">
        <v>8</v>
      </c>
      <c r="L159" s="99">
        <f t="shared" si="7"/>
        <v>0</v>
      </c>
      <c r="M159" s="96">
        <f t="shared" si="8"/>
        <v>0</v>
      </c>
      <c r="N159" s="80"/>
      <c r="O159" s="100"/>
    </row>
    <row r="160" spans="1:15" s="49" customFormat="1" ht="24" customHeight="1">
      <c r="A160" s="91"/>
      <c r="B160" s="85">
        <v>154</v>
      </c>
      <c r="C160" s="296" t="s">
        <v>404</v>
      </c>
      <c r="D160" s="250"/>
      <c r="E160" s="88" t="s">
        <v>233</v>
      </c>
      <c r="F160" s="103">
        <v>0.005</v>
      </c>
      <c r="G160" s="95">
        <v>200</v>
      </c>
      <c r="H160" s="88" t="s">
        <v>234</v>
      </c>
      <c r="I160" s="98"/>
      <c r="J160" s="97">
        <f t="shared" si="6"/>
        <v>0</v>
      </c>
      <c r="K160" s="88">
        <v>8</v>
      </c>
      <c r="L160" s="99">
        <f t="shared" si="7"/>
        <v>0</v>
      </c>
      <c r="M160" s="96">
        <f t="shared" si="8"/>
        <v>0</v>
      </c>
      <c r="N160" s="80"/>
      <c r="O160" s="100"/>
    </row>
    <row r="161" spans="1:15" s="49" customFormat="1" ht="24.75" customHeight="1">
      <c r="A161" s="91"/>
      <c r="B161" s="85">
        <v>155</v>
      </c>
      <c r="C161" s="261"/>
      <c r="D161" s="250"/>
      <c r="E161" s="88" t="s">
        <v>233</v>
      </c>
      <c r="F161" s="93">
        <v>0.01</v>
      </c>
      <c r="G161" s="95">
        <v>1600</v>
      </c>
      <c r="H161" s="88" t="s">
        <v>234</v>
      </c>
      <c r="I161" s="98"/>
      <c r="J161" s="97">
        <f t="shared" si="6"/>
        <v>0</v>
      </c>
      <c r="K161" s="88">
        <v>8</v>
      </c>
      <c r="L161" s="99">
        <f t="shared" si="7"/>
        <v>0</v>
      </c>
      <c r="M161" s="96">
        <f t="shared" si="8"/>
        <v>0</v>
      </c>
      <c r="N161" s="80"/>
      <c r="O161" s="100"/>
    </row>
    <row r="162" spans="1:15" s="49" customFormat="1" ht="26.25" customHeight="1">
      <c r="A162" s="91"/>
      <c r="B162" s="85">
        <v>156</v>
      </c>
      <c r="C162" s="296" t="s">
        <v>405</v>
      </c>
      <c r="D162" s="250"/>
      <c r="E162" s="88" t="s">
        <v>70</v>
      </c>
      <c r="F162" s="93" t="s">
        <v>173</v>
      </c>
      <c r="G162" s="95">
        <v>160</v>
      </c>
      <c r="H162" s="88" t="s">
        <v>69</v>
      </c>
      <c r="I162" s="98"/>
      <c r="J162" s="97">
        <f t="shared" si="6"/>
        <v>0</v>
      </c>
      <c r="K162" s="88">
        <v>8</v>
      </c>
      <c r="L162" s="99">
        <f t="shared" si="7"/>
        <v>0</v>
      </c>
      <c r="M162" s="96">
        <f t="shared" si="8"/>
        <v>0</v>
      </c>
      <c r="N162" s="80"/>
      <c r="O162" s="100"/>
    </row>
    <row r="163" spans="1:15" s="49" customFormat="1" ht="24" customHeight="1">
      <c r="A163" s="91"/>
      <c r="B163" s="85">
        <v>157</v>
      </c>
      <c r="C163" s="261"/>
      <c r="D163" s="250"/>
      <c r="E163" s="88" t="s">
        <v>70</v>
      </c>
      <c r="F163" s="93" t="s">
        <v>406</v>
      </c>
      <c r="G163" s="95">
        <v>100</v>
      </c>
      <c r="H163" s="88" t="s">
        <v>69</v>
      </c>
      <c r="I163" s="98"/>
      <c r="J163" s="97">
        <f t="shared" si="6"/>
        <v>0</v>
      </c>
      <c r="K163" s="88">
        <v>8</v>
      </c>
      <c r="L163" s="99">
        <f t="shared" si="7"/>
        <v>0</v>
      </c>
      <c r="M163" s="96">
        <f t="shared" si="8"/>
        <v>0</v>
      </c>
      <c r="N163" s="80"/>
      <c r="O163" s="100"/>
    </row>
    <row r="164" spans="1:15" s="49" customFormat="1" ht="24.75" customHeight="1">
      <c r="A164" s="91"/>
      <c r="B164" s="85">
        <v>158</v>
      </c>
      <c r="C164" s="296" t="s">
        <v>122</v>
      </c>
      <c r="D164" s="250"/>
      <c r="E164" s="88" t="s">
        <v>70</v>
      </c>
      <c r="F164" s="93" t="s">
        <v>169</v>
      </c>
      <c r="G164" s="95">
        <v>20</v>
      </c>
      <c r="H164" s="88" t="s">
        <v>33</v>
      </c>
      <c r="I164" s="98"/>
      <c r="J164" s="97">
        <f t="shared" si="6"/>
        <v>0</v>
      </c>
      <c r="K164" s="88">
        <v>8</v>
      </c>
      <c r="L164" s="99">
        <f t="shared" si="7"/>
        <v>0</v>
      </c>
      <c r="M164" s="96">
        <f t="shared" si="8"/>
        <v>0</v>
      </c>
      <c r="N164" s="80"/>
      <c r="O164" s="100"/>
    </row>
    <row r="165" spans="1:15" s="49" customFormat="1" ht="27" customHeight="1">
      <c r="A165" s="91"/>
      <c r="B165" s="85">
        <v>159</v>
      </c>
      <c r="C165" s="268"/>
      <c r="D165" s="250"/>
      <c r="E165" s="88" t="s">
        <v>70</v>
      </c>
      <c r="F165" s="93" t="s">
        <v>173</v>
      </c>
      <c r="G165" s="95">
        <v>20</v>
      </c>
      <c r="H165" s="88" t="s">
        <v>33</v>
      </c>
      <c r="I165" s="98"/>
      <c r="J165" s="97">
        <f t="shared" si="6"/>
        <v>0</v>
      </c>
      <c r="K165" s="88">
        <v>8</v>
      </c>
      <c r="L165" s="99">
        <f t="shared" si="7"/>
        <v>0</v>
      </c>
      <c r="M165" s="96">
        <f t="shared" si="8"/>
        <v>0</v>
      </c>
      <c r="N165" s="80"/>
      <c r="O165" s="100"/>
    </row>
    <row r="166" spans="1:15" s="49" customFormat="1" ht="21.75" customHeight="1">
      <c r="A166" s="91"/>
      <c r="B166" s="85">
        <v>160</v>
      </c>
      <c r="C166" s="261"/>
      <c r="D166" s="250"/>
      <c r="E166" s="88" t="s">
        <v>70</v>
      </c>
      <c r="F166" s="93" t="s">
        <v>407</v>
      </c>
      <c r="G166" s="95">
        <v>20</v>
      </c>
      <c r="H166" s="88" t="s">
        <v>33</v>
      </c>
      <c r="I166" s="98"/>
      <c r="J166" s="97">
        <f t="shared" si="6"/>
        <v>0</v>
      </c>
      <c r="K166" s="88">
        <v>8</v>
      </c>
      <c r="L166" s="99">
        <f t="shared" si="7"/>
        <v>0</v>
      </c>
      <c r="M166" s="96">
        <f t="shared" si="8"/>
        <v>0</v>
      </c>
      <c r="N166" s="80"/>
      <c r="O166" s="100"/>
    </row>
    <row r="167" spans="1:15" s="49" customFormat="1" ht="34.5" customHeight="1">
      <c r="A167" s="91"/>
      <c r="B167" s="85">
        <v>161</v>
      </c>
      <c r="C167" s="89" t="s">
        <v>408</v>
      </c>
      <c r="D167" s="250"/>
      <c r="E167" s="88" t="s">
        <v>409</v>
      </c>
      <c r="F167" s="93" t="s">
        <v>38</v>
      </c>
      <c r="G167" s="95">
        <v>70</v>
      </c>
      <c r="H167" s="88" t="s">
        <v>410</v>
      </c>
      <c r="I167" s="98"/>
      <c r="J167" s="97">
        <f t="shared" si="6"/>
        <v>0</v>
      </c>
      <c r="K167" s="88">
        <v>8</v>
      </c>
      <c r="L167" s="99">
        <f t="shared" si="7"/>
        <v>0</v>
      </c>
      <c r="M167" s="96">
        <f t="shared" si="8"/>
        <v>0</v>
      </c>
      <c r="N167" s="80"/>
      <c r="O167" s="100"/>
    </row>
    <row r="168" spans="1:15" s="49" customFormat="1" ht="22.5" customHeight="1">
      <c r="A168" s="81"/>
      <c r="B168" s="83"/>
      <c r="C168" s="83"/>
      <c r="D168" s="83"/>
      <c r="E168" s="84"/>
      <c r="F168" s="84"/>
      <c r="G168" s="84"/>
      <c r="H168" s="84"/>
      <c r="I168" s="86" t="s">
        <v>26</v>
      </c>
      <c r="J168" s="101">
        <f>SUM(J7:J167)</f>
        <v>0</v>
      </c>
      <c r="K168" s="90" t="s">
        <v>27</v>
      </c>
      <c r="L168" s="86" t="s">
        <v>27</v>
      </c>
      <c r="M168" s="101">
        <f>SUM(M7:M167)</f>
        <v>0</v>
      </c>
      <c r="N168" s="189"/>
      <c r="O168" s="190"/>
    </row>
    <row r="169" spans="1:15" s="49" customFormat="1" ht="11.25" customHeight="1">
      <c r="A169" s="81"/>
      <c r="B169" s="83"/>
      <c r="C169" s="83"/>
      <c r="D169" s="83"/>
      <c r="E169" s="84"/>
      <c r="F169" s="84"/>
      <c r="G169" s="84"/>
      <c r="H169" s="84"/>
      <c r="I169" s="83"/>
      <c r="J169" s="191"/>
      <c r="K169" s="80"/>
      <c r="L169" s="83"/>
      <c r="M169" s="191"/>
      <c r="N169" s="189"/>
      <c r="O169" s="190"/>
    </row>
    <row r="170" spans="1:15" s="49" customFormat="1" ht="38.25" customHeight="1">
      <c r="A170" s="81"/>
      <c r="B170" s="83"/>
      <c r="C170" s="360" t="s">
        <v>1162</v>
      </c>
      <c r="D170" s="258"/>
      <c r="E170" s="258"/>
      <c r="F170" s="258"/>
      <c r="G170" s="258"/>
      <c r="H170" s="258"/>
      <c r="I170" s="258"/>
      <c r="J170" s="258"/>
      <c r="K170" s="258"/>
      <c r="L170" s="258"/>
      <c r="M170" s="191"/>
      <c r="N170" s="189"/>
      <c r="O170" s="190"/>
    </row>
    <row r="171" spans="1:15" s="49" customFormat="1" ht="29.25" customHeight="1">
      <c r="A171" s="81"/>
      <c r="B171" s="83"/>
      <c r="C171" s="360" t="s">
        <v>1163</v>
      </c>
      <c r="D171" s="258"/>
      <c r="E171" s="258"/>
      <c r="F171" s="258"/>
      <c r="G171" s="258"/>
      <c r="H171" s="258"/>
      <c r="I171" s="258"/>
      <c r="J171" s="258"/>
      <c r="K171" s="258"/>
      <c r="L171" s="258"/>
      <c r="M171" s="191"/>
      <c r="N171" s="189"/>
      <c r="O171" s="190"/>
    </row>
    <row r="172" s="49" customFormat="1" ht="145.5" customHeight="1"/>
    <row r="173" s="49" customFormat="1" ht="12.75" customHeight="1"/>
    <row r="174" s="49" customFormat="1" ht="13.5" customHeight="1"/>
    <row r="175" spans="1:15" s="49" customFormat="1" ht="31.5" customHeight="1">
      <c r="A175" s="2"/>
      <c r="B175" s="2"/>
      <c r="C175" s="7" t="s">
        <v>0</v>
      </c>
      <c r="D175" s="4"/>
      <c r="E175" s="4"/>
      <c r="F175" s="3" t="s">
        <v>1</v>
      </c>
      <c r="G175" s="6"/>
      <c r="H175" s="4"/>
      <c r="I175" s="5"/>
      <c r="J175" s="272" t="s">
        <v>131</v>
      </c>
      <c r="K175" s="273"/>
      <c r="L175" s="273"/>
      <c r="M175" s="273"/>
      <c r="N175" s="2"/>
      <c r="O175" s="2"/>
    </row>
    <row r="176" spans="1:15" s="49" customFormat="1" ht="26.25" customHeight="1">
      <c r="A176" s="1"/>
      <c r="B176" s="264" t="s">
        <v>132</v>
      </c>
      <c r="C176" s="265"/>
      <c r="D176" s="265"/>
      <c r="E176" s="265"/>
      <c r="F176" s="265"/>
      <c r="G176" s="265"/>
      <c r="H176" s="265"/>
      <c r="I176" s="265"/>
      <c r="J176" s="265"/>
      <c r="K176" s="265"/>
      <c r="L176" s="265"/>
      <c r="M176" s="266"/>
      <c r="N176" s="1"/>
      <c r="O176" s="1"/>
    </row>
    <row r="177" spans="1:15" s="49" customFormat="1" ht="33.75">
      <c r="A177" s="1"/>
      <c r="B177" s="209" t="s">
        <v>2</v>
      </c>
      <c r="C177" s="209" t="s">
        <v>3</v>
      </c>
      <c r="D177" s="209" t="s">
        <v>4</v>
      </c>
      <c r="E177" s="210" t="s">
        <v>5</v>
      </c>
      <c r="F177" s="210" t="s">
        <v>6</v>
      </c>
      <c r="G177" s="209" t="s">
        <v>7</v>
      </c>
      <c r="H177" s="209" t="s">
        <v>29</v>
      </c>
      <c r="I177" s="209" t="s">
        <v>8</v>
      </c>
      <c r="J177" s="209" t="s">
        <v>9</v>
      </c>
      <c r="K177" s="209" t="s">
        <v>10</v>
      </c>
      <c r="L177" s="209" t="s">
        <v>11</v>
      </c>
      <c r="M177" s="209" t="s">
        <v>12</v>
      </c>
      <c r="N177" s="1"/>
      <c r="O177" s="1"/>
    </row>
    <row r="178" spans="1:15" s="49" customFormat="1" ht="14.25">
      <c r="A178" s="1"/>
      <c r="B178" s="211" t="s">
        <v>13</v>
      </c>
      <c r="C178" s="211" t="s">
        <v>14</v>
      </c>
      <c r="D178" s="211" t="s">
        <v>15</v>
      </c>
      <c r="E178" s="211" t="s">
        <v>16</v>
      </c>
      <c r="F178" s="211" t="s">
        <v>17</v>
      </c>
      <c r="G178" s="211" t="s">
        <v>18</v>
      </c>
      <c r="H178" s="211" t="s">
        <v>19</v>
      </c>
      <c r="I178" s="211" t="s">
        <v>20</v>
      </c>
      <c r="J178" s="211" t="s">
        <v>21</v>
      </c>
      <c r="K178" s="211" t="s">
        <v>22</v>
      </c>
      <c r="L178" s="211" t="s">
        <v>23</v>
      </c>
      <c r="M178" s="211" t="s">
        <v>24</v>
      </c>
      <c r="N178" s="1"/>
      <c r="O178" s="1"/>
    </row>
    <row r="179" spans="1:15" s="49" customFormat="1" ht="27" customHeight="1">
      <c r="A179" s="91"/>
      <c r="B179" s="237">
        <v>1</v>
      </c>
      <c r="C179" s="358" t="s">
        <v>336</v>
      </c>
      <c r="D179" s="250"/>
      <c r="E179" s="238" t="s">
        <v>25</v>
      </c>
      <c r="F179" s="239" t="s">
        <v>411</v>
      </c>
      <c r="G179" s="240">
        <v>16000</v>
      </c>
      <c r="H179" s="238" t="s">
        <v>105</v>
      </c>
      <c r="I179" s="241"/>
      <c r="J179" s="242">
        <f>G179*I179</f>
        <v>0</v>
      </c>
      <c r="K179" s="238">
        <v>8</v>
      </c>
      <c r="L179" s="243">
        <f>I179*1.08</f>
        <v>0</v>
      </c>
      <c r="M179" s="244">
        <f>J179*1.08</f>
        <v>0</v>
      </c>
      <c r="N179" s="80"/>
      <c r="O179" s="100"/>
    </row>
    <row r="180" spans="1:15" s="49" customFormat="1" ht="24.75" customHeight="1">
      <c r="A180" s="91"/>
      <c r="B180" s="237">
        <v>2</v>
      </c>
      <c r="C180" s="359"/>
      <c r="D180" s="250"/>
      <c r="E180" s="238" t="s">
        <v>25</v>
      </c>
      <c r="F180" s="239" t="s">
        <v>412</v>
      </c>
      <c r="G180" s="240">
        <v>8000</v>
      </c>
      <c r="H180" s="238" t="s">
        <v>105</v>
      </c>
      <c r="I180" s="241"/>
      <c r="J180" s="242">
        <f>G180*I180</f>
        <v>0</v>
      </c>
      <c r="K180" s="238">
        <v>8</v>
      </c>
      <c r="L180" s="243">
        <f>I180*1.08</f>
        <v>0</v>
      </c>
      <c r="M180" s="244">
        <f>J180*1.08</f>
        <v>0</v>
      </c>
      <c r="N180" s="80"/>
      <c r="O180" s="100"/>
    </row>
    <row r="181" spans="1:15" s="49" customFormat="1" ht="24.75" customHeight="1">
      <c r="A181" s="20"/>
      <c r="B181" s="245"/>
      <c r="C181" s="245"/>
      <c r="D181" s="245"/>
      <c r="E181" s="246"/>
      <c r="F181" s="246"/>
      <c r="G181" s="246"/>
      <c r="H181" s="246"/>
      <c r="I181" s="247" t="s">
        <v>26</v>
      </c>
      <c r="J181" s="248">
        <f>SUM(J179:J180)</f>
        <v>0</v>
      </c>
      <c r="K181" s="249" t="s">
        <v>27</v>
      </c>
      <c r="L181" s="247" t="s">
        <v>27</v>
      </c>
      <c r="M181" s="248">
        <f>SUM(M179:M180)</f>
        <v>0</v>
      </c>
      <c r="N181" s="11"/>
      <c r="O181" s="27"/>
    </row>
    <row r="182" s="49" customFormat="1" ht="13.5" customHeight="1"/>
    <row r="183" s="49" customFormat="1" ht="13.5" customHeight="1"/>
    <row r="184" s="49" customFormat="1" ht="228.75" customHeight="1"/>
    <row r="185" spans="1:15" s="49" customFormat="1" ht="32.25" customHeight="1">
      <c r="A185" s="79"/>
      <c r="B185" s="79"/>
      <c r="C185" s="109"/>
      <c r="D185" s="110"/>
      <c r="E185" s="110"/>
      <c r="F185" s="110"/>
      <c r="G185" s="110"/>
      <c r="H185" s="110"/>
      <c r="I185" s="110"/>
      <c r="J185" s="110"/>
      <c r="K185" s="110"/>
      <c r="L185" s="110"/>
      <c r="M185" s="110"/>
      <c r="N185" s="79"/>
      <c r="O185" s="79"/>
    </row>
    <row r="186" spans="1:15" s="49" customFormat="1" ht="52.5" customHeight="1">
      <c r="A186" s="2"/>
      <c r="B186" s="2"/>
      <c r="C186" s="7" t="s">
        <v>774</v>
      </c>
      <c r="D186" s="4"/>
      <c r="E186" s="4"/>
      <c r="F186" s="3" t="s">
        <v>1</v>
      </c>
      <c r="G186" s="6"/>
      <c r="H186" s="4"/>
      <c r="I186" s="5"/>
      <c r="J186" s="272" t="s">
        <v>1165</v>
      </c>
      <c r="K186" s="272"/>
      <c r="L186" s="272"/>
      <c r="M186" s="272"/>
      <c r="N186" s="2"/>
      <c r="O186" s="2"/>
    </row>
    <row r="187" spans="1:15" s="49" customFormat="1" ht="26.25" customHeight="1">
      <c r="A187" s="1"/>
      <c r="B187" s="264" t="s">
        <v>1164</v>
      </c>
      <c r="C187" s="265"/>
      <c r="D187" s="265"/>
      <c r="E187" s="265"/>
      <c r="F187" s="265"/>
      <c r="G187" s="265"/>
      <c r="H187" s="265"/>
      <c r="I187" s="265"/>
      <c r="J187" s="265"/>
      <c r="K187" s="265"/>
      <c r="L187" s="265"/>
      <c r="M187" s="266"/>
      <c r="N187" s="1"/>
      <c r="O187" s="1"/>
    </row>
    <row r="188" spans="1:15" s="49" customFormat="1" ht="33.75">
      <c r="A188" s="1"/>
      <c r="B188" s="209" t="s">
        <v>2</v>
      </c>
      <c r="C188" s="209" t="s">
        <v>3</v>
      </c>
      <c r="D188" s="209" t="s">
        <v>4</v>
      </c>
      <c r="E188" s="210" t="s">
        <v>5</v>
      </c>
      <c r="F188" s="210" t="s">
        <v>6</v>
      </c>
      <c r="G188" s="209" t="s">
        <v>7</v>
      </c>
      <c r="H188" s="209" t="s">
        <v>29</v>
      </c>
      <c r="I188" s="209" t="s">
        <v>8</v>
      </c>
      <c r="J188" s="209" t="s">
        <v>9</v>
      </c>
      <c r="K188" s="209" t="s">
        <v>10</v>
      </c>
      <c r="L188" s="209" t="s">
        <v>11</v>
      </c>
      <c r="M188" s="209" t="s">
        <v>12</v>
      </c>
      <c r="N188" s="1"/>
      <c r="O188" s="1"/>
    </row>
    <row r="189" spans="1:15" s="49" customFormat="1" ht="14.25">
      <c r="A189" s="1"/>
      <c r="B189" s="211" t="s">
        <v>13</v>
      </c>
      <c r="C189" s="211" t="s">
        <v>14</v>
      </c>
      <c r="D189" s="211" t="s">
        <v>15</v>
      </c>
      <c r="E189" s="211" t="s">
        <v>16</v>
      </c>
      <c r="F189" s="211" t="s">
        <v>17</v>
      </c>
      <c r="G189" s="211" t="s">
        <v>18</v>
      </c>
      <c r="H189" s="211" t="s">
        <v>19</v>
      </c>
      <c r="I189" s="211" t="s">
        <v>20</v>
      </c>
      <c r="J189" s="211" t="s">
        <v>21</v>
      </c>
      <c r="K189" s="211" t="s">
        <v>22</v>
      </c>
      <c r="L189" s="211" t="s">
        <v>23</v>
      </c>
      <c r="M189" s="211" t="s">
        <v>24</v>
      </c>
      <c r="N189" s="1"/>
      <c r="O189" s="1"/>
    </row>
    <row r="190" spans="1:15" s="49" customFormat="1" ht="27" customHeight="1">
      <c r="A190" s="10"/>
      <c r="B190" s="15">
        <v>1</v>
      </c>
      <c r="C190" s="267" t="s">
        <v>1337</v>
      </c>
      <c r="D190" s="251"/>
      <c r="E190" s="17" t="s">
        <v>25</v>
      </c>
      <c r="F190" s="21" t="s">
        <v>570</v>
      </c>
      <c r="G190" s="22">
        <v>500</v>
      </c>
      <c r="H190" s="17" t="s">
        <v>46</v>
      </c>
      <c r="I190" s="25"/>
      <c r="J190" s="24">
        <f>G190*I190</f>
        <v>0</v>
      </c>
      <c r="K190" s="17">
        <v>8</v>
      </c>
      <c r="L190" s="26">
        <f>I190*1.08</f>
        <v>0</v>
      </c>
      <c r="M190" s="23">
        <f>J190*1.08</f>
        <v>0</v>
      </c>
      <c r="N190" s="10"/>
      <c r="O190" s="10"/>
    </row>
    <row r="191" spans="1:15" s="49" customFormat="1" ht="24" customHeight="1">
      <c r="A191" s="10"/>
      <c r="B191" s="15">
        <v>2</v>
      </c>
      <c r="C191" s="269"/>
      <c r="D191" s="251"/>
      <c r="E191" s="17" t="s">
        <v>25</v>
      </c>
      <c r="F191" s="21" t="s">
        <v>571</v>
      </c>
      <c r="G191" s="22">
        <v>450</v>
      </c>
      <c r="H191" s="17" t="s">
        <v>46</v>
      </c>
      <c r="I191" s="25"/>
      <c r="J191" s="24">
        <f aca="true" t="shared" si="9" ref="J191:J200">G191*I191</f>
        <v>0</v>
      </c>
      <c r="K191" s="17">
        <v>8</v>
      </c>
      <c r="L191" s="26">
        <f aca="true" t="shared" si="10" ref="L191:L200">I191*1.08</f>
        <v>0</v>
      </c>
      <c r="M191" s="23">
        <f aca="true" t="shared" si="11" ref="M191:M200">J191*1.08</f>
        <v>0</v>
      </c>
      <c r="N191" s="10"/>
      <c r="O191" s="10"/>
    </row>
    <row r="192" spans="1:15" s="49" customFormat="1" ht="21.75" customHeight="1">
      <c r="A192" s="10"/>
      <c r="B192" s="15">
        <v>3</v>
      </c>
      <c r="C192" s="267" t="s">
        <v>459</v>
      </c>
      <c r="D192" s="251"/>
      <c r="E192" s="17" t="s">
        <v>25</v>
      </c>
      <c r="F192" s="21" t="s">
        <v>44</v>
      </c>
      <c r="G192" s="22">
        <v>10</v>
      </c>
      <c r="H192" s="17" t="s">
        <v>176</v>
      </c>
      <c r="I192" s="25"/>
      <c r="J192" s="24">
        <f t="shared" si="9"/>
        <v>0</v>
      </c>
      <c r="K192" s="17">
        <v>8</v>
      </c>
      <c r="L192" s="26">
        <f t="shared" si="10"/>
        <v>0</v>
      </c>
      <c r="M192" s="23">
        <f t="shared" si="11"/>
        <v>0</v>
      </c>
      <c r="N192" s="10"/>
      <c r="O192" s="10"/>
    </row>
    <row r="193" spans="1:15" s="49" customFormat="1" ht="24" customHeight="1">
      <c r="A193" s="10"/>
      <c r="B193" s="15">
        <v>4</v>
      </c>
      <c r="C193" s="307"/>
      <c r="D193" s="251"/>
      <c r="E193" s="17" t="s">
        <v>247</v>
      </c>
      <c r="F193" s="21" t="s">
        <v>572</v>
      </c>
      <c r="G193" s="22">
        <v>10</v>
      </c>
      <c r="H193" s="17" t="s">
        <v>573</v>
      </c>
      <c r="I193" s="25"/>
      <c r="J193" s="24">
        <f t="shared" si="9"/>
        <v>0</v>
      </c>
      <c r="K193" s="17">
        <v>8</v>
      </c>
      <c r="L193" s="26">
        <f t="shared" si="10"/>
        <v>0</v>
      </c>
      <c r="M193" s="23">
        <f t="shared" si="11"/>
        <v>0</v>
      </c>
      <c r="N193" s="10"/>
      <c r="O193" s="10"/>
    </row>
    <row r="194" spans="1:15" s="49" customFormat="1" ht="22.5" customHeight="1">
      <c r="A194" s="10"/>
      <c r="B194" s="15">
        <v>5</v>
      </c>
      <c r="C194" s="307"/>
      <c r="D194" s="251"/>
      <c r="E194" s="17" t="s">
        <v>40</v>
      </c>
      <c r="F194" s="21" t="s">
        <v>62</v>
      </c>
      <c r="G194" s="22">
        <v>100</v>
      </c>
      <c r="H194" s="17" t="s">
        <v>460</v>
      </c>
      <c r="I194" s="25"/>
      <c r="J194" s="24">
        <f t="shared" si="9"/>
        <v>0</v>
      </c>
      <c r="K194" s="17">
        <v>8</v>
      </c>
      <c r="L194" s="26">
        <f t="shared" si="10"/>
        <v>0</v>
      </c>
      <c r="M194" s="23">
        <f t="shared" si="11"/>
        <v>0</v>
      </c>
      <c r="N194" s="10"/>
      <c r="O194" s="10"/>
    </row>
    <row r="195" spans="1:15" s="49" customFormat="1" ht="18" customHeight="1">
      <c r="A195" s="10"/>
      <c r="B195" s="15">
        <v>6</v>
      </c>
      <c r="C195" s="261"/>
      <c r="D195" s="251"/>
      <c r="E195" s="17" t="s">
        <v>70</v>
      </c>
      <c r="F195" s="21" t="s">
        <v>44</v>
      </c>
      <c r="G195" s="22">
        <v>300</v>
      </c>
      <c r="H195" s="17" t="s">
        <v>51</v>
      </c>
      <c r="I195" s="25"/>
      <c r="J195" s="24">
        <f t="shared" si="9"/>
        <v>0</v>
      </c>
      <c r="K195" s="17">
        <v>8</v>
      </c>
      <c r="L195" s="26">
        <f t="shared" si="10"/>
        <v>0</v>
      </c>
      <c r="M195" s="23">
        <f t="shared" si="11"/>
        <v>0</v>
      </c>
      <c r="N195" s="10"/>
      <c r="O195" s="10"/>
    </row>
    <row r="196" spans="1:15" s="49" customFormat="1" ht="20.25" customHeight="1">
      <c r="A196" s="10"/>
      <c r="B196" s="15">
        <v>7</v>
      </c>
      <c r="C196" s="267" t="s">
        <v>574</v>
      </c>
      <c r="D196" s="251"/>
      <c r="E196" s="17" t="s">
        <v>25</v>
      </c>
      <c r="F196" s="21" t="s">
        <v>575</v>
      </c>
      <c r="G196" s="22">
        <v>200</v>
      </c>
      <c r="H196" s="17" t="s">
        <v>580</v>
      </c>
      <c r="I196" s="25"/>
      <c r="J196" s="24">
        <f t="shared" si="9"/>
        <v>0</v>
      </c>
      <c r="K196" s="17">
        <v>8</v>
      </c>
      <c r="L196" s="26">
        <f t="shared" si="10"/>
        <v>0</v>
      </c>
      <c r="M196" s="23">
        <f t="shared" si="11"/>
        <v>0</v>
      </c>
      <c r="N196" s="10"/>
      <c r="O196" s="10"/>
    </row>
    <row r="197" spans="1:15" s="49" customFormat="1" ht="27" customHeight="1">
      <c r="A197" s="10"/>
      <c r="B197" s="15">
        <v>8</v>
      </c>
      <c r="C197" s="268"/>
      <c r="D197" s="251"/>
      <c r="E197" s="17" t="s">
        <v>25</v>
      </c>
      <c r="F197" s="21" t="s">
        <v>576</v>
      </c>
      <c r="G197" s="22">
        <v>300</v>
      </c>
      <c r="H197" s="17" t="s">
        <v>580</v>
      </c>
      <c r="I197" s="25"/>
      <c r="J197" s="24">
        <f t="shared" si="9"/>
        <v>0</v>
      </c>
      <c r="K197" s="17">
        <v>8</v>
      </c>
      <c r="L197" s="26">
        <f t="shared" si="10"/>
        <v>0</v>
      </c>
      <c r="M197" s="23">
        <f t="shared" si="11"/>
        <v>0</v>
      </c>
      <c r="N197" s="10"/>
      <c r="O197" s="10"/>
    </row>
    <row r="198" spans="1:15" s="49" customFormat="1" ht="27" customHeight="1">
      <c r="A198" s="10"/>
      <c r="B198" s="15">
        <v>9</v>
      </c>
      <c r="C198" s="268"/>
      <c r="D198" s="251"/>
      <c r="E198" s="17" t="s">
        <v>25</v>
      </c>
      <c r="F198" s="21" t="s">
        <v>577</v>
      </c>
      <c r="G198" s="22">
        <v>700</v>
      </c>
      <c r="H198" s="17" t="s">
        <v>580</v>
      </c>
      <c r="I198" s="25"/>
      <c r="J198" s="24">
        <f t="shared" si="9"/>
        <v>0</v>
      </c>
      <c r="K198" s="17">
        <v>8</v>
      </c>
      <c r="L198" s="26">
        <f t="shared" si="10"/>
        <v>0</v>
      </c>
      <c r="M198" s="23">
        <f t="shared" si="11"/>
        <v>0</v>
      </c>
      <c r="N198" s="10"/>
      <c r="O198" s="10"/>
    </row>
    <row r="199" spans="1:15" s="49" customFormat="1" ht="17.25" customHeight="1">
      <c r="A199" s="10"/>
      <c r="B199" s="15">
        <v>10</v>
      </c>
      <c r="C199" s="268"/>
      <c r="D199" s="251"/>
      <c r="E199" s="17" t="s">
        <v>25</v>
      </c>
      <c r="F199" s="21" t="s">
        <v>578</v>
      </c>
      <c r="G199" s="22">
        <v>200</v>
      </c>
      <c r="H199" s="17" t="s">
        <v>580</v>
      </c>
      <c r="I199" s="25"/>
      <c r="J199" s="24">
        <f t="shared" si="9"/>
        <v>0</v>
      </c>
      <c r="K199" s="17">
        <v>8</v>
      </c>
      <c r="L199" s="26">
        <f t="shared" si="10"/>
        <v>0</v>
      </c>
      <c r="M199" s="23">
        <f t="shared" si="11"/>
        <v>0</v>
      </c>
      <c r="N199" s="10"/>
      <c r="O199" s="10"/>
    </row>
    <row r="200" spans="1:15" s="49" customFormat="1" ht="18.75" customHeight="1">
      <c r="A200" s="10"/>
      <c r="B200" s="15">
        <v>11</v>
      </c>
      <c r="C200" s="261"/>
      <c r="D200" s="251"/>
      <c r="E200" s="17" t="s">
        <v>1336</v>
      </c>
      <c r="F200" s="21" t="s">
        <v>579</v>
      </c>
      <c r="G200" s="22">
        <v>40</v>
      </c>
      <c r="H200" s="17" t="s">
        <v>49</v>
      </c>
      <c r="I200" s="25"/>
      <c r="J200" s="24">
        <f t="shared" si="9"/>
        <v>0</v>
      </c>
      <c r="K200" s="17">
        <v>8</v>
      </c>
      <c r="L200" s="26">
        <f t="shared" si="10"/>
        <v>0</v>
      </c>
      <c r="M200" s="23">
        <f t="shared" si="11"/>
        <v>0</v>
      </c>
      <c r="N200" s="10"/>
      <c r="O200" s="10"/>
    </row>
    <row r="201" spans="1:15" s="49" customFormat="1" ht="24.75" customHeight="1">
      <c r="A201" s="20"/>
      <c r="B201" s="12"/>
      <c r="C201" s="12"/>
      <c r="D201" s="12"/>
      <c r="E201" s="13"/>
      <c r="F201" s="13"/>
      <c r="G201" s="13"/>
      <c r="H201" s="13"/>
      <c r="I201" s="16" t="s">
        <v>26</v>
      </c>
      <c r="J201" s="48">
        <f>SUM(J190:J200)</f>
        <v>0</v>
      </c>
      <c r="K201" s="19" t="s">
        <v>27</v>
      </c>
      <c r="L201" s="16" t="s">
        <v>27</v>
      </c>
      <c r="M201" s="48">
        <f>SUM(M190:M200)</f>
        <v>0</v>
      </c>
      <c r="N201" s="11"/>
      <c r="O201" s="27"/>
    </row>
    <row r="202" spans="1:15" s="49" customFormat="1" ht="32.25" customHeight="1">
      <c r="A202" s="79"/>
      <c r="B202" s="79"/>
      <c r="C202" s="109"/>
      <c r="D202" s="110"/>
      <c r="E202" s="110"/>
      <c r="F202" s="110"/>
      <c r="G202" s="110"/>
      <c r="H202" s="110"/>
      <c r="I202" s="110"/>
      <c r="J202" s="110"/>
      <c r="K202" s="110"/>
      <c r="L202" s="110"/>
      <c r="M202" s="110"/>
      <c r="N202" s="79"/>
      <c r="O202" s="79"/>
    </row>
    <row r="203" spans="1:15" s="49" customFormat="1" ht="46.5" customHeight="1">
      <c r="A203" s="79"/>
      <c r="B203" s="79"/>
      <c r="C203" s="290" t="s">
        <v>581</v>
      </c>
      <c r="D203" s="291"/>
      <c r="E203" s="291"/>
      <c r="F203" s="291"/>
      <c r="G203" s="291"/>
      <c r="H203" s="291"/>
      <c r="I203" s="291"/>
      <c r="J203" s="291"/>
      <c r="K203" s="291"/>
      <c r="L203" s="291"/>
      <c r="M203" s="110"/>
      <c r="N203" s="79"/>
      <c r="O203" s="79"/>
    </row>
    <row r="204" spans="1:15" s="49" customFormat="1" ht="46.5" customHeight="1">
      <c r="A204" s="79"/>
      <c r="B204" s="79"/>
      <c r="C204" s="109"/>
      <c r="D204" s="198"/>
      <c r="E204" s="198"/>
      <c r="F204" s="198"/>
      <c r="G204" s="198"/>
      <c r="H204" s="198"/>
      <c r="I204" s="198"/>
      <c r="J204" s="198"/>
      <c r="K204" s="198"/>
      <c r="L204" s="198"/>
      <c r="M204" s="110"/>
      <c r="N204" s="79"/>
      <c r="O204" s="79"/>
    </row>
    <row r="205" spans="1:15" s="49" customFormat="1" ht="32.25" customHeight="1">
      <c r="A205" s="79"/>
      <c r="B205" s="79"/>
      <c r="C205" s="109"/>
      <c r="D205" s="110"/>
      <c r="E205" s="110"/>
      <c r="F205" s="110"/>
      <c r="G205" s="110"/>
      <c r="H205" s="110"/>
      <c r="I205" s="110"/>
      <c r="J205" s="110"/>
      <c r="K205" s="110"/>
      <c r="L205" s="110"/>
      <c r="M205" s="110"/>
      <c r="N205" s="79"/>
      <c r="O205" s="79"/>
    </row>
    <row r="206" spans="1:15" s="49" customFormat="1" ht="31.5" customHeight="1">
      <c r="A206" s="2"/>
      <c r="B206" s="2"/>
      <c r="C206" s="7" t="s">
        <v>41</v>
      </c>
      <c r="D206" s="4"/>
      <c r="E206" s="4"/>
      <c r="F206" s="3" t="s">
        <v>1</v>
      </c>
      <c r="G206" s="6"/>
      <c r="H206" s="4"/>
      <c r="I206" s="5"/>
      <c r="J206" s="272" t="s">
        <v>1167</v>
      </c>
      <c r="K206" s="273"/>
      <c r="L206" s="273"/>
      <c r="M206" s="273"/>
      <c r="N206" s="2"/>
      <c r="O206" s="2"/>
    </row>
    <row r="207" spans="1:15" s="49" customFormat="1" ht="26.25" customHeight="1">
      <c r="A207" s="1"/>
      <c r="B207" s="264" t="s">
        <v>1166</v>
      </c>
      <c r="C207" s="265"/>
      <c r="D207" s="265"/>
      <c r="E207" s="265"/>
      <c r="F207" s="265"/>
      <c r="G207" s="265"/>
      <c r="H207" s="265"/>
      <c r="I207" s="265"/>
      <c r="J207" s="265"/>
      <c r="K207" s="265"/>
      <c r="L207" s="265"/>
      <c r="M207" s="266"/>
      <c r="N207" s="1"/>
      <c r="O207" s="1"/>
    </row>
    <row r="208" spans="1:15" s="49" customFormat="1" ht="33.75">
      <c r="A208" s="1"/>
      <c r="B208" s="209" t="s">
        <v>2</v>
      </c>
      <c r="C208" s="209" t="s">
        <v>3</v>
      </c>
      <c r="D208" s="209" t="s">
        <v>4</v>
      </c>
      <c r="E208" s="210" t="s">
        <v>5</v>
      </c>
      <c r="F208" s="210" t="s">
        <v>6</v>
      </c>
      <c r="G208" s="209" t="s">
        <v>7</v>
      </c>
      <c r="H208" s="209" t="s">
        <v>29</v>
      </c>
      <c r="I208" s="209" t="s">
        <v>8</v>
      </c>
      <c r="J208" s="209" t="s">
        <v>9</v>
      </c>
      <c r="K208" s="209" t="s">
        <v>10</v>
      </c>
      <c r="L208" s="209" t="s">
        <v>11</v>
      </c>
      <c r="M208" s="209" t="s">
        <v>12</v>
      </c>
      <c r="N208" s="1"/>
      <c r="O208" s="1"/>
    </row>
    <row r="209" spans="1:15" s="49" customFormat="1" ht="14.25">
      <c r="A209" s="1"/>
      <c r="B209" s="211" t="s">
        <v>13</v>
      </c>
      <c r="C209" s="211" t="s">
        <v>14</v>
      </c>
      <c r="D209" s="211" t="s">
        <v>15</v>
      </c>
      <c r="E209" s="211" t="s">
        <v>16</v>
      </c>
      <c r="F209" s="211" t="s">
        <v>17</v>
      </c>
      <c r="G209" s="211" t="s">
        <v>18</v>
      </c>
      <c r="H209" s="211" t="s">
        <v>19</v>
      </c>
      <c r="I209" s="211" t="s">
        <v>20</v>
      </c>
      <c r="J209" s="211" t="s">
        <v>21</v>
      </c>
      <c r="K209" s="211" t="s">
        <v>22</v>
      </c>
      <c r="L209" s="211" t="s">
        <v>23</v>
      </c>
      <c r="M209" s="211" t="s">
        <v>24</v>
      </c>
      <c r="N209" s="1"/>
      <c r="O209" s="1"/>
    </row>
    <row r="210" spans="1:15" s="49" customFormat="1" ht="24" customHeight="1">
      <c r="A210" s="10"/>
      <c r="B210" s="15">
        <v>1</v>
      </c>
      <c r="C210" s="107" t="s">
        <v>582</v>
      </c>
      <c r="D210" s="251"/>
      <c r="E210" s="17" t="s">
        <v>25</v>
      </c>
      <c r="F210" s="21" t="s">
        <v>44</v>
      </c>
      <c r="G210" s="22">
        <v>200</v>
      </c>
      <c r="H210" s="17" t="s">
        <v>46</v>
      </c>
      <c r="I210" s="25"/>
      <c r="J210" s="24">
        <f>G210*I210</f>
        <v>0</v>
      </c>
      <c r="K210" s="17">
        <v>8</v>
      </c>
      <c r="L210" s="26">
        <f>I210*1.08</f>
        <v>0</v>
      </c>
      <c r="M210" s="23">
        <f>J210*1.08</f>
        <v>0</v>
      </c>
      <c r="N210" s="10"/>
      <c r="O210" s="10"/>
    </row>
    <row r="211" spans="1:15" s="49" customFormat="1" ht="24" customHeight="1">
      <c r="A211" s="10"/>
      <c r="B211" s="15">
        <v>2</v>
      </c>
      <c r="C211" s="107" t="s">
        <v>583</v>
      </c>
      <c r="D211" s="251"/>
      <c r="E211" s="17" t="s">
        <v>70</v>
      </c>
      <c r="F211" s="21" t="s">
        <v>584</v>
      </c>
      <c r="G211" s="22">
        <v>60</v>
      </c>
      <c r="H211" s="17" t="s">
        <v>93</v>
      </c>
      <c r="I211" s="25"/>
      <c r="J211" s="24">
        <f>G211*I211</f>
        <v>0</v>
      </c>
      <c r="K211" s="17">
        <v>8</v>
      </c>
      <c r="L211" s="26">
        <f>I211*1.08</f>
        <v>0</v>
      </c>
      <c r="M211" s="23">
        <f>J211*1.08</f>
        <v>0</v>
      </c>
      <c r="N211" s="10"/>
      <c r="O211" s="10"/>
    </row>
    <row r="212" spans="1:15" s="49" customFormat="1" ht="24.75" customHeight="1">
      <c r="A212" s="20"/>
      <c r="B212" s="12"/>
      <c r="C212" s="12"/>
      <c r="D212" s="12"/>
      <c r="E212" s="13"/>
      <c r="F212" s="13"/>
      <c r="G212" s="13"/>
      <c r="H212" s="13"/>
      <c r="I212" s="16" t="s">
        <v>26</v>
      </c>
      <c r="J212" s="48">
        <f>SUM(J210:J211)</f>
        <v>0</v>
      </c>
      <c r="K212" s="19" t="s">
        <v>27</v>
      </c>
      <c r="L212" s="16" t="s">
        <v>27</v>
      </c>
      <c r="M212" s="48">
        <f>SUM(M210:M211)</f>
        <v>0</v>
      </c>
      <c r="N212" s="11"/>
      <c r="O212" s="27"/>
    </row>
    <row r="213" spans="1:15" s="49" customFormat="1" ht="24.75" customHeight="1">
      <c r="A213" s="20"/>
      <c r="B213" s="12"/>
      <c r="C213" s="12"/>
      <c r="D213" s="12"/>
      <c r="E213" s="13"/>
      <c r="F213" s="13"/>
      <c r="G213" s="13"/>
      <c r="H213" s="13"/>
      <c r="I213" s="12"/>
      <c r="J213" s="195"/>
      <c r="K213" s="11"/>
      <c r="L213" s="12"/>
      <c r="M213" s="195"/>
      <c r="N213" s="11"/>
      <c r="O213" s="27"/>
    </row>
    <row r="214" spans="1:15" s="49" customFormat="1" ht="24.75" customHeight="1">
      <c r="A214" s="20"/>
      <c r="B214" s="12"/>
      <c r="C214" s="12"/>
      <c r="D214" s="12"/>
      <c r="E214" s="13"/>
      <c r="F214" s="13"/>
      <c r="G214" s="13"/>
      <c r="H214" s="13"/>
      <c r="I214" s="12"/>
      <c r="J214" s="195"/>
      <c r="K214" s="11"/>
      <c r="L214" s="12"/>
      <c r="M214" s="195"/>
      <c r="N214" s="11"/>
      <c r="O214" s="27"/>
    </row>
    <row r="215" spans="1:15" s="49" customFormat="1" ht="24.75" customHeight="1">
      <c r="A215" s="20"/>
      <c r="B215" s="12"/>
      <c r="C215" s="12"/>
      <c r="D215" s="12"/>
      <c r="E215" s="13"/>
      <c r="F215" s="13"/>
      <c r="G215" s="13"/>
      <c r="H215" s="13"/>
      <c r="I215" s="12"/>
      <c r="J215" s="195"/>
      <c r="K215" s="11"/>
      <c r="L215" s="12"/>
      <c r="M215" s="195"/>
      <c r="N215" s="11"/>
      <c r="O215" s="27"/>
    </row>
    <row r="216" spans="1:15" s="49" customFormat="1" ht="24.75" customHeight="1">
      <c r="A216" s="20"/>
      <c r="B216" s="12"/>
      <c r="C216" s="12"/>
      <c r="D216" s="12"/>
      <c r="E216" s="13"/>
      <c r="F216" s="13"/>
      <c r="G216" s="13"/>
      <c r="H216" s="13"/>
      <c r="I216" s="12"/>
      <c r="J216" s="195"/>
      <c r="K216" s="11"/>
      <c r="L216" s="12"/>
      <c r="M216" s="195"/>
      <c r="N216" s="11"/>
      <c r="O216" s="27"/>
    </row>
    <row r="217" spans="1:15" s="49" customFormat="1" ht="24.75" customHeight="1">
      <c r="A217" s="20"/>
      <c r="B217" s="12"/>
      <c r="C217" s="12"/>
      <c r="D217" s="12"/>
      <c r="E217" s="13"/>
      <c r="F217" s="13"/>
      <c r="G217" s="13"/>
      <c r="H217" s="13"/>
      <c r="I217" s="12"/>
      <c r="J217" s="195"/>
      <c r="K217" s="11"/>
      <c r="L217" s="12"/>
      <c r="M217" s="195"/>
      <c r="N217" s="11"/>
      <c r="O217" s="27"/>
    </row>
    <row r="218" spans="1:15" s="49" customFormat="1" ht="24.75" customHeight="1">
      <c r="A218" s="20"/>
      <c r="B218" s="12"/>
      <c r="C218" s="12"/>
      <c r="D218" s="12"/>
      <c r="E218" s="13"/>
      <c r="F218" s="13"/>
      <c r="G218" s="13"/>
      <c r="H218" s="13"/>
      <c r="I218" s="12"/>
      <c r="J218" s="195"/>
      <c r="K218" s="11"/>
      <c r="L218" s="12"/>
      <c r="M218" s="195"/>
      <c r="N218" s="11"/>
      <c r="O218" s="27"/>
    </row>
    <row r="219" spans="1:15" s="49" customFormat="1" ht="24.75" customHeight="1">
      <c r="A219" s="20"/>
      <c r="B219" s="12"/>
      <c r="C219" s="12"/>
      <c r="D219" s="12"/>
      <c r="E219" s="13"/>
      <c r="F219" s="13"/>
      <c r="G219" s="13"/>
      <c r="H219" s="13"/>
      <c r="I219" s="12"/>
      <c r="J219" s="195"/>
      <c r="K219" s="11"/>
      <c r="L219" s="12"/>
      <c r="M219" s="195"/>
      <c r="N219" s="11"/>
      <c r="O219" s="27"/>
    </row>
    <row r="220" s="49" customFormat="1" ht="13.5" customHeight="1"/>
    <row r="221" s="49" customFormat="1" ht="13.5" customHeight="1"/>
    <row r="222" s="49" customFormat="1" ht="13.5" customHeight="1"/>
    <row r="223" spans="1:15" s="49" customFormat="1" ht="14.25">
      <c r="A223" s="20"/>
      <c r="B223" s="12"/>
      <c r="C223" s="12"/>
      <c r="D223" s="12"/>
      <c r="E223" s="13"/>
      <c r="F223" s="13"/>
      <c r="G223" s="13"/>
      <c r="H223" s="13"/>
      <c r="I223" s="12"/>
      <c r="J223" s="50"/>
      <c r="K223" s="11"/>
      <c r="L223" s="12"/>
      <c r="M223" s="50"/>
      <c r="N223" s="11"/>
      <c r="O223" s="27"/>
    </row>
    <row r="224" spans="1:15" s="49" customFormat="1" ht="31.5" customHeight="1">
      <c r="A224" s="2"/>
      <c r="B224" s="2"/>
      <c r="C224" s="7" t="s">
        <v>47</v>
      </c>
      <c r="D224" s="4"/>
      <c r="E224" s="4"/>
      <c r="F224" s="3" t="s">
        <v>1</v>
      </c>
      <c r="G224" s="6"/>
      <c r="H224" s="4"/>
      <c r="I224" s="5"/>
      <c r="J224" s="272" t="s">
        <v>42</v>
      </c>
      <c r="K224" s="273"/>
      <c r="L224" s="273"/>
      <c r="M224" s="273"/>
      <c r="N224" s="2"/>
      <c r="O224" s="2"/>
    </row>
    <row r="225" spans="1:15" s="49" customFormat="1" ht="26.25" customHeight="1">
      <c r="A225" s="1"/>
      <c r="B225" s="264" t="s">
        <v>1168</v>
      </c>
      <c r="C225" s="305"/>
      <c r="D225" s="305"/>
      <c r="E225" s="305"/>
      <c r="F225" s="305"/>
      <c r="G225" s="305"/>
      <c r="H225" s="305"/>
      <c r="I225" s="305"/>
      <c r="J225" s="305"/>
      <c r="K225" s="305"/>
      <c r="L225" s="305"/>
      <c r="M225" s="306"/>
      <c r="N225" s="1"/>
      <c r="O225" s="1"/>
    </row>
    <row r="226" spans="1:15" s="49" customFormat="1" ht="33.75">
      <c r="A226" s="1"/>
      <c r="B226" s="209" t="s">
        <v>2</v>
      </c>
      <c r="C226" s="209" t="s">
        <v>3</v>
      </c>
      <c r="D226" s="209" t="s">
        <v>4</v>
      </c>
      <c r="E226" s="210" t="s">
        <v>5</v>
      </c>
      <c r="F226" s="210" t="s">
        <v>6</v>
      </c>
      <c r="G226" s="209" t="s">
        <v>7</v>
      </c>
      <c r="H226" s="209" t="s">
        <v>29</v>
      </c>
      <c r="I226" s="209" t="s">
        <v>8</v>
      </c>
      <c r="J226" s="209" t="s">
        <v>9</v>
      </c>
      <c r="K226" s="209" t="s">
        <v>10</v>
      </c>
      <c r="L226" s="209" t="s">
        <v>11</v>
      </c>
      <c r="M226" s="209" t="s">
        <v>12</v>
      </c>
      <c r="N226" s="1"/>
      <c r="O226" s="1"/>
    </row>
    <row r="227" spans="1:15" s="49" customFormat="1" ht="14.25">
      <c r="A227" s="1"/>
      <c r="B227" s="211" t="s">
        <v>13</v>
      </c>
      <c r="C227" s="211" t="s">
        <v>14</v>
      </c>
      <c r="D227" s="211" t="s">
        <v>15</v>
      </c>
      <c r="E227" s="211" t="s">
        <v>16</v>
      </c>
      <c r="F227" s="211" t="s">
        <v>17</v>
      </c>
      <c r="G227" s="211" t="s">
        <v>18</v>
      </c>
      <c r="H227" s="211" t="s">
        <v>19</v>
      </c>
      <c r="I227" s="211" t="s">
        <v>20</v>
      </c>
      <c r="J227" s="211" t="s">
        <v>21</v>
      </c>
      <c r="K227" s="211" t="s">
        <v>22</v>
      </c>
      <c r="L227" s="211" t="s">
        <v>23</v>
      </c>
      <c r="M227" s="211" t="s">
        <v>24</v>
      </c>
      <c r="N227" s="1"/>
      <c r="O227" s="1"/>
    </row>
    <row r="228" spans="1:15" s="49" customFormat="1" ht="35.25" customHeight="1">
      <c r="A228" s="10"/>
      <c r="B228" s="15">
        <v>1</v>
      </c>
      <c r="C228" s="18" t="s">
        <v>52</v>
      </c>
      <c r="D228" s="251"/>
      <c r="E228" s="17" t="s">
        <v>90</v>
      </c>
      <c r="F228" s="21" t="s">
        <v>44</v>
      </c>
      <c r="G228" s="22">
        <v>250</v>
      </c>
      <c r="H228" s="17" t="s">
        <v>53</v>
      </c>
      <c r="I228" s="25"/>
      <c r="J228" s="24">
        <f>G228*I228</f>
        <v>0</v>
      </c>
      <c r="K228" s="17">
        <v>8</v>
      </c>
      <c r="L228" s="26">
        <f>I228*1.08</f>
        <v>0</v>
      </c>
      <c r="M228" s="23">
        <f>J228*1.08</f>
        <v>0</v>
      </c>
      <c r="N228" s="10"/>
      <c r="O228" s="10"/>
    </row>
    <row r="229" spans="1:15" s="49" customFormat="1" ht="24.75" customHeight="1">
      <c r="A229" s="10"/>
      <c r="B229" s="15">
        <v>2</v>
      </c>
      <c r="C229" s="267" t="s">
        <v>585</v>
      </c>
      <c r="D229" s="251"/>
      <c r="E229" s="270" t="s">
        <v>43</v>
      </c>
      <c r="F229" s="21" t="s">
        <v>44</v>
      </c>
      <c r="G229" s="22">
        <v>120</v>
      </c>
      <c r="H229" s="17" t="s">
        <v>45</v>
      </c>
      <c r="I229" s="25"/>
      <c r="J229" s="24">
        <f aca="true" t="shared" si="12" ref="J229:J254">G229*I229</f>
        <v>0</v>
      </c>
      <c r="K229" s="17">
        <v>8</v>
      </c>
      <c r="L229" s="26">
        <f aca="true" t="shared" si="13" ref="L229:L254">I229*1.08</f>
        <v>0</v>
      </c>
      <c r="M229" s="23">
        <f aca="true" t="shared" si="14" ref="M229:M254">J229*1.08</f>
        <v>0</v>
      </c>
      <c r="N229" s="10"/>
      <c r="O229" s="10"/>
    </row>
    <row r="230" spans="1:15" s="49" customFormat="1" ht="24" customHeight="1">
      <c r="A230" s="10"/>
      <c r="B230" s="15">
        <v>3</v>
      </c>
      <c r="C230" s="269"/>
      <c r="D230" s="251"/>
      <c r="E230" s="271"/>
      <c r="F230" s="21" t="s">
        <v>177</v>
      </c>
      <c r="G230" s="22">
        <v>60</v>
      </c>
      <c r="H230" s="17" t="s">
        <v>33</v>
      </c>
      <c r="I230" s="25"/>
      <c r="J230" s="24">
        <f t="shared" si="12"/>
        <v>0</v>
      </c>
      <c r="K230" s="17">
        <v>8</v>
      </c>
      <c r="L230" s="26">
        <f t="shared" si="13"/>
        <v>0</v>
      </c>
      <c r="M230" s="23">
        <f t="shared" si="14"/>
        <v>0</v>
      </c>
      <c r="N230" s="10"/>
      <c r="O230" s="10"/>
    </row>
    <row r="231" spans="1:15" s="49" customFormat="1" ht="27" customHeight="1">
      <c r="A231" s="10"/>
      <c r="B231" s="15">
        <v>4</v>
      </c>
      <c r="C231" s="267" t="s">
        <v>586</v>
      </c>
      <c r="D231" s="251"/>
      <c r="E231" s="17" t="s">
        <v>25</v>
      </c>
      <c r="F231" s="21" t="s">
        <v>44</v>
      </c>
      <c r="G231" s="22">
        <v>3000</v>
      </c>
      <c r="H231" s="17" t="s">
        <v>46</v>
      </c>
      <c r="I231" s="25"/>
      <c r="J231" s="24">
        <f t="shared" si="12"/>
        <v>0</v>
      </c>
      <c r="K231" s="17">
        <v>8</v>
      </c>
      <c r="L231" s="26">
        <f t="shared" si="13"/>
        <v>0</v>
      </c>
      <c r="M231" s="23">
        <f t="shared" si="14"/>
        <v>0</v>
      </c>
      <c r="N231" s="10"/>
      <c r="O231" s="10"/>
    </row>
    <row r="232" spans="1:15" s="49" customFormat="1" ht="27" customHeight="1">
      <c r="A232" s="10"/>
      <c r="B232" s="15">
        <v>5</v>
      </c>
      <c r="C232" s="307"/>
      <c r="D232" s="251"/>
      <c r="E232" s="17" t="s">
        <v>25</v>
      </c>
      <c r="F232" s="21" t="s">
        <v>143</v>
      </c>
      <c r="G232" s="22">
        <v>8000</v>
      </c>
      <c r="H232" s="17" t="s">
        <v>46</v>
      </c>
      <c r="I232" s="25"/>
      <c r="J232" s="24">
        <f t="shared" si="12"/>
        <v>0</v>
      </c>
      <c r="K232" s="17">
        <v>8</v>
      </c>
      <c r="L232" s="26">
        <f t="shared" si="13"/>
        <v>0</v>
      </c>
      <c r="M232" s="23">
        <f t="shared" si="14"/>
        <v>0</v>
      </c>
      <c r="N232" s="10"/>
      <c r="O232" s="10"/>
    </row>
    <row r="233" spans="1:15" s="49" customFormat="1" ht="27" customHeight="1">
      <c r="A233" s="10"/>
      <c r="B233" s="15">
        <v>6</v>
      </c>
      <c r="C233" s="269"/>
      <c r="D233" s="251"/>
      <c r="E233" s="17" t="s">
        <v>25</v>
      </c>
      <c r="F233" s="21" t="s">
        <v>416</v>
      </c>
      <c r="G233" s="22">
        <v>8000</v>
      </c>
      <c r="H233" s="17" t="s">
        <v>46</v>
      </c>
      <c r="I233" s="25"/>
      <c r="J233" s="24">
        <f t="shared" si="12"/>
        <v>0</v>
      </c>
      <c r="K233" s="17">
        <v>8</v>
      </c>
      <c r="L233" s="26">
        <f t="shared" si="13"/>
        <v>0</v>
      </c>
      <c r="M233" s="23">
        <f t="shared" si="14"/>
        <v>0</v>
      </c>
      <c r="N233" s="10"/>
      <c r="O233" s="10"/>
    </row>
    <row r="234" spans="1:15" s="49" customFormat="1" ht="27" customHeight="1">
      <c r="A234" s="10"/>
      <c r="B234" s="15">
        <v>7</v>
      </c>
      <c r="C234" s="18" t="s">
        <v>54</v>
      </c>
      <c r="D234" s="251"/>
      <c r="E234" s="17" t="s">
        <v>37</v>
      </c>
      <c r="F234" s="21">
        <v>0.02</v>
      </c>
      <c r="G234" s="22">
        <v>220</v>
      </c>
      <c r="H234" s="17" t="s">
        <v>55</v>
      </c>
      <c r="I234" s="25"/>
      <c r="J234" s="24">
        <f t="shared" si="12"/>
        <v>0</v>
      </c>
      <c r="K234" s="17">
        <v>8</v>
      </c>
      <c r="L234" s="26">
        <f t="shared" si="13"/>
        <v>0</v>
      </c>
      <c r="M234" s="23">
        <f t="shared" si="14"/>
        <v>0</v>
      </c>
      <c r="N234" s="10"/>
      <c r="O234" s="10"/>
    </row>
    <row r="235" spans="1:15" s="49" customFormat="1" ht="27" customHeight="1">
      <c r="A235" s="10"/>
      <c r="B235" s="15">
        <v>8</v>
      </c>
      <c r="C235" s="18" t="s">
        <v>54</v>
      </c>
      <c r="D235" s="251"/>
      <c r="E235" s="17" t="s">
        <v>56</v>
      </c>
      <c r="F235" s="21">
        <v>0.02</v>
      </c>
      <c r="G235" s="22">
        <v>200</v>
      </c>
      <c r="H235" s="17" t="s">
        <v>57</v>
      </c>
      <c r="I235" s="25"/>
      <c r="J235" s="24">
        <f t="shared" si="12"/>
        <v>0</v>
      </c>
      <c r="K235" s="17">
        <v>8</v>
      </c>
      <c r="L235" s="26">
        <f t="shared" si="13"/>
        <v>0</v>
      </c>
      <c r="M235" s="23">
        <f t="shared" si="14"/>
        <v>0</v>
      </c>
      <c r="N235" s="10"/>
      <c r="O235" s="10"/>
    </row>
    <row r="236" spans="1:15" s="49" customFormat="1" ht="27" customHeight="1">
      <c r="A236" s="10"/>
      <c r="B236" s="15">
        <v>9</v>
      </c>
      <c r="C236" s="107" t="s">
        <v>94</v>
      </c>
      <c r="D236" s="251"/>
      <c r="E236" s="108" t="s">
        <v>25</v>
      </c>
      <c r="F236" s="21" t="s">
        <v>112</v>
      </c>
      <c r="G236" s="22">
        <v>160</v>
      </c>
      <c r="H236" s="17" t="s">
        <v>113</v>
      </c>
      <c r="I236" s="25"/>
      <c r="J236" s="24">
        <f t="shared" si="12"/>
        <v>0</v>
      </c>
      <c r="K236" s="17">
        <v>8</v>
      </c>
      <c r="L236" s="26">
        <f t="shared" si="13"/>
        <v>0</v>
      </c>
      <c r="M236" s="23">
        <f t="shared" si="14"/>
        <v>0</v>
      </c>
      <c r="N236" s="10"/>
      <c r="O236" s="10"/>
    </row>
    <row r="237" spans="1:15" s="49" customFormat="1" ht="27" customHeight="1">
      <c r="A237" s="10"/>
      <c r="B237" s="15">
        <v>10</v>
      </c>
      <c r="C237" s="18" t="s">
        <v>94</v>
      </c>
      <c r="D237" s="251"/>
      <c r="E237" s="17" t="s">
        <v>40</v>
      </c>
      <c r="F237" s="21" t="s">
        <v>35</v>
      </c>
      <c r="G237" s="22">
        <v>150</v>
      </c>
      <c r="H237" s="17" t="s">
        <v>95</v>
      </c>
      <c r="I237" s="25"/>
      <c r="J237" s="24">
        <f t="shared" si="12"/>
        <v>0</v>
      </c>
      <c r="K237" s="17">
        <v>8</v>
      </c>
      <c r="L237" s="26">
        <f t="shared" si="13"/>
        <v>0</v>
      </c>
      <c r="M237" s="23">
        <f t="shared" si="14"/>
        <v>0</v>
      </c>
      <c r="N237" s="10"/>
      <c r="O237" s="10"/>
    </row>
    <row r="238" spans="1:15" s="49" customFormat="1" ht="27" customHeight="1">
      <c r="A238" s="10"/>
      <c r="B238" s="15">
        <v>11</v>
      </c>
      <c r="C238" s="18" t="s">
        <v>66</v>
      </c>
      <c r="D238" s="251"/>
      <c r="E238" s="17" t="s">
        <v>40</v>
      </c>
      <c r="F238" s="21" t="s">
        <v>44</v>
      </c>
      <c r="G238" s="22">
        <v>50</v>
      </c>
      <c r="H238" s="17" t="s">
        <v>67</v>
      </c>
      <c r="I238" s="25"/>
      <c r="J238" s="24">
        <f t="shared" si="12"/>
        <v>0</v>
      </c>
      <c r="K238" s="17">
        <v>8</v>
      </c>
      <c r="L238" s="26">
        <f t="shared" si="13"/>
        <v>0</v>
      </c>
      <c r="M238" s="23">
        <f t="shared" si="14"/>
        <v>0</v>
      </c>
      <c r="N238" s="10"/>
      <c r="O238" s="10"/>
    </row>
    <row r="239" spans="1:15" s="49" customFormat="1" ht="27" customHeight="1">
      <c r="A239" s="10"/>
      <c r="B239" s="15">
        <v>12</v>
      </c>
      <c r="C239" s="18" t="s">
        <v>589</v>
      </c>
      <c r="D239" s="251"/>
      <c r="E239" s="17" t="s">
        <v>25</v>
      </c>
      <c r="F239" s="21" t="s">
        <v>50</v>
      </c>
      <c r="G239" s="22">
        <v>2000</v>
      </c>
      <c r="H239" s="17" t="s">
        <v>46</v>
      </c>
      <c r="I239" s="25"/>
      <c r="J239" s="24">
        <f t="shared" si="12"/>
        <v>0</v>
      </c>
      <c r="K239" s="17">
        <v>8</v>
      </c>
      <c r="L239" s="26">
        <f t="shared" si="13"/>
        <v>0</v>
      </c>
      <c r="M239" s="23">
        <f t="shared" si="14"/>
        <v>0</v>
      </c>
      <c r="N239" s="10"/>
      <c r="O239" s="10"/>
    </row>
    <row r="240" spans="1:15" s="49" customFormat="1" ht="27" customHeight="1">
      <c r="A240" s="10"/>
      <c r="B240" s="15">
        <v>13</v>
      </c>
      <c r="C240" s="18" t="s">
        <v>590</v>
      </c>
      <c r="D240" s="251"/>
      <c r="E240" s="17" t="s">
        <v>31</v>
      </c>
      <c r="F240" s="21" t="s">
        <v>34</v>
      </c>
      <c r="G240" s="22">
        <v>300</v>
      </c>
      <c r="H240" s="17" t="s">
        <v>36</v>
      </c>
      <c r="I240" s="25"/>
      <c r="J240" s="24">
        <f t="shared" si="12"/>
        <v>0</v>
      </c>
      <c r="K240" s="17">
        <v>8</v>
      </c>
      <c r="L240" s="26">
        <f t="shared" si="13"/>
        <v>0</v>
      </c>
      <c r="M240" s="23">
        <f t="shared" si="14"/>
        <v>0</v>
      </c>
      <c r="N240" s="10"/>
      <c r="O240" s="10"/>
    </row>
    <row r="241" spans="1:15" s="49" customFormat="1" ht="27" customHeight="1">
      <c r="A241" s="10"/>
      <c r="B241" s="15">
        <v>14</v>
      </c>
      <c r="C241" s="267" t="s">
        <v>314</v>
      </c>
      <c r="D241" s="251"/>
      <c r="E241" s="17" t="s">
        <v>25</v>
      </c>
      <c r="F241" s="21" t="s">
        <v>481</v>
      </c>
      <c r="G241" s="22">
        <v>150</v>
      </c>
      <c r="H241" s="17" t="s">
        <v>63</v>
      </c>
      <c r="I241" s="25"/>
      <c r="J241" s="24">
        <f t="shared" si="12"/>
        <v>0</v>
      </c>
      <c r="K241" s="17">
        <v>8</v>
      </c>
      <c r="L241" s="26">
        <f t="shared" si="13"/>
        <v>0</v>
      </c>
      <c r="M241" s="23">
        <f t="shared" si="14"/>
        <v>0</v>
      </c>
      <c r="N241" s="10"/>
      <c r="O241" s="10"/>
    </row>
    <row r="242" spans="1:15" s="49" customFormat="1" ht="27" customHeight="1">
      <c r="A242" s="10"/>
      <c r="B242" s="15">
        <v>15</v>
      </c>
      <c r="C242" s="261"/>
      <c r="D242" s="251"/>
      <c r="E242" s="17" t="s">
        <v>25</v>
      </c>
      <c r="F242" s="21" t="s">
        <v>591</v>
      </c>
      <c r="G242" s="22">
        <v>350</v>
      </c>
      <c r="H242" s="17" t="s">
        <v>63</v>
      </c>
      <c r="I242" s="25"/>
      <c r="J242" s="24">
        <f t="shared" si="12"/>
        <v>0</v>
      </c>
      <c r="K242" s="17">
        <v>8</v>
      </c>
      <c r="L242" s="26">
        <f t="shared" si="13"/>
        <v>0</v>
      </c>
      <c r="M242" s="23">
        <f t="shared" si="14"/>
        <v>0</v>
      </c>
      <c r="N242" s="10"/>
      <c r="O242" s="10"/>
    </row>
    <row r="243" spans="1:15" s="49" customFormat="1" ht="27" customHeight="1">
      <c r="A243" s="10"/>
      <c r="B243" s="15">
        <v>16</v>
      </c>
      <c r="C243" s="267" t="s">
        <v>159</v>
      </c>
      <c r="D243" s="251"/>
      <c r="E243" s="17" t="s">
        <v>25</v>
      </c>
      <c r="F243" s="21" t="s">
        <v>143</v>
      </c>
      <c r="G243" s="22">
        <v>25000</v>
      </c>
      <c r="H243" s="17" t="s">
        <v>46</v>
      </c>
      <c r="I243" s="25"/>
      <c r="J243" s="24">
        <f t="shared" si="12"/>
        <v>0</v>
      </c>
      <c r="K243" s="17">
        <v>8</v>
      </c>
      <c r="L243" s="26">
        <f t="shared" si="13"/>
        <v>0</v>
      </c>
      <c r="M243" s="23">
        <f t="shared" si="14"/>
        <v>0</v>
      </c>
      <c r="N243" s="10"/>
      <c r="O243" s="10"/>
    </row>
    <row r="244" spans="1:15" s="49" customFormat="1" ht="27" customHeight="1">
      <c r="A244" s="10"/>
      <c r="B244" s="15">
        <v>17</v>
      </c>
      <c r="C244" s="261"/>
      <c r="D244" s="251"/>
      <c r="E244" s="17" t="s">
        <v>31</v>
      </c>
      <c r="F244" s="21" t="s">
        <v>44</v>
      </c>
      <c r="G244" s="22">
        <v>60</v>
      </c>
      <c r="H244" s="17" t="s">
        <v>45</v>
      </c>
      <c r="I244" s="25"/>
      <c r="J244" s="24">
        <f t="shared" si="12"/>
        <v>0</v>
      </c>
      <c r="K244" s="17">
        <v>8</v>
      </c>
      <c r="L244" s="26">
        <f t="shared" si="13"/>
        <v>0</v>
      </c>
      <c r="M244" s="23">
        <f t="shared" si="14"/>
        <v>0</v>
      </c>
      <c r="N244" s="10"/>
      <c r="O244" s="10"/>
    </row>
    <row r="245" spans="1:15" s="49" customFormat="1" ht="27" customHeight="1">
      <c r="A245" s="10"/>
      <c r="B245" s="15">
        <v>18</v>
      </c>
      <c r="C245" s="18" t="s">
        <v>161</v>
      </c>
      <c r="D245" s="251"/>
      <c r="E245" s="17" t="s">
        <v>25</v>
      </c>
      <c r="F245" s="21" t="s">
        <v>162</v>
      </c>
      <c r="G245" s="22">
        <v>1600</v>
      </c>
      <c r="H245" s="17" t="s">
        <v>46</v>
      </c>
      <c r="I245" s="25"/>
      <c r="J245" s="24">
        <f t="shared" si="12"/>
        <v>0</v>
      </c>
      <c r="K245" s="17">
        <v>8</v>
      </c>
      <c r="L245" s="26">
        <f t="shared" si="13"/>
        <v>0</v>
      </c>
      <c r="M245" s="23">
        <f t="shared" si="14"/>
        <v>0</v>
      </c>
      <c r="N245" s="10"/>
      <c r="O245" s="10"/>
    </row>
    <row r="246" spans="1:15" s="49" customFormat="1" ht="27" customHeight="1">
      <c r="A246" s="10"/>
      <c r="B246" s="15">
        <v>19</v>
      </c>
      <c r="C246" s="18" t="s">
        <v>592</v>
      </c>
      <c r="D246" s="251"/>
      <c r="E246" s="17" t="s">
        <v>31</v>
      </c>
      <c r="F246" s="21" t="s">
        <v>62</v>
      </c>
      <c r="G246" s="22">
        <v>60</v>
      </c>
      <c r="H246" s="17" t="s">
        <v>45</v>
      </c>
      <c r="I246" s="25"/>
      <c r="J246" s="24">
        <f t="shared" si="12"/>
        <v>0</v>
      </c>
      <c r="K246" s="17">
        <v>8</v>
      </c>
      <c r="L246" s="26">
        <f t="shared" si="13"/>
        <v>0</v>
      </c>
      <c r="M246" s="23">
        <f t="shared" si="14"/>
        <v>0</v>
      </c>
      <c r="N246" s="10"/>
      <c r="O246" s="10"/>
    </row>
    <row r="247" spans="1:15" s="49" customFormat="1" ht="27" customHeight="1">
      <c r="A247" s="10"/>
      <c r="B247" s="15">
        <v>20</v>
      </c>
      <c r="C247" s="267" t="s">
        <v>593</v>
      </c>
      <c r="D247" s="251"/>
      <c r="E247" s="17" t="s">
        <v>25</v>
      </c>
      <c r="F247" s="21" t="s">
        <v>594</v>
      </c>
      <c r="G247" s="22">
        <v>2000</v>
      </c>
      <c r="H247" s="17" t="s">
        <v>46</v>
      </c>
      <c r="I247" s="25"/>
      <c r="J247" s="24">
        <f t="shared" si="12"/>
        <v>0</v>
      </c>
      <c r="K247" s="17">
        <v>8</v>
      </c>
      <c r="L247" s="26">
        <f t="shared" si="13"/>
        <v>0</v>
      </c>
      <c r="M247" s="23">
        <f t="shared" si="14"/>
        <v>0</v>
      </c>
      <c r="N247" s="10"/>
      <c r="O247" s="10"/>
    </row>
    <row r="248" spans="1:15" s="49" customFormat="1" ht="27" customHeight="1">
      <c r="A248" s="10"/>
      <c r="B248" s="15">
        <v>21</v>
      </c>
      <c r="C248" s="261"/>
      <c r="D248" s="251"/>
      <c r="E248" s="17" t="s">
        <v>25</v>
      </c>
      <c r="F248" s="21" t="s">
        <v>595</v>
      </c>
      <c r="G248" s="22">
        <v>1000</v>
      </c>
      <c r="H248" s="17" t="s">
        <v>46</v>
      </c>
      <c r="I248" s="25"/>
      <c r="J248" s="24">
        <f t="shared" si="12"/>
        <v>0</v>
      </c>
      <c r="K248" s="17">
        <v>8</v>
      </c>
      <c r="L248" s="26">
        <f t="shared" si="13"/>
        <v>0</v>
      </c>
      <c r="M248" s="23">
        <f t="shared" si="14"/>
        <v>0</v>
      </c>
      <c r="N248" s="10"/>
      <c r="O248" s="10"/>
    </row>
    <row r="249" spans="1:15" s="49" customFormat="1" ht="27" customHeight="1">
      <c r="A249" s="10"/>
      <c r="B249" s="15">
        <v>22</v>
      </c>
      <c r="C249" s="18" t="s">
        <v>596</v>
      </c>
      <c r="D249" s="251"/>
      <c r="E249" s="17" t="s">
        <v>40</v>
      </c>
      <c r="F249" s="21" t="s">
        <v>50</v>
      </c>
      <c r="G249" s="22">
        <v>40</v>
      </c>
      <c r="H249" s="17" t="s">
        <v>460</v>
      </c>
      <c r="I249" s="25"/>
      <c r="J249" s="24">
        <f t="shared" si="12"/>
        <v>0</v>
      </c>
      <c r="K249" s="17">
        <v>8</v>
      </c>
      <c r="L249" s="26">
        <f t="shared" si="13"/>
        <v>0</v>
      </c>
      <c r="M249" s="23">
        <f t="shared" si="14"/>
        <v>0</v>
      </c>
      <c r="N249" s="10"/>
      <c r="O249" s="10"/>
    </row>
    <row r="250" spans="1:15" s="49" customFormat="1" ht="27" customHeight="1">
      <c r="A250" s="10"/>
      <c r="B250" s="15">
        <v>23</v>
      </c>
      <c r="C250" s="267" t="s">
        <v>279</v>
      </c>
      <c r="D250" s="251"/>
      <c r="E250" s="17" t="s">
        <v>25</v>
      </c>
      <c r="F250" s="21" t="s">
        <v>44</v>
      </c>
      <c r="G250" s="22">
        <v>2500</v>
      </c>
      <c r="H250" s="17" t="s">
        <v>46</v>
      </c>
      <c r="I250" s="25"/>
      <c r="J250" s="24">
        <f t="shared" si="12"/>
        <v>0</v>
      </c>
      <c r="K250" s="17">
        <v>8</v>
      </c>
      <c r="L250" s="26">
        <f t="shared" si="13"/>
        <v>0</v>
      </c>
      <c r="M250" s="23">
        <f t="shared" si="14"/>
        <v>0</v>
      </c>
      <c r="N250" s="10"/>
      <c r="O250" s="10"/>
    </row>
    <row r="251" spans="1:15" s="49" customFormat="1" ht="27" customHeight="1">
      <c r="A251" s="10"/>
      <c r="B251" s="15">
        <v>24</v>
      </c>
      <c r="C251" s="261"/>
      <c r="D251" s="251"/>
      <c r="E251" s="17" t="s">
        <v>247</v>
      </c>
      <c r="F251" s="21" t="s">
        <v>488</v>
      </c>
      <c r="G251" s="22">
        <v>10</v>
      </c>
      <c r="H251" s="17" t="s">
        <v>598</v>
      </c>
      <c r="I251" s="25"/>
      <c r="J251" s="24">
        <f t="shared" si="12"/>
        <v>0</v>
      </c>
      <c r="K251" s="17">
        <v>8</v>
      </c>
      <c r="L251" s="26">
        <f t="shared" si="13"/>
        <v>0</v>
      </c>
      <c r="M251" s="23">
        <f t="shared" si="14"/>
        <v>0</v>
      </c>
      <c r="N251" s="10"/>
      <c r="O251" s="10"/>
    </row>
    <row r="252" spans="1:15" s="49" customFormat="1" ht="27" customHeight="1">
      <c r="A252" s="10"/>
      <c r="B252" s="15">
        <v>25</v>
      </c>
      <c r="C252" s="18" t="s">
        <v>597</v>
      </c>
      <c r="D252" s="251"/>
      <c r="E252" s="17" t="s">
        <v>31</v>
      </c>
      <c r="F252" s="21" t="s">
        <v>594</v>
      </c>
      <c r="G252" s="22">
        <v>10</v>
      </c>
      <c r="H252" s="17" t="s">
        <v>61</v>
      </c>
      <c r="I252" s="25"/>
      <c r="J252" s="24">
        <f t="shared" si="12"/>
        <v>0</v>
      </c>
      <c r="K252" s="17">
        <v>8</v>
      </c>
      <c r="L252" s="26">
        <f t="shared" si="13"/>
        <v>0</v>
      </c>
      <c r="M252" s="23">
        <f t="shared" si="14"/>
        <v>0</v>
      </c>
      <c r="N252" s="10"/>
      <c r="O252" s="10"/>
    </row>
    <row r="253" spans="1:15" s="49" customFormat="1" ht="27" customHeight="1">
      <c r="A253" s="10"/>
      <c r="B253" s="15">
        <v>26</v>
      </c>
      <c r="C253" s="18" t="s">
        <v>1142</v>
      </c>
      <c r="D253" s="251"/>
      <c r="E253" s="17" t="s">
        <v>948</v>
      </c>
      <c r="F253" s="21" t="s">
        <v>738</v>
      </c>
      <c r="G253" s="22">
        <v>100</v>
      </c>
      <c r="H253" s="17" t="s">
        <v>1143</v>
      </c>
      <c r="I253" s="25"/>
      <c r="J253" s="24">
        <f t="shared" si="12"/>
        <v>0</v>
      </c>
      <c r="K253" s="17">
        <v>8</v>
      </c>
      <c r="L253" s="26">
        <f t="shared" si="13"/>
        <v>0</v>
      </c>
      <c r="M253" s="23">
        <f t="shared" si="14"/>
        <v>0</v>
      </c>
      <c r="N253" s="10"/>
      <c r="O253" s="10"/>
    </row>
    <row r="254" spans="1:15" s="49" customFormat="1" ht="27" customHeight="1">
      <c r="A254" s="10"/>
      <c r="B254" s="15">
        <v>27</v>
      </c>
      <c r="C254" s="18" t="s">
        <v>1152</v>
      </c>
      <c r="D254" s="251"/>
      <c r="E254" s="17" t="s">
        <v>545</v>
      </c>
      <c r="F254" s="21">
        <v>0.02</v>
      </c>
      <c r="G254" s="22">
        <v>30</v>
      </c>
      <c r="H254" s="17" t="s">
        <v>55</v>
      </c>
      <c r="I254" s="25"/>
      <c r="J254" s="24">
        <f t="shared" si="12"/>
        <v>0</v>
      </c>
      <c r="K254" s="17">
        <v>8</v>
      </c>
      <c r="L254" s="26">
        <f t="shared" si="13"/>
        <v>0</v>
      </c>
      <c r="M254" s="23">
        <f t="shared" si="14"/>
        <v>0</v>
      </c>
      <c r="N254" s="10"/>
      <c r="O254" s="10"/>
    </row>
    <row r="255" spans="1:15" s="49" customFormat="1" ht="24" customHeight="1">
      <c r="A255" s="20"/>
      <c r="B255" s="12"/>
      <c r="C255" s="12"/>
      <c r="D255" s="12"/>
      <c r="E255" s="13"/>
      <c r="F255" s="13"/>
      <c r="G255" s="13"/>
      <c r="H255" s="13"/>
      <c r="I255" s="16" t="s">
        <v>26</v>
      </c>
      <c r="J255" s="48">
        <f>SUM(J228:J254)</f>
        <v>0</v>
      </c>
      <c r="K255" s="19" t="s">
        <v>27</v>
      </c>
      <c r="L255" s="16" t="s">
        <v>27</v>
      </c>
      <c r="M255" s="48">
        <f>SUM(M228:M254)</f>
        <v>0</v>
      </c>
      <c r="N255" s="11"/>
      <c r="O255" s="27"/>
    </row>
    <row r="256" spans="1:15" s="49" customFormat="1" ht="14.25">
      <c r="A256" s="20"/>
      <c r="B256" s="12"/>
      <c r="C256" s="12"/>
      <c r="D256" s="12"/>
      <c r="E256" s="13"/>
      <c r="F256" s="13"/>
      <c r="G256" s="13"/>
      <c r="H256" s="13"/>
      <c r="I256" s="12"/>
      <c r="J256" s="50"/>
      <c r="K256" s="11"/>
      <c r="L256" s="12"/>
      <c r="M256" s="50"/>
      <c r="N256" s="11"/>
      <c r="O256" s="27"/>
    </row>
    <row r="257" spans="1:15" s="49" customFormat="1" ht="27" customHeight="1">
      <c r="A257" s="20"/>
      <c r="B257" s="12"/>
      <c r="C257" s="308" t="s">
        <v>1169</v>
      </c>
      <c r="D257" s="258"/>
      <c r="E257" s="258"/>
      <c r="F257" s="258"/>
      <c r="G257" s="258"/>
      <c r="H257" s="258"/>
      <c r="I257" s="258"/>
      <c r="J257" s="258"/>
      <c r="K257" s="258"/>
      <c r="L257" s="258"/>
      <c r="M257" s="50"/>
      <c r="N257" s="11"/>
      <c r="O257" s="27"/>
    </row>
    <row r="258" spans="1:15" s="49" customFormat="1" ht="27" customHeight="1">
      <c r="A258" s="20"/>
      <c r="B258" s="12"/>
      <c r="C258" s="202"/>
      <c r="D258" s="197"/>
      <c r="E258" s="197"/>
      <c r="F258" s="197"/>
      <c r="G258" s="197"/>
      <c r="H258" s="197"/>
      <c r="I258" s="197"/>
      <c r="J258" s="197"/>
      <c r="K258" s="197"/>
      <c r="L258" s="197"/>
      <c r="M258" s="50"/>
      <c r="N258" s="11"/>
      <c r="O258" s="27"/>
    </row>
    <row r="259" spans="1:15" s="49" customFormat="1" ht="27" customHeight="1">
      <c r="A259" s="20"/>
      <c r="B259" s="12"/>
      <c r="C259" s="202"/>
      <c r="D259" s="197"/>
      <c r="E259" s="197"/>
      <c r="F259" s="197"/>
      <c r="G259" s="197"/>
      <c r="H259" s="197"/>
      <c r="I259" s="197"/>
      <c r="J259" s="197"/>
      <c r="K259" s="197"/>
      <c r="L259" s="197"/>
      <c r="M259" s="50"/>
      <c r="N259" s="11"/>
      <c r="O259" s="27"/>
    </row>
    <row r="260" spans="1:15" s="49" customFormat="1" ht="51" customHeight="1">
      <c r="A260" s="20"/>
      <c r="B260" s="12"/>
      <c r="C260" s="12"/>
      <c r="D260" s="12"/>
      <c r="E260" s="13"/>
      <c r="F260" s="13"/>
      <c r="G260" s="13"/>
      <c r="H260" s="13"/>
      <c r="I260" s="12"/>
      <c r="J260" s="50"/>
      <c r="K260" s="11"/>
      <c r="L260" s="12"/>
      <c r="M260" s="50"/>
      <c r="N260" s="11"/>
      <c r="O260" s="27"/>
    </row>
    <row r="261" spans="1:15" s="49" customFormat="1" ht="31.5" customHeight="1">
      <c r="A261" s="2"/>
      <c r="B261" s="2"/>
      <c r="C261" s="7" t="s">
        <v>775</v>
      </c>
      <c r="D261" s="4"/>
      <c r="E261" s="4"/>
      <c r="F261" s="3" t="s">
        <v>1</v>
      </c>
      <c r="G261" s="6"/>
      <c r="H261" s="4"/>
      <c r="I261" s="5"/>
      <c r="J261" s="272" t="s">
        <v>42</v>
      </c>
      <c r="K261" s="273"/>
      <c r="L261" s="273"/>
      <c r="M261" s="273"/>
      <c r="N261" s="2"/>
      <c r="O261" s="2"/>
    </row>
    <row r="262" spans="1:15" s="49" customFormat="1" ht="26.25" customHeight="1">
      <c r="A262" s="1"/>
      <c r="B262" s="264" t="s">
        <v>1170</v>
      </c>
      <c r="C262" s="265"/>
      <c r="D262" s="265"/>
      <c r="E262" s="265"/>
      <c r="F262" s="265"/>
      <c r="G262" s="265"/>
      <c r="H262" s="265"/>
      <c r="I262" s="265"/>
      <c r="J262" s="265"/>
      <c r="K262" s="265"/>
      <c r="L262" s="265"/>
      <c r="M262" s="266"/>
      <c r="N262" s="1"/>
      <c r="O262" s="1"/>
    </row>
    <row r="263" spans="1:15" s="49" customFormat="1" ht="33.75">
      <c r="A263" s="1"/>
      <c r="B263" s="209" t="s">
        <v>2</v>
      </c>
      <c r="C263" s="209" t="s">
        <v>3</v>
      </c>
      <c r="D263" s="209" t="s">
        <v>4</v>
      </c>
      <c r="E263" s="210" t="s">
        <v>5</v>
      </c>
      <c r="F263" s="210" t="s">
        <v>6</v>
      </c>
      <c r="G263" s="209" t="s">
        <v>7</v>
      </c>
      <c r="H263" s="209" t="s">
        <v>29</v>
      </c>
      <c r="I263" s="209" t="s">
        <v>8</v>
      </c>
      <c r="J263" s="209" t="s">
        <v>9</v>
      </c>
      <c r="K263" s="209" t="s">
        <v>10</v>
      </c>
      <c r="L263" s="209" t="s">
        <v>11</v>
      </c>
      <c r="M263" s="209" t="s">
        <v>12</v>
      </c>
      <c r="N263" s="1"/>
      <c r="O263" s="1"/>
    </row>
    <row r="264" spans="1:15" s="49" customFormat="1" ht="14.25">
      <c r="A264" s="1"/>
      <c r="B264" s="211" t="s">
        <v>13</v>
      </c>
      <c r="C264" s="211" t="s">
        <v>14</v>
      </c>
      <c r="D264" s="211" t="s">
        <v>15</v>
      </c>
      <c r="E264" s="211" t="s">
        <v>16</v>
      </c>
      <c r="F264" s="211" t="s">
        <v>17</v>
      </c>
      <c r="G264" s="211" t="s">
        <v>18</v>
      </c>
      <c r="H264" s="211" t="s">
        <v>19</v>
      </c>
      <c r="I264" s="211" t="s">
        <v>20</v>
      </c>
      <c r="J264" s="211" t="s">
        <v>21</v>
      </c>
      <c r="K264" s="211" t="s">
        <v>22</v>
      </c>
      <c r="L264" s="211" t="s">
        <v>23</v>
      </c>
      <c r="M264" s="211" t="s">
        <v>24</v>
      </c>
      <c r="N264" s="1"/>
      <c r="O264" s="1"/>
    </row>
    <row r="265" spans="1:15" s="49" customFormat="1" ht="27" customHeight="1">
      <c r="A265" s="10"/>
      <c r="B265" s="15">
        <v>1</v>
      </c>
      <c r="C265" s="267" t="s">
        <v>88</v>
      </c>
      <c r="D265" s="251"/>
      <c r="E265" s="270" t="s">
        <v>25</v>
      </c>
      <c r="F265" s="21" t="s">
        <v>587</v>
      </c>
      <c r="G265" s="22">
        <v>500</v>
      </c>
      <c r="H265" s="17" t="s">
        <v>105</v>
      </c>
      <c r="I265" s="25"/>
      <c r="J265" s="24">
        <f>G265*I265</f>
        <v>0</v>
      </c>
      <c r="K265" s="17">
        <v>8</v>
      </c>
      <c r="L265" s="26">
        <f>I265*1.08</f>
        <v>0</v>
      </c>
      <c r="M265" s="23">
        <f>J265*1.08</f>
        <v>0</v>
      </c>
      <c r="N265" s="10"/>
      <c r="O265" s="10"/>
    </row>
    <row r="266" spans="1:15" s="49" customFormat="1" ht="27" customHeight="1">
      <c r="A266" s="10"/>
      <c r="B266" s="15">
        <v>2</v>
      </c>
      <c r="C266" s="269"/>
      <c r="D266" s="251"/>
      <c r="E266" s="271"/>
      <c r="F266" s="21" t="s">
        <v>588</v>
      </c>
      <c r="G266" s="22">
        <v>1000</v>
      </c>
      <c r="H266" s="17" t="s">
        <v>105</v>
      </c>
      <c r="I266" s="25"/>
      <c r="J266" s="24">
        <f>G266*I266</f>
        <v>0</v>
      </c>
      <c r="K266" s="17">
        <v>8</v>
      </c>
      <c r="L266" s="26">
        <f>I266*1.08</f>
        <v>0</v>
      </c>
      <c r="M266" s="23">
        <f>J266*1.08</f>
        <v>0</v>
      </c>
      <c r="N266" s="10"/>
      <c r="O266" s="10"/>
    </row>
    <row r="267" spans="1:15" s="49" customFormat="1" ht="24" customHeight="1">
      <c r="A267" s="20"/>
      <c r="B267" s="12"/>
      <c r="C267" s="12"/>
      <c r="D267" s="12"/>
      <c r="E267" s="13"/>
      <c r="F267" s="13"/>
      <c r="G267" s="13"/>
      <c r="H267" s="13"/>
      <c r="I267" s="16" t="s">
        <v>26</v>
      </c>
      <c r="J267" s="48">
        <f>SUM(J265:J266)</f>
        <v>0</v>
      </c>
      <c r="K267" s="19" t="s">
        <v>27</v>
      </c>
      <c r="L267" s="16" t="s">
        <v>27</v>
      </c>
      <c r="M267" s="48">
        <f>SUM(M265:M266)</f>
        <v>0</v>
      </c>
      <c r="N267" s="11"/>
      <c r="O267" s="27"/>
    </row>
    <row r="268" spans="1:15" s="49" customFormat="1" ht="14.25">
      <c r="A268" s="20"/>
      <c r="B268" s="12"/>
      <c r="C268" s="12"/>
      <c r="D268" s="12"/>
      <c r="E268" s="13"/>
      <c r="F268" s="13"/>
      <c r="G268" s="13"/>
      <c r="H268" s="13"/>
      <c r="I268" s="12"/>
      <c r="J268" s="50"/>
      <c r="K268" s="11"/>
      <c r="L268" s="12"/>
      <c r="M268" s="50"/>
      <c r="N268" s="11"/>
      <c r="O268" s="27"/>
    </row>
    <row r="269" spans="1:15" s="49" customFormat="1" ht="14.25">
      <c r="A269" s="20"/>
      <c r="B269" s="12"/>
      <c r="C269" s="12"/>
      <c r="D269" s="12"/>
      <c r="E269" s="13"/>
      <c r="F269" s="13"/>
      <c r="G269" s="13"/>
      <c r="H269" s="13"/>
      <c r="I269" s="12"/>
      <c r="J269" s="50"/>
      <c r="K269" s="11"/>
      <c r="L269" s="12"/>
      <c r="M269" s="50"/>
      <c r="N269" s="11"/>
      <c r="O269" s="27"/>
    </row>
    <row r="270" spans="1:15" s="49" customFormat="1" ht="14.25">
      <c r="A270" s="20"/>
      <c r="B270" s="12"/>
      <c r="C270" s="12"/>
      <c r="D270" s="12"/>
      <c r="E270" s="13"/>
      <c r="F270" s="13"/>
      <c r="G270" s="13"/>
      <c r="H270" s="13"/>
      <c r="I270" s="12"/>
      <c r="J270" s="50"/>
      <c r="K270" s="11"/>
      <c r="L270" s="12"/>
      <c r="M270" s="50"/>
      <c r="N270" s="11"/>
      <c r="O270" s="27"/>
    </row>
    <row r="271" spans="1:15" s="49" customFormat="1" ht="14.25">
      <c r="A271" s="20"/>
      <c r="B271" s="12"/>
      <c r="C271" s="12"/>
      <c r="D271" s="12"/>
      <c r="E271" s="13"/>
      <c r="F271" s="13"/>
      <c r="G271" s="13"/>
      <c r="H271" s="13"/>
      <c r="I271" s="12"/>
      <c r="J271" s="50"/>
      <c r="K271" s="11"/>
      <c r="L271" s="12"/>
      <c r="M271" s="50"/>
      <c r="N271" s="11"/>
      <c r="O271" s="27"/>
    </row>
    <row r="272" spans="1:15" s="49" customFormat="1" ht="14.25">
      <c r="A272" s="20"/>
      <c r="B272" s="12"/>
      <c r="C272" s="12"/>
      <c r="D272" s="12"/>
      <c r="E272" s="13"/>
      <c r="F272" s="13"/>
      <c r="G272" s="13"/>
      <c r="H272" s="13"/>
      <c r="I272" s="12"/>
      <c r="J272" s="50"/>
      <c r="K272" s="11"/>
      <c r="L272" s="12"/>
      <c r="M272" s="50"/>
      <c r="N272" s="11"/>
      <c r="O272" s="27"/>
    </row>
    <row r="273" spans="1:15" s="49" customFormat="1" ht="14.25">
      <c r="A273" s="20"/>
      <c r="B273" s="12"/>
      <c r="C273" s="12"/>
      <c r="D273" s="12"/>
      <c r="E273" s="13"/>
      <c r="F273" s="13"/>
      <c r="G273" s="13"/>
      <c r="H273" s="13"/>
      <c r="I273" s="12"/>
      <c r="J273" s="50"/>
      <c r="K273" s="11"/>
      <c r="L273" s="12"/>
      <c r="M273" s="50"/>
      <c r="N273" s="11"/>
      <c r="O273" s="27"/>
    </row>
    <row r="274" spans="1:15" s="49" customFormat="1" ht="14.25">
      <c r="A274" s="20"/>
      <c r="B274" s="12"/>
      <c r="C274" s="12"/>
      <c r="D274" s="12"/>
      <c r="E274" s="13"/>
      <c r="F274" s="13"/>
      <c r="G274" s="13"/>
      <c r="H274" s="13"/>
      <c r="I274" s="12"/>
      <c r="J274" s="50"/>
      <c r="K274" s="11"/>
      <c r="L274" s="12"/>
      <c r="M274" s="50"/>
      <c r="N274" s="11"/>
      <c r="O274" s="27"/>
    </row>
    <row r="275" spans="1:15" s="49" customFormat="1" ht="14.25">
      <c r="A275" s="20"/>
      <c r="B275" s="12"/>
      <c r="C275" s="12"/>
      <c r="D275" s="12"/>
      <c r="E275" s="13"/>
      <c r="F275" s="13"/>
      <c r="G275" s="13"/>
      <c r="H275" s="13"/>
      <c r="I275" s="12"/>
      <c r="J275" s="50"/>
      <c r="K275" s="11"/>
      <c r="L275" s="12"/>
      <c r="M275" s="50"/>
      <c r="N275" s="11"/>
      <c r="O275" s="27"/>
    </row>
    <row r="276" spans="1:15" s="49" customFormat="1" ht="14.25">
      <c r="A276" s="20"/>
      <c r="B276" s="12"/>
      <c r="C276" s="12"/>
      <c r="D276" s="12"/>
      <c r="E276" s="13"/>
      <c r="F276" s="13"/>
      <c r="G276" s="13"/>
      <c r="H276" s="13"/>
      <c r="I276" s="12"/>
      <c r="J276" s="50"/>
      <c r="K276" s="11"/>
      <c r="L276" s="12"/>
      <c r="M276" s="50"/>
      <c r="N276" s="11"/>
      <c r="O276" s="27"/>
    </row>
    <row r="277" spans="1:15" s="49" customFormat="1" ht="14.25">
      <c r="A277" s="20"/>
      <c r="B277" s="12"/>
      <c r="C277" s="12"/>
      <c r="D277" s="12"/>
      <c r="E277" s="13"/>
      <c r="F277" s="13"/>
      <c r="G277" s="13"/>
      <c r="H277" s="13"/>
      <c r="I277" s="12"/>
      <c r="J277" s="50"/>
      <c r="K277" s="11"/>
      <c r="L277" s="12"/>
      <c r="M277" s="50"/>
      <c r="N277" s="11"/>
      <c r="O277" s="27"/>
    </row>
    <row r="278" spans="1:15" s="49" customFormat="1" ht="14.25">
      <c r="A278" s="20"/>
      <c r="B278" s="12"/>
      <c r="C278" s="12"/>
      <c r="D278" s="12"/>
      <c r="E278" s="13"/>
      <c r="F278" s="13"/>
      <c r="G278" s="13"/>
      <c r="H278" s="13"/>
      <c r="I278" s="12"/>
      <c r="J278" s="50"/>
      <c r="K278" s="11"/>
      <c r="L278" s="12"/>
      <c r="M278" s="50"/>
      <c r="N278" s="11"/>
      <c r="O278" s="27"/>
    </row>
    <row r="279" spans="1:15" s="49" customFormat="1" ht="14.25">
      <c r="A279" s="20"/>
      <c r="B279" s="12"/>
      <c r="C279" s="12"/>
      <c r="D279" s="12"/>
      <c r="E279" s="13"/>
      <c r="F279" s="13"/>
      <c r="G279" s="13"/>
      <c r="H279" s="13"/>
      <c r="I279" s="12"/>
      <c r="J279" s="50"/>
      <c r="K279" s="11"/>
      <c r="L279" s="12"/>
      <c r="M279" s="50"/>
      <c r="N279" s="11"/>
      <c r="O279" s="27"/>
    </row>
    <row r="280" spans="1:15" s="49" customFormat="1" ht="14.25">
      <c r="A280" s="20"/>
      <c r="B280" s="12"/>
      <c r="C280" s="12"/>
      <c r="D280" s="12"/>
      <c r="E280" s="13"/>
      <c r="F280" s="13"/>
      <c r="G280" s="13"/>
      <c r="H280" s="13"/>
      <c r="I280" s="12"/>
      <c r="J280" s="50"/>
      <c r="K280" s="11"/>
      <c r="L280" s="12"/>
      <c r="M280" s="50"/>
      <c r="N280" s="11"/>
      <c r="O280" s="27"/>
    </row>
    <row r="281" spans="1:15" s="49" customFormat="1" ht="14.25">
      <c r="A281" s="20"/>
      <c r="B281" s="12"/>
      <c r="C281" s="12"/>
      <c r="D281" s="12"/>
      <c r="E281" s="13"/>
      <c r="F281" s="13"/>
      <c r="G281" s="13"/>
      <c r="H281" s="13"/>
      <c r="I281" s="12"/>
      <c r="J281" s="50"/>
      <c r="K281" s="11"/>
      <c r="L281" s="12"/>
      <c r="M281" s="50"/>
      <c r="N281" s="11"/>
      <c r="O281" s="27"/>
    </row>
    <row r="282" spans="1:15" s="49" customFormat="1" ht="14.25">
      <c r="A282" s="20"/>
      <c r="B282" s="12"/>
      <c r="C282" s="12"/>
      <c r="D282" s="12"/>
      <c r="E282" s="13"/>
      <c r="F282" s="13"/>
      <c r="G282" s="13"/>
      <c r="H282" s="13"/>
      <c r="I282" s="12"/>
      <c r="J282" s="50"/>
      <c r="K282" s="11"/>
      <c r="L282" s="12"/>
      <c r="M282" s="50"/>
      <c r="N282" s="11"/>
      <c r="O282" s="27"/>
    </row>
    <row r="283" spans="1:15" s="49" customFormat="1" ht="14.25">
      <c r="A283" s="20"/>
      <c r="B283" s="12"/>
      <c r="C283" s="12"/>
      <c r="D283" s="12"/>
      <c r="E283" s="13"/>
      <c r="F283" s="13"/>
      <c r="G283" s="13"/>
      <c r="H283" s="13"/>
      <c r="I283" s="12"/>
      <c r="J283" s="50"/>
      <c r="K283" s="11"/>
      <c r="L283" s="12"/>
      <c r="M283" s="50"/>
      <c r="N283" s="11"/>
      <c r="O283" s="27"/>
    </row>
    <row r="284" spans="1:15" s="49" customFormat="1" ht="14.25">
      <c r="A284" s="20"/>
      <c r="B284" s="12"/>
      <c r="C284" s="12"/>
      <c r="D284" s="12"/>
      <c r="E284" s="13"/>
      <c r="F284" s="13"/>
      <c r="G284" s="13"/>
      <c r="H284" s="13"/>
      <c r="I284" s="12"/>
      <c r="J284" s="50"/>
      <c r="K284" s="11"/>
      <c r="L284" s="12"/>
      <c r="M284" s="50"/>
      <c r="N284" s="11"/>
      <c r="O284" s="27"/>
    </row>
    <row r="285" spans="1:15" s="49" customFormat="1" ht="14.25">
      <c r="A285" s="20"/>
      <c r="B285" s="12"/>
      <c r="C285" s="12"/>
      <c r="D285" s="12"/>
      <c r="E285" s="13"/>
      <c r="F285" s="13"/>
      <c r="G285" s="13"/>
      <c r="H285" s="13"/>
      <c r="I285" s="12"/>
      <c r="J285" s="50"/>
      <c r="K285" s="11"/>
      <c r="L285" s="12"/>
      <c r="M285" s="50"/>
      <c r="N285" s="11"/>
      <c r="O285" s="27"/>
    </row>
    <row r="286" spans="1:15" s="49" customFormat="1" ht="14.25">
      <c r="A286" s="20"/>
      <c r="B286" s="12"/>
      <c r="C286" s="12"/>
      <c r="D286" s="12"/>
      <c r="E286" s="13"/>
      <c r="F286" s="13"/>
      <c r="G286" s="13"/>
      <c r="H286" s="13"/>
      <c r="I286" s="12"/>
      <c r="J286" s="50"/>
      <c r="K286" s="11"/>
      <c r="L286" s="12"/>
      <c r="M286" s="50"/>
      <c r="N286" s="11"/>
      <c r="O286" s="27"/>
    </row>
    <row r="287" spans="1:15" s="49" customFormat="1" ht="14.25">
      <c r="A287" s="20"/>
      <c r="B287" s="12"/>
      <c r="C287" s="12"/>
      <c r="D287" s="12"/>
      <c r="E287" s="13"/>
      <c r="F287" s="13"/>
      <c r="G287" s="13"/>
      <c r="H287" s="13"/>
      <c r="I287" s="12"/>
      <c r="J287" s="50"/>
      <c r="K287" s="11"/>
      <c r="L287" s="12"/>
      <c r="M287" s="50"/>
      <c r="N287" s="11"/>
      <c r="O287" s="27"/>
    </row>
    <row r="288" spans="1:15" s="49" customFormat="1" ht="14.25">
      <c r="A288" s="20"/>
      <c r="B288" s="12"/>
      <c r="C288" s="12"/>
      <c r="D288" s="12"/>
      <c r="E288" s="13"/>
      <c r="F288" s="13"/>
      <c r="G288" s="13"/>
      <c r="H288" s="13"/>
      <c r="I288" s="12"/>
      <c r="J288" s="50"/>
      <c r="K288" s="11"/>
      <c r="L288" s="12"/>
      <c r="M288" s="50"/>
      <c r="N288" s="11"/>
      <c r="O288" s="27"/>
    </row>
    <row r="289" spans="1:15" s="49" customFormat="1" ht="31.5" customHeight="1">
      <c r="A289" s="2"/>
      <c r="B289" s="2"/>
      <c r="C289" s="7" t="s">
        <v>776</v>
      </c>
      <c r="D289" s="4"/>
      <c r="E289" s="4"/>
      <c r="F289" s="3" t="s">
        <v>1</v>
      </c>
      <c r="G289" s="6"/>
      <c r="H289" s="4"/>
      <c r="I289" s="5"/>
      <c r="J289" s="272" t="s">
        <v>42</v>
      </c>
      <c r="K289" s="273"/>
      <c r="L289" s="273"/>
      <c r="M289" s="273"/>
      <c r="N289" s="2"/>
      <c r="O289" s="2"/>
    </row>
    <row r="290" spans="1:15" s="49" customFormat="1" ht="26.25" customHeight="1">
      <c r="A290" s="1"/>
      <c r="B290" s="264" t="s">
        <v>1170</v>
      </c>
      <c r="C290" s="265"/>
      <c r="D290" s="265"/>
      <c r="E290" s="265"/>
      <c r="F290" s="265"/>
      <c r="G290" s="265"/>
      <c r="H290" s="265"/>
      <c r="I290" s="265"/>
      <c r="J290" s="265"/>
      <c r="K290" s="265"/>
      <c r="L290" s="265"/>
      <c r="M290" s="266"/>
      <c r="N290" s="1"/>
      <c r="O290" s="1"/>
    </row>
    <row r="291" spans="1:15" s="49" customFormat="1" ht="33.75">
      <c r="A291" s="1"/>
      <c r="B291" s="209" t="s">
        <v>2</v>
      </c>
      <c r="C291" s="209" t="s">
        <v>3</v>
      </c>
      <c r="D291" s="209" t="s">
        <v>4</v>
      </c>
      <c r="E291" s="210" t="s">
        <v>5</v>
      </c>
      <c r="F291" s="210" t="s">
        <v>6</v>
      </c>
      <c r="G291" s="209" t="s">
        <v>7</v>
      </c>
      <c r="H291" s="209" t="s">
        <v>29</v>
      </c>
      <c r="I291" s="209" t="s">
        <v>8</v>
      </c>
      <c r="J291" s="209" t="s">
        <v>9</v>
      </c>
      <c r="K291" s="209" t="s">
        <v>10</v>
      </c>
      <c r="L291" s="209" t="s">
        <v>11</v>
      </c>
      <c r="M291" s="209" t="s">
        <v>12</v>
      </c>
      <c r="N291" s="1"/>
      <c r="O291" s="1"/>
    </row>
    <row r="292" spans="1:15" s="49" customFormat="1" ht="14.25">
      <c r="A292" s="1"/>
      <c r="B292" s="211" t="s">
        <v>13</v>
      </c>
      <c r="C292" s="211" t="s">
        <v>14</v>
      </c>
      <c r="D292" s="211" t="s">
        <v>15</v>
      </c>
      <c r="E292" s="211" t="s">
        <v>16</v>
      </c>
      <c r="F292" s="211" t="s">
        <v>17</v>
      </c>
      <c r="G292" s="211" t="s">
        <v>18</v>
      </c>
      <c r="H292" s="211" t="s">
        <v>19</v>
      </c>
      <c r="I292" s="211" t="s">
        <v>20</v>
      </c>
      <c r="J292" s="211" t="s">
        <v>21</v>
      </c>
      <c r="K292" s="211" t="s">
        <v>22</v>
      </c>
      <c r="L292" s="211" t="s">
        <v>23</v>
      </c>
      <c r="M292" s="211" t="s">
        <v>24</v>
      </c>
      <c r="N292" s="1"/>
      <c r="O292" s="1"/>
    </row>
    <row r="293" spans="1:15" s="49" customFormat="1" ht="27" customHeight="1">
      <c r="A293" s="10"/>
      <c r="B293" s="15">
        <v>1</v>
      </c>
      <c r="C293" s="107" t="s">
        <v>612</v>
      </c>
      <c r="D293" s="251"/>
      <c r="E293" s="108" t="s">
        <v>25</v>
      </c>
      <c r="F293" s="21" t="s">
        <v>143</v>
      </c>
      <c r="G293" s="22">
        <v>1400</v>
      </c>
      <c r="H293" s="17" t="s">
        <v>113</v>
      </c>
      <c r="I293" s="25"/>
      <c r="J293" s="24">
        <f>G293*I293</f>
        <v>0</v>
      </c>
      <c r="K293" s="17">
        <v>8</v>
      </c>
      <c r="L293" s="26">
        <f>I293*1.08</f>
        <v>0</v>
      </c>
      <c r="M293" s="23">
        <f>J293*1.08</f>
        <v>0</v>
      </c>
      <c r="N293" s="10"/>
      <c r="O293" s="10"/>
    </row>
    <row r="294" spans="1:15" s="49" customFormat="1" ht="27" customHeight="1">
      <c r="A294" s="10"/>
      <c r="B294" s="15">
        <v>2</v>
      </c>
      <c r="C294" s="107" t="s">
        <v>503</v>
      </c>
      <c r="D294" s="251"/>
      <c r="E294" s="108" t="s">
        <v>25</v>
      </c>
      <c r="F294" s="21" t="s">
        <v>613</v>
      </c>
      <c r="G294" s="22">
        <v>2000</v>
      </c>
      <c r="H294" s="17" t="s">
        <v>614</v>
      </c>
      <c r="I294" s="25"/>
      <c r="J294" s="24">
        <f>G294*I294</f>
        <v>0</v>
      </c>
      <c r="K294" s="17">
        <v>8</v>
      </c>
      <c r="L294" s="26">
        <f>I294*1.08</f>
        <v>0</v>
      </c>
      <c r="M294" s="23">
        <f>J294*1.08</f>
        <v>0</v>
      </c>
      <c r="N294" s="10"/>
      <c r="O294" s="10"/>
    </row>
    <row r="295" spans="1:15" s="49" customFormat="1" ht="27" customHeight="1">
      <c r="A295" s="10"/>
      <c r="B295" s="15">
        <v>3</v>
      </c>
      <c r="C295" s="267" t="s">
        <v>278</v>
      </c>
      <c r="D295" s="251"/>
      <c r="E295" s="108" t="s">
        <v>25</v>
      </c>
      <c r="F295" s="21" t="s">
        <v>615</v>
      </c>
      <c r="G295" s="22">
        <v>200</v>
      </c>
      <c r="H295" s="17" t="s">
        <v>375</v>
      </c>
      <c r="I295" s="25"/>
      <c r="J295" s="24">
        <f>G295*I295</f>
        <v>0</v>
      </c>
      <c r="K295" s="17">
        <v>8</v>
      </c>
      <c r="L295" s="26">
        <f>I295*1.08</f>
        <v>0</v>
      </c>
      <c r="M295" s="23">
        <f>J295*1.08</f>
        <v>0</v>
      </c>
      <c r="N295" s="10"/>
      <c r="O295" s="10"/>
    </row>
    <row r="296" spans="1:15" s="49" customFormat="1" ht="27" customHeight="1">
      <c r="A296" s="10"/>
      <c r="B296" s="15">
        <v>4</v>
      </c>
      <c r="C296" s="268"/>
      <c r="D296" s="251"/>
      <c r="E296" s="108" t="s">
        <v>25</v>
      </c>
      <c r="F296" s="21" t="s">
        <v>104</v>
      </c>
      <c r="G296" s="22">
        <v>2500</v>
      </c>
      <c r="H296" s="17" t="s">
        <v>375</v>
      </c>
      <c r="I296" s="25"/>
      <c r="J296" s="24">
        <f>G296*I296</f>
        <v>0</v>
      </c>
      <c r="K296" s="17">
        <v>8</v>
      </c>
      <c r="L296" s="26">
        <f>I296*1.08</f>
        <v>0</v>
      </c>
      <c r="M296" s="23">
        <f>J296*1.08</f>
        <v>0</v>
      </c>
      <c r="N296" s="10"/>
      <c r="O296" s="10"/>
    </row>
    <row r="297" spans="1:15" s="49" customFormat="1" ht="27" customHeight="1">
      <c r="A297" s="10"/>
      <c r="B297" s="15">
        <v>5</v>
      </c>
      <c r="C297" s="261"/>
      <c r="D297" s="251"/>
      <c r="E297" s="108" t="s">
        <v>25</v>
      </c>
      <c r="F297" s="21" t="s">
        <v>616</v>
      </c>
      <c r="G297" s="22">
        <v>10000</v>
      </c>
      <c r="H297" s="17" t="s">
        <v>375</v>
      </c>
      <c r="I297" s="25"/>
      <c r="J297" s="24">
        <f>G297*I297</f>
        <v>0</v>
      </c>
      <c r="K297" s="17">
        <v>8</v>
      </c>
      <c r="L297" s="26">
        <f>I297*1.08</f>
        <v>0</v>
      </c>
      <c r="M297" s="23">
        <f>J297*1.08</f>
        <v>0</v>
      </c>
      <c r="N297" s="10"/>
      <c r="O297" s="10"/>
    </row>
    <row r="298" spans="1:15" s="49" customFormat="1" ht="24" customHeight="1">
      <c r="A298" s="20"/>
      <c r="B298" s="12"/>
      <c r="C298" s="12"/>
      <c r="D298" s="12"/>
      <c r="E298" s="13"/>
      <c r="F298" s="13"/>
      <c r="G298" s="13"/>
      <c r="H298" s="13"/>
      <c r="I298" s="16" t="s">
        <v>26</v>
      </c>
      <c r="J298" s="48">
        <f>SUM(J293:J297)</f>
        <v>0</v>
      </c>
      <c r="K298" s="19" t="s">
        <v>27</v>
      </c>
      <c r="L298" s="16" t="s">
        <v>27</v>
      </c>
      <c r="M298" s="48">
        <f>SUM(M293:M297)</f>
        <v>0</v>
      </c>
      <c r="N298" s="11"/>
      <c r="O298" s="27"/>
    </row>
    <row r="299" spans="1:15" s="49" customFormat="1" ht="14.25">
      <c r="A299" s="20"/>
      <c r="B299" s="12"/>
      <c r="C299" s="12"/>
      <c r="D299" s="12"/>
      <c r="E299" s="13"/>
      <c r="F299" s="13"/>
      <c r="G299" s="13"/>
      <c r="H299" s="13"/>
      <c r="I299" s="12"/>
      <c r="J299" s="50"/>
      <c r="K299" s="11"/>
      <c r="L299" s="12"/>
      <c r="M299" s="50"/>
      <c r="N299" s="11"/>
      <c r="O299" s="27"/>
    </row>
    <row r="300" spans="1:15" s="49" customFormat="1" ht="14.25">
      <c r="A300" s="20"/>
      <c r="B300" s="12"/>
      <c r="C300" s="12"/>
      <c r="D300" s="12"/>
      <c r="E300" s="13"/>
      <c r="F300" s="13"/>
      <c r="G300" s="13"/>
      <c r="H300" s="13"/>
      <c r="I300" s="12"/>
      <c r="J300" s="50"/>
      <c r="K300" s="11"/>
      <c r="L300" s="12"/>
      <c r="M300" s="50"/>
      <c r="N300" s="11"/>
      <c r="O300" s="27"/>
    </row>
    <row r="301" spans="1:15" s="49" customFormat="1" ht="14.25">
      <c r="A301" s="20"/>
      <c r="B301" s="12"/>
      <c r="C301" s="12"/>
      <c r="D301" s="12"/>
      <c r="E301" s="13"/>
      <c r="F301" s="13"/>
      <c r="G301" s="13"/>
      <c r="H301" s="13"/>
      <c r="I301" s="12"/>
      <c r="J301" s="50"/>
      <c r="K301" s="11"/>
      <c r="L301" s="12"/>
      <c r="M301" s="50"/>
      <c r="N301" s="11"/>
      <c r="O301" s="27"/>
    </row>
    <row r="302" spans="1:15" s="49" customFormat="1" ht="14.25">
      <c r="A302" s="20"/>
      <c r="B302" s="12"/>
      <c r="C302" s="12"/>
      <c r="D302" s="12"/>
      <c r="E302" s="13"/>
      <c r="F302" s="13"/>
      <c r="G302" s="13"/>
      <c r="H302" s="13"/>
      <c r="I302" s="12"/>
      <c r="J302" s="50"/>
      <c r="K302" s="11"/>
      <c r="L302" s="12"/>
      <c r="M302" s="50"/>
      <c r="N302" s="11"/>
      <c r="O302" s="27"/>
    </row>
    <row r="303" spans="1:15" s="49" customFormat="1" ht="14.25">
      <c r="A303" s="20"/>
      <c r="B303" s="12"/>
      <c r="C303" s="12"/>
      <c r="D303" s="12"/>
      <c r="E303" s="13"/>
      <c r="F303" s="13"/>
      <c r="G303" s="13"/>
      <c r="H303" s="13"/>
      <c r="I303" s="12"/>
      <c r="J303" s="50"/>
      <c r="K303" s="11"/>
      <c r="L303" s="12"/>
      <c r="M303" s="50"/>
      <c r="N303" s="11"/>
      <c r="O303" s="27"/>
    </row>
    <row r="304" spans="1:15" s="49" customFormat="1" ht="14.25">
      <c r="A304" s="20"/>
      <c r="B304" s="12"/>
      <c r="C304" s="12"/>
      <c r="D304" s="12"/>
      <c r="E304" s="13"/>
      <c r="F304" s="13"/>
      <c r="G304" s="13"/>
      <c r="H304" s="13"/>
      <c r="I304" s="12"/>
      <c r="J304" s="50"/>
      <c r="K304" s="11"/>
      <c r="L304" s="12"/>
      <c r="M304" s="50"/>
      <c r="N304" s="11"/>
      <c r="O304" s="27"/>
    </row>
    <row r="305" spans="1:15" s="49" customFormat="1" ht="14.25">
      <c r="A305" s="20"/>
      <c r="B305" s="12"/>
      <c r="C305" s="12"/>
      <c r="D305" s="12"/>
      <c r="E305" s="13"/>
      <c r="F305" s="13"/>
      <c r="G305" s="13"/>
      <c r="H305" s="13"/>
      <c r="I305" s="12"/>
      <c r="J305" s="50"/>
      <c r="K305" s="11"/>
      <c r="L305" s="12"/>
      <c r="M305" s="50"/>
      <c r="N305" s="11"/>
      <c r="O305" s="27"/>
    </row>
    <row r="306" spans="1:15" s="49" customFormat="1" ht="14.25">
      <c r="A306" s="20"/>
      <c r="B306" s="12"/>
      <c r="C306" s="12"/>
      <c r="D306" s="12"/>
      <c r="E306" s="13"/>
      <c r="F306" s="13"/>
      <c r="G306" s="13"/>
      <c r="H306" s="13"/>
      <c r="I306" s="12"/>
      <c r="J306" s="50"/>
      <c r="K306" s="11"/>
      <c r="L306" s="12"/>
      <c r="M306" s="50"/>
      <c r="N306" s="11"/>
      <c r="O306" s="27"/>
    </row>
    <row r="307" spans="1:15" s="49" customFormat="1" ht="14.25">
      <c r="A307" s="20"/>
      <c r="B307" s="12"/>
      <c r="C307" s="12"/>
      <c r="D307" s="12"/>
      <c r="E307" s="13"/>
      <c r="F307" s="13"/>
      <c r="G307" s="13"/>
      <c r="H307" s="13"/>
      <c r="I307" s="12"/>
      <c r="J307" s="50"/>
      <c r="K307" s="11"/>
      <c r="L307" s="12"/>
      <c r="M307" s="50"/>
      <c r="N307" s="11"/>
      <c r="O307" s="27"/>
    </row>
    <row r="308" spans="1:15" s="49" customFormat="1" ht="14.25">
      <c r="A308" s="20"/>
      <c r="B308" s="12"/>
      <c r="C308" s="12"/>
      <c r="D308" s="12"/>
      <c r="E308" s="13"/>
      <c r="F308" s="13"/>
      <c r="G308" s="13"/>
      <c r="H308" s="13"/>
      <c r="I308" s="12"/>
      <c r="J308" s="50"/>
      <c r="K308" s="11"/>
      <c r="L308" s="12"/>
      <c r="M308" s="50"/>
      <c r="N308" s="11"/>
      <c r="O308" s="27"/>
    </row>
    <row r="309" spans="1:15" s="49" customFormat="1" ht="14.25">
      <c r="A309" s="20"/>
      <c r="B309" s="12"/>
      <c r="C309" s="12"/>
      <c r="D309" s="12"/>
      <c r="E309" s="13"/>
      <c r="F309" s="13"/>
      <c r="G309" s="13"/>
      <c r="H309" s="13"/>
      <c r="I309" s="12"/>
      <c r="J309" s="50"/>
      <c r="K309" s="11"/>
      <c r="L309" s="12"/>
      <c r="M309" s="50"/>
      <c r="N309" s="11"/>
      <c r="O309" s="27"/>
    </row>
    <row r="310" spans="1:15" s="49" customFormat="1" ht="14.25">
      <c r="A310" s="20"/>
      <c r="B310" s="12"/>
      <c r="C310" s="12"/>
      <c r="D310" s="12"/>
      <c r="E310" s="13"/>
      <c r="F310" s="13"/>
      <c r="G310" s="13"/>
      <c r="H310" s="13"/>
      <c r="I310" s="12"/>
      <c r="J310" s="50"/>
      <c r="K310" s="11"/>
      <c r="L310" s="12"/>
      <c r="M310" s="50"/>
      <c r="N310" s="11"/>
      <c r="O310" s="27"/>
    </row>
    <row r="311" spans="1:15" s="49" customFormat="1" ht="14.25">
      <c r="A311" s="20"/>
      <c r="B311" s="12"/>
      <c r="C311" s="12"/>
      <c r="D311" s="12"/>
      <c r="E311" s="13"/>
      <c r="F311" s="13"/>
      <c r="G311" s="13"/>
      <c r="H311" s="13"/>
      <c r="I311" s="12"/>
      <c r="J311" s="50"/>
      <c r="K311" s="11"/>
      <c r="L311" s="12"/>
      <c r="M311" s="50"/>
      <c r="N311" s="11"/>
      <c r="O311" s="27"/>
    </row>
    <row r="312" spans="1:15" s="49" customFormat="1" ht="51" customHeight="1">
      <c r="A312" s="2"/>
      <c r="B312" s="2"/>
      <c r="C312" s="7" t="s">
        <v>777</v>
      </c>
      <c r="D312" s="4"/>
      <c r="E312" s="4"/>
      <c r="F312" s="3" t="s">
        <v>1</v>
      </c>
      <c r="G312" s="6"/>
      <c r="H312" s="4"/>
      <c r="I312" s="5"/>
      <c r="J312" s="272" t="s">
        <v>1172</v>
      </c>
      <c r="K312" s="273"/>
      <c r="L312" s="273"/>
      <c r="M312" s="273"/>
      <c r="N312" s="2"/>
      <c r="O312" s="2"/>
    </row>
    <row r="313" spans="1:15" s="49" customFormat="1" ht="26.25" customHeight="1">
      <c r="A313" s="1"/>
      <c r="B313" s="264" t="s">
        <v>1171</v>
      </c>
      <c r="C313" s="265"/>
      <c r="D313" s="265"/>
      <c r="E313" s="265"/>
      <c r="F313" s="265"/>
      <c r="G313" s="265"/>
      <c r="H313" s="265"/>
      <c r="I313" s="265"/>
      <c r="J313" s="265"/>
      <c r="K313" s="265"/>
      <c r="L313" s="265"/>
      <c r="M313" s="266"/>
      <c r="N313" s="1"/>
      <c r="O313" s="1"/>
    </row>
    <row r="314" spans="1:15" s="49" customFormat="1" ht="33.75">
      <c r="A314" s="1"/>
      <c r="B314" s="209" t="s">
        <v>2</v>
      </c>
      <c r="C314" s="209" t="s">
        <v>3</v>
      </c>
      <c r="D314" s="209" t="s">
        <v>4</v>
      </c>
      <c r="E314" s="210" t="s">
        <v>5</v>
      </c>
      <c r="F314" s="210" t="s">
        <v>6</v>
      </c>
      <c r="G314" s="209" t="s">
        <v>7</v>
      </c>
      <c r="H314" s="209" t="s">
        <v>29</v>
      </c>
      <c r="I314" s="209" t="s">
        <v>8</v>
      </c>
      <c r="J314" s="209" t="s">
        <v>9</v>
      </c>
      <c r="K314" s="209" t="s">
        <v>10</v>
      </c>
      <c r="L314" s="209" t="s">
        <v>11</v>
      </c>
      <c r="M314" s="209" t="s">
        <v>12</v>
      </c>
      <c r="N314" s="1"/>
      <c r="O314" s="1"/>
    </row>
    <row r="315" spans="1:15" s="49" customFormat="1" ht="14.25">
      <c r="A315" s="1"/>
      <c r="B315" s="211" t="s">
        <v>13</v>
      </c>
      <c r="C315" s="211" t="s">
        <v>14</v>
      </c>
      <c r="D315" s="211" t="s">
        <v>15</v>
      </c>
      <c r="E315" s="211" t="s">
        <v>16</v>
      </c>
      <c r="F315" s="211" t="s">
        <v>17</v>
      </c>
      <c r="G315" s="211" t="s">
        <v>18</v>
      </c>
      <c r="H315" s="211" t="s">
        <v>19</v>
      </c>
      <c r="I315" s="211" t="s">
        <v>20</v>
      </c>
      <c r="J315" s="211" t="s">
        <v>21</v>
      </c>
      <c r="K315" s="211" t="s">
        <v>22</v>
      </c>
      <c r="L315" s="211" t="s">
        <v>23</v>
      </c>
      <c r="M315" s="211" t="s">
        <v>24</v>
      </c>
      <c r="N315" s="1"/>
      <c r="O315" s="1"/>
    </row>
    <row r="316" spans="1:15" s="49" customFormat="1" ht="96" customHeight="1">
      <c r="A316" s="10"/>
      <c r="B316" s="15">
        <v>1</v>
      </c>
      <c r="C316" s="107" t="s">
        <v>617</v>
      </c>
      <c r="D316" s="251"/>
      <c r="E316" s="108" t="s">
        <v>84</v>
      </c>
      <c r="F316" s="21" t="s">
        <v>618</v>
      </c>
      <c r="G316" s="22">
        <v>350</v>
      </c>
      <c r="H316" s="17" t="s">
        <v>113</v>
      </c>
      <c r="I316" s="25"/>
      <c r="J316" s="24">
        <f>G316*I316</f>
        <v>0</v>
      </c>
      <c r="K316" s="17">
        <v>8</v>
      </c>
      <c r="L316" s="26">
        <f>I316*1.08</f>
        <v>0</v>
      </c>
      <c r="M316" s="23">
        <f>J316*1.08</f>
        <v>0</v>
      </c>
      <c r="N316" s="10"/>
      <c r="O316" s="10"/>
    </row>
    <row r="317" spans="1:15" s="49" customFormat="1" ht="170.25" customHeight="1">
      <c r="A317" s="10"/>
      <c r="B317" s="15">
        <v>2</v>
      </c>
      <c r="C317" s="107" t="s">
        <v>619</v>
      </c>
      <c r="D317" s="251"/>
      <c r="E317" s="108" t="s">
        <v>153</v>
      </c>
      <c r="F317" s="21" t="s">
        <v>620</v>
      </c>
      <c r="G317" s="22">
        <v>900</v>
      </c>
      <c r="H317" s="17" t="s">
        <v>621</v>
      </c>
      <c r="I317" s="25"/>
      <c r="J317" s="24">
        <f aca="true" t="shared" si="15" ref="J317:J322">G317*I317</f>
        <v>0</v>
      </c>
      <c r="K317" s="17">
        <v>8</v>
      </c>
      <c r="L317" s="26">
        <f aca="true" t="shared" si="16" ref="L317:L322">I317*1.08</f>
        <v>0</v>
      </c>
      <c r="M317" s="23">
        <f aca="true" t="shared" si="17" ref="M317:M322">J317*1.08</f>
        <v>0</v>
      </c>
      <c r="N317" s="10"/>
      <c r="O317" s="10"/>
    </row>
    <row r="318" spans="1:15" s="49" customFormat="1" ht="174.75" customHeight="1">
      <c r="A318" s="10"/>
      <c r="B318" s="15">
        <v>3</v>
      </c>
      <c r="C318" s="107" t="s">
        <v>622</v>
      </c>
      <c r="D318" s="251"/>
      <c r="E318" s="108" t="s">
        <v>25</v>
      </c>
      <c r="F318" s="21" t="s">
        <v>620</v>
      </c>
      <c r="G318" s="22">
        <v>700</v>
      </c>
      <c r="H318" s="17" t="s">
        <v>623</v>
      </c>
      <c r="I318" s="25"/>
      <c r="J318" s="24">
        <f t="shared" si="15"/>
        <v>0</v>
      </c>
      <c r="K318" s="17">
        <v>8</v>
      </c>
      <c r="L318" s="26">
        <f t="shared" si="16"/>
        <v>0</v>
      </c>
      <c r="M318" s="23">
        <f t="shared" si="17"/>
        <v>0</v>
      </c>
      <c r="N318" s="10"/>
      <c r="O318" s="10"/>
    </row>
    <row r="319" spans="1:15" s="49" customFormat="1" ht="53.25" customHeight="1">
      <c r="A319" s="10"/>
      <c r="B319" s="15">
        <v>4</v>
      </c>
      <c r="C319" s="267" t="s">
        <v>624</v>
      </c>
      <c r="D319" s="251"/>
      <c r="E319" s="270" t="s">
        <v>625</v>
      </c>
      <c r="F319" s="21" t="s">
        <v>626</v>
      </c>
      <c r="G319" s="22">
        <v>24</v>
      </c>
      <c r="H319" s="17" t="s">
        <v>629</v>
      </c>
      <c r="I319" s="25"/>
      <c r="J319" s="24">
        <f t="shared" si="15"/>
        <v>0</v>
      </c>
      <c r="K319" s="17">
        <v>8</v>
      </c>
      <c r="L319" s="26">
        <f t="shared" si="16"/>
        <v>0</v>
      </c>
      <c r="M319" s="23">
        <f t="shared" si="17"/>
        <v>0</v>
      </c>
      <c r="N319" s="10"/>
      <c r="O319" s="10"/>
    </row>
    <row r="320" spans="1:15" s="49" customFormat="1" ht="47.25" customHeight="1">
      <c r="A320" s="10"/>
      <c r="B320" s="15">
        <v>5</v>
      </c>
      <c r="C320" s="268"/>
      <c r="D320" s="251"/>
      <c r="E320" s="315"/>
      <c r="F320" s="21" t="s">
        <v>628</v>
      </c>
      <c r="G320" s="22">
        <v>36</v>
      </c>
      <c r="H320" s="17" t="s">
        <v>630</v>
      </c>
      <c r="I320" s="25"/>
      <c r="J320" s="24">
        <f t="shared" si="15"/>
        <v>0</v>
      </c>
      <c r="K320" s="17">
        <v>8</v>
      </c>
      <c r="L320" s="26">
        <f t="shared" si="16"/>
        <v>0</v>
      </c>
      <c r="M320" s="23">
        <f t="shared" si="17"/>
        <v>0</v>
      </c>
      <c r="N320" s="10"/>
      <c r="O320" s="10"/>
    </row>
    <row r="321" spans="1:15" s="49" customFormat="1" ht="39.75" customHeight="1">
      <c r="A321" s="10"/>
      <c r="B321" s="15">
        <v>6</v>
      </c>
      <c r="C321" s="261"/>
      <c r="D321" s="251"/>
      <c r="E321" s="316"/>
      <c r="F321" s="21" t="s">
        <v>627</v>
      </c>
      <c r="G321" s="22">
        <v>160</v>
      </c>
      <c r="H321" s="17" t="s">
        <v>631</v>
      </c>
      <c r="I321" s="25"/>
      <c r="J321" s="24">
        <f t="shared" si="15"/>
        <v>0</v>
      </c>
      <c r="K321" s="17">
        <v>8</v>
      </c>
      <c r="L321" s="26">
        <f t="shared" si="16"/>
        <v>0</v>
      </c>
      <c r="M321" s="23">
        <f t="shared" si="17"/>
        <v>0</v>
      </c>
      <c r="N321" s="10"/>
      <c r="O321" s="10"/>
    </row>
    <row r="322" spans="1:15" s="49" customFormat="1" ht="90" customHeight="1">
      <c r="A322" s="10"/>
      <c r="B322" s="15">
        <v>7</v>
      </c>
      <c r="C322" s="107" t="s">
        <v>1174</v>
      </c>
      <c r="D322" s="251"/>
      <c r="E322" s="108" t="s">
        <v>632</v>
      </c>
      <c r="F322" s="21" t="s">
        <v>633</v>
      </c>
      <c r="G322" s="22">
        <v>50</v>
      </c>
      <c r="H322" s="17" t="s">
        <v>108</v>
      </c>
      <c r="I322" s="25"/>
      <c r="J322" s="24">
        <f t="shared" si="15"/>
        <v>0</v>
      </c>
      <c r="K322" s="17">
        <v>8</v>
      </c>
      <c r="L322" s="26">
        <f t="shared" si="16"/>
        <v>0</v>
      </c>
      <c r="M322" s="23">
        <f t="shared" si="17"/>
        <v>0</v>
      </c>
      <c r="N322" s="10"/>
      <c r="O322" s="10"/>
    </row>
    <row r="323" spans="1:15" s="49" customFormat="1" ht="24" customHeight="1">
      <c r="A323" s="20"/>
      <c r="B323" s="12"/>
      <c r="C323" s="12"/>
      <c r="D323" s="12"/>
      <c r="E323" s="13"/>
      <c r="F323" s="13"/>
      <c r="G323" s="13"/>
      <c r="H323" s="13"/>
      <c r="I323" s="16" t="s">
        <v>26</v>
      </c>
      <c r="J323" s="48">
        <f>SUM(J316:J322)</f>
        <v>0</v>
      </c>
      <c r="K323" s="19" t="s">
        <v>27</v>
      </c>
      <c r="L323" s="16" t="s">
        <v>27</v>
      </c>
      <c r="M323" s="48">
        <f>SUM(M316:M322)</f>
        <v>0</v>
      </c>
      <c r="N323" s="11"/>
      <c r="O323" s="27"/>
    </row>
    <row r="324" spans="1:15" s="49" customFormat="1" ht="14.25">
      <c r="A324" s="20"/>
      <c r="B324" s="12"/>
      <c r="C324" s="12"/>
      <c r="D324" s="12"/>
      <c r="E324" s="13"/>
      <c r="F324" s="13"/>
      <c r="G324" s="13"/>
      <c r="H324" s="13"/>
      <c r="I324" s="12"/>
      <c r="J324" s="50"/>
      <c r="K324" s="11"/>
      <c r="L324" s="12"/>
      <c r="M324" s="50"/>
      <c r="N324" s="11"/>
      <c r="O324" s="27"/>
    </row>
    <row r="325" spans="1:15" s="49" customFormat="1" ht="30" customHeight="1">
      <c r="A325" s="20"/>
      <c r="B325" s="12"/>
      <c r="C325" s="308" t="s">
        <v>1173</v>
      </c>
      <c r="D325" s="258"/>
      <c r="E325" s="258"/>
      <c r="F325" s="258"/>
      <c r="G325" s="258"/>
      <c r="H325" s="258"/>
      <c r="I325" s="258"/>
      <c r="J325" s="258"/>
      <c r="K325" s="258"/>
      <c r="L325" s="258"/>
      <c r="M325" s="50"/>
      <c r="N325" s="11"/>
      <c r="O325" s="27"/>
    </row>
    <row r="326" spans="1:15" s="49" customFormat="1" ht="30" customHeight="1">
      <c r="A326" s="20"/>
      <c r="B326" s="12"/>
      <c r="C326" s="202"/>
      <c r="D326" s="197"/>
      <c r="E326" s="197"/>
      <c r="F326" s="197"/>
      <c r="G326" s="197"/>
      <c r="H326" s="197"/>
      <c r="I326" s="197"/>
      <c r="J326" s="197"/>
      <c r="K326" s="197"/>
      <c r="L326" s="197"/>
      <c r="M326" s="50"/>
      <c r="N326" s="11"/>
      <c r="O326" s="27"/>
    </row>
    <row r="327" spans="1:15" s="49" customFormat="1" ht="30" customHeight="1">
      <c r="A327" s="20"/>
      <c r="B327" s="12"/>
      <c r="C327" s="202"/>
      <c r="D327" s="197"/>
      <c r="E327" s="197"/>
      <c r="F327" s="197"/>
      <c r="G327" s="197"/>
      <c r="H327" s="197"/>
      <c r="I327" s="197"/>
      <c r="J327" s="197"/>
      <c r="K327" s="197"/>
      <c r="L327" s="197"/>
      <c r="M327" s="50"/>
      <c r="N327" s="11"/>
      <c r="O327" s="27"/>
    </row>
    <row r="328" spans="1:15" s="49" customFormat="1" ht="30" customHeight="1">
      <c r="A328" s="20"/>
      <c r="B328" s="12"/>
      <c r="C328" s="202"/>
      <c r="D328" s="197"/>
      <c r="E328" s="197"/>
      <c r="F328" s="197"/>
      <c r="G328" s="197"/>
      <c r="H328" s="197"/>
      <c r="I328" s="197"/>
      <c r="J328" s="197"/>
      <c r="K328" s="197"/>
      <c r="L328" s="197"/>
      <c r="M328" s="50"/>
      <c r="N328" s="11"/>
      <c r="O328" s="27"/>
    </row>
    <row r="329" spans="1:15" s="49" customFormat="1" ht="30" customHeight="1">
      <c r="A329" s="20"/>
      <c r="B329" s="12"/>
      <c r="C329" s="202"/>
      <c r="D329" s="197"/>
      <c r="E329" s="197"/>
      <c r="F329" s="197"/>
      <c r="G329" s="197"/>
      <c r="H329" s="197"/>
      <c r="I329" s="197"/>
      <c r="J329" s="197"/>
      <c r="K329" s="197"/>
      <c r="L329" s="197"/>
      <c r="M329" s="50"/>
      <c r="N329" s="11"/>
      <c r="O329" s="27"/>
    </row>
    <row r="330" spans="1:15" s="49" customFormat="1" ht="14.25">
      <c r="A330" s="20"/>
      <c r="B330" s="12"/>
      <c r="C330" s="12"/>
      <c r="D330" s="12"/>
      <c r="E330" s="13"/>
      <c r="F330" s="13"/>
      <c r="G330" s="13"/>
      <c r="H330" s="13"/>
      <c r="I330" s="12"/>
      <c r="J330" s="50"/>
      <c r="K330" s="11"/>
      <c r="L330" s="12"/>
      <c r="M330" s="50"/>
      <c r="N330" s="11"/>
      <c r="O330" s="27"/>
    </row>
    <row r="331" spans="1:15" s="49" customFormat="1" ht="31.5" customHeight="1">
      <c r="A331" s="2"/>
      <c r="B331" s="2"/>
      <c r="C331" s="7" t="s">
        <v>82</v>
      </c>
      <c r="D331" s="4"/>
      <c r="E331" s="4"/>
      <c r="F331" s="3" t="s">
        <v>1</v>
      </c>
      <c r="G331" s="6"/>
      <c r="H331" s="4"/>
      <c r="I331" s="5"/>
      <c r="J331" s="272" t="s">
        <v>42</v>
      </c>
      <c r="K331" s="273"/>
      <c r="L331" s="273"/>
      <c r="M331" s="273"/>
      <c r="N331" s="2"/>
      <c r="O331" s="2"/>
    </row>
    <row r="332" spans="1:15" s="49" customFormat="1" ht="26.25" customHeight="1">
      <c r="A332" s="1"/>
      <c r="B332" s="321"/>
      <c r="C332" s="305"/>
      <c r="D332" s="305"/>
      <c r="E332" s="305"/>
      <c r="F332" s="305"/>
      <c r="G332" s="305"/>
      <c r="H332" s="305"/>
      <c r="I332" s="305"/>
      <c r="J332" s="305"/>
      <c r="K332" s="305"/>
      <c r="L332" s="305"/>
      <c r="M332" s="306"/>
      <c r="N332" s="1"/>
      <c r="O332" s="1"/>
    </row>
    <row r="333" spans="1:15" s="49" customFormat="1" ht="33" customHeight="1">
      <c r="A333" s="1"/>
      <c r="B333" s="209" t="s">
        <v>2</v>
      </c>
      <c r="C333" s="209" t="s">
        <v>3</v>
      </c>
      <c r="D333" s="209" t="s">
        <v>4</v>
      </c>
      <c r="E333" s="210" t="s">
        <v>5</v>
      </c>
      <c r="F333" s="210" t="s">
        <v>6</v>
      </c>
      <c r="G333" s="209" t="s">
        <v>7</v>
      </c>
      <c r="H333" s="209" t="s">
        <v>29</v>
      </c>
      <c r="I333" s="209" t="s">
        <v>8</v>
      </c>
      <c r="J333" s="209" t="s">
        <v>9</v>
      </c>
      <c r="K333" s="209" t="s">
        <v>10</v>
      </c>
      <c r="L333" s="209" t="s">
        <v>11</v>
      </c>
      <c r="M333" s="209" t="s">
        <v>12</v>
      </c>
      <c r="N333" s="1"/>
      <c r="O333" s="1"/>
    </row>
    <row r="334" spans="1:15" s="49" customFormat="1" ht="14.25">
      <c r="A334" s="1"/>
      <c r="B334" s="211" t="s">
        <v>13</v>
      </c>
      <c r="C334" s="211" t="s">
        <v>14</v>
      </c>
      <c r="D334" s="211" t="s">
        <v>15</v>
      </c>
      <c r="E334" s="211" t="s">
        <v>16</v>
      </c>
      <c r="F334" s="211" t="s">
        <v>17</v>
      </c>
      <c r="G334" s="211" t="s">
        <v>18</v>
      </c>
      <c r="H334" s="211" t="s">
        <v>19</v>
      </c>
      <c r="I334" s="211" t="s">
        <v>20</v>
      </c>
      <c r="J334" s="211" t="s">
        <v>21</v>
      </c>
      <c r="K334" s="211" t="s">
        <v>22</v>
      </c>
      <c r="L334" s="211" t="s">
        <v>23</v>
      </c>
      <c r="M334" s="211" t="s">
        <v>24</v>
      </c>
      <c r="N334" s="1"/>
      <c r="O334" s="1"/>
    </row>
    <row r="335" spans="1:15" s="49" customFormat="1" ht="27" customHeight="1">
      <c r="A335" s="10"/>
      <c r="B335" s="15">
        <v>1</v>
      </c>
      <c r="C335" s="18" t="s">
        <v>344</v>
      </c>
      <c r="D335" s="251"/>
      <c r="E335" s="17" t="s">
        <v>25</v>
      </c>
      <c r="F335" s="21" t="s">
        <v>124</v>
      </c>
      <c r="G335" s="22">
        <v>20000</v>
      </c>
      <c r="H335" s="17" t="s">
        <v>375</v>
      </c>
      <c r="I335" s="25"/>
      <c r="J335" s="24">
        <f>G335*I335</f>
        <v>0</v>
      </c>
      <c r="K335" s="17">
        <v>8</v>
      </c>
      <c r="L335" s="26">
        <f>I335*1.08</f>
        <v>0</v>
      </c>
      <c r="M335" s="23">
        <f>J335*1.08</f>
        <v>0</v>
      </c>
      <c r="N335" s="10"/>
      <c r="O335" s="10"/>
    </row>
    <row r="336" spans="1:15" s="49" customFormat="1" ht="21.75" customHeight="1">
      <c r="A336" s="20"/>
      <c r="B336" s="12"/>
      <c r="C336" s="12"/>
      <c r="D336" s="12"/>
      <c r="E336" s="13"/>
      <c r="F336" s="13"/>
      <c r="G336" s="13"/>
      <c r="H336" s="13"/>
      <c r="I336" s="16" t="s">
        <v>26</v>
      </c>
      <c r="J336" s="48">
        <f>SUM(J335)</f>
        <v>0</v>
      </c>
      <c r="K336" s="19" t="s">
        <v>27</v>
      </c>
      <c r="L336" s="16" t="s">
        <v>27</v>
      </c>
      <c r="M336" s="48">
        <f>SUM(M335)</f>
        <v>0</v>
      </c>
      <c r="N336" s="11"/>
      <c r="O336" s="27"/>
    </row>
    <row r="337" spans="1:15" s="49" customFormat="1" ht="21.75" customHeight="1">
      <c r="A337" s="20"/>
      <c r="B337" s="12"/>
      <c r="C337" s="12"/>
      <c r="D337" s="12"/>
      <c r="E337" s="13"/>
      <c r="F337" s="13"/>
      <c r="G337" s="13"/>
      <c r="H337" s="13"/>
      <c r="I337" s="12"/>
      <c r="J337" s="195"/>
      <c r="K337" s="11"/>
      <c r="L337" s="12"/>
      <c r="M337" s="195"/>
      <c r="N337" s="11"/>
      <c r="O337" s="27"/>
    </row>
    <row r="338" spans="1:15" s="49" customFormat="1" ht="21.75" customHeight="1">
      <c r="A338" s="20"/>
      <c r="B338" s="12"/>
      <c r="C338" s="12"/>
      <c r="D338" s="12"/>
      <c r="E338" s="13"/>
      <c r="F338" s="13"/>
      <c r="G338" s="13"/>
      <c r="H338" s="13"/>
      <c r="I338" s="12"/>
      <c r="J338" s="195"/>
      <c r="K338" s="11"/>
      <c r="L338" s="12"/>
      <c r="M338" s="195"/>
      <c r="N338" s="11"/>
      <c r="O338" s="27"/>
    </row>
    <row r="339" spans="1:15" s="49" customFormat="1" ht="21.75" customHeight="1">
      <c r="A339" s="20"/>
      <c r="B339" s="12"/>
      <c r="C339" s="12"/>
      <c r="D339" s="12"/>
      <c r="E339" s="13"/>
      <c r="F339" s="13"/>
      <c r="G339" s="13"/>
      <c r="H339" s="13"/>
      <c r="I339" s="12"/>
      <c r="J339" s="195"/>
      <c r="K339" s="11"/>
      <c r="L339" s="12"/>
      <c r="M339" s="195"/>
      <c r="N339" s="11"/>
      <c r="O339" s="27"/>
    </row>
    <row r="340" spans="1:15" s="49" customFormat="1" ht="21.75" customHeight="1">
      <c r="A340" s="20"/>
      <c r="B340" s="12"/>
      <c r="C340" s="12"/>
      <c r="D340" s="12"/>
      <c r="E340" s="13"/>
      <c r="F340" s="13"/>
      <c r="G340" s="13"/>
      <c r="H340" s="13"/>
      <c r="I340" s="12"/>
      <c r="J340" s="195"/>
      <c r="K340" s="11"/>
      <c r="L340" s="12"/>
      <c r="M340" s="195"/>
      <c r="N340" s="11"/>
      <c r="O340" s="27"/>
    </row>
    <row r="341" spans="1:15" s="49" customFormat="1" ht="21.75" customHeight="1">
      <c r="A341" s="20"/>
      <c r="B341" s="12"/>
      <c r="C341" s="12"/>
      <c r="D341" s="12"/>
      <c r="E341" s="13"/>
      <c r="F341" s="13"/>
      <c r="G341" s="13"/>
      <c r="H341" s="13"/>
      <c r="I341" s="12"/>
      <c r="J341" s="195"/>
      <c r="K341" s="11"/>
      <c r="L341" s="12"/>
      <c r="M341" s="195"/>
      <c r="N341" s="11"/>
      <c r="O341" s="27"/>
    </row>
    <row r="342" spans="1:15" s="49" customFormat="1" ht="21.75" customHeight="1">
      <c r="A342" s="20"/>
      <c r="B342" s="12"/>
      <c r="C342" s="12"/>
      <c r="D342" s="12"/>
      <c r="E342" s="13"/>
      <c r="F342" s="13"/>
      <c r="G342" s="13"/>
      <c r="H342" s="13"/>
      <c r="I342" s="12"/>
      <c r="J342" s="195"/>
      <c r="K342" s="11"/>
      <c r="L342" s="12"/>
      <c r="M342" s="195"/>
      <c r="N342" s="11"/>
      <c r="O342" s="27"/>
    </row>
    <row r="343" spans="1:15" s="49" customFormat="1" ht="21.75" customHeight="1">
      <c r="A343" s="20"/>
      <c r="B343" s="12"/>
      <c r="C343" s="12"/>
      <c r="D343" s="12"/>
      <c r="E343" s="13"/>
      <c r="F343" s="13"/>
      <c r="G343" s="13"/>
      <c r="H343" s="13"/>
      <c r="I343" s="12"/>
      <c r="J343" s="195"/>
      <c r="K343" s="11"/>
      <c r="L343" s="12"/>
      <c r="M343" s="195"/>
      <c r="N343" s="11"/>
      <c r="O343" s="27"/>
    </row>
    <row r="344" spans="1:15" s="49" customFormat="1" ht="21.75" customHeight="1">
      <c r="A344" s="20"/>
      <c r="B344" s="12"/>
      <c r="C344" s="12"/>
      <c r="D344" s="12"/>
      <c r="E344" s="13"/>
      <c r="F344" s="13"/>
      <c r="G344" s="13"/>
      <c r="H344" s="13"/>
      <c r="I344" s="12"/>
      <c r="J344" s="195"/>
      <c r="K344" s="11"/>
      <c r="L344" s="12"/>
      <c r="M344" s="195"/>
      <c r="N344" s="11"/>
      <c r="O344" s="27"/>
    </row>
    <row r="345" spans="1:15" s="49" customFormat="1" ht="21.75" customHeight="1">
      <c r="A345" s="20"/>
      <c r="B345" s="12"/>
      <c r="C345" s="12"/>
      <c r="D345" s="12"/>
      <c r="E345" s="13"/>
      <c r="F345" s="13"/>
      <c r="G345" s="13"/>
      <c r="H345" s="13"/>
      <c r="I345" s="12"/>
      <c r="J345" s="195"/>
      <c r="K345" s="11"/>
      <c r="L345" s="12"/>
      <c r="M345" s="195"/>
      <c r="N345" s="11"/>
      <c r="O345" s="27"/>
    </row>
    <row r="346" spans="1:15" s="49" customFormat="1" ht="21.75" customHeight="1">
      <c r="A346" s="20"/>
      <c r="B346" s="12"/>
      <c r="C346" s="12"/>
      <c r="D346" s="12"/>
      <c r="E346" s="13"/>
      <c r="F346" s="13"/>
      <c r="G346" s="13"/>
      <c r="H346" s="13"/>
      <c r="I346" s="12"/>
      <c r="J346" s="195"/>
      <c r="K346" s="11"/>
      <c r="L346" s="12"/>
      <c r="M346" s="195"/>
      <c r="N346" s="11"/>
      <c r="O346" s="27"/>
    </row>
    <row r="347" spans="1:15" s="49" customFormat="1" ht="21.75" customHeight="1">
      <c r="A347" s="20"/>
      <c r="B347" s="12"/>
      <c r="C347" s="12"/>
      <c r="D347" s="12"/>
      <c r="E347" s="13"/>
      <c r="F347" s="13"/>
      <c r="G347" s="13"/>
      <c r="H347" s="13"/>
      <c r="I347" s="12"/>
      <c r="J347" s="195"/>
      <c r="K347" s="11"/>
      <c r="L347" s="12"/>
      <c r="M347" s="195"/>
      <c r="N347" s="11"/>
      <c r="O347" s="27"/>
    </row>
    <row r="348" spans="1:15" s="49" customFormat="1" ht="21.75" customHeight="1">
      <c r="A348" s="20"/>
      <c r="B348" s="12"/>
      <c r="C348" s="12"/>
      <c r="D348" s="12"/>
      <c r="E348" s="13"/>
      <c r="F348" s="13"/>
      <c r="G348" s="13"/>
      <c r="H348" s="13"/>
      <c r="I348" s="12"/>
      <c r="J348" s="195"/>
      <c r="K348" s="11"/>
      <c r="L348" s="12"/>
      <c r="M348" s="195"/>
      <c r="N348" s="11"/>
      <c r="O348" s="27"/>
    </row>
    <row r="349" spans="1:15" s="49" customFormat="1" ht="14.25">
      <c r="A349" s="20"/>
      <c r="B349" s="12"/>
      <c r="C349" s="12"/>
      <c r="D349" s="12"/>
      <c r="E349" s="13"/>
      <c r="F349" s="13"/>
      <c r="G349" s="13"/>
      <c r="H349" s="13"/>
      <c r="I349" s="12"/>
      <c r="J349" s="50"/>
      <c r="K349" s="11"/>
      <c r="L349" s="12"/>
      <c r="M349" s="50"/>
      <c r="N349" s="11"/>
      <c r="O349" s="27"/>
    </row>
    <row r="350" spans="1:15" s="49" customFormat="1" ht="14.25">
      <c r="A350" s="20"/>
      <c r="B350" s="12"/>
      <c r="C350" s="12"/>
      <c r="D350" s="12"/>
      <c r="E350" s="13"/>
      <c r="F350" s="13"/>
      <c r="G350" s="13"/>
      <c r="H350" s="13"/>
      <c r="I350" s="12"/>
      <c r="J350" s="50"/>
      <c r="K350" s="11"/>
      <c r="L350" s="12"/>
      <c r="M350" s="50"/>
      <c r="N350" s="11"/>
      <c r="O350" s="27"/>
    </row>
    <row r="351" spans="1:15" s="49" customFormat="1" ht="14.25">
      <c r="A351" s="20"/>
      <c r="B351" s="12"/>
      <c r="C351" s="12"/>
      <c r="D351" s="12"/>
      <c r="E351" s="13"/>
      <c r="F351" s="13"/>
      <c r="G351" s="13"/>
      <c r="H351" s="13"/>
      <c r="I351" s="12"/>
      <c r="J351" s="50"/>
      <c r="K351" s="11"/>
      <c r="L351" s="12"/>
      <c r="M351" s="50"/>
      <c r="N351" s="11"/>
      <c r="O351" s="27"/>
    </row>
    <row r="352" spans="1:15" s="49" customFormat="1" ht="31.5" customHeight="1">
      <c r="A352" s="2"/>
      <c r="B352" s="2"/>
      <c r="C352" s="7" t="s">
        <v>102</v>
      </c>
      <c r="D352" s="4"/>
      <c r="E352" s="4"/>
      <c r="F352" s="3" t="s">
        <v>1</v>
      </c>
      <c r="G352" s="6"/>
      <c r="H352" s="4"/>
      <c r="I352" s="5"/>
      <c r="J352" s="272" t="s">
        <v>1175</v>
      </c>
      <c r="K352" s="273"/>
      <c r="L352" s="273"/>
      <c r="M352" s="273"/>
      <c r="N352" s="2"/>
      <c r="O352" s="2"/>
    </row>
    <row r="353" spans="1:15" s="49" customFormat="1" ht="26.25" customHeight="1">
      <c r="A353" s="1"/>
      <c r="B353" s="264" t="s">
        <v>1176</v>
      </c>
      <c r="C353" s="305"/>
      <c r="D353" s="305"/>
      <c r="E353" s="305"/>
      <c r="F353" s="305"/>
      <c r="G353" s="305"/>
      <c r="H353" s="305"/>
      <c r="I353" s="305"/>
      <c r="J353" s="305"/>
      <c r="K353" s="305"/>
      <c r="L353" s="305"/>
      <c r="M353" s="306"/>
      <c r="N353" s="1"/>
      <c r="O353" s="1"/>
    </row>
    <row r="354" spans="1:15" s="49" customFormat="1" ht="33.75">
      <c r="A354" s="1"/>
      <c r="B354" s="209" t="s">
        <v>2</v>
      </c>
      <c r="C354" s="209" t="s">
        <v>3</v>
      </c>
      <c r="D354" s="209" t="s">
        <v>4</v>
      </c>
      <c r="E354" s="210" t="s">
        <v>5</v>
      </c>
      <c r="F354" s="210" t="s">
        <v>6</v>
      </c>
      <c r="G354" s="209" t="s">
        <v>7</v>
      </c>
      <c r="H354" s="209" t="s">
        <v>29</v>
      </c>
      <c r="I354" s="209" t="s">
        <v>8</v>
      </c>
      <c r="J354" s="209" t="s">
        <v>9</v>
      </c>
      <c r="K354" s="209" t="s">
        <v>10</v>
      </c>
      <c r="L354" s="209" t="s">
        <v>11</v>
      </c>
      <c r="M354" s="209" t="s">
        <v>12</v>
      </c>
      <c r="N354" s="1"/>
      <c r="O354" s="1"/>
    </row>
    <row r="355" spans="1:15" s="49" customFormat="1" ht="14.25">
      <c r="A355" s="1"/>
      <c r="B355" s="211" t="s">
        <v>13</v>
      </c>
      <c r="C355" s="211" t="s">
        <v>14</v>
      </c>
      <c r="D355" s="211" t="s">
        <v>15</v>
      </c>
      <c r="E355" s="211" t="s">
        <v>16</v>
      </c>
      <c r="F355" s="211" t="s">
        <v>17</v>
      </c>
      <c r="G355" s="211" t="s">
        <v>18</v>
      </c>
      <c r="H355" s="211" t="s">
        <v>19</v>
      </c>
      <c r="I355" s="211" t="s">
        <v>20</v>
      </c>
      <c r="J355" s="211" t="s">
        <v>21</v>
      </c>
      <c r="K355" s="211" t="s">
        <v>22</v>
      </c>
      <c r="L355" s="211" t="s">
        <v>23</v>
      </c>
      <c r="M355" s="211" t="s">
        <v>24</v>
      </c>
      <c r="N355" s="1"/>
      <c r="O355" s="1"/>
    </row>
    <row r="356" spans="1:15" s="49" customFormat="1" ht="27" customHeight="1">
      <c r="A356" s="10"/>
      <c r="B356" s="15">
        <v>1</v>
      </c>
      <c r="C356" s="18" t="s">
        <v>634</v>
      </c>
      <c r="D356" s="251"/>
      <c r="E356" s="17" t="s">
        <v>25</v>
      </c>
      <c r="F356" s="21" t="s">
        <v>476</v>
      </c>
      <c r="G356" s="22">
        <v>2000</v>
      </c>
      <c r="H356" s="17" t="s">
        <v>63</v>
      </c>
      <c r="I356" s="25"/>
      <c r="J356" s="24">
        <f>G356*I356</f>
        <v>0</v>
      </c>
      <c r="K356" s="17">
        <v>8</v>
      </c>
      <c r="L356" s="26">
        <f>I356*1.08</f>
        <v>0</v>
      </c>
      <c r="M356" s="23">
        <f>J356*1.08</f>
        <v>0</v>
      </c>
      <c r="N356" s="10"/>
      <c r="O356" s="10"/>
    </row>
    <row r="357" spans="1:15" s="49" customFormat="1" ht="18.75" customHeight="1">
      <c r="A357" s="20"/>
      <c r="B357" s="12"/>
      <c r="C357" s="12"/>
      <c r="D357" s="12"/>
      <c r="E357" s="13"/>
      <c r="F357" s="13"/>
      <c r="G357" s="13"/>
      <c r="H357" s="13"/>
      <c r="I357" s="16" t="s">
        <v>26</v>
      </c>
      <c r="J357" s="48">
        <f>SUM(J356)</f>
        <v>0</v>
      </c>
      <c r="K357" s="19" t="s">
        <v>27</v>
      </c>
      <c r="L357" s="16" t="s">
        <v>27</v>
      </c>
      <c r="M357" s="48">
        <f>SUM(M356)</f>
        <v>0</v>
      </c>
      <c r="N357" s="11"/>
      <c r="O357" s="27"/>
    </row>
    <row r="358" spans="1:15" s="49" customFormat="1" ht="18.75" customHeight="1">
      <c r="A358" s="20"/>
      <c r="B358" s="12"/>
      <c r="C358" s="12"/>
      <c r="D358" s="12"/>
      <c r="E358" s="13"/>
      <c r="F358" s="13"/>
      <c r="G358" s="13"/>
      <c r="H358" s="13"/>
      <c r="I358" s="12"/>
      <c r="J358" s="195"/>
      <c r="K358" s="11"/>
      <c r="L358" s="12"/>
      <c r="M358" s="195"/>
      <c r="N358" s="11"/>
      <c r="O358" s="27"/>
    </row>
    <row r="359" spans="1:15" s="49" customFormat="1" ht="18.75" customHeight="1">
      <c r="A359" s="20"/>
      <c r="B359" s="12"/>
      <c r="C359" s="12"/>
      <c r="D359" s="12"/>
      <c r="E359" s="13"/>
      <c r="F359" s="13"/>
      <c r="G359" s="13"/>
      <c r="H359" s="13"/>
      <c r="I359" s="12"/>
      <c r="J359" s="195"/>
      <c r="K359" s="11"/>
      <c r="L359" s="12"/>
      <c r="M359" s="195"/>
      <c r="N359" s="11"/>
      <c r="O359" s="27"/>
    </row>
    <row r="360" spans="1:15" s="49" customFormat="1" ht="18.75" customHeight="1">
      <c r="A360" s="20"/>
      <c r="B360" s="12"/>
      <c r="C360" s="12"/>
      <c r="D360" s="12"/>
      <c r="E360" s="13"/>
      <c r="F360" s="13"/>
      <c r="G360" s="13"/>
      <c r="H360" s="13"/>
      <c r="I360" s="12"/>
      <c r="J360" s="195"/>
      <c r="K360" s="11"/>
      <c r="L360" s="12"/>
      <c r="M360" s="195"/>
      <c r="N360" s="11"/>
      <c r="O360" s="27"/>
    </row>
    <row r="361" spans="1:15" s="49" customFormat="1" ht="18.75" customHeight="1">
      <c r="A361" s="20"/>
      <c r="B361" s="12"/>
      <c r="C361" s="12"/>
      <c r="D361" s="12"/>
      <c r="E361" s="13"/>
      <c r="F361" s="13"/>
      <c r="G361" s="13"/>
      <c r="H361" s="13"/>
      <c r="I361" s="12"/>
      <c r="J361" s="195"/>
      <c r="K361" s="11"/>
      <c r="L361" s="12"/>
      <c r="M361" s="195"/>
      <c r="N361" s="11"/>
      <c r="O361" s="27"/>
    </row>
    <row r="362" spans="1:15" s="49" customFormat="1" ht="18.75" customHeight="1">
      <c r="A362" s="20"/>
      <c r="B362" s="12"/>
      <c r="C362" s="12"/>
      <c r="D362" s="12"/>
      <c r="E362" s="13"/>
      <c r="F362" s="13"/>
      <c r="G362" s="13"/>
      <c r="H362" s="13"/>
      <c r="I362" s="12"/>
      <c r="J362" s="195"/>
      <c r="K362" s="11"/>
      <c r="L362" s="12"/>
      <c r="M362" s="195"/>
      <c r="N362" s="11"/>
      <c r="O362" s="27"/>
    </row>
    <row r="363" spans="1:15" s="49" customFormat="1" ht="18.75" customHeight="1">
      <c r="A363" s="20"/>
      <c r="B363" s="12"/>
      <c r="C363" s="12"/>
      <c r="D363" s="12"/>
      <c r="E363" s="13"/>
      <c r="F363" s="13"/>
      <c r="G363" s="13"/>
      <c r="H363" s="13"/>
      <c r="I363" s="12"/>
      <c r="J363" s="195"/>
      <c r="K363" s="11"/>
      <c r="L363" s="12"/>
      <c r="M363" s="195"/>
      <c r="N363" s="11"/>
      <c r="O363" s="27"/>
    </row>
    <row r="364" spans="1:15" s="49" customFormat="1" ht="18.75" customHeight="1">
      <c r="A364" s="20"/>
      <c r="B364" s="12"/>
      <c r="C364" s="12"/>
      <c r="D364" s="12"/>
      <c r="E364" s="13"/>
      <c r="F364" s="13"/>
      <c r="G364" s="13"/>
      <c r="H364" s="13"/>
      <c r="I364" s="12"/>
      <c r="J364" s="195"/>
      <c r="K364" s="11"/>
      <c r="L364" s="12"/>
      <c r="M364" s="195"/>
      <c r="N364" s="11"/>
      <c r="O364" s="27"/>
    </row>
    <row r="365" spans="1:15" s="49" customFormat="1" ht="18.75" customHeight="1">
      <c r="A365" s="20"/>
      <c r="B365" s="12"/>
      <c r="C365" s="12"/>
      <c r="D365" s="12"/>
      <c r="E365" s="13"/>
      <c r="F365" s="13"/>
      <c r="G365" s="13"/>
      <c r="H365" s="13"/>
      <c r="I365" s="12"/>
      <c r="J365" s="195"/>
      <c r="K365" s="11"/>
      <c r="L365" s="12"/>
      <c r="M365" s="195"/>
      <c r="N365" s="11"/>
      <c r="O365" s="27"/>
    </row>
    <row r="366" spans="1:15" s="49" customFormat="1" ht="18.75" customHeight="1">
      <c r="A366" s="20"/>
      <c r="B366" s="12"/>
      <c r="C366" s="12"/>
      <c r="D366" s="12"/>
      <c r="E366" s="13"/>
      <c r="F366" s="13"/>
      <c r="G366" s="13"/>
      <c r="H366" s="13"/>
      <c r="I366" s="12"/>
      <c r="J366" s="195"/>
      <c r="K366" s="11"/>
      <c r="L366" s="12"/>
      <c r="M366" s="195"/>
      <c r="N366" s="11"/>
      <c r="O366" s="27"/>
    </row>
    <row r="367" spans="1:15" s="49" customFormat="1" ht="18.75" customHeight="1">
      <c r="A367" s="20"/>
      <c r="B367" s="12"/>
      <c r="C367" s="12"/>
      <c r="D367" s="12"/>
      <c r="E367" s="13"/>
      <c r="F367" s="13"/>
      <c r="G367" s="13"/>
      <c r="H367" s="13"/>
      <c r="I367" s="12"/>
      <c r="J367" s="195"/>
      <c r="K367" s="11"/>
      <c r="L367" s="12"/>
      <c r="M367" s="195"/>
      <c r="N367" s="11"/>
      <c r="O367" s="27"/>
    </row>
    <row r="368" spans="1:15" s="49" customFormat="1" ht="18.75" customHeight="1">
      <c r="A368" s="20"/>
      <c r="B368" s="12"/>
      <c r="C368" s="12"/>
      <c r="D368" s="12"/>
      <c r="E368" s="13"/>
      <c r="F368" s="13"/>
      <c r="G368" s="13"/>
      <c r="H368" s="13"/>
      <c r="I368" s="12"/>
      <c r="J368" s="195"/>
      <c r="K368" s="11"/>
      <c r="L368" s="12"/>
      <c r="M368" s="195"/>
      <c r="N368" s="11"/>
      <c r="O368" s="27"/>
    </row>
    <row r="369" spans="1:15" s="49" customFormat="1" ht="18.75" customHeight="1">
      <c r="A369" s="20"/>
      <c r="B369" s="12"/>
      <c r="C369" s="12"/>
      <c r="D369" s="12"/>
      <c r="E369" s="13"/>
      <c r="F369" s="13"/>
      <c r="G369" s="13"/>
      <c r="H369" s="13"/>
      <c r="I369" s="12"/>
      <c r="J369" s="195"/>
      <c r="K369" s="11"/>
      <c r="L369" s="12"/>
      <c r="M369" s="195"/>
      <c r="N369" s="11"/>
      <c r="O369" s="27"/>
    </row>
    <row r="370" spans="1:15" s="49" customFormat="1" ht="18.75" customHeight="1">
      <c r="A370" s="20"/>
      <c r="B370" s="12"/>
      <c r="C370" s="12"/>
      <c r="D370" s="12"/>
      <c r="E370" s="13"/>
      <c r="F370" s="13"/>
      <c r="G370" s="13"/>
      <c r="H370" s="13"/>
      <c r="I370" s="12"/>
      <c r="J370" s="195"/>
      <c r="K370" s="11"/>
      <c r="L370" s="12"/>
      <c r="M370" s="195"/>
      <c r="N370" s="11"/>
      <c r="O370" s="27"/>
    </row>
    <row r="371" spans="1:15" s="49" customFormat="1" ht="18.75" customHeight="1">
      <c r="A371" s="20"/>
      <c r="B371" s="12"/>
      <c r="C371" s="12"/>
      <c r="D371" s="12"/>
      <c r="E371" s="13"/>
      <c r="F371" s="13"/>
      <c r="G371" s="13"/>
      <c r="H371" s="13"/>
      <c r="I371" s="12"/>
      <c r="J371" s="195"/>
      <c r="K371" s="11"/>
      <c r="L371" s="12"/>
      <c r="M371" s="195"/>
      <c r="N371" s="11"/>
      <c r="O371" s="27"/>
    </row>
    <row r="372" spans="1:15" s="49" customFormat="1" ht="18.75" customHeight="1">
      <c r="A372" s="20"/>
      <c r="B372" s="12"/>
      <c r="C372" s="12"/>
      <c r="D372" s="12"/>
      <c r="E372" s="13"/>
      <c r="F372" s="13"/>
      <c r="G372" s="13"/>
      <c r="H372" s="13"/>
      <c r="I372" s="12"/>
      <c r="J372" s="195"/>
      <c r="K372" s="11"/>
      <c r="L372" s="12"/>
      <c r="M372" s="195"/>
      <c r="N372" s="11"/>
      <c r="O372" s="27"/>
    </row>
    <row r="374" spans="1:15" s="49" customFormat="1" ht="14.25">
      <c r="A374" s="20"/>
      <c r="B374" s="12"/>
      <c r="C374" s="12"/>
      <c r="D374" s="12"/>
      <c r="E374" s="13"/>
      <c r="F374" s="13"/>
      <c r="G374" s="13"/>
      <c r="H374" s="13"/>
      <c r="I374" s="12"/>
      <c r="J374" s="50"/>
      <c r="K374" s="11"/>
      <c r="L374" s="12"/>
      <c r="M374" s="50"/>
      <c r="N374" s="11"/>
      <c r="O374" s="27"/>
    </row>
    <row r="375" spans="1:15" s="49" customFormat="1" ht="14.25">
      <c r="A375" s="20"/>
      <c r="B375" s="12"/>
      <c r="C375" s="12"/>
      <c r="D375" s="12"/>
      <c r="E375" s="13"/>
      <c r="F375" s="13"/>
      <c r="G375" s="13"/>
      <c r="H375" s="13"/>
      <c r="I375" s="12"/>
      <c r="J375" s="50"/>
      <c r="K375" s="11"/>
      <c r="L375" s="12"/>
      <c r="M375" s="50"/>
      <c r="N375" s="11"/>
      <c r="O375" s="27"/>
    </row>
    <row r="376" spans="1:15" s="49" customFormat="1" ht="14.25">
      <c r="A376" s="20"/>
      <c r="B376" s="12"/>
      <c r="C376" s="12"/>
      <c r="D376" s="12"/>
      <c r="E376" s="13"/>
      <c r="F376" s="13"/>
      <c r="G376" s="13"/>
      <c r="H376" s="13"/>
      <c r="I376" s="12"/>
      <c r="J376" s="50"/>
      <c r="K376" s="11"/>
      <c r="L376" s="12"/>
      <c r="M376" s="50"/>
      <c r="N376" s="11"/>
      <c r="O376" s="27"/>
    </row>
    <row r="377" spans="1:15" s="49" customFormat="1" ht="31.5" customHeight="1">
      <c r="A377" s="2"/>
      <c r="B377" s="2"/>
      <c r="C377" s="7" t="s">
        <v>778</v>
      </c>
      <c r="D377" s="4"/>
      <c r="E377" s="4"/>
      <c r="F377" s="3" t="s">
        <v>1</v>
      </c>
      <c r="G377" s="6"/>
      <c r="H377" s="4"/>
      <c r="I377" s="5"/>
      <c r="J377" s="272" t="s">
        <v>1177</v>
      </c>
      <c r="K377" s="273"/>
      <c r="L377" s="273"/>
      <c r="M377" s="273"/>
      <c r="N377" s="2"/>
      <c r="O377" s="2"/>
    </row>
    <row r="378" spans="1:15" s="49" customFormat="1" ht="26.25" customHeight="1">
      <c r="A378" s="1"/>
      <c r="B378" s="264" t="s">
        <v>1178</v>
      </c>
      <c r="C378" s="265"/>
      <c r="D378" s="265"/>
      <c r="E378" s="265"/>
      <c r="F378" s="265"/>
      <c r="G378" s="265"/>
      <c r="H378" s="265"/>
      <c r="I378" s="265"/>
      <c r="J378" s="265"/>
      <c r="K378" s="265"/>
      <c r="L378" s="265"/>
      <c r="M378" s="266"/>
      <c r="N378" s="1"/>
      <c r="O378" s="1"/>
    </row>
    <row r="379" spans="1:15" s="49" customFormat="1" ht="33.75">
      <c r="A379" s="1"/>
      <c r="B379" s="209" t="s">
        <v>2</v>
      </c>
      <c r="C379" s="209" t="s">
        <v>3</v>
      </c>
      <c r="D379" s="209" t="s">
        <v>4</v>
      </c>
      <c r="E379" s="210" t="s">
        <v>5</v>
      </c>
      <c r="F379" s="210" t="s">
        <v>6</v>
      </c>
      <c r="G379" s="209" t="s">
        <v>7</v>
      </c>
      <c r="H379" s="209" t="s">
        <v>29</v>
      </c>
      <c r="I379" s="209" t="s">
        <v>8</v>
      </c>
      <c r="J379" s="209" t="s">
        <v>9</v>
      </c>
      <c r="K379" s="209" t="s">
        <v>10</v>
      </c>
      <c r="L379" s="209" t="s">
        <v>11</v>
      </c>
      <c r="M379" s="209" t="s">
        <v>12</v>
      </c>
      <c r="N379" s="1"/>
      <c r="O379" s="1"/>
    </row>
    <row r="380" spans="1:15" s="49" customFormat="1" ht="14.25">
      <c r="A380" s="1"/>
      <c r="B380" s="211" t="s">
        <v>13</v>
      </c>
      <c r="C380" s="211" t="s">
        <v>14</v>
      </c>
      <c r="D380" s="211" t="s">
        <v>15</v>
      </c>
      <c r="E380" s="211" t="s">
        <v>16</v>
      </c>
      <c r="F380" s="211" t="s">
        <v>17</v>
      </c>
      <c r="G380" s="211" t="s">
        <v>18</v>
      </c>
      <c r="H380" s="211" t="s">
        <v>19</v>
      </c>
      <c r="I380" s="211" t="s">
        <v>20</v>
      </c>
      <c r="J380" s="211" t="s">
        <v>21</v>
      </c>
      <c r="K380" s="211" t="s">
        <v>22</v>
      </c>
      <c r="L380" s="211" t="s">
        <v>23</v>
      </c>
      <c r="M380" s="211" t="s">
        <v>24</v>
      </c>
      <c r="N380" s="1"/>
      <c r="O380" s="1"/>
    </row>
    <row r="381" spans="1:15" s="49" customFormat="1" ht="27" customHeight="1">
      <c r="A381" s="10"/>
      <c r="B381" s="15">
        <v>1</v>
      </c>
      <c r="C381" s="18" t="s">
        <v>1338</v>
      </c>
      <c r="D381" s="251"/>
      <c r="E381" s="17" t="s">
        <v>25</v>
      </c>
      <c r="F381" s="21" t="s">
        <v>635</v>
      </c>
      <c r="G381" s="22">
        <v>8000</v>
      </c>
      <c r="H381" s="17" t="s">
        <v>105</v>
      </c>
      <c r="I381" s="25"/>
      <c r="J381" s="24">
        <f>G381*I381</f>
        <v>0</v>
      </c>
      <c r="K381" s="17">
        <v>8</v>
      </c>
      <c r="L381" s="26">
        <f>I381*1.08</f>
        <v>0</v>
      </c>
      <c r="M381" s="23">
        <f>J381*1.08</f>
        <v>0</v>
      </c>
      <c r="N381" s="10"/>
      <c r="O381" s="10"/>
    </row>
    <row r="382" spans="1:15" s="49" customFormat="1" ht="24" customHeight="1">
      <c r="A382" s="20"/>
      <c r="B382" s="12"/>
      <c r="C382" s="12"/>
      <c r="D382" s="12"/>
      <c r="E382" s="13"/>
      <c r="F382" s="13"/>
      <c r="G382" s="13"/>
      <c r="H382" s="13"/>
      <c r="I382" s="16" t="s">
        <v>26</v>
      </c>
      <c r="J382" s="48">
        <f>SUM(J381)</f>
        <v>0</v>
      </c>
      <c r="K382" s="19" t="s">
        <v>27</v>
      </c>
      <c r="L382" s="16" t="s">
        <v>27</v>
      </c>
      <c r="M382" s="48">
        <f>SUM(M381)</f>
        <v>0</v>
      </c>
      <c r="N382" s="11"/>
      <c r="O382" s="27"/>
    </row>
    <row r="383" spans="1:15" s="49" customFormat="1" ht="14.25">
      <c r="A383" s="20"/>
      <c r="B383" s="12"/>
      <c r="C383" s="12"/>
      <c r="D383" s="12"/>
      <c r="E383" s="13"/>
      <c r="F383" s="13"/>
      <c r="G383" s="13"/>
      <c r="H383" s="13"/>
      <c r="I383" s="12"/>
      <c r="J383" s="50"/>
      <c r="K383" s="11"/>
      <c r="L383" s="12"/>
      <c r="M383" s="50"/>
      <c r="N383" s="11"/>
      <c r="O383" s="27"/>
    </row>
    <row r="384" spans="1:15" s="49" customFormat="1" ht="38.25" customHeight="1">
      <c r="A384" s="20"/>
      <c r="B384" s="12"/>
      <c r="C384" s="259" t="s">
        <v>636</v>
      </c>
      <c r="D384" s="259"/>
      <c r="E384" s="259"/>
      <c r="F384" s="259"/>
      <c r="G384" s="259"/>
      <c r="H384" s="259"/>
      <c r="I384" s="259"/>
      <c r="J384" s="259"/>
      <c r="K384" s="259"/>
      <c r="L384" s="259"/>
      <c r="M384" s="50"/>
      <c r="N384" s="11"/>
      <c r="O384" s="27"/>
    </row>
    <row r="385" spans="1:15" s="49" customFormat="1" ht="38.25" customHeight="1">
      <c r="A385" s="20"/>
      <c r="B385" s="12"/>
      <c r="C385" s="196"/>
      <c r="D385" s="196"/>
      <c r="E385" s="196"/>
      <c r="F385" s="196"/>
      <c r="G385" s="196"/>
      <c r="H385" s="196"/>
      <c r="I385" s="196"/>
      <c r="J385" s="196"/>
      <c r="K385" s="196"/>
      <c r="L385" s="196"/>
      <c r="M385" s="50"/>
      <c r="N385" s="11"/>
      <c r="O385" s="27"/>
    </row>
    <row r="386" spans="1:15" s="49" customFormat="1" ht="38.25" customHeight="1">
      <c r="A386" s="20"/>
      <c r="B386" s="12"/>
      <c r="C386" s="196"/>
      <c r="D386" s="196"/>
      <c r="E386" s="196"/>
      <c r="F386" s="196"/>
      <c r="G386" s="196"/>
      <c r="H386" s="196"/>
      <c r="I386" s="196"/>
      <c r="J386" s="196"/>
      <c r="K386" s="196"/>
      <c r="L386" s="196"/>
      <c r="M386" s="50"/>
      <c r="N386" s="11"/>
      <c r="O386" s="27"/>
    </row>
    <row r="387" spans="1:15" s="49" customFormat="1" ht="38.25" customHeight="1">
      <c r="A387" s="20"/>
      <c r="B387" s="12"/>
      <c r="C387" s="196"/>
      <c r="D387" s="196"/>
      <c r="E387" s="196"/>
      <c r="F387" s="196"/>
      <c r="G387" s="196"/>
      <c r="H387" s="196"/>
      <c r="I387" s="196"/>
      <c r="J387" s="196"/>
      <c r="K387" s="196"/>
      <c r="L387" s="196"/>
      <c r="M387" s="50"/>
      <c r="N387" s="11"/>
      <c r="O387" s="27"/>
    </row>
    <row r="388" spans="1:15" s="49" customFormat="1" ht="38.25" customHeight="1">
      <c r="A388" s="20"/>
      <c r="B388" s="12"/>
      <c r="C388" s="196"/>
      <c r="D388" s="196"/>
      <c r="E388" s="196"/>
      <c r="F388" s="196"/>
      <c r="G388" s="196"/>
      <c r="H388" s="196"/>
      <c r="I388" s="196"/>
      <c r="J388" s="196"/>
      <c r="K388" s="196"/>
      <c r="L388" s="196"/>
      <c r="M388" s="50"/>
      <c r="N388" s="11"/>
      <c r="O388" s="27"/>
    </row>
    <row r="389" spans="1:15" s="49" customFormat="1" ht="38.25" customHeight="1">
      <c r="A389" s="20"/>
      <c r="B389" s="12"/>
      <c r="C389" s="196"/>
      <c r="D389" s="196"/>
      <c r="E389" s="196"/>
      <c r="F389" s="196"/>
      <c r="G389" s="196"/>
      <c r="H389" s="196"/>
      <c r="I389" s="196"/>
      <c r="J389" s="196"/>
      <c r="K389" s="196"/>
      <c r="L389" s="196"/>
      <c r="M389" s="50"/>
      <c r="N389" s="11"/>
      <c r="O389" s="27"/>
    </row>
    <row r="390" spans="1:15" s="49" customFormat="1" ht="38.25" customHeight="1">
      <c r="A390" s="20"/>
      <c r="B390" s="12"/>
      <c r="C390" s="196"/>
      <c r="D390" s="196"/>
      <c r="E390" s="196"/>
      <c r="F390" s="196"/>
      <c r="G390" s="196"/>
      <c r="H390" s="196"/>
      <c r="I390" s="196"/>
      <c r="J390" s="196"/>
      <c r="K390" s="196"/>
      <c r="L390" s="196"/>
      <c r="M390" s="50"/>
      <c r="N390" s="11"/>
      <c r="O390" s="27"/>
    </row>
    <row r="391" spans="1:15" s="49" customFormat="1" ht="18.75" customHeight="1">
      <c r="A391" s="20"/>
      <c r="B391" s="12"/>
      <c r="C391" s="12"/>
      <c r="D391" s="12"/>
      <c r="E391" s="13"/>
      <c r="F391" s="13"/>
      <c r="G391" s="13"/>
      <c r="H391" s="13"/>
      <c r="I391" s="12"/>
      <c r="J391" s="195"/>
      <c r="K391" s="11"/>
      <c r="L391" s="12"/>
      <c r="M391" s="195"/>
      <c r="N391" s="11"/>
      <c r="O391" s="27"/>
    </row>
    <row r="392" spans="1:15" s="49" customFormat="1" ht="18.75" customHeight="1">
      <c r="A392" s="20"/>
      <c r="B392" s="12"/>
      <c r="C392" s="12"/>
      <c r="D392" s="12"/>
      <c r="E392" s="13"/>
      <c r="F392" s="13"/>
      <c r="G392" s="13"/>
      <c r="H392" s="13"/>
      <c r="I392" s="12"/>
      <c r="J392" s="195"/>
      <c r="K392" s="11"/>
      <c r="L392" s="12"/>
      <c r="M392" s="195"/>
      <c r="N392" s="11"/>
      <c r="O392" s="27"/>
    </row>
    <row r="393" spans="1:15" s="49" customFormat="1" ht="14.25">
      <c r="A393" s="20"/>
      <c r="B393" s="12"/>
      <c r="C393" s="12"/>
      <c r="D393" s="12"/>
      <c r="E393" s="13"/>
      <c r="F393" s="13"/>
      <c r="G393" s="13"/>
      <c r="H393" s="13"/>
      <c r="I393" s="12"/>
      <c r="J393" s="50"/>
      <c r="K393" s="11"/>
      <c r="L393" s="12"/>
      <c r="M393" s="50"/>
      <c r="N393" s="11"/>
      <c r="O393" s="27"/>
    </row>
    <row r="394" spans="1:15" s="49" customFormat="1" ht="31.5" customHeight="1">
      <c r="A394" s="2"/>
      <c r="B394" s="2"/>
      <c r="C394" s="7" t="s">
        <v>110</v>
      </c>
      <c r="D394" s="4"/>
      <c r="E394" s="4"/>
      <c r="F394" s="3" t="s">
        <v>1</v>
      </c>
      <c r="G394" s="6"/>
      <c r="H394" s="4"/>
      <c r="I394" s="5"/>
      <c r="J394" s="262" t="s">
        <v>30</v>
      </c>
      <c r="K394" s="263"/>
      <c r="L394" s="263"/>
      <c r="M394" s="263"/>
      <c r="N394" s="2"/>
      <c r="O394" s="2"/>
    </row>
    <row r="395" spans="1:15" s="49" customFormat="1" ht="26.25" customHeight="1">
      <c r="A395" s="1"/>
      <c r="B395" s="264" t="s">
        <v>1179</v>
      </c>
      <c r="C395" s="265"/>
      <c r="D395" s="265"/>
      <c r="E395" s="265"/>
      <c r="F395" s="265"/>
      <c r="G395" s="265"/>
      <c r="H395" s="265"/>
      <c r="I395" s="265"/>
      <c r="J395" s="265"/>
      <c r="K395" s="265"/>
      <c r="L395" s="265"/>
      <c r="M395" s="266"/>
      <c r="N395" s="1"/>
      <c r="O395" s="1"/>
    </row>
    <row r="396" spans="1:15" s="49" customFormat="1" ht="33.75">
      <c r="A396" s="1"/>
      <c r="B396" s="209" t="s">
        <v>2</v>
      </c>
      <c r="C396" s="209" t="s">
        <v>3</v>
      </c>
      <c r="D396" s="209" t="s">
        <v>4</v>
      </c>
      <c r="E396" s="210" t="s">
        <v>5</v>
      </c>
      <c r="F396" s="210" t="s">
        <v>6</v>
      </c>
      <c r="G396" s="209" t="s">
        <v>7</v>
      </c>
      <c r="H396" s="209" t="s">
        <v>29</v>
      </c>
      <c r="I396" s="209" t="s">
        <v>8</v>
      </c>
      <c r="J396" s="209" t="s">
        <v>9</v>
      </c>
      <c r="K396" s="209" t="s">
        <v>10</v>
      </c>
      <c r="L396" s="209" t="s">
        <v>11</v>
      </c>
      <c r="M396" s="209" t="s">
        <v>12</v>
      </c>
      <c r="N396" s="1"/>
      <c r="O396" s="1"/>
    </row>
    <row r="397" spans="1:15" s="49" customFormat="1" ht="14.25">
      <c r="A397" s="1"/>
      <c r="B397" s="211" t="s">
        <v>13</v>
      </c>
      <c r="C397" s="211" t="s">
        <v>14</v>
      </c>
      <c r="D397" s="211" t="s">
        <v>15</v>
      </c>
      <c r="E397" s="211" t="s">
        <v>16</v>
      </c>
      <c r="F397" s="211" t="s">
        <v>17</v>
      </c>
      <c r="G397" s="211" t="s">
        <v>18</v>
      </c>
      <c r="H397" s="211" t="s">
        <v>19</v>
      </c>
      <c r="I397" s="211" t="s">
        <v>20</v>
      </c>
      <c r="J397" s="211" t="s">
        <v>21</v>
      </c>
      <c r="K397" s="211" t="s">
        <v>22</v>
      </c>
      <c r="L397" s="211" t="s">
        <v>23</v>
      </c>
      <c r="M397" s="211" t="s">
        <v>24</v>
      </c>
      <c r="N397" s="1"/>
      <c r="O397" s="1"/>
    </row>
    <row r="398" spans="1:15" s="49" customFormat="1" ht="27" customHeight="1">
      <c r="A398" s="10"/>
      <c r="B398" s="15">
        <v>1</v>
      </c>
      <c r="C398" s="267" t="s">
        <v>184</v>
      </c>
      <c r="D398" s="251"/>
      <c r="E398" s="17" t="s">
        <v>31</v>
      </c>
      <c r="F398" s="21" t="s">
        <v>97</v>
      </c>
      <c r="G398" s="22">
        <v>80</v>
      </c>
      <c r="H398" s="17" t="s">
        <v>36</v>
      </c>
      <c r="I398" s="25"/>
      <c r="J398" s="24">
        <f>G398*I398</f>
        <v>0</v>
      </c>
      <c r="K398" s="17">
        <v>8</v>
      </c>
      <c r="L398" s="26">
        <f>I398*1.08</f>
        <v>0</v>
      </c>
      <c r="M398" s="23">
        <f>J398*1.08</f>
        <v>0</v>
      </c>
      <c r="N398" s="10"/>
      <c r="O398" s="10"/>
    </row>
    <row r="399" spans="1:15" s="49" customFormat="1" ht="24" customHeight="1">
      <c r="A399" s="10"/>
      <c r="B399" s="15">
        <v>2</v>
      </c>
      <c r="C399" s="269"/>
      <c r="D399" s="251"/>
      <c r="E399" s="17" t="s">
        <v>31</v>
      </c>
      <c r="F399" s="21" t="s">
        <v>167</v>
      </c>
      <c r="G399" s="22">
        <v>100</v>
      </c>
      <c r="H399" s="17" t="s">
        <v>36</v>
      </c>
      <c r="I399" s="25"/>
      <c r="J399" s="24">
        <f aca="true" t="shared" si="18" ref="J399:J441">G399*I399</f>
        <v>0</v>
      </c>
      <c r="K399" s="17">
        <v>8</v>
      </c>
      <c r="L399" s="26">
        <f aca="true" t="shared" si="19" ref="L399:L441">I399*1.08</f>
        <v>0</v>
      </c>
      <c r="M399" s="23">
        <f aca="true" t="shared" si="20" ref="M399:M442">J399*1.08</f>
        <v>0</v>
      </c>
      <c r="N399" s="10"/>
      <c r="O399" s="10"/>
    </row>
    <row r="400" spans="1:15" s="49" customFormat="1" ht="27" customHeight="1">
      <c r="A400" s="10"/>
      <c r="B400" s="15">
        <v>3</v>
      </c>
      <c r="C400" s="267" t="s">
        <v>185</v>
      </c>
      <c r="D400" s="251"/>
      <c r="E400" s="17" t="s">
        <v>25</v>
      </c>
      <c r="F400" s="21" t="s">
        <v>60</v>
      </c>
      <c r="G400" s="22">
        <v>180</v>
      </c>
      <c r="H400" s="17" t="s">
        <v>46</v>
      </c>
      <c r="I400" s="25"/>
      <c r="J400" s="24">
        <f t="shared" si="18"/>
        <v>0</v>
      </c>
      <c r="K400" s="17">
        <v>8</v>
      </c>
      <c r="L400" s="26">
        <f t="shared" si="19"/>
        <v>0</v>
      </c>
      <c r="M400" s="23">
        <f t="shared" si="20"/>
        <v>0</v>
      </c>
      <c r="N400" s="10"/>
      <c r="O400" s="10"/>
    </row>
    <row r="401" spans="1:15" s="49" customFormat="1" ht="27" customHeight="1">
      <c r="A401" s="10"/>
      <c r="B401" s="15">
        <v>4</v>
      </c>
      <c r="C401" s="307"/>
      <c r="D401" s="251"/>
      <c r="E401" s="17" t="s">
        <v>25</v>
      </c>
      <c r="F401" s="21" t="s">
        <v>58</v>
      </c>
      <c r="G401" s="22">
        <v>220</v>
      </c>
      <c r="H401" s="17" t="s">
        <v>46</v>
      </c>
      <c r="I401" s="25"/>
      <c r="J401" s="24">
        <f t="shared" si="18"/>
        <v>0</v>
      </c>
      <c r="K401" s="17">
        <v>8</v>
      </c>
      <c r="L401" s="26">
        <f t="shared" si="19"/>
        <v>0</v>
      </c>
      <c r="M401" s="23">
        <f t="shared" si="20"/>
        <v>0</v>
      </c>
      <c r="N401" s="10"/>
      <c r="O401" s="10"/>
    </row>
    <row r="402" spans="1:15" s="49" customFormat="1" ht="27" customHeight="1">
      <c r="A402" s="10"/>
      <c r="B402" s="15">
        <v>5</v>
      </c>
      <c r="C402" s="269"/>
      <c r="D402" s="251"/>
      <c r="E402" s="17" t="s">
        <v>25</v>
      </c>
      <c r="F402" s="21" t="s">
        <v>34</v>
      </c>
      <c r="G402" s="22">
        <v>30</v>
      </c>
      <c r="H402" s="17" t="s">
        <v>46</v>
      </c>
      <c r="I402" s="25"/>
      <c r="J402" s="24">
        <f t="shared" si="18"/>
        <v>0</v>
      </c>
      <c r="K402" s="17">
        <v>8</v>
      </c>
      <c r="L402" s="26">
        <f t="shared" si="19"/>
        <v>0</v>
      </c>
      <c r="M402" s="23">
        <f t="shared" si="20"/>
        <v>0</v>
      </c>
      <c r="N402" s="10"/>
      <c r="O402" s="10"/>
    </row>
    <row r="403" spans="1:15" s="49" customFormat="1" ht="27" customHeight="1">
      <c r="A403" s="10"/>
      <c r="B403" s="15">
        <v>6</v>
      </c>
      <c r="C403" s="267" t="s">
        <v>515</v>
      </c>
      <c r="D403" s="251"/>
      <c r="E403" s="17" t="s">
        <v>516</v>
      </c>
      <c r="F403" s="21" t="s">
        <v>517</v>
      </c>
      <c r="G403" s="22">
        <v>20</v>
      </c>
      <c r="H403" s="17" t="s">
        <v>438</v>
      </c>
      <c r="I403" s="25"/>
      <c r="J403" s="24">
        <f t="shared" si="18"/>
        <v>0</v>
      </c>
      <c r="K403" s="17">
        <v>8</v>
      </c>
      <c r="L403" s="26">
        <f t="shared" si="19"/>
        <v>0</v>
      </c>
      <c r="M403" s="23">
        <f t="shared" si="20"/>
        <v>0</v>
      </c>
      <c r="N403" s="10"/>
      <c r="O403" s="10"/>
    </row>
    <row r="404" spans="1:15" s="49" customFormat="1" ht="27" customHeight="1">
      <c r="A404" s="10"/>
      <c r="B404" s="15">
        <v>7</v>
      </c>
      <c r="C404" s="261"/>
      <c r="D404" s="251"/>
      <c r="E404" s="17" t="s">
        <v>518</v>
      </c>
      <c r="F404" s="21" t="s">
        <v>519</v>
      </c>
      <c r="G404" s="22">
        <v>25</v>
      </c>
      <c r="H404" s="17" t="s">
        <v>318</v>
      </c>
      <c r="I404" s="25"/>
      <c r="J404" s="24">
        <f t="shared" si="18"/>
        <v>0</v>
      </c>
      <c r="K404" s="17">
        <v>8</v>
      </c>
      <c r="L404" s="26">
        <f t="shared" si="19"/>
        <v>0</v>
      </c>
      <c r="M404" s="23">
        <f t="shared" si="20"/>
        <v>0</v>
      </c>
      <c r="N404" s="10"/>
      <c r="O404" s="10"/>
    </row>
    <row r="405" spans="1:15" s="49" customFormat="1" ht="27" customHeight="1">
      <c r="A405" s="10"/>
      <c r="B405" s="15">
        <v>8</v>
      </c>
      <c r="C405" s="18" t="s">
        <v>520</v>
      </c>
      <c r="D405" s="251"/>
      <c r="E405" s="17" t="s">
        <v>31</v>
      </c>
      <c r="F405" s="21" t="s">
        <v>34</v>
      </c>
      <c r="G405" s="22">
        <v>30</v>
      </c>
      <c r="H405" s="17" t="s">
        <v>51</v>
      </c>
      <c r="I405" s="25"/>
      <c r="J405" s="24">
        <f t="shared" si="18"/>
        <v>0</v>
      </c>
      <c r="K405" s="17">
        <v>8</v>
      </c>
      <c r="L405" s="26">
        <f t="shared" si="19"/>
        <v>0</v>
      </c>
      <c r="M405" s="23">
        <f t="shared" si="20"/>
        <v>0</v>
      </c>
      <c r="N405" s="10"/>
      <c r="O405" s="10"/>
    </row>
    <row r="406" spans="1:15" s="49" customFormat="1" ht="27" customHeight="1">
      <c r="A406" s="10"/>
      <c r="B406" s="15">
        <v>9</v>
      </c>
      <c r="C406" s="18" t="s">
        <v>526</v>
      </c>
      <c r="D406" s="251"/>
      <c r="E406" s="17" t="s">
        <v>518</v>
      </c>
      <c r="F406" s="21" t="s">
        <v>527</v>
      </c>
      <c r="G406" s="22">
        <v>100</v>
      </c>
      <c r="H406" s="17" t="s">
        <v>528</v>
      </c>
      <c r="I406" s="25"/>
      <c r="J406" s="24">
        <f t="shared" si="18"/>
        <v>0</v>
      </c>
      <c r="K406" s="17">
        <v>8</v>
      </c>
      <c r="L406" s="26">
        <f t="shared" si="19"/>
        <v>0</v>
      </c>
      <c r="M406" s="23">
        <f t="shared" si="20"/>
        <v>0</v>
      </c>
      <c r="N406" s="10"/>
      <c r="O406" s="10"/>
    </row>
    <row r="407" spans="1:15" s="49" customFormat="1" ht="27" customHeight="1">
      <c r="A407" s="10"/>
      <c r="B407" s="15">
        <v>10</v>
      </c>
      <c r="C407" s="18" t="s">
        <v>529</v>
      </c>
      <c r="D407" s="251"/>
      <c r="E407" s="17" t="s">
        <v>518</v>
      </c>
      <c r="F407" s="21" t="s">
        <v>530</v>
      </c>
      <c r="G407" s="22">
        <v>10</v>
      </c>
      <c r="H407" s="17" t="s">
        <v>528</v>
      </c>
      <c r="I407" s="25"/>
      <c r="J407" s="24">
        <f t="shared" si="18"/>
        <v>0</v>
      </c>
      <c r="K407" s="17">
        <v>8</v>
      </c>
      <c r="L407" s="26">
        <f t="shared" si="19"/>
        <v>0</v>
      </c>
      <c r="M407" s="23">
        <f t="shared" si="20"/>
        <v>0</v>
      </c>
      <c r="N407" s="10"/>
      <c r="O407" s="10"/>
    </row>
    <row r="408" spans="1:15" s="49" customFormat="1" ht="27" customHeight="1">
      <c r="A408" s="10"/>
      <c r="B408" s="15">
        <v>11</v>
      </c>
      <c r="C408" s="267" t="s">
        <v>531</v>
      </c>
      <c r="D408" s="251"/>
      <c r="E408" s="17" t="s">
        <v>90</v>
      </c>
      <c r="F408" s="21" t="s">
        <v>532</v>
      </c>
      <c r="G408" s="22">
        <v>200</v>
      </c>
      <c r="H408" s="17" t="s">
        <v>36</v>
      </c>
      <c r="I408" s="25"/>
      <c r="J408" s="24">
        <f t="shared" si="18"/>
        <v>0</v>
      </c>
      <c r="K408" s="17">
        <v>8</v>
      </c>
      <c r="L408" s="26">
        <f t="shared" si="19"/>
        <v>0</v>
      </c>
      <c r="M408" s="23">
        <f t="shared" si="20"/>
        <v>0</v>
      </c>
      <c r="N408" s="10"/>
      <c r="O408" s="10"/>
    </row>
    <row r="409" spans="1:15" s="49" customFormat="1" ht="27" customHeight="1">
      <c r="A409" s="10"/>
      <c r="B409" s="15">
        <v>12</v>
      </c>
      <c r="C409" s="268"/>
      <c r="D409" s="251"/>
      <c r="E409" s="17" t="s">
        <v>90</v>
      </c>
      <c r="F409" s="21" t="s">
        <v>179</v>
      </c>
      <c r="G409" s="22">
        <v>1000</v>
      </c>
      <c r="H409" s="17" t="s">
        <v>36</v>
      </c>
      <c r="I409" s="25"/>
      <c r="J409" s="24">
        <f t="shared" si="18"/>
        <v>0</v>
      </c>
      <c r="K409" s="17">
        <v>8</v>
      </c>
      <c r="L409" s="26">
        <f t="shared" si="19"/>
        <v>0</v>
      </c>
      <c r="M409" s="23">
        <f t="shared" si="20"/>
        <v>0</v>
      </c>
      <c r="N409" s="10"/>
      <c r="O409" s="10"/>
    </row>
    <row r="410" spans="1:15" s="49" customFormat="1" ht="27" customHeight="1">
      <c r="A410" s="10"/>
      <c r="B410" s="15">
        <v>13</v>
      </c>
      <c r="C410" s="268"/>
      <c r="D410" s="251"/>
      <c r="E410" s="17" t="s">
        <v>90</v>
      </c>
      <c r="F410" s="21" t="s">
        <v>533</v>
      </c>
      <c r="G410" s="22">
        <v>50</v>
      </c>
      <c r="H410" s="17" t="s">
        <v>36</v>
      </c>
      <c r="I410" s="25"/>
      <c r="J410" s="24">
        <f t="shared" si="18"/>
        <v>0</v>
      </c>
      <c r="K410" s="17">
        <v>8</v>
      </c>
      <c r="L410" s="26">
        <f t="shared" si="19"/>
        <v>0</v>
      </c>
      <c r="M410" s="23">
        <f t="shared" si="20"/>
        <v>0</v>
      </c>
      <c r="N410" s="10"/>
      <c r="O410" s="10"/>
    </row>
    <row r="411" spans="1:15" s="49" customFormat="1" ht="27" customHeight="1">
      <c r="A411" s="10"/>
      <c r="B411" s="15">
        <v>14</v>
      </c>
      <c r="C411" s="268"/>
      <c r="D411" s="251"/>
      <c r="E411" s="17" t="s">
        <v>90</v>
      </c>
      <c r="F411" s="21" t="s">
        <v>97</v>
      </c>
      <c r="G411" s="22">
        <v>800</v>
      </c>
      <c r="H411" s="17" t="s">
        <v>36</v>
      </c>
      <c r="I411" s="25"/>
      <c r="J411" s="24">
        <f t="shared" si="18"/>
        <v>0</v>
      </c>
      <c r="K411" s="17">
        <v>8</v>
      </c>
      <c r="L411" s="26">
        <f t="shared" si="19"/>
        <v>0</v>
      </c>
      <c r="M411" s="23">
        <f t="shared" si="20"/>
        <v>0</v>
      </c>
      <c r="N411" s="10"/>
      <c r="O411" s="10"/>
    </row>
    <row r="412" spans="1:15" s="49" customFormat="1" ht="27" customHeight="1">
      <c r="A412" s="10"/>
      <c r="B412" s="15">
        <v>15</v>
      </c>
      <c r="C412" s="261"/>
      <c r="D412" s="251"/>
      <c r="E412" s="17" t="s">
        <v>90</v>
      </c>
      <c r="F412" s="21" t="s">
        <v>60</v>
      </c>
      <c r="G412" s="22">
        <v>300</v>
      </c>
      <c r="H412" s="17" t="s">
        <v>36</v>
      </c>
      <c r="I412" s="25"/>
      <c r="J412" s="24">
        <f t="shared" si="18"/>
        <v>0</v>
      </c>
      <c r="K412" s="17">
        <v>8</v>
      </c>
      <c r="L412" s="26">
        <f t="shared" si="19"/>
        <v>0</v>
      </c>
      <c r="M412" s="23">
        <f t="shared" si="20"/>
        <v>0</v>
      </c>
      <c r="N412" s="10"/>
      <c r="O412" s="10"/>
    </row>
    <row r="413" spans="1:15" s="49" customFormat="1" ht="27" customHeight="1">
      <c r="A413" s="10"/>
      <c r="B413" s="15">
        <v>16</v>
      </c>
      <c r="C413" s="18" t="s">
        <v>534</v>
      </c>
      <c r="D413" s="251"/>
      <c r="E413" s="17" t="s">
        <v>90</v>
      </c>
      <c r="F413" s="21" t="s">
        <v>535</v>
      </c>
      <c r="G413" s="22">
        <v>30</v>
      </c>
      <c r="H413" s="17" t="s">
        <v>51</v>
      </c>
      <c r="I413" s="25"/>
      <c r="J413" s="24">
        <f t="shared" si="18"/>
        <v>0</v>
      </c>
      <c r="K413" s="17">
        <v>8</v>
      </c>
      <c r="L413" s="26">
        <f t="shared" si="19"/>
        <v>0</v>
      </c>
      <c r="M413" s="23">
        <f t="shared" si="20"/>
        <v>0</v>
      </c>
      <c r="N413" s="10"/>
      <c r="O413" s="10"/>
    </row>
    <row r="414" spans="1:15" s="49" customFormat="1" ht="27" customHeight="1">
      <c r="A414" s="10"/>
      <c r="B414" s="15">
        <v>17</v>
      </c>
      <c r="C414" s="18" t="s">
        <v>536</v>
      </c>
      <c r="D414" s="251"/>
      <c r="E414" s="17" t="s">
        <v>31</v>
      </c>
      <c r="F414" s="21" t="s">
        <v>537</v>
      </c>
      <c r="G414" s="22">
        <v>300</v>
      </c>
      <c r="H414" s="17" t="s">
        <v>36</v>
      </c>
      <c r="I414" s="25"/>
      <c r="J414" s="24">
        <f t="shared" si="18"/>
        <v>0</v>
      </c>
      <c r="K414" s="17">
        <v>8</v>
      </c>
      <c r="L414" s="26">
        <f t="shared" si="19"/>
        <v>0</v>
      </c>
      <c r="M414" s="23">
        <f t="shared" si="20"/>
        <v>0</v>
      </c>
      <c r="N414" s="10"/>
      <c r="O414" s="10"/>
    </row>
    <row r="415" spans="1:15" s="49" customFormat="1" ht="27" customHeight="1">
      <c r="A415" s="10"/>
      <c r="B415" s="15">
        <v>18</v>
      </c>
      <c r="C415" s="18" t="s">
        <v>538</v>
      </c>
      <c r="D415" s="251"/>
      <c r="E415" s="17" t="s">
        <v>31</v>
      </c>
      <c r="F415" s="21" t="s">
        <v>32</v>
      </c>
      <c r="G415" s="22">
        <v>20</v>
      </c>
      <c r="H415" s="17" t="s">
        <v>36</v>
      </c>
      <c r="I415" s="25"/>
      <c r="J415" s="24">
        <f t="shared" si="18"/>
        <v>0</v>
      </c>
      <c r="K415" s="17">
        <v>8</v>
      </c>
      <c r="L415" s="26">
        <f t="shared" si="19"/>
        <v>0</v>
      </c>
      <c r="M415" s="23">
        <f t="shared" si="20"/>
        <v>0</v>
      </c>
      <c r="N415" s="10"/>
      <c r="O415" s="10"/>
    </row>
    <row r="416" spans="1:15" s="49" customFormat="1" ht="27" customHeight="1">
      <c r="A416" s="10"/>
      <c r="B416" s="15">
        <v>19</v>
      </c>
      <c r="C416" s="18" t="s">
        <v>539</v>
      </c>
      <c r="D416" s="251"/>
      <c r="E416" s="17" t="s">
        <v>25</v>
      </c>
      <c r="F416" s="21" t="s">
        <v>540</v>
      </c>
      <c r="G416" s="22">
        <v>100</v>
      </c>
      <c r="H416" s="17" t="s">
        <v>63</v>
      </c>
      <c r="I416" s="25"/>
      <c r="J416" s="24">
        <f t="shared" si="18"/>
        <v>0</v>
      </c>
      <c r="K416" s="17">
        <v>8</v>
      </c>
      <c r="L416" s="26">
        <f t="shared" si="19"/>
        <v>0</v>
      </c>
      <c r="M416" s="23">
        <f t="shared" si="20"/>
        <v>0</v>
      </c>
      <c r="N416" s="10"/>
      <c r="O416" s="10"/>
    </row>
    <row r="417" spans="1:15" s="49" customFormat="1" ht="27" customHeight="1">
      <c r="A417" s="10"/>
      <c r="B417" s="15">
        <v>20</v>
      </c>
      <c r="C417" s="18" t="s">
        <v>541</v>
      </c>
      <c r="D417" s="251"/>
      <c r="E417" s="17" t="s">
        <v>37</v>
      </c>
      <c r="F417" s="21">
        <v>0.05</v>
      </c>
      <c r="G417" s="22">
        <v>800</v>
      </c>
      <c r="H417" s="17" t="s">
        <v>542</v>
      </c>
      <c r="I417" s="25"/>
      <c r="J417" s="24">
        <f t="shared" si="18"/>
        <v>0</v>
      </c>
      <c r="K417" s="17">
        <v>8</v>
      </c>
      <c r="L417" s="26">
        <f t="shared" si="19"/>
        <v>0</v>
      </c>
      <c r="M417" s="23">
        <f t="shared" si="20"/>
        <v>0</v>
      </c>
      <c r="N417" s="10"/>
      <c r="O417" s="10"/>
    </row>
    <row r="418" spans="1:15" s="49" customFormat="1" ht="27" customHeight="1">
      <c r="A418" s="10"/>
      <c r="B418" s="15">
        <v>21</v>
      </c>
      <c r="C418" s="267" t="s">
        <v>543</v>
      </c>
      <c r="D418" s="251"/>
      <c r="E418" s="17" t="s">
        <v>31</v>
      </c>
      <c r="F418" s="21" t="s">
        <v>266</v>
      </c>
      <c r="G418" s="22">
        <v>300</v>
      </c>
      <c r="H418" s="17" t="s">
        <v>36</v>
      </c>
      <c r="I418" s="25"/>
      <c r="J418" s="24">
        <f t="shared" si="18"/>
        <v>0</v>
      </c>
      <c r="K418" s="17">
        <v>8</v>
      </c>
      <c r="L418" s="26">
        <f t="shared" si="19"/>
        <v>0</v>
      </c>
      <c r="M418" s="23">
        <f t="shared" si="20"/>
        <v>0</v>
      </c>
      <c r="N418" s="10"/>
      <c r="O418" s="10"/>
    </row>
    <row r="419" spans="1:15" s="49" customFormat="1" ht="27" customHeight="1">
      <c r="A419" s="10"/>
      <c r="B419" s="15">
        <v>22</v>
      </c>
      <c r="C419" s="268"/>
      <c r="D419" s="251"/>
      <c r="E419" s="17" t="s">
        <v>31</v>
      </c>
      <c r="F419" s="21" t="s">
        <v>77</v>
      </c>
      <c r="G419" s="22">
        <v>100</v>
      </c>
      <c r="H419" s="17" t="s">
        <v>36</v>
      </c>
      <c r="I419" s="25"/>
      <c r="J419" s="24">
        <f t="shared" si="18"/>
        <v>0</v>
      </c>
      <c r="K419" s="17">
        <v>8</v>
      </c>
      <c r="L419" s="26">
        <f t="shared" si="19"/>
        <v>0</v>
      </c>
      <c r="M419" s="23">
        <f t="shared" si="20"/>
        <v>0</v>
      </c>
      <c r="N419" s="10"/>
      <c r="O419" s="10"/>
    </row>
    <row r="420" spans="1:15" s="49" customFormat="1" ht="27" customHeight="1">
      <c r="A420" s="10"/>
      <c r="B420" s="15">
        <v>23</v>
      </c>
      <c r="C420" s="261"/>
      <c r="D420" s="251"/>
      <c r="E420" s="17" t="s">
        <v>31</v>
      </c>
      <c r="F420" s="21" t="s">
        <v>34</v>
      </c>
      <c r="G420" s="22">
        <v>20</v>
      </c>
      <c r="H420" s="17" t="s">
        <v>36</v>
      </c>
      <c r="I420" s="25"/>
      <c r="J420" s="24">
        <f t="shared" si="18"/>
        <v>0</v>
      </c>
      <c r="K420" s="17">
        <v>8</v>
      </c>
      <c r="L420" s="26">
        <f t="shared" si="19"/>
        <v>0</v>
      </c>
      <c r="M420" s="23">
        <f t="shared" si="20"/>
        <v>0</v>
      </c>
      <c r="N420" s="10"/>
      <c r="O420" s="10"/>
    </row>
    <row r="421" spans="1:15" s="49" customFormat="1" ht="27" customHeight="1">
      <c r="A421" s="10"/>
      <c r="B421" s="15">
        <v>24</v>
      </c>
      <c r="C421" s="18" t="s">
        <v>182</v>
      </c>
      <c r="D421" s="251"/>
      <c r="E421" s="17" t="s">
        <v>290</v>
      </c>
      <c r="F421" s="21" t="s">
        <v>35</v>
      </c>
      <c r="G421" s="22">
        <v>20</v>
      </c>
      <c r="H421" s="17" t="s">
        <v>93</v>
      </c>
      <c r="I421" s="25"/>
      <c r="J421" s="24">
        <f t="shared" si="18"/>
        <v>0</v>
      </c>
      <c r="K421" s="17">
        <v>8</v>
      </c>
      <c r="L421" s="26">
        <f t="shared" si="19"/>
        <v>0</v>
      </c>
      <c r="M421" s="23">
        <f t="shared" si="20"/>
        <v>0</v>
      </c>
      <c r="N421" s="10"/>
      <c r="O421" s="10"/>
    </row>
    <row r="422" spans="1:15" s="49" customFormat="1" ht="27" customHeight="1">
      <c r="A422" s="10"/>
      <c r="B422" s="15">
        <v>25</v>
      </c>
      <c r="C422" s="18" t="s">
        <v>544</v>
      </c>
      <c r="D422" s="251"/>
      <c r="E422" s="17" t="s">
        <v>545</v>
      </c>
      <c r="F422" s="21">
        <v>0.01</v>
      </c>
      <c r="G422" s="22">
        <v>250</v>
      </c>
      <c r="H422" s="17" t="s">
        <v>546</v>
      </c>
      <c r="I422" s="25"/>
      <c r="J422" s="24">
        <f t="shared" si="18"/>
        <v>0</v>
      </c>
      <c r="K422" s="17">
        <v>8</v>
      </c>
      <c r="L422" s="26">
        <f t="shared" si="19"/>
        <v>0</v>
      </c>
      <c r="M422" s="23">
        <f t="shared" si="20"/>
        <v>0</v>
      </c>
      <c r="N422" s="10"/>
      <c r="O422" s="10"/>
    </row>
    <row r="423" spans="1:15" s="49" customFormat="1" ht="27" customHeight="1">
      <c r="A423" s="10"/>
      <c r="B423" s="15">
        <v>26</v>
      </c>
      <c r="C423" s="18" t="s">
        <v>547</v>
      </c>
      <c r="D423" s="251"/>
      <c r="E423" s="17" t="s">
        <v>548</v>
      </c>
      <c r="F423" s="21" t="s">
        <v>549</v>
      </c>
      <c r="G423" s="22">
        <v>180</v>
      </c>
      <c r="H423" s="17" t="s">
        <v>550</v>
      </c>
      <c r="I423" s="25"/>
      <c r="J423" s="24">
        <f t="shared" si="18"/>
        <v>0</v>
      </c>
      <c r="K423" s="17">
        <v>8</v>
      </c>
      <c r="L423" s="26">
        <f t="shared" si="19"/>
        <v>0</v>
      </c>
      <c r="M423" s="23">
        <f t="shared" si="20"/>
        <v>0</v>
      </c>
      <c r="N423" s="10"/>
      <c r="O423" s="10"/>
    </row>
    <row r="424" spans="1:15" s="49" customFormat="1" ht="27" customHeight="1">
      <c r="A424" s="10"/>
      <c r="B424" s="15">
        <v>27</v>
      </c>
      <c r="C424" s="18" t="s">
        <v>551</v>
      </c>
      <c r="D424" s="251"/>
      <c r="E424" s="17" t="s">
        <v>31</v>
      </c>
      <c r="F424" s="21" t="s">
        <v>62</v>
      </c>
      <c r="G424" s="22">
        <v>250</v>
      </c>
      <c r="H424" s="17" t="s">
        <v>36</v>
      </c>
      <c r="I424" s="25"/>
      <c r="J424" s="24">
        <f t="shared" si="18"/>
        <v>0</v>
      </c>
      <c r="K424" s="17">
        <v>8</v>
      </c>
      <c r="L424" s="26">
        <f t="shared" si="19"/>
        <v>0</v>
      </c>
      <c r="M424" s="23">
        <f t="shared" si="20"/>
        <v>0</v>
      </c>
      <c r="N424" s="10"/>
      <c r="O424" s="10"/>
    </row>
    <row r="425" spans="1:15" s="49" customFormat="1" ht="27" customHeight="1">
      <c r="A425" s="10"/>
      <c r="B425" s="15">
        <v>28</v>
      </c>
      <c r="C425" s="267" t="s">
        <v>552</v>
      </c>
      <c r="D425" s="251"/>
      <c r="E425" s="17" t="s">
        <v>40</v>
      </c>
      <c r="F425" s="21" t="s">
        <v>60</v>
      </c>
      <c r="G425" s="22">
        <v>20</v>
      </c>
      <c r="H425" s="17" t="s">
        <v>59</v>
      </c>
      <c r="I425" s="25"/>
      <c r="J425" s="24">
        <f t="shared" si="18"/>
        <v>0</v>
      </c>
      <c r="K425" s="17">
        <v>8</v>
      </c>
      <c r="L425" s="26">
        <f t="shared" si="19"/>
        <v>0</v>
      </c>
      <c r="M425" s="23">
        <f t="shared" si="20"/>
        <v>0</v>
      </c>
      <c r="N425" s="10"/>
      <c r="O425" s="10"/>
    </row>
    <row r="426" spans="1:15" s="49" customFormat="1" ht="27" customHeight="1">
      <c r="A426" s="10"/>
      <c r="B426" s="15">
        <v>29</v>
      </c>
      <c r="C426" s="261"/>
      <c r="D426" s="251"/>
      <c r="E426" s="17" t="s">
        <v>40</v>
      </c>
      <c r="F426" s="21" t="s">
        <v>77</v>
      </c>
      <c r="G426" s="22">
        <v>20</v>
      </c>
      <c r="H426" s="17" t="s">
        <v>59</v>
      </c>
      <c r="I426" s="25"/>
      <c r="J426" s="24">
        <f t="shared" si="18"/>
        <v>0</v>
      </c>
      <c r="K426" s="17">
        <v>8</v>
      </c>
      <c r="L426" s="26">
        <f t="shared" si="19"/>
        <v>0</v>
      </c>
      <c r="M426" s="23">
        <f t="shared" si="20"/>
        <v>0</v>
      </c>
      <c r="N426" s="10"/>
      <c r="O426" s="10"/>
    </row>
    <row r="427" spans="1:15" s="49" customFormat="1" ht="27" customHeight="1">
      <c r="A427" s="10"/>
      <c r="B427" s="15">
        <v>30</v>
      </c>
      <c r="C427" s="18" t="s">
        <v>553</v>
      </c>
      <c r="D427" s="251"/>
      <c r="E427" s="17" t="s">
        <v>31</v>
      </c>
      <c r="F427" s="21" t="s">
        <v>35</v>
      </c>
      <c r="G427" s="22">
        <v>20</v>
      </c>
      <c r="H427" s="17" t="s">
        <v>98</v>
      </c>
      <c r="I427" s="25"/>
      <c r="J427" s="24">
        <f t="shared" si="18"/>
        <v>0</v>
      </c>
      <c r="K427" s="17">
        <v>8</v>
      </c>
      <c r="L427" s="26">
        <f t="shared" si="19"/>
        <v>0</v>
      </c>
      <c r="M427" s="23">
        <f t="shared" si="20"/>
        <v>0</v>
      </c>
      <c r="N427" s="10"/>
      <c r="O427" s="10"/>
    </row>
    <row r="428" spans="1:15" s="49" customFormat="1" ht="40.5" customHeight="1">
      <c r="A428" s="10"/>
      <c r="B428" s="15">
        <v>31</v>
      </c>
      <c r="C428" s="267" t="s">
        <v>556</v>
      </c>
      <c r="D428" s="251"/>
      <c r="E428" s="17" t="s">
        <v>554</v>
      </c>
      <c r="F428" s="21" t="s">
        <v>32</v>
      </c>
      <c r="G428" s="22">
        <v>2500</v>
      </c>
      <c r="H428" s="17" t="s">
        <v>93</v>
      </c>
      <c r="I428" s="25"/>
      <c r="J428" s="24">
        <f t="shared" si="18"/>
        <v>0</v>
      </c>
      <c r="K428" s="17">
        <v>8</v>
      </c>
      <c r="L428" s="26">
        <f t="shared" si="19"/>
        <v>0</v>
      </c>
      <c r="M428" s="23">
        <f t="shared" si="20"/>
        <v>0</v>
      </c>
      <c r="N428" s="10"/>
      <c r="O428" s="10"/>
    </row>
    <row r="429" spans="1:15" s="49" customFormat="1" ht="36" customHeight="1">
      <c r="A429" s="10"/>
      <c r="B429" s="15">
        <v>32</v>
      </c>
      <c r="C429" s="268"/>
      <c r="D429" s="251"/>
      <c r="E429" s="17" t="s">
        <v>555</v>
      </c>
      <c r="F429" s="21" t="s">
        <v>128</v>
      </c>
      <c r="G429" s="22">
        <v>1000</v>
      </c>
      <c r="H429" s="17" t="s">
        <v>61</v>
      </c>
      <c r="I429" s="25"/>
      <c r="J429" s="24">
        <f t="shared" si="18"/>
        <v>0</v>
      </c>
      <c r="K429" s="17">
        <v>8</v>
      </c>
      <c r="L429" s="26">
        <f t="shared" si="19"/>
        <v>0</v>
      </c>
      <c r="M429" s="23">
        <f t="shared" si="20"/>
        <v>0</v>
      </c>
      <c r="N429" s="10"/>
      <c r="O429" s="10"/>
    </row>
    <row r="430" spans="1:15" s="49" customFormat="1" ht="36" customHeight="1">
      <c r="A430" s="10"/>
      <c r="B430" s="15">
        <v>33</v>
      </c>
      <c r="C430" s="268"/>
      <c r="D430" s="251"/>
      <c r="E430" s="17" t="s">
        <v>25</v>
      </c>
      <c r="F430" s="21" t="s">
        <v>287</v>
      </c>
      <c r="G430" s="22">
        <v>20</v>
      </c>
      <c r="H430" s="17" t="s">
        <v>1137</v>
      </c>
      <c r="I430" s="25"/>
      <c r="J430" s="24">
        <f t="shared" si="18"/>
        <v>0</v>
      </c>
      <c r="K430" s="17">
        <v>8</v>
      </c>
      <c r="L430" s="26">
        <f t="shared" si="19"/>
        <v>0</v>
      </c>
      <c r="M430" s="23">
        <f t="shared" si="20"/>
        <v>0</v>
      </c>
      <c r="N430" s="10"/>
      <c r="O430" s="10"/>
    </row>
    <row r="431" spans="1:15" s="49" customFormat="1" ht="27" customHeight="1">
      <c r="A431" s="10"/>
      <c r="B431" s="15">
        <v>34</v>
      </c>
      <c r="C431" s="261"/>
      <c r="D431" s="251"/>
      <c r="E431" s="17" t="s">
        <v>247</v>
      </c>
      <c r="F431" s="21" t="s">
        <v>175</v>
      </c>
      <c r="G431" s="22">
        <v>50</v>
      </c>
      <c r="H431" s="17" t="s">
        <v>188</v>
      </c>
      <c r="I431" s="25"/>
      <c r="J431" s="24">
        <f t="shared" si="18"/>
        <v>0</v>
      </c>
      <c r="K431" s="17">
        <v>8</v>
      </c>
      <c r="L431" s="26">
        <f t="shared" si="19"/>
        <v>0</v>
      </c>
      <c r="M431" s="23">
        <f t="shared" si="20"/>
        <v>0</v>
      </c>
      <c r="N431" s="10"/>
      <c r="O431" s="10"/>
    </row>
    <row r="432" spans="1:15" s="49" customFormat="1" ht="27" customHeight="1">
      <c r="A432" s="10"/>
      <c r="B432" s="15">
        <v>35</v>
      </c>
      <c r="C432" s="18" t="s">
        <v>557</v>
      </c>
      <c r="D432" s="251"/>
      <c r="E432" s="17" t="s">
        <v>25</v>
      </c>
      <c r="F432" s="21" t="s">
        <v>347</v>
      </c>
      <c r="G432" s="22">
        <v>600</v>
      </c>
      <c r="H432" s="17" t="s">
        <v>105</v>
      </c>
      <c r="I432" s="25"/>
      <c r="J432" s="24">
        <f t="shared" si="18"/>
        <v>0</v>
      </c>
      <c r="K432" s="17">
        <v>8</v>
      </c>
      <c r="L432" s="26">
        <f t="shared" si="19"/>
        <v>0</v>
      </c>
      <c r="M432" s="23">
        <f t="shared" si="20"/>
        <v>0</v>
      </c>
      <c r="N432" s="10"/>
      <c r="O432" s="10"/>
    </row>
    <row r="433" spans="1:15" s="49" customFormat="1" ht="45.75" customHeight="1">
      <c r="A433" s="10"/>
      <c r="B433" s="15">
        <v>36</v>
      </c>
      <c r="C433" s="18" t="s">
        <v>558</v>
      </c>
      <c r="D433" s="251"/>
      <c r="E433" s="17" t="s">
        <v>559</v>
      </c>
      <c r="F433" s="21" t="s">
        <v>38</v>
      </c>
      <c r="G433" s="22">
        <v>30</v>
      </c>
      <c r="H433" s="17" t="s">
        <v>560</v>
      </c>
      <c r="I433" s="25"/>
      <c r="J433" s="24">
        <f t="shared" si="18"/>
        <v>0</v>
      </c>
      <c r="K433" s="17">
        <v>8</v>
      </c>
      <c r="L433" s="26">
        <f t="shared" si="19"/>
        <v>0</v>
      </c>
      <c r="M433" s="23">
        <f t="shared" si="20"/>
        <v>0</v>
      </c>
      <c r="N433" s="10"/>
      <c r="O433" s="10"/>
    </row>
    <row r="434" spans="1:15" s="49" customFormat="1" ht="27" customHeight="1">
      <c r="A434" s="10"/>
      <c r="B434" s="15">
        <v>37</v>
      </c>
      <c r="C434" s="18" t="s">
        <v>561</v>
      </c>
      <c r="D434" s="251"/>
      <c r="E434" s="17" t="s">
        <v>562</v>
      </c>
      <c r="F434" s="21" t="s">
        <v>353</v>
      </c>
      <c r="G434" s="22">
        <v>250</v>
      </c>
      <c r="H434" s="17" t="s">
        <v>59</v>
      </c>
      <c r="I434" s="25"/>
      <c r="J434" s="24">
        <f t="shared" si="18"/>
        <v>0</v>
      </c>
      <c r="K434" s="17">
        <v>8</v>
      </c>
      <c r="L434" s="26">
        <f t="shared" si="19"/>
        <v>0</v>
      </c>
      <c r="M434" s="23">
        <f t="shared" si="20"/>
        <v>0</v>
      </c>
      <c r="N434" s="10"/>
      <c r="O434" s="10"/>
    </row>
    <row r="435" spans="1:15" s="49" customFormat="1" ht="27" customHeight="1">
      <c r="A435" s="10"/>
      <c r="B435" s="15">
        <v>38</v>
      </c>
      <c r="C435" s="267" t="s">
        <v>563</v>
      </c>
      <c r="D435" s="251"/>
      <c r="E435" s="17" t="s">
        <v>37</v>
      </c>
      <c r="F435" s="21" t="s">
        <v>38</v>
      </c>
      <c r="G435" s="22">
        <v>50</v>
      </c>
      <c r="H435" s="17" t="s">
        <v>546</v>
      </c>
      <c r="I435" s="25"/>
      <c r="J435" s="24">
        <f t="shared" si="18"/>
        <v>0</v>
      </c>
      <c r="K435" s="17">
        <v>8</v>
      </c>
      <c r="L435" s="26">
        <f t="shared" si="19"/>
        <v>0</v>
      </c>
      <c r="M435" s="23">
        <f t="shared" si="20"/>
        <v>0</v>
      </c>
      <c r="N435" s="10"/>
      <c r="O435" s="10"/>
    </row>
    <row r="436" spans="1:15" s="49" customFormat="1" ht="27" customHeight="1">
      <c r="A436" s="10"/>
      <c r="B436" s="15">
        <v>39</v>
      </c>
      <c r="C436" s="268"/>
      <c r="D436" s="251"/>
      <c r="E436" s="17" t="s">
        <v>493</v>
      </c>
      <c r="F436" s="21" t="s">
        <v>38</v>
      </c>
      <c r="G436" s="22">
        <v>50</v>
      </c>
      <c r="H436" s="17" t="s">
        <v>546</v>
      </c>
      <c r="I436" s="25"/>
      <c r="J436" s="24">
        <f t="shared" si="18"/>
        <v>0</v>
      </c>
      <c r="K436" s="17">
        <v>8</v>
      </c>
      <c r="L436" s="26">
        <f t="shared" si="19"/>
        <v>0</v>
      </c>
      <c r="M436" s="23">
        <f t="shared" si="20"/>
        <v>0</v>
      </c>
      <c r="N436" s="10"/>
      <c r="O436" s="10"/>
    </row>
    <row r="437" spans="1:15" s="49" customFormat="1" ht="34.5" customHeight="1">
      <c r="A437" s="10"/>
      <c r="B437" s="15">
        <v>40</v>
      </c>
      <c r="C437" s="261"/>
      <c r="D437" s="251"/>
      <c r="E437" s="17" t="s">
        <v>564</v>
      </c>
      <c r="F437" s="21" t="s">
        <v>38</v>
      </c>
      <c r="G437" s="22">
        <v>50</v>
      </c>
      <c r="H437" s="17" t="s">
        <v>565</v>
      </c>
      <c r="I437" s="25"/>
      <c r="J437" s="24">
        <f t="shared" si="18"/>
        <v>0</v>
      </c>
      <c r="K437" s="17">
        <v>8</v>
      </c>
      <c r="L437" s="26">
        <f t="shared" si="19"/>
        <v>0</v>
      </c>
      <c r="M437" s="23">
        <f t="shared" si="20"/>
        <v>0</v>
      </c>
      <c r="N437" s="10"/>
      <c r="O437" s="10"/>
    </row>
    <row r="438" spans="1:15" s="49" customFormat="1" ht="27" customHeight="1">
      <c r="A438" s="10"/>
      <c r="B438" s="15">
        <v>41</v>
      </c>
      <c r="C438" s="18" t="s">
        <v>566</v>
      </c>
      <c r="D438" s="251"/>
      <c r="E438" s="17" t="s">
        <v>31</v>
      </c>
      <c r="F438" s="21" t="s">
        <v>173</v>
      </c>
      <c r="G438" s="22">
        <v>80</v>
      </c>
      <c r="H438" s="17" t="s">
        <v>33</v>
      </c>
      <c r="I438" s="25"/>
      <c r="J438" s="24">
        <f t="shared" si="18"/>
        <v>0</v>
      </c>
      <c r="K438" s="17">
        <v>8</v>
      </c>
      <c r="L438" s="26">
        <f t="shared" si="19"/>
        <v>0</v>
      </c>
      <c r="M438" s="23">
        <f t="shared" si="20"/>
        <v>0</v>
      </c>
      <c r="N438" s="10"/>
      <c r="O438" s="10"/>
    </row>
    <row r="439" spans="1:15" s="49" customFormat="1" ht="27" customHeight="1">
      <c r="A439" s="10"/>
      <c r="B439" s="15">
        <v>42</v>
      </c>
      <c r="C439" s="18" t="s">
        <v>567</v>
      </c>
      <c r="D439" s="251"/>
      <c r="E439" s="17" t="s">
        <v>568</v>
      </c>
      <c r="F439" s="21" t="s">
        <v>416</v>
      </c>
      <c r="G439" s="22">
        <v>900</v>
      </c>
      <c r="H439" s="17" t="s">
        <v>569</v>
      </c>
      <c r="I439" s="25"/>
      <c r="J439" s="24">
        <f t="shared" si="18"/>
        <v>0</v>
      </c>
      <c r="K439" s="17">
        <v>8</v>
      </c>
      <c r="L439" s="26">
        <f t="shared" si="19"/>
        <v>0</v>
      </c>
      <c r="M439" s="23">
        <f t="shared" si="20"/>
        <v>0</v>
      </c>
      <c r="N439" s="10"/>
      <c r="O439" s="10"/>
    </row>
    <row r="440" spans="1:15" s="49" customFormat="1" ht="27" customHeight="1">
      <c r="A440" s="10"/>
      <c r="B440" s="15">
        <v>43</v>
      </c>
      <c r="C440" s="267" t="s">
        <v>291</v>
      </c>
      <c r="D440" s="251"/>
      <c r="E440" s="17" t="s">
        <v>31</v>
      </c>
      <c r="F440" s="21" t="s">
        <v>856</v>
      </c>
      <c r="G440" s="22">
        <v>120</v>
      </c>
      <c r="H440" s="17" t="s">
        <v>36</v>
      </c>
      <c r="I440" s="25"/>
      <c r="J440" s="24">
        <f t="shared" si="18"/>
        <v>0</v>
      </c>
      <c r="K440" s="17">
        <v>8</v>
      </c>
      <c r="L440" s="26">
        <f t="shared" si="19"/>
        <v>0</v>
      </c>
      <c r="M440" s="23">
        <f t="shared" si="20"/>
        <v>0</v>
      </c>
      <c r="N440" s="10"/>
      <c r="O440" s="10"/>
    </row>
    <row r="441" spans="1:15" s="49" customFormat="1" ht="27" customHeight="1">
      <c r="A441" s="10"/>
      <c r="B441" s="15">
        <v>44</v>
      </c>
      <c r="C441" s="261"/>
      <c r="D441" s="251"/>
      <c r="E441" s="17" t="s">
        <v>31</v>
      </c>
      <c r="F441" s="21" t="s">
        <v>686</v>
      </c>
      <c r="G441" s="22">
        <v>50</v>
      </c>
      <c r="H441" s="17" t="s">
        <v>36</v>
      </c>
      <c r="I441" s="25"/>
      <c r="J441" s="24">
        <f t="shared" si="18"/>
        <v>0</v>
      </c>
      <c r="K441" s="17">
        <v>8</v>
      </c>
      <c r="L441" s="26">
        <f t="shared" si="19"/>
        <v>0</v>
      </c>
      <c r="M441" s="23">
        <f t="shared" si="20"/>
        <v>0</v>
      </c>
      <c r="N441" s="10"/>
      <c r="O441" s="10"/>
    </row>
    <row r="442" spans="1:15" s="49" customFormat="1" ht="24.75" customHeight="1">
      <c r="A442" s="20"/>
      <c r="B442" s="12"/>
      <c r="C442" s="12"/>
      <c r="D442" s="12"/>
      <c r="E442" s="13"/>
      <c r="F442" s="13"/>
      <c r="G442" s="13"/>
      <c r="H442" s="13"/>
      <c r="I442" s="16" t="s">
        <v>26</v>
      </c>
      <c r="J442" s="48">
        <f>SUM(J398:J441)</f>
        <v>0</v>
      </c>
      <c r="K442" s="19" t="s">
        <v>27</v>
      </c>
      <c r="L442" s="16" t="s">
        <v>27</v>
      </c>
      <c r="M442" s="48">
        <f>SUM(M398:M441)</f>
        <v>0</v>
      </c>
      <c r="N442" s="11"/>
      <c r="O442" s="27"/>
    </row>
    <row r="443" s="49" customFormat="1" ht="14.25"/>
    <row r="444" spans="3:12" s="49" customFormat="1" ht="14.25">
      <c r="C444" s="259" t="s">
        <v>1180</v>
      </c>
      <c r="D444" s="259"/>
      <c r="E444" s="259"/>
      <c r="F444" s="259"/>
      <c r="G444" s="259"/>
      <c r="H444" s="259"/>
      <c r="I444" s="259"/>
      <c r="J444" s="259"/>
      <c r="K444" s="259"/>
      <c r="L444" s="259"/>
    </row>
    <row r="445" s="49" customFormat="1" ht="14.25"/>
    <row r="446" s="49" customFormat="1" ht="14.25"/>
    <row r="447" spans="1:15" s="49" customFormat="1" ht="31.5" customHeight="1">
      <c r="A447" s="2"/>
      <c r="B447" s="2"/>
      <c r="C447" s="7" t="s">
        <v>121</v>
      </c>
      <c r="D447" s="4"/>
      <c r="E447" s="4"/>
      <c r="F447" s="3" t="s">
        <v>1</v>
      </c>
      <c r="G447" s="6"/>
      <c r="H447" s="4"/>
      <c r="I447" s="5"/>
      <c r="J447" s="272" t="s">
        <v>993</v>
      </c>
      <c r="K447" s="273"/>
      <c r="L447" s="273"/>
      <c r="M447" s="273"/>
      <c r="N447" s="2"/>
      <c r="O447" s="2"/>
    </row>
    <row r="448" spans="1:15" s="49" customFormat="1" ht="19.5" customHeight="1">
      <c r="A448" s="1"/>
      <c r="B448" s="264" t="s">
        <v>1181</v>
      </c>
      <c r="C448" s="265"/>
      <c r="D448" s="265"/>
      <c r="E448" s="265"/>
      <c r="F448" s="265"/>
      <c r="G448" s="265"/>
      <c r="H448" s="265"/>
      <c r="I448" s="265"/>
      <c r="J448" s="265"/>
      <c r="K448" s="265"/>
      <c r="L448" s="265"/>
      <c r="M448" s="266"/>
      <c r="N448" s="1"/>
      <c r="O448" s="1"/>
    </row>
    <row r="449" spans="1:15" s="49" customFormat="1" ht="33.75">
      <c r="A449" s="1"/>
      <c r="B449" s="209" t="s">
        <v>2</v>
      </c>
      <c r="C449" s="209" t="s">
        <v>3</v>
      </c>
      <c r="D449" s="209" t="s">
        <v>4</v>
      </c>
      <c r="E449" s="210" t="s">
        <v>5</v>
      </c>
      <c r="F449" s="210" t="s">
        <v>6</v>
      </c>
      <c r="G449" s="209" t="s">
        <v>7</v>
      </c>
      <c r="H449" s="209" t="s">
        <v>29</v>
      </c>
      <c r="I449" s="209" t="s">
        <v>8</v>
      </c>
      <c r="J449" s="209" t="s">
        <v>9</v>
      </c>
      <c r="K449" s="209" t="s">
        <v>10</v>
      </c>
      <c r="L449" s="209" t="s">
        <v>11</v>
      </c>
      <c r="M449" s="209" t="s">
        <v>12</v>
      </c>
      <c r="N449" s="1"/>
      <c r="O449" s="1"/>
    </row>
    <row r="450" spans="1:15" s="49" customFormat="1" ht="14.25">
      <c r="A450" s="1"/>
      <c r="B450" s="211" t="s">
        <v>13</v>
      </c>
      <c r="C450" s="211" t="s">
        <v>14</v>
      </c>
      <c r="D450" s="211" t="s">
        <v>15</v>
      </c>
      <c r="E450" s="211" t="s">
        <v>16</v>
      </c>
      <c r="F450" s="211" t="s">
        <v>17</v>
      </c>
      <c r="G450" s="211" t="s">
        <v>18</v>
      </c>
      <c r="H450" s="211" t="s">
        <v>19</v>
      </c>
      <c r="I450" s="211" t="s">
        <v>20</v>
      </c>
      <c r="J450" s="211" t="s">
        <v>21</v>
      </c>
      <c r="K450" s="211" t="s">
        <v>22</v>
      </c>
      <c r="L450" s="211" t="s">
        <v>23</v>
      </c>
      <c r="M450" s="211" t="s">
        <v>24</v>
      </c>
      <c r="N450" s="1"/>
      <c r="O450" s="1"/>
    </row>
    <row r="451" spans="1:15" s="49" customFormat="1" ht="15.75" customHeight="1">
      <c r="A451" s="91"/>
      <c r="B451" s="85">
        <v>1</v>
      </c>
      <c r="C451" s="89" t="s">
        <v>250</v>
      </c>
      <c r="D451" s="250"/>
      <c r="E451" s="88" t="s">
        <v>233</v>
      </c>
      <c r="F451" s="93" t="s">
        <v>251</v>
      </c>
      <c r="G451" s="95">
        <v>80</v>
      </c>
      <c r="H451" s="88" t="s">
        <v>236</v>
      </c>
      <c r="I451" s="98"/>
      <c r="J451" s="97">
        <f>G451*I451</f>
        <v>0</v>
      </c>
      <c r="K451" s="88">
        <v>8</v>
      </c>
      <c r="L451" s="99">
        <f>I451*1.08</f>
        <v>0</v>
      </c>
      <c r="M451" s="96">
        <f>J451*1.08</f>
        <v>0</v>
      </c>
      <c r="N451" s="80"/>
      <c r="O451" s="100"/>
    </row>
    <row r="452" spans="1:15" s="49" customFormat="1" ht="25.5" customHeight="1">
      <c r="A452" s="91"/>
      <c r="B452" s="85">
        <v>2</v>
      </c>
      <c r="C452" s="89" t="s">
        <v>278</v>
      </c>
      <c r="D452" s="250"/>
      <c r="E452" s="88" t="s">
        <v>233</v>
      </c>
      <c r="F452" s="103">
        <v>0.003</v>
      </c>
      <c r="G452" s="95">
        <v>20</v>
      </c>
      <c r="H452" s="88" t="s">
        <v>236</v>
      </c>
      <c r="I452" s="98"/>
      <c r="J452" s="97">
        <f aca="true" t="shared" si="21" ref="J452:J482">G452*I452</f>
        <v>0</v>
      </c>
      <c r="K452" s="88">
        <v>8</v>
      </c>
      <c r="L452" s="99">
        <f aca="true" t="shared" si="22" ref="L452:L482">I452*1.08</f>
        <v>0</v>
      </c>
      <c r="M452" s="96">
        <f aca="true" t="shared" si="23" ref="M452:M482">J452*1.08</f>
        <v>0</v>
      </c>
      <c r="N452" s="80"/>
      <c r="O452" s="100"/>
    </row>
    <row r="453" spans="1:15" s="49" customFormat="1" ht="27" customHeight="1">
      <c r="A453" s="10"/>
      <c r="B453" s="85">
        <v>3</v>
      </c>
      <c r="C453" s="18" t="s">
        <v>1183</v>
      </c>
      <c r="D453" s="251"/>
      <c r="E453" s="17" t="s">
        <v>233</v>
      </c>
      <c r="F453" s="30">
        <v>0.014</v>
      </c>
      <c r="G453" s="22">
        <v>350</v>
      </c>
      <c r="H453" s="17" t="s">
        <v>234</v>
      </c>
      <c r="I453" s="25"/>
      <c r="J453" s="97">
        <f t="shared" si="21"/>
        <v>0</v>
      </c>
      <c r="K453" s="17">
        <v>8</v>
      </c>
      <c r="L453" s="99">
        <f t="shared" si="22"/>
        <v>0</v>
      </c>
      <c r="M453" s="96">
        <f t="shared" si="23"/>
        <v>0</v>
      </c>
      <c r="N453" s="10"/>
      <c r="O453" s="10"/>
    </row>
    <row r="454" spans="1:15" s="49" customFormat="1" ht="27" customHeight="1">
      <c r="A454" s="10"/>
      <c r="B454" s="85">
        <v>4</v>
      </c>
      <c r="C454" s="18" t="s">
        <v>1184</v>
      </c>
      <c r="D454" s="251"/>
      <c r="E454" s="17" t="s">
        <v>233</v>
      </c>
      <c r="F454" s="21">
        <v>0.05</v>
      </c>
      <c r="G454" s="22">
        <v>30</v>
      </c>
      <c r="H454" s="17" t="s">
        <v>417</v>
      </c>
      <c r="I454" s="25"/>
      <c r="J454" s="97">
        <f t="shared" si="21"/>
        <v>0</v>
      </c>
      <c r="K454" s="17">
        <v>8</v>
      </c>
      <c r="L454" s="99">
        <f t="shared" si="22"/>
        <v>0</v>
      </c>
      <c r="M454" s="96">
        <f t="shared" si="23"/>
        <v>0</v>
      </c>
      <c r="N454" s="10"/>
      <c r="O454" s="10"/>
    </row>
    <row r="455" spans="1:15" s="49" customFormat="1" ht="24.75" customHeight="1">
      <c r="A455" s="91"/>
      <c r="B455" s="85">
        <v>5</v>
      </c>
      <c r="C455" s="89" t="s">
        <v>285</v>
      </c>
      <c r="D455" s="250"/>
      <c r="E455" s="88" t="s">
        <v>233</v>
      </c>
      <c r="F455" s="103">
        <v>0.001</v>
      </c>
      <c r="G455" s="95">
        <v>300</v>
      </c>
      <c r="H455" s="88" t="s">
        <v>236</v>
      </c>
      <c r="I455" s="98"/>
      <c r="J455" s="97">
        <f t="shared" si="21"/>
        <v>0</v>
      </c>
      <c r="K455" s="88">
        <v>8</v>
      </c>
      <c r="L455" s="99">
        <f t="shared" si="22"/>
        <v>0</v>
      </c>
      <c r="M455" s="96">
        <f t="shared" si="23"/>
        <v>0</v>
      </c>
      <c r="N455" s="80"/>
      <c r="O455" s="100"/>
    </row>
    <row r="456" spans="1:15" s="49" customFormat="1" ht="24.75" customHeight="1">
      <c r="A456" s="91"/>
      <c r="B456" s="85">
        <v>6</v>
      </c>
      <c r="C456" s="89" t="s">
        <v>288</v>
      </c>
      <c r="D456" s="250"/>
      <c r="E456" s="88" t="s">
        <v>233</v>
      </c>
      <c r="F456" s="103">
        <v>0.001</v>
      </c>
      <c r="G456" s="95">
        <v>100</v>
      </c>
      <c r="H456" s="88" t="s">
        <v>236</v>
      </c>
      <c r="I456" s="98"/>
      <c r="J456" s="97">
        <f t="shared" si="21"/>
        <v>0</v>
      </c>
      <c r="K456" s="88">
        <v>8</v>
      </c>
      <c r="L456" s="99">
        <f t="shared" si="22"/>
        <v>0</v>
      </c>
      <c r="M456" s="96">
        <f t="shared" si="23"/>
        <v>0</v>
      </c>
      <c r="N456" s="80"/>
      <c r="O456" s="100"/>
    </row>
    <row r="457" spans="1:15" s="49" customFormat="1" ht="27.75" customHeight="1">
      <c r="A457" s="91"/>
      <c r="B457" s="85">
        <v>7</v>
      </c>
      <c r="C457" s="89" t="s">
        <v>292</v>
      </c>
      <c r="D457" s="250"/>
      <c r="E457" s="88" t="s">
        <v>233</v>
      </c>
      <c r="F457" s="93" t="s">
        <v>293</v>
      </c>
      <c r="G457" s="95">
        <v>50</v>
      </c>
      <c r="H457" s="88" t="s">
        <v>234</v>
      </c>
      <c r="I457" s="98"/>
      <c r="J457" s="97">
        <f t="shared" si="21"/>
        <v>0</v>
      </c>
      <c r="K457" s="88">
        <v>8</v>
      </c>
      <c r="L457" s="99">
        <f t="shared" si="22"/>
        <v>0</v>
      </c>
      <c r="M457" s="96">
        <f t="shared" si="23"/>
        <v>0</v>
      </c>
      <c r="N457" s="80"/>
      <c r="O457" s="100"/>
    </row>
    <row r="458" spans="1:15" s="49" customFormat="1" ht="27" customHeight="1">
      <c r="A458" s="10"/>
      <c r="B458" s="85">
        <v>8</v>
      </c>
      <c r="C458" s="18" t="s">
        <v>447</v>
      </c>
      <c r="D458" s="251"/>
      <c r="E458" s="88" t="s">
        <v>233</v>
      </c>
      <c r="F458" s="21" t="s">
        <v>448</v>
      </c>
      <c r="G458" s="22">
        <v>50</v>
      </c>
      <c r="H458" s="17" t="s">
        <v>234</v>
      </c>
      <c r="I458" s="25"/>
      <c r="J458" s="97">
        <f t="shared" si="21"/>
        <v>0</v>
      </c>
      <c r="K458" s="17">
        <v>8</v>
      </c>
      <c r="L458" s="99">
        <f t="shared" si="22"/>
        <v>0</v>
      </c>
      <c r="M458" s="96">
        <f t="shared" si="23"/>
        <v>0</v>
      </c>
      <c r="N458" s="10"/>
      <c r="O458" s="10"/>
    </row>
    <row r="459" spans="1:15" s="49" customFormat="1" ht="28.5" customHeight="1">
      <c r="A459" s="10"/>
      <c r="B459" s="85">
        <v>9</v>
      </c>
      <c r="C459" s="18" t="s">
        <v>73</v>
      </c>
      <c r="D459" s="251"/>
      <c r="E459" s="17" t="s">
        <v>74</v>
      </c>
      <c r="F459" s="21" t="s">
        <v>75</v>
      </c>
      <c r="G459" s="22">
        <v>80</v>
      </c>
      <c r="H459" s="17" t="s">
        <v>76</v>
      </c>
      <c r="I459" s="25"/>
      <c r="J459" s="97">
        <f t="shared" si="21"/>
        <v>0</v>
      </c>
      <c r="K459" s="17">
        <v>8</v>
      </c>
      <c r="L459" s="99">
        <f t="shared" si="22"/>
        <v>0</v>
      </c>
      <c r="M459" s="96">
        <f t="shared" si="23"/>
        <v>0</v>
      </c>
      <c r="N459" s="10"/>
      <c r="O459" s="10"/>
    </row>
    <row r="460" spans="1:15" s="49" customFormat="1" ht="27" customHeight="1">
      <c r="A460" s="10"/>
      <c r="B460" s="85">
        <v>10</v>
      </c>
      <c r="C460" s="18" t="s">
        <v>78</v>
      </c>
      <c r="D460" s="251"/>
      <c r="E460" s="17" t="s">
        <v>79</v>
      </c>
      <c r="F460" s="21" t="s">
        <v>80</v>
      </c>
      <c r="G460" s="22">
        <v>1000</v>
      </c>
      <c r="H460" s="17" t="s">
        <v>81</v>
      </c>
      <c r="I460" s="25"/>
      <c r="J460" s="97">
        <f t="shared" si="21"/>
        <v>0</v>
      </c>
      <c r="K460" s="17">
        <v>8</v>
      </c>
      <c r="L460" s="99">
        <f t="shared" si="22"/>
        <v>0</v>
      </c>
      <c r="M460" s="96">
        <f t="shared" si="23"/>
        <v>0</v>
      </c>
      <c r="N460" s="10"/>
      <c r="O460" s="10"/>
    </row>
    <row r="461" spans="1:15" s="49" customFormat="1" ht="27" customHeight="1">
      <c r="A461" s="10"/>
      <c r="B461" s="85">
        <v>11</v>
      </c>
      <c r="C461" s="18" t="s">
        <v>125</v>
      </c>
      <c r="D461" s="251"/>
      <c r="E461" s="17" t="s">
        <v>74</v>
      </c>
      <c r="F461" s="21" t="s">
        <v>126</v>
      </c>
      <c r="G461" s="22">
        <v>140</v>
      </c>
      <c r="H461" s="17" t="s">
        <v>127</v>
      </c>
      <c r="I461" s="25"/>
      <c r="J461" s="97">
        <f t="shared" si="21"/>
        <v>0</v>
      </c>
      <c r="K461" s="17">
        <v>8</v>
      </c>
      <c r="L461" s="99">
        <f t="shared" si="22"/>
        <v>0</v>
      </c>
      <c r="M461" s="96">
        <f t="shared" si="23"/>
        <v>0</v>
      </c>
      <c r="N461" s="10"/>
      <c r="O461" s="10"/>
    </row>
    <row r="462" spans="1:15" s="49" customFormat="1" ht="27" customHeight="1">
      <c r="A462" s="10"/>
      <c r="B462" s="85">
        <v>12</v>
      </c>
      <c r="C462" s="18" t="s">
        <v>123</v>
      </c>
      <c r="D462" s="251"/>
      <c r="E462" s="17" t="s">
        <v>74</v>
      </c>
      <c r="F462" s="21" t="s">
        <v>129</v>
      </c>
      <c r="G462" s="22">
        <v>200</v>
      </c>
      <c r="H462" s="17" t="s">
        <v>76</v>
      </c>
      <c r="I462" s="25"/>
      <c r="J462" s="97">
        <f t="shared" si="21"/>
        <v>0</v>
      </c>
      <c r="K462" s="17">
        <v>8</v>
      </c>
      <c r="L462" s="99">
        <f t="shared" si="22"/>
        <v>0</v>
      </c>
      <c r="M462" s="96">
        <f t="shared" si="23"/>
        <v>0</v>
      </c>
      <c r="N462" s="10"/>
      <c r="O462" s="10"/>
    </row>
    <row r="463" spans="1:15" s="49" customFormat="1" ht="27" customHeight="1">
      <c r="A463" s="10"/>
      <c r="B463" s="85">
        <v>13</v>
      </c>
      <c r="C463" s="18" t="s">
        <v>164</v>
      </c>
      <c r="D463" s="251"/>
      <c r="E463" s="17" t="s">
        <v>74</v>
      </c>
      <c r="F463" s="21" t="s">
        <v>165</v>
      </c>
      <c r="G463" s="22">
        <v>20</v>
      </c>
      <c r="H463" s="17" t="s">
        <v>166</v>
      </c>
      <c r="I463" s="25"/>
      <c r="J463" s="97">
        <f t="shared" si="21"/>
        <v>0</v>
      </c>
      <c r="K463" s="17">
        <v>8</v>
      </c>
      <c r="L463" s="99">
        <f t="shared" si="22"/>
        <v>0</v>
      </c>
      <c r="M463" s="96">
        <f t="shared" si="23"/>
        <v>0</v>
      </c>
      <c r="N463" s="10"/>
      <c r="O463" s="10"/>
    </row>
    <row r="464" spans="1:15" s="49" customFormat="1" ht="27" customHeight="1">
      <c r="A464" s="10"/>
      <c r="B464" s="85">
        <v>14</v>
      </c>
      <c r="C464" s="18" t="s">
        <v>170</v>
      </c>
      <c r="D464" s="251"/>
      <c r="E464" s="17" t="s">
        <v>74</v>
      </c>
      <c r="F464" s="21" t="s">
        <v>171</v>
      </c>
      <c r="G464" s="22">
        <v>200</v>
      </c>
      <c r="H464" s="17" t="s">
        <v>76</v>
      </c>
      <c r="I464" s="25"/>
      <c r="J464" s="97">
        <f t="shared" si="21"/>
        <v>0</v>
      </c>
      <c r="K464" s="17">
        <v>8</v>
      </c>
      <c r="L464" s="99">
        <f t="shared" si="22"/>
        <v>0</v>
      </c>
      <c r="M464" s="96">
        <f t="shared" si="23"/>
        <v>0</v>
      </c>
      <c r="N464" s="10"/>
      <c r="O464" s="10"/>
    </row>
    <row r="465" spans="1:15" s="49" customFormat="1" ht="27" customHeight="1">
      <c r="A465" s="10"/>
      <c r="B465" s="85">
        <v>15</v>
      </c>
      <c r="C465" s="18" t="s">
        <v>455</v>
      </c>
      <c r="D465" s="251"/>
      <c r="E465" s="17" t="s">
        <v>74</v>
      </c>
      <c r="F465" s="21" t="s">
        <v>129</v>
      </c>
      <c r="G465" s="22">
        <v>500</v>
      </c>
      <c r="H465" s="17" t="s">
        <v>236</v>
      </c>
      <c r="I465" s="25"/>
      <c r="J465" s="97">
        <f t="shared" si="21"/>
        <v>0</v>
      </c>
      <c r="K465" s="17">
        <v>8</v>
      </c>
      <c r="L465" s="99">
        <f t="shared" si="22"/>
        <v>0</v>
      </c>
      <c r="M465" s="96">
        <f t="shared" si="23"/>
        <v>0</v>
      </c>
      <c r="N465" s="10"/>
      <c r="O465" s="10"/>
    </row>
    <row r="466" spans="1:15" s="49" customFormat="1" ht="27" customHeight="1">
      <c r="A466" s="10"/>
      <c r="B466" s="85">
        <v>16</v>
      </c>
      <c r="C466" s="18" t="s">
        <v>513</v>
      </c>
      <c r="D466" s="251"/>
      <c r="E466" s="17" t="s">
        <v>514</v>
      </c>
      <c r="F466" s="30">
        <v>0.001</v>
      </c>
      <c r="G466" s="22">
        <v>10</v>
      </c>
      <c r="H466" s="17" t="s">
        <v>495</v>
      </c>
      <c r="I466" s="25"/>
      <c r="J466" s="97">
        <f t="shared" si="21"/>
        <v>0</v>
      </c>
      <c r="K466" s="17">
        <v>8</v>
      </c>
      <c r="L466" s="99">
        <f t="shared" si="22"/>
        <v>0</v>
      </c>
      <c r="M466" s="96">
        <f t="shared" si="23"/>
        <v>0</v>
      </c>
      <c r="N466" s="10"/>
      <c r="O466" s="10"/>
    </row>
    <row r="467" spans="1:15" s="49" customFormat="1" ht="27" customHeight="1">
      <c r="A467" s="10"/>
      <c r="B467" s="85">
        <v>17</v>
      </c>
      <c r="C467" s="18" t="s">
        <v>599</v>
      </c>
      <c r="D467" s="251"/>
      <c r="E467" s="17" t="s">
        <v>74</v>
      </c>
      <c r="F467" s="21" t="s">
        <v>600</v>
      </c>
      <c r="G467" s="22">
        <v>50</v>
      </c>
      <c r="H467" s="17" t="s">
        <v>601</v>
      </c>
      <c r="I467" s="25"/>
      <c r="J467" s="97">
        <f t="shared" si="21"/>
        <v>0</v>
      </c>
      <c r="K467" s="17">
        <v>8</v>
      </c>
      <c r="L467" s="99">
        <f t="shared" si="22"/>
        <v>0</v>
      </c>
      <c r="M467" s="96">
        <f t="shared" si="23"/>
        <v>0</v>
      </c>
      <c r="N467" s="10"/>
      <c r="O467" s="10"/>
    </row>
    <row r="468" spans="1:15" s="49" customFormat="1" ht="27" customHeight="1">
      <c r="A468" s="10"/>
      <c r="B468" s="85">
        <v>18</v>
      </c>
      <c r="C468" s="18" t="s">
        <v>602</v>
      </c>
      <c r="D468" s="251"/>
      <c r="E468" s="17" t="s">
        <v>603</v>
      </c>
      <c r="F468" s="30">
        <v>0.005</v>
      </c>
      <c r="G468" s="22">
        <v>80</v>
      </c>
      <c r="H468" s="17" t="s">
        <v>236</v>
      </c>
      <c r="I468" s="25"/>
      <c r="J468" s="97">
        <f t="shared" si="21"/>
        <v>0</v>
      </c>
      <c r="K468" s="17">
        <v>8</v>
      </c>
      <c r="L468" s="99">
        <f t="shared" si="22"/>
        <v>0</v>
      </c>
      <c r="M468" s="96">
        <f t="shared" si="23"/>
        <v>0</v>
      </c>
      <c r="N468" s="10"/>
      <c r="O468" s="10"/>
    </row>
    <row r="469" spans="1:15" s="49" customFormat="1" ht="27" customHeight="1">
      <c r="A469" s="10"/>
      <c r="B469" s="85">
        <v>19</v>
      </c>
      <c r="C469" s="18" t="s">
        <v>604</v>
      </c>
      <c r="D469" s="251"/>
      <c r="E469" s="17" t="s">
        <v>233</v>
      </c>
      <c r="F469" s="21" t="s">
        <v>605</v>
      </c>
      <c r="G469" s="22">
        <v>350</v>
      </c>
      <c r="H469" s="17" t="s">
        <v>236</v>
      </c>
      <c r="I469" s="25"/>
      <c r="J469" s="97">
        <f t="shared" si="21"/>
        <v>0</v>
      </c>
      <c r="K469" s="17">
        <v>8</v>
      </c>
      <c r="L469" s="99">
        <f t="shared" si="22"/>
        <v>0</v>
      </c>
      <c r="M469" s="96">
        <f t="shared" si="23"/>
        <v>0</v>
      </c>
      <c r="N469" s="10"/>
      <c r="O469" s="10"/>
    </row>
    <row r="470" spans="1:15" s="49" customFormat="1" ht="27" customHeight="1">
      <c r="A470" s="10"/>
      <c r="B470" s="85">
        <v>20</v>
      </c>
      <c r="C470" s="18" t="s">
        <v>327</v>
      </c>
      <c r="D470" s="251"/>
      <c r="E470" s="17" t="s">
        <v>233</v>
      </c>
      <c r="F470" s="114">
        <v>5E-05</v>
      </c>
      <c r="G470" s="22">
        <v>50</v>
      </c>
      <c r="H470" s="17" t="s">
        <v>328</v>
      </c>
      <c r="I470" s="25"/>
      <c r="J470" s="97">
        <f t="shared" si="21"/>
        <v>0</v>
      </c>
      <c r="K470" s="17">
        <v>8</v>
      </c>
      <c r="L470" s="99">
        <f t="shared" si="22"/>
        <v>0</v>
      </c>
      <c r="M470" s="96">
        <f t="shared" si="23"/>
        <v>0</v>
      </c>
      <c r="N470" s="10"/>
      <c r="O470" s="10"/>
    </row>
    <row r="471" spans="1:15" s="49" customFormat="1" ht="40.5" customHeight="1">
      <c r="A471" s="10"/>
      <c r="B471" s="85">
        <v>21</v>
      </c>
      <c r="C471" s="18" t="s">
        <v>1330</v>
      </c>
      <c r="D471" s="251"/>
      <c r="E471" s="17" t="s">
        <v>606</v>
      </c>
      <c r="F471" s="21" t="s">
        <v>38</v>
      </c>
      <c r="G471" s="22">
        <v>400</v>
      </c>
      <c r="H471" s="22" t="s">
        <v>607</v>
      </c>
      <c r="I471" s="25"/>
      <c r="J471" s="97">
        <f t="shared" si="21"/>
        <v>0</v>
      </c>
      <c r="K471" s="17">
        <v>8</v>
      </c>
      <c r="L471" s="99">
        <f t="shared" si="22"/>
        <v>0</v>
      </c>
      <c r="M471" s="96">
        <f t="shared" si="23"/>
        <v>0</v>
      </c>
      <c r="N471" s="10"/>
      <c r="O471" s="10"/>
    </row>
    <row r="472" spans="1:15" s="49" customFormat="1" ht="24" customHeight="1">
      <c r="A472" s="10"/>
      <c r="B472" s="85">
        <v>22</v>
      </c>
      <c r="C472" s="18" t="s">
        <v>608</v>
      </c>
      <c r="D472" s="251"/>
      <c r="E472" s="17" t="s">
        <v>233</v>
      </c>
      <c r="F472" s="30">
        <v>0.003</v>
      </c>
      <c r="G472" s="22">
        <v>250</v>
      </c>
      <c r="H472" s="17" t="s">
        <v>236</v>
      </c>
      <c r="I472" s="25"/>
      <c r="J472" s="97">
        <f t="shared" si="21"/>
        <v>0</v>
      </c>
      <c r="K472" s="17">
        <v>8</v>
      </c>
      <c r="L472" s="99">
        <f t="shared" si="22"/>
        <v>0</v>
      </c>
      <c r="M472" s="96">
        <f t="shared" si="23"/>
        <v>0</v>
      </c>
      <c r="N472" s="10"/>
      <c r="O472" s="10"/>
    </row>
    <row r="473" spans="1:15" s="49" customFormat="1" ht="15.75" customHeight="1">
      <c r="A473" s="10"/>
      <c r="B473" s="85">
        <v>23</v>
      </c>
      <c r="C473" s="18" t="s">
        <v>609</v>
      </c>
      <c r="D473" s="251"/>
      <c r="E473" s="17" t="s">
        <v>79</v>
      </c>
      <c r="F473" s="21" t="s">
        <v>610</v>
      </c>
      <c r="G473" s="22">
        <v>200</v>
      </c>
      <c r="H473" s="17" t="s">
        <v>611</v>
      </c>
      <c r="I473" s="25"/>
      <c r="J473" s="97">
        <f t="shared" si="21"/>
        <v>0</v>
      </c>
      <c r="K473" s="17">
        <v>8</v>
      </c>
      <c r="L473" s="99">
        <f t="shared" si="22"/>
        <v>0</v>
      </c>
      <c r="M473" s="96">
        <f t="shared" si="23"/>
        <v>0</v>
      </c>
      <c r="N473" s="10"/>
      <c r="O473" s="10"/>
    </row>
    <row r="474" spans="1:15" s="49" customFormat="1" ht="21" customHeight="1">
      <c r="A474" s="10"/>
      <c r="B474" s="85">
        <v>24</v>
      </c>
      <c r="C474" s="18" t="s">
        <v>250</v>
      </c>
      <c r="D474" s="251"/>
      <c r="E474" s="17" t="s">
        <v>74</v>
      </c>
      <c r="F474" s="30">
        <v>0.002</v>
      </c>
      <c r="G474" s="22">
        <v>100</v>
      </c>
      <c r="H474" s="17" t="s">
        <v>236</v>
      </c>
      <c r="I474" s="25"/>
      <c r="J474" s="97">
        <f t="shared" si="21"/>
        <v>0</v>
      </c>
      <c r="K474" s="17">
        <v>8</v>
      </c>
      <c r="L474" s="99">
        <f t="shared" si="22"/>
        <v>0</v>
      </c>
      <c r="M474" s="96">
        <f t="shared" si="23"/>
        <v>0</v>
      </c>
      <c r="N474" s="10"/>
      <c r="O474" s="10"/>
    </row>
    <row r="475" spans="1:15" s="49" customFormat="1" ht="27" customHeight="1">
      <c r="A475" s="10"/>
      <c r="B475" s="85">
        <v>25</v>
      </c>
      <c r="C475" s="18" t="s">
        <v>589</v>
      </c>
      <c r="D475" s="251"/>
      <c r="E475" s="17" t="s">
        <v>514</v>
      </c>
      <c r="F475" s="30">
        <v>0.005</v>
      </c>
      <c r="G475" s="22">
        <v>10</v>
      </c>
      <c r="H475" s="17" t="s">
        <v>700</v>
      </c>
      <c r="I475" s="25"/>
      <c r="J475" s="97">
        <f t="shared" si="21"/>
        <v>0</v>
      </c>
      <c r="K475" s="17">
        <v>8</v>
      </c>
      <c r="L475" s="99">
        <f t="shared" si="22"/>
        <v>0</v>
      </c>
      <c r="M475" s="96">
        <f t="shared" si="23"/>
        <v>0</v>
      </c>
      <c r="N475" s="10"/>
      <c r="O475" s="10"/>
    </row>
    <row r="476" spans="1:15" s="49" customFormat="1" ht="27" customHeight="1">
      <c r="A476" s="91"/>
      <c r="B476" s="85">
        <v>26</v>
      </c>
      <c r="C476" s="89" t="s">
        <v>306</v>
      </c>
      <c r="D476" s="250"/>
      <c r="E476" s="88" t="s">
        <v>307</v>
      </c>
      <c r="F476" s="93" t="s">
        <v>38</v>
      </c>
      <c r="G476" s="95">
        <v>120</v>
      </c>
      <c r="H476" s="88" t="s">
        <v>236</v>
      </c>
      <c r="I476" s="98"/>
      <c r="J476" s="97">
        <f t="shared" si="21"/>
        <v>0</v>
      </c>
      <c r="K476" s="88">
        <v>8</v>
      </c>
      <c r="L476" s="99">
        <f t="shared" si="22"/>
        <v>0</v>
      </c>
      <c r="M476" s="96">
        <f t="shared" si="23"/>
        <v>0</v>
      </c>
      <c r="N476" s="80"/>
      <c r="O476" s="100"/>
    </row>
    <row r="477" spans="1:15" s="49" customFormat="1" ht="27" customHeight="1">
      <c r="A477" s="10"/>
      <c r="B477" s="85">
        <v>27</v>
      </c>
      <c r="C477" s="18" t="s">
        <v>1135</v>
      </c>
      <c r="D477" s="251"/>
      <c r="E477" s="17" t="s">
        <v>233</v>
      </c>
      <c r="F477" s="21" t="s">
        <v>38</v>
      </c>
      <c r="G477" s="22">
        <v>100</v>
      </c>
      <c r="H477" s="17" t="s">
        <v>234</v>
      </c>
      <c r="I477" s="25"/>
      <c r="J477" s="97">
        <f t="shared" si="21"/>
        <v>0</v>
      </c>
      <c r="K477" s="17">
        <v>8</v>
      </c>
      <c r="L477" s="99">
        <f t="shared" si="22"/>
        <v>0</v>
      </c>
      <c r="M477" s="96">
        <f t="shared" si="23"/>
        <v>0</v>
      </c>
      <c r="N477" s="10"/>
      <c r="O477" s="10"/>
    </row>
    <row r="478" spans="1:15" s="49" customFormat="1" ht="23.25" customHeight="1">
      <c r="A478" s="91"/>
      <c r="B478" s="85">
        <v>28</v>
      </c>
      <c r="C478" s="89" t="s">
        <v>372</v>
      </c>
      <c r="D478" s="250"/>
      <c r="E478" s="88" t="s">
        <v>233</v>
      </c>
      <c r="F478" s="93">
        <v>0.02</v>
      </c>
      <c r="G478" s="95">
        <v>150</v>
      </c>
      <c r="H478" s="88" t="s">
        <v>234</v>
      </c>
      <c r="I478" s="98"/>
      <c r="J478" s="97">
        <f t="shared" si="21"/>
        <v>0</v>
      </c>
      <c r="K478" s="88">
        <v>8</v>
      </c>
      <c r="L478" s="99">
        <f t="shared" si="22"/>
        <v>0</v>
      </c>
      <c r="M478" s="96">
        <f t="shared" si="23"/>
        <v>0</v>
      </c>
      <c r="N478" s="80"/>
      <c r="O478" s="100"/>
    </row>
    <row r="479" spans="1:15" s="49" customFormat="1" ht="24.75" customHeight="1">
      <c r="A479" s="91"/>
      <c r="B479" s="85">
        <v>29</v>
      </c>
      <c r="C479" s="89" t="s">
        <v>400</v>
      </c>
      <c r="D479" s="250"/>
      <c r="E479" s="88" t="s">
        <v>233</v>
      </c>
      <c r="F479" s="102">
        <v>0.0025</v>
      </c>
      <c r="G479" s="95">
        <v>20</v>
      </c>
      <c r="H479" s="88" t="s">
        <v>236</v>
      </c>
      <c r="I479" s="98"/>
      <c r="J479" s="97">
        <f t="shared" si="21"/>
        <v>0</v>
      </c>
      <c r="K479" s="88">
        <v>8</v>
      </c>
      <c r="L479" s="99">
        <f t="shared" si="22"/>
        <v>0</v>
      </c>
      <c r="M479" s="96">
        <f t="shared" si="23"/>
        <v>0</v>
      </c>
      <c r="N479" s="80"/>
      <c r="O479" s="100"/>
    </row>
    <row r="480" spans="1:15" s="49" customFormat="1" ht="24.75" customHeight="1">
      <c r="A480" s="91"/>
      <c r="B480" s="85">
        <v>30</v>
      </c>
      <c r="C480" s="89" t="s">
        <v>400</v>
      </c>
      <c r="D480" s="250"/>
      <c r="E480" s="88" t="s">
        <v>233</v>
      </c>
      <c r="F480" s="103">
        <v>0.005</v>
      </c>
      <c r="G480" s="95">
        <v>100</v>
      </c>
      <c r="H480" s="88" t="s">
        <v>236</v>
      </c>
      <c r="I480" s="98"/>
      <c r="J480" s="97">
        <f t="shared" si="21"/>
        <v>0</v>
      </c>
      <c r="K480" s="88">
        <v>8</v>
      </c>
      <c r="L480" s="99">
        <f t="shared" si="22"/>
        <v>0</v>
      </c>
      <c r="M480" s="96">
        <f t="shared" si="23"/>
        <v>0</v>
      </c>
      <c r="N480" s="80"/>
      <c r="O480" s="100"/>
    </row>
    <row r="481" spans="1:15" s="49" customFormat="1" ht="24" customHeight="1">
      <c r="A481" s="10"/>
      <c r="B481" s="85">
        <v>31</v>
      </c>
      <c r="C481" s="267" t="s">
        <v>1141</v>
      </c>
      <c r="D481" s="251"/>
      <c r="E481" s="88" t="s">
        <v>603</v>
      </c>
      <c r="F481" s="30">
        <v>0.001</v>
      </c>
      <c r="G481" s="22">
        <v>20</v>
      </c>
      <c r="H481" s="17" t="s">
        <v>236</v>
      </c>
      <c r="I481" s="25"/>
      <c r="J481" s="97">
        <f t="shared" si="21"/>
        <v>0</v>
      </c>
      <c r="K481" s="17">
        <v>8</v>
      </c>
      <c r="L481" s="99">
        <f t="shared" si="22"/>
        <v>0</v>
      </c>
      <c r="M481" s="96">
        <f t="shared" si="23"/>
        <v>0</v>
      </c>
      <c r="N481" s="10"/>
      <c r="O481" s="10"/>
    </row>
    <row r="482" spans="1:15" s="49" customFormat="1" ht="27" customHeight="1">
      <c r="A482" s="10"/>
      <c r="B482" s="85">
        <v>32</v>
      </c>
      <c r="C482" s="261"/>
      <c r="D482" s="251"/>
      <c r="E482" s="88" t="s">
        <v>603</v>
      </c>
      <c r="F482" s="30">
        <v>0.003</v>
      </c>
      <c r="G482" s="22">
        <v>20</v>
      </c>
      <c r="H482" s="17" t="s">
        <v>236</v>
      </c>
      <c r="I482" s="25"/>
      <c r="J482" s="97">
        <f t="shared" si="21"/>
        <v>0</v>
      </c>
      <c r="K482" s="17">
        <v>8</v>
      </c>
      <c r="L482" s="99">
        <f t="shared" si="22"/>
        <v>0</v>
      </c>
      <c r="M482" s="96">
        <f t="shared" si="23"/>
        <v>0</v>
      </c>
      <c r="N482" s="10"/>
      <c r="O482" s="10"/>
    </row>
    <row r="483" spans="1:15" s="49" customFormat="1" ht="24" customHeight="1">
      <c r="A483" s="20"/>
      <c r="B483" s="12"/>
      <c r="C483" s="12"/>
      <c r="D483" s="12"/>
      <c r="E483" s="13"/>
      <c r="F483" s="13"/>
      <c r="G483" s="13"/>
      <c r="H483" s="13"/>
      <c r="I483" s="16" t="s">
        <v>26</v>
      </c>
      <c r="J483" s="48">
        <f>SUM(J451:J482)</f>
        <v>0</v>
      </c>
      <c r="K483" s="19" t="s">
        <v>27</v>
      </c>
      <c r="L483" s="16" t="s">
        <v>27</v>
      </c>
      <c r="M483" s="48">
        <f>SUM(M451:M482)</f>
        <v>0</v>
      </c>
      <c r="N483" s="11"/>
      <c r="O483" s="27"/>
    </row>
    <row r="484" s="49" customFormat="1" ht="14.25"/>
    <row r="485" spans="3:12" s="115" customFormat="1" ht="18" customHeight="1">
      <c r="C485" s="256" t="s">
        <v>1182</v>
      </c>
      <c r="D485" s="256"/>
      <c r="E485" s="256"/>
      <c r="F485" s="256"/>
      <c r="G485" s="256"/>
      <c r="H485" s="256"/>
      <c r="I485" s="256"/>
      <c r="J485" s="256"/>
      <c r="K485" s="256"/>
      <c r="L485" s="256"/>
    </row>
    <row r="486" s="49" customFormat="1" ht="14.25"/>
    <row r="487" spans="1:15" s="49" customFormat="1" ht="31.5" customHeight="1">
      <c r="A487" s="2"/>
      <c r="B487" s="2"/>
      <c r="C487" s="7" t="s">
        <v>779</v>
      </c>
      <c r="D487" s="4"/>
      <c r="E487" s="4"/>
      <c r="F487" s="3" t="s">
        <v>1</v>
      </c>
      <c r="G487" s="6"/>
      <c r="H487" s="4"/>
      <c r="I487" s="5"/>
      <c r="J487" s="272" t="s">
        <v>111</v>
      </c>
      <c r="K487" s="273"/>
      <c r="L487" s="273"/>
      <c r="M487" s="273"/>
      <c r="N487" s="2"/>
      <c r="O487" s="2"/>
    </row>
    <row r="488" spans="1:15" s="49" customFormat="1" ht="26.25" customHeight="1">
      <c r="A488" s="1"/>
      <c r="B488" s="299" t="s">
        <v>471</v>
      </c>
      <c r="C488" s="300"/>
      <c r="D488" s="300"/>
      <c r="E488" s="300"/>
      <c r="F488" s="300"/>
      <c r="G488" s="300"/>
      <c r="H488" s="300"/>
      <c r="I488" s="300"/>
      <c r="J488" s="300"/>
      <c r="K488" s="300"/>
      <c r="L488" s="300"/>
      <c r="M488" s="301"/>
      <c r="N488" s="1"/>
      <c r="O488" s="1"/>
    </row>
    <row r="489" spans="1:15" s="49" customFormat="1" ht="33.75">
      <c r="A489" s="1"/>
      <c r="B489" s="209" t="s">
        <v>2</v>
      </c>
      <c r="C489" s="209" t="s">
        <v>3</v>
      </c>
      <c r="D489" s="209" t="s">
        <v>4</v>
      </c>
      <c r="E489" s="210" t="s">
        <v>5</v>
      </c>
      <c r="F489" s="210" t="s">
        <v>6</v>
      </c>
      <c r="G489" s="209" t="s">
        <v>7</v>
      </c>
      <c r="H489" s="209" t="s">
        <v>29</v>
      </c>
      <c r="I489" s="209" t="s">
        <v>8</v>
      </c>
      <c r="J489" s="209" t="s">
        <v>9</v>
      </c>
      <c r="K489" s="209" t="s">
        <v>10</v>
      </c>
      <c r="L489" s="209" t="s">
        <v>11</v>
      </c>
      <c r="M489" s="209" t="s">
        <v>12</v>
      </c>
      <c r="N489" s="1"/>
      <c r="O489" s="1"/>
    </row>
    <row r="490" spans="1:15" s="49" customFormat="1" ht="14.25">
      <c r="A490" s="1"/>
      <c r="B490" s="211" t="s">
        <v>13</v>
      </c>
      <c r="C490" s="211" t="s">
        <v>14</v>
      </c>
      <c r="D490" s="211" t="s">
        <v>15</v>
      </c>
      <c r="E490" s="211" t="s">
        <v>16</v>
      </c>
      <c r="F490" s="211" t="s">
        <v>17</v>
      </c>
      <c r="G490" s="211" t="s">
        <v>18</v>
      </c>
      <c r="H490" s="211" t="s">
        <v>19</v>
      </c>
      <c r="I490" s="211" t="s">
        <v>20</v>
      </c>
      <c r="J490" s="211" t="s">
        <v>21</v>
      </c>
      <c r="K490" s="211" t="s">
        <v>22</v>
      </c>
      <c r="L490" s="211" t="s">
        <v>23</v>
      </c>
      <c r="M490" s="211" t="s">
        <v>24</v>
      </c>
      <c r="N490" s="1"/>
      <c r="O490" s="1"/>
    </row>
    <row r="491" spans="1:15" s="49" customFormat="1" ht="28.5" customHeight="1">
      <c r="A491" s="10"/>
      <c r="B491" s="85">
        <v>1</v>
      </c>
      <c r="C491" s="267" t="s">
        <v>456</v>
      </c>
      <c r="D491" s="14" t="s">
        <v>458</v>
      </c>
      <c r="E491" s="270" t="s">
        <v>457</v>
      </c>
      <c r="F491" s="21" t="s">
        <v>72</v>
      </c>
      <c r="G491" s="230">
        <v>10</v>
      </c>
      <c r="H491" s="17" t="s">
        <v>59</v>
      </c>
      <c r="I491" s="231"/>
      <c r="J491" s="232">
        <f>G491*I491</f>
        <v>0</v>
      </c>
      <c r="K491" s="17">
        <v>8</v>
      </c>
      <c r="L491" s="26">
        <f>I491*1.08</f>
        <v>0</v>
      </c>
      <c r="M491" s="233">
        <f>J491*1.08</f>
        <v>0</v>
      </c>
      <c r="N491" s="10"/>
      <c r="O491" s="10"/>
    </row>
    <row r="492" spans="1:15" s="49" customFormat="1" ht="27" customHeight="1">
      <c r="A492" s="10"/>
      <c r="B492" s="85">
        <v>2</v>
      </c>
      <c r="C492" s="330"/>
      <c r="D492" s="14" t="s">
        <v>458</v>
      </c>
      <c r="E492" s="319"/>
      <c r="F492" s="21" t="s">
        <v>99</v>
      </c>
      <c r="G492" s="230">
        <v>160</v>
      </c>
      <c r="H492" s="17" t="s">
        <v>59</v>
      </c>
      <c r="I492" s="231"/>
      <c r="J492" s="232">
        <f aca="true" t="shared" si="24" ref="J492:J510">G492*I492</f>
        <v>0</v>
      </c>
      <c r="K492" s="17">
        <v>8</v>
      </c>
      <c r="L492" s="26">
        <f aca="true" t="shared" si="25" ref="L492:L510">I492*1.08</f>
        <v>0</v>
      </c>
      <c r="M492" s="233">
        <f aca="true" t="shared" si="26" ref="M492:M510">J492*1.08</f>
        <v>0</v>
      </c>
      <c r="N492" s="10"/>
      <c r="O492" s="10"/>
    </row>
    <row r="493" spans="1:15" s="49" customFormat="1" ht="27" customHeight="1">
      <c r="A493" s="10"/>
      <c r="B493" s="85">
        <v>3</v>
      </c>
      <c r="C493" s="331"/>
      <c r="D493" s="14" t="s">
        <v>458</v>
      </c>
      <c r="E493" s="320"/>
      <c r="F493" s="21" t="s">
        <v>97</v>
      </c>
      <c r="G493" s="230">
        <v>50</v>
      </c>
      <c r="H493" s="17" t="s">
        <v>59</v>
      </c>
      <c r="I493" s="231"/>
      <c r="J493" s="232">
        <f t="shared" si="24"/>
        <v>0</v>
      </c>
      <c r="K493" s="17">
        <v>8</v>
      </c>
      <c r="L493" s="26">
        <f t="shared" si="25"/>
        <v>0</v>
      </c>
      <c r="M493" s="233">
        <f t="shared" si="26"/>
        <v>0</v>
      </c>
      <c r="N493" s="10"/>
      <c r="O493" s="10"/>
    </row>
    <row r="494" spans="1:15" s="49" customFormat="1" ht="27" customHeight="1">
      <c r="A494" s="10"/>
      <c r="B494" s="85">
        <v>4</v>
      </c>
      <c r="C494" s="267" t="s">
        <v>459</v>
      </c>
      <c r="D494" s="14"/>
      <c r="E494" s="17" t="s">
        <v>40</v>
      </c>
      <c r="F494" s="21" t="s">
        <v>62</v>
      </c>
      <c r="G494" s="22">
        <v>50</v>
      </c>
      <c r="H494" s="17" t="s">
        <v>460</v>
      </c>
      <c r="I494" s="25"/>
      <c r="J494" s="232">
        <f t="shared" si="24"/>
        <v>0</v>
      </c>
      <c r="K494" s="17">
        <v>8</v>
      </c>
      <c r="L494" s="26">
        <f t="shared" si="25"/>
        <v>0</v>
      </c>
      <c r="M494" s="233">
        <f t="shared" si="26"/>
        <v>0</v>
      </c>
      <c r="N494" s="10"/>
      <c r="O494" s="10"/>
    </row>
    <row r="495" spans="1:15" s="49" customFormat="1" ht="27" customHeight="1">
      <c r="A495" s="10"/>
      <c r="B495" s="85">
        <v>5</v>
      </c>
      <c r="C495" s="261"/>
      <c r="D495" s="14"/>
      <c r="E495" s="17" t="s">
        <v>70</v>
      </c>
      <c r="F495" s="21" t="s">
        <v>44</v>
      </c>
      <c r="G495" s="22">
        <v>50</v>
      </c>
      <c r="H495" s="17" t="s">
        <v>51</v>
      </c>
      <c r="I495" s="25"/>
      <c r="J495" s="232">
        <f t="shared" si="24"/>
        <v>0</v>
      </c>
      <c r="K495" s="17">
        <v>8</v>
      </c>
      <c r="L495" s="26">
        <f t="shared" si="25"/>
        <v>0</v>
      </c>
      <c r="M495" s="233">
        <f t="shared" si="26"/>
        <v>0</v>
      </c>
      <c r="N495" s="10"/>
      <c r="O495" s="10"/>
    </row>
    <row r="496" spans="1:15" s="49" customFormat="1" ht="27" customHeight="1">
      <c r="A496" s="10"/>
      <c r="B496" s="85">
        <v>6</v>
      </c>
      <c r="C496" s="267" t="s">
        <v>461</v>
      </c>
      <c r="D496" s="14" t="s">
        <v>1339</v>
      </c>
      <c r="E496" s="270" t="s">
        <v>290</v>
      </c>
      <c r="F496" s="21" t="s">
        <v>462</v>
      </c>
      <c r="G496" s="22">
        <v>12</v>
      </c>
      <c r="H496" s="17" t="s">
        <v>464</v>
      </c>
      <c r="I496" s="25"/>
      <c r="J496" s="232">
        <f t="shared" si="24"/>
        <v>0</v>
      </c>
      <c r="K496" s="17">
        <v>8</v>
      </c>
      <c r="L496" s="26">
        <f t="shared" si="25"/>
        <v>0</v>
      </c>
      <c r="M496" s="233">
        <f t="shared" si="26"/>
        <v>0</v>
      </c>
      <c r="N496" s="10"/>
      <c r="O496" s="10"/>
    </row>
    <row r="497" spans="1:15" s="49" customFormat="1" ht="27" customHeight="1">
      <c r="A497" s="10"/>
      <c r="B497" s="85">
        <v>7</v>
      </c>
      <c r="C497" s="261"/>
      <c r="D497" s="14" t="s">
        <v>1339</v>
      </c>
      <c r="E497" s="316"/>
      <c r="F497" s="21" t="s">
        <v>463</v>
      </c>
      <c r="G497" s="22">
        <v>12</v>
      </c>
      <c r="H497" s="17" t="s">
        <v>464</v>
      </c>
      <c r="I497" s="25"/>
      <c r="J497" s="232">
        <f t="shared" si="24"/>
        <v>0</v>
      </c>
      <c r="K497" s="17">
        <v>8</v>
      </c>
      <c r="L497" s="26">
        <f t="shared" si="25"/>
        <v>0</v>
      </c>
      <c r="M497" s="233">
        <f t="shared" si="26"/>
        <v>0</v>
      </c>
      <c r="N497" s="10"/>
      <c r="O497" s="10"/>
    </row>
    <row r="498" spans="1:15" s="49" customFormat="1" ht="27" customHeight="1">
      <c r="A498" s="10"/>
      <c r="B498" s="85">
        <v>8</v>
      </c>
      <c r="C498" s="267" t="s">
        <v>456</v>
      </c>
      <c r="D498" s="14" t="s">
        <v>466</v>
      </c>
      <c r="E498" s="111" t="s">
        <v>465</v>
      </c>
      <c r="F498" s="21" t="s">
        <v>72</v>
      </c>
      <c r="G498" s="22">
        <v>40</v>
      </c>
      <c r="H498" s="17" t="s">
        <v>59</v>
      </c>
      <c r="I498" s="25"/>
      <c r="J498" s="232">
        <f t="shared" si="24"/>
        <v>0</v>
      </c>
      <c r="K498" s="17">
        <v>8</v>
      </c>
      <c r="L498" s="26">
        <f t="shared" si="25"/>
        <v>0</v>
      </c>
      <c r="M498" s="233">
        <f t="shared" si="26"/>
        <v>0</v>
      </c>
      <c r="N498" s="10"/>
      <c r="O498" s="10"/>
    </row>
    <row r="499" spans="1:15" s="49" customFormat="1" ht="27" customHeight="1">
      <c r="A499" s="10"/>
      <c r="B499" s="85">
        <v>9</v>
      </c>
      <c r="C499" s="268"/>
      <c r="D499" s="14" t="s">
        <v>466</v>
      </c>
      <c r="E499" s="112"/>
      <c r="F499" s="21" t="s">
        <v>99</v>
      </c>
      <c r="G499" s="22">
        <v>500</v>
      </c>
      <c r="H499" s="17" t="s">
        <v>59</v>
      </c>
      <c r="I499" s="25"/>
      <c r="J499" s="232">
        <f t="shared" si="24"/>
        <v>0</v>
      </c>
      <c r="K499" s="17">
        <v>8</v>
      </c>
      <c r="L499" s="26">
        <f t="shared" si="25"/>
        <v>0</v>
      </c>
      <c r="M499" s="233">
        <f t="shared" si="26"/>
        <v>0</v>
      </c>
      <c r="N499" s="10"/>
      <c r="O499" s="10"/>
    </row>
    <row r="500" spans="1:15" s="49" customFormat="1" ht="27" customHeight="1">
      <c r="A500" s="10"/>
      <c r="B500" s="85">
        <v>10</v>
      </c>
      <c r="C500" s="261"/>
      <c r="D500" s="14" t="s">
        <v>466</v>
      </c>
      <c r="E500" s="113"/>
      <c r="F500" s="21" t="s">
        <v>97</v>
      </c>
      <c r="G500" s="22">
        <v>100</v>
      </c>
      <c r="H500" s="17" t="s">
        <v>59</v>
      </c>
      <c r="I500" s="25"/>
      <c r="J500" s="232">
        <f t="shared" si="24"/>
        <v>0</v>
      </c>
      <c r="K500" s="17">
        <v>8</v>
      </c>
      <c r="L500" s="26">
        <f t="shared" si="25"/>
        <v>0</v>
      </c>
      <c r="M500" s="233">
        <f t="shared" si="26"/>
        <v>0</v>
      </c>
      <c r="N500" s="10"/>
      <c r="O500" s="10"/>
    </row>
    <row r="501" spans="1:15" s="49" customFormat="1" ht="27" customHeight="1">
      <c r="A501" s="10"/>
      <c r="B501" s="85">
        <v>11</v>
      </c>
      <c r="C501" s="267" t="s">
        <v>684</v>
      </c>
      <c r="D501" s="14" t="s">
        <v>685</v>
      </c>
      <c r="E501" s="17" t="s">
        <v>31</v>
      </c>
      <c r="F501" s="21" t="s">
        <v>686</v>
      </c>
      <c r="G501" s="22">
        <v>20</v>
      </c>
      <c r="H501" s="17" t="s">
        <v>93</v>
      </c>
      <c r="I501" s="25"/>
      <c r="J501" s="232">
        <f t="shared" si="24"/>
        <v>0</v>
      </c>
      <c r="K501" s="17">
        <v>8</v>
      </c>
      <c r="L501" s="26">
        <f t="shared" si="25"/>
        <v>0</v>
      </c>
      <c r="M501" s="233">
        <f t="shared" si="26"/>
        <v>0</v>
      </c>
      <c r="N501" s="10"/>
      <c r="O501" s="10"/>
    </row>
    <row r="502" spans="1:15" s="49" customFormat="1" ht="27" customHeight="1">
      <c r="A502" s="10"/>
      <c r="B502" s="85">
        <v>12</v>
      </c>
      <c r="C502" s="261"/>
      <c r="D502" s="14" t="s">
        <v>685</v>
      </c>
      <c r="E502" s="17" t="s">
        <v>31</v>
      </c>
      <c r="F502" s="21" t="s">
        <v>687</v>
      </c>
      <c r="G502" s="22">
        <v>20</v>
      </c>
      <c r="H502" s="17" t="s">
        <v>93</v>
      </c>
      <c r="I502" s="25"/>
      <c r="J502" s="232">
        <f t="shared" si="24"/>
        <v>0</v>
      </c>
      <c r="K502" s="17">
        <v>8</v>
      </c>
      <c r="L502" s="26">
        <f t="shared" si="25"/>
        <v>0</v>
      </c>
      <c r="M502" s="233">
        <f t="shared" si="26"/>
        <v>0</v>
      </c>
      <c r="N502" s="10"/>
      <c r="O502" s="10"/>
    </row>
    <row r="503" spans="1:15" s="49" customFormat="1" ht="27" customHeight="1">
      <c r="A503" s="10"/>
      <c r="B503" s="85">
        <v>13</v>
      </c>
      <c r="C503" s="18" t="s">
        <v>467</v>
      </c>
      <c r="D503" s="14" t="s">
        <v>469</v>
      </c>
      <c r="E503" s="17" t="s">
        <v>70</v>
      </c>
      <c r="F503" s="21" t="s">
        <v>99</v>
      </c>
      <c r="G503" s="22">
        <v>12</v>
      </c>
      <c r="H503" s="17" t="s">
        <v>36</v>
      </c>
      <c r="I503" s="25"/>
      <c r="J503" s="232">
        <f t="shared" si="24"/>
        <v>0</v>
      </c>
      <c r="K503" s="17">
        <v>8</v>
      </c>
      <c r="L503" s="26">
        <f t="shared" si="25"/>
        <v>0</v>
      </c>
      <c r="M503" s="233">
        <f t="shared" si="26"/>
        <v>0</v>
      </c>
      <c r="N503" s="10"/>
      <c r="O503" s="10"/>
    </row>
    <row r="504" spans="1:15" s="49" customFormat="1" ht="27" customHeight="1">
      <c r="A504" s="10"/>
      <c r="B504" s="85">
        <v>14</v>
      </c>
      <c r="C504" s="267" t="s">
        <v>468</v>
      </c>
      <c r="D504" s="14" t="s">
        <v>701</v>
      </c>
      <c r="E504" s="17" t="s">
        <v>40</v>
      </c>
      <c r="F504" s="21" t="s">
        <v>77</v>
      </c>
      <c r="G504" s="22">
        <v>30</v>
      </c>
      <c r="H504" s="17" t="s">
        <v>702</v>
      </c>
      <c r="I504" s="25"/>
      <c r="J504" s="232">
        <f t="shared" si="24"/>
        <v>0</v>
      </c>
      <c r="K504" s="17">
        <v>8</v>
      </c>
      <c r="L504" s="26">
        <f t="shared" si="25"/>
        <v>0</v>
      </c>
      <c r="M504" s="233">
        <f t="shared" si="26"/>
        <v>0</v>
      </c>
      <c r="N504" s="10"/>
      <c r="O504" s="10"/>
    </row>
    <row r="505" spans="1:15" s="49" customFormat="1" ht="27" customHeight="1">
      <c r="A505" s="10"/>
      <c r="B505" s="85">
        <v>15</v>
      </c>
      <c r="C505" s="268"/>
      <c r="D505" s="14" t="s">
        <v>701</v>
      </c>
      <c r="E505" s="17" t="s">
        <v>40</v>
      </c>
      <c r="F505" s="21" t="s">
        <v>34</v>
      </c>
      <c r="G505" s="22">
        <v>30</v>
      </c>
      <c r="H505" s="17" t="s">
        <v>702</v>
      </c>
      <c r="I505" s="25"/>
      <c r="J505" s="232">
        <f t="shared" si="24"/>
        <v>0</v>
      </c>
      <c r="K505" s="17">
        <v>8</v>
      </c>
      <c r="L505" s="26">
        <f t="shared" si="25"/>
        <v>0</v>
      </c>
      <c r="M505" s="233">
        <f t="shared" si="26"/>
        <v>0</v>
      </c>
      <c r="N505" s="10"/>
      <c r="O505" s="10"/>
    </row>
    <row r="506" spans="1:15" s="49" customFormat="1" ht="27" customHeight="1">
      <c r="A506" s="10"/>
      <c r="B506" s="85">
        <v>16</v>
      </c>
      <c r="C506" s="261"/>
      <c r="D506" s="14" t="s">
        <v>701</v>
      </c>
      <c r="E506" s="17" t="s">
        <v>40</v>
      </c>
      <c r="F506" s="21" t="s">
        <v>35</v>
      </c>
      <c r="G506" s="22">
        <v>30</v>
      </c>
      <c r="H506" s="17" t="s">
        <v>702</v>
      </c>
      <c r="I506" s="25"/>
      <c r="J506" s="232">
        <f t="shared" si="24"/>
        <v>0</v>
      </c>
      <c r="K506" s="17">
        <v>8</v>
      </c>
      <c r="L506" s="26">
        <f t="shared" si="25"/>
        <v>0</v>
      </c>
      <c r="M506" s="233">
        <f t="shared" si="26"/>
        <v>0</v>
      </c>
      <c r="N506" s="10"/>
      <c r="O506" s="10"/>
    </row>
    <row r="507" spans="1:15" s="49" customFormat="1" ht="27" customHeight="1">
      <c r="A507" s="10"/>
      <c r="B507" s="85">
        <v>17</v>
      </c>
      <c r="C507" s="267" t="s">
        <v>468</v>
      </c>
      <c r="D507" s="14" t="s">
        <v>470</v>
      </c>
      <c r="E507" s="17" t="s">
        <v>40</v>
      </c>
      <c r="F507" s="21" t="s">
        <v>91</v>
      </c>
      <c r="G507" s="22">
        <v>12</v>
      </c>
      <c r="H507" s="17" t="s">
        <v>63</v>
      </c>
      <c r="I507" s="25"/>
      <c r="J507" s="232">
        <f t="shared" si="24"/>
        <v>0</v>
      </c>
      <c r="K507" s="17">
        <v>8</v>
      </c>
      <c r="L507" s="26">
        <f t="shared" si="25"/>
        <v>0</v>
      </c>
      <c r="M507" s="233">
        <f t="shared" si="26"/>
        <v>0</v>
      </c>
      <c r="N507" s="10"/>
      <c r="O507" s="10"/>
    </row>
    <row r="508" spans="1:15" s="49" customFormat="1" ht="27" customHeight="1">
      <c r="A508" s="10"/>
      <c r="B508" s="85">
        <v>18</v>
      </c>
      <c r="C508" s="268"/>
      <c r="D508" s="14" t="s">
        <v>470</v>
      </c>
      <c r="E508" s="17" t="s">
        <v>40</v>
      </c>
      <c r="F508" s="21" t="s">
        <v>77</v>
      </c>
      <c r="G508" s="22">
        <v>50</v>
      </c>
      <c r="H508" s="17" t="s">
        <v>702</v>
      </c>
      <c r="I508" s="25"/>
      <c r="J508" s="232">
        <f t="shared" si="24"/>
        <v>0</v>
      </c>
      <c r="K508" s="17">
        <v>8</v>
      </c>
      <c r="L508" s="26">
        <f t="shared" si="25"/>
        <v>0</v>
      </c>
      <c r="M508" s="233">
        <f t="shared" si="26"/>
        <v>0</v>
      </c>
      <c r="N508" s="10"/>
      <c r="O508" s="10"/>
    </row>
    <row r="509" spans="1:15" s="49" customFormat="1" ht="27" customHeight="1">
      <c r="A509" s="10"/>
      <c r="B509" s="85">
        <v>19</v>
      </c>
      <c r="C509" s="268"/>
      <c r="D509" s="14" t="s">
        <v>470</v>
      </c>
      <c r="E509" s="17" t="s">
        <v>40</v>
      </c>
      <c r="F509" s="21" t="s">
        <v>34</v>
      </c>
      <c r="G509" s="22">
        <v>50</v>
      </c>
      <c r="H509" s="17" t="s">
        <v>702</v>
      </c>
      <c r="I509" s="25"/>
      <c r="J509" s="232">
        <f t="shared" si="24"/>
        <v>0</v>
      </c>
      <c r="K509" s="17">
        <v>8</v>
      </c>
      <c r="L509" s="26">
        <f t="shared" si="25"/>
        <v>0</v>
      </c>
      <c r="M509" s="233">
        <f t="shared" si="26"/>
        <v>0</v>
      </c>
      <c r="N509" s="10"/>
      <c r="O509" s="10"/>
    </row>
    <row r="510" spans="1:15" s="49" customFormat="1" ht="27" customHeight="1">
      <c r="A510" s="10"/>
      <c r="B510" s="85">
        <v>20</v>
      </c>
      <c r="C510" s="261"/>
      <c r="D510" s="14" t="s">
        <v>470</v>
      </c>
      <c r="E510" s="17" t="s">
        <v>40</v>
      </c>
      <c r="F510" s="21" t="s">
        <v>35</v>
      </c>
      <c r="G510" s="22">
        <v>50</v>
      </c>
      <c r="H510" s="17" t="s">
        <v>702</v>
      </c>
      <c r="I510" s="25"/>
      <c r="J510" s="232">
        <f t="shared" si="24"/>
        <v>0</v>
      </c>
      <c r="K510" s="17">
        <v>8</v>
      </c>
      <c r="L510" s="26">
        <f t="shared" si="25"/>
        <v>0</v>
      </c>
      <c r="M510" s="233">
        <f t="shared" si="26"/>
        <v>0</v>
      </c>
      <c r="N510" s="10"/>
      <c r="O510" s="10"/>
    </row>
    <row r="511" spans="1:15" s="49" customFormat="1" ht="23.25" customHeight="1">
      <c r="A511" s="20"/>
      <c r="B511" s="12"/>
      <c r="C511" s="12"/>
      <c r="D511" s="12"/>
      <c r="E511" s="13"/>
      <c r="F511" s="13"/>
      <c r="G511" s="13"/>
      <c r="H511" s="13"/>
      <c r="I511" s="16" t="s">
        <v>26</v>
      </c>
      <c r="J511" s="48">
        <f>SUM(J491:J510)</f>
        <v>0</v>
      </c>
      <c r="K511" s="19" t="s">
        <v>27</v>
      </c>
      <c r="L511" s="16" t="s">
        <v>27</v>
      </c>
      <c r="M511" s="48">
        <f>SUM(M491:M510)</f>
        <v>0</v>
      </c>
      <c r="N511" s="11"/>
      <c r="O511" s="27"/>
    </row>
    <row r="512" s="49" customFormat="1" ht="14.25"/>
    <row r="513" spans="3:12" s="106" customFormat="1" ht="54" customHeight="1">
      <c r="C513" s="259" t="s">
        <v>472</v>
      </c>
      <c r="D513" s="329"/>
      <c r="E513" s="329"/>
      <c r="F513" s="329"/>
      <c r="G513" s="329"/>
      <c r="H513" s="329"/>
      <c r="I513" s="329"/>
      <c r="J513" s="329"/>
      <c r="K513" s="329"/>
      <c r="L513" s="329"/>
    </row>
    <row r="514" spans="3:12" s="106" customFormat="1" ht="54" customHeight="1">
      <c r="C514" s="196"/>
      <c r="D514" s="201"/>
      <c r="E514" s="201"/>
      <c r="F514" s="201"/>
      <c r="G514" s="201"/>
      <c r="H514" s="201"/>
      <c r="I514" s="201"/>
      <c r="J514" s="201"/>
      <c r="K514" s="201"/>
      <c r="L514" s="201"/>
    </row>
    <row r="515" spans="3:12" s="106" customFormat="1" ht="54" customHeight="1">
      <c r="C515" s="196"/>
      <c r="D515" s="201"/>
      <c r="E515" s="201"/>
      <c r="F515" s="201"/>
      <c r="G515" s="201"/>
      <c r="H515" s="201"/>
      <c r="I515" s="201"/>
      <c r="J515" s="201"/>
      <c r="K515" s="201"/>
      <c r="L515" s="201"/>
    </row>
    <row r="516" spans="3:12" s="106" customFormat="1" ht="54" customHeight="1">
      <c r="C516" s="196"/>
      <c r="D516" s="201"/>
      <c r="E516" s="201"/>
      <c r="F516" s="201"/>
      <c r="G516" s="201"/>
      <c r="H516" s="201"/>
      <c r="I516" s="201"/>
      <c r="J516" s="201"/>
      <c r="K516" s="201"/>
      <c r="L516" s="201"/>
    </row>
    <row r="517" spans="3:12" s="106" customFormat="1" ht="54" customHeight="1">
      <c r="C517" s="196"/>
      <c r="D517" s="201"/>
      <c r="E517" s="201"/>
      <c r="F517" s="201"/>
      <c r="G517" s="201"/>
      <c r="H517" s="201"/>
      <c r="I517" s="201"/>
      <c r="J517" s="201"/>
      <c r="K517" s="201"/>
      <c r="L517" s="201"/>
    </row>
    <row r="518" spans="3:12" s="106" customFormat="1" ht="54" customHeight="1">
      <c r="C518" s="196"/>
      <c r="D518" s="201"/>
      <c r="E518" s="201"/>
      <c r="F518" s="201"/>
      <c r="G518" s="201"/>
      <c r="H518" s="201"/>
      <c r="I518" s="201"/>
      <c r="J518" s="201"/>
      <c r="K518" s="201"/>
      <c r="L518" s="201"/>
    </row>
    <row r="519" s="49" customFormat="1" ht="14.25"/>
    <row r="520" s="49" customFormat="1" ht="14.25"/>
    <row r="521" spans="1:15" s="49" customFormat="1" ht="31.5" customHeight="1">
      <c r="A521" s="2"/>
      <c r="B521" s="2"/>
      <c r="C521" s="7" t="s">
        <v>780</v>
      </c>
      <c r="D521" s="4"/>
      <c r="E521" s="4"/>
      <c r="F521" s="3" t="s">
        <v>1</v>
      </c>
      <c r="G521" s="6"/>
      <c r="H521" s="4"/>
      <c r="I521" s="5"/>
      <c r="J521" s="272" t="s">
        <v>474</v>
      </c>
      <c r="K521" s="302"/>
      <c r="L521" s="302"/>
      <c r="M521" s="302"/>
      <c r="N521" s="2"/>
      <c r="O521" s="2"/>
    </row>
    <row r="522" spans="1:15" s="49" customFormat="1" ht="26.25" customHeight="1">
      <c r="A522" s="1"/>
      <c r="B522" s="299" t="s">
        <v>473</v>
      </c>
      <c r="C522" s="300"/>
      <c r="D522" s="300"/>
      <c r="E522" s="300"/>
      <c r="F522" s="300"/>
      <c r="G522" s="300"/>
      <c r="H522" s="300"/>
      <c r="I522" s="300"/>
      <c r="J522" s="300"/>
      <c r="K522" s="300"/>
      <c r="L522" s="300"/>
      <c r="M522" s="301"/>
      <c r="N522" s="1"/>
      <c r="O522" s="1"/>
    </row>
    <row r="523" spans="1:15" s="49" customFormat="1" ht="33.75">
      <c r="A523" s="1"/>
      <c r="B523" s="209" t="s">
        <v>2</v>
      </c>
      <c r="C523" s="209" t="s">
        <v>3</v>
      </c>
      <c r="D523" s="209" t="s">
        <v>4</v>
      </c>
      <c r="E523" s="210" t="s">
        <v>5</v>
      </c>
      <c r="F523" s="210" t="s">
        <v>6</v>
      </c>
      <c r="G523" s="209" t="s">
        <v>7</v>
      </c>
      <c r="H523" s="209" t="s">
        <v>29</v>
      </c>
      <c r="I523" s="209" t="s">
        <v>8</v>
      </c>
      <c r="J523" s="209" t="s">
        <v>9</v>
      </c>
      <c r="K523" s="209" t="s">
        <v>10</v>
      </c>
      <c r="L523" s="209" t="s">
        <v>11</v>
      </c>
      <c r="M523" s="209" t="s">
        <v>12</v>
      </c>
      <c r="N523" s="1"/>
      <c r="O523" s="1"/>
    </row>
    <row r="524" spans="1:15" s="49" customFormat="1" ht="14.25">
      <c r="A524" s="1"/>
      <c r="B524" s="211" t="s">
        <v>13</v>
      </c>
      <c r="C524" s="211" t="s">
        <v>14</v>
      </c>
      <c r="D524" s="211" t="s">
        <v>15</v>
      </c>
      <c r="E524" s="211" t="s">
        <v>16</v>
      </c>
      <c r="F524" s="211" t="s">
        <v>17</v>
      </c>
      <c r="G524" s="211" t="s">
        <v>18</v>
      </c>
      <c r="H524" s="211" t="s">
        <v>19</v>
      </c>
      <c r="I524" s="211" t="s">
        <v>20</v>
      </c>
      <c r="J524" s="211" t="s">
        <v>21</v>
      </c>
      <c r="K524" s="211" t="s">
        <v>22</v>
      </c>
      <c r="L524" s="211" t="s">
        <v>23</v>
      </c>
      <c r="M524" s="211" t="s">
        <v>24</v>
      </c>
      <c r="N524" s="1"/>
      <c r="O524" s="1"/>
    </row>
    <row r="525" spans="1:15" s="49" customFormat="1" ht="27" customHeight="1">
      <c r="A525" s="10"/>
      <c r="B525" s="85">
        <v>1</v>
      </c>
      <c r="C525" s="267" t="s">
        <v>475</v>
      </c>
      <c r="D525" s="251"/>
      <c r="E525" s="17" t="s">
        <v>25</v>
      </c>
      <c r="F525" s="21" t="s">
        <v>476</v>
      </c>
      <c r="G525" s="22">
        <v>50</v>
      </c>
      <c r="H525" s="17" t="s">
        <v>113</v>
      </c>
      <c r="I525" s="25"/>
      <c r="J525" s="24">
        <f>G525*I525</f>
        <v>0</v>
      </c>
      <c r="K525" s="17">
        <v>8</v>
      </c>
      <c r="L525" s="26">
        <f>I525*1.08</f>
        <v>0</v>
      </c>
      <c r="M525" s="23">
        <f>J525*1.08</f>
        <v>0</v>
      </c>
      <c r="N525" s="10"/>
      <c r="O525" s="10"/>
    </row>
    <row r="526" spans="1:15" s="49" customFormat="1" ht="27" customHeight="1">
      <c r="A526" s="10"/>
      <c r="B526" s="85">
        <v>2</v>
      </c>
      <c r="C526" s="261"/>
      <c r="D526" s="251"/>
      <c r="E526" s="17" t="s">
        <v>25</v>
      </c>
      <c r="F526" s="21" t="s">
        <v>477</v>
      </c>
      <c r="G526" s="22">
        <v>650</v>
      </c>
      <c r="H526" s="17" t="s">
        <v>113</v>
      </c>
      <c r="I526" s="25"/>
      <c r="J526" s="24">
        <f>G526*I526</f>
        <v>0</v>
      </c>
      <c r="K526" s="17">
        <v>8</v>
      </c>
      <c r="L526" s="26">
        <f>I526*1.08</f>
        <v>0</v>
      </c>
      <c r="M526" s="23">
        <f>J526*1.08</f>
        <v>0</v>
      </c>
      <c r="N526" s="10"/>
      <c r="O526" s="10"/>
    </row>
    <row r="527" spans="1:15" s="49" customFormat="1" ht="21.75" customHeight="1">
      <c r="A527" s="20"/>
      <c r="B527" s="12"/>
      <c r="C527" s="12"/>
      <c r="D527" s="12"/>
      <c r="E527" s="13"/>
      <c r="F527" s="13"/>
      <c r="G527" s="13"/>
      <c r="H527" s="13"/>
      <c r="I527" s="16" t="s">
        <v>26</v>
      </c>
      <c r="J527" s="48">
        <f>SUM(J525:J526)</f>
        <v>0</v>
      </c>
      <c r="K527" s="19" t="s">
        <v>27</v>
      </c>
      <c r="L527" s="16" t="s">
        <v>27</v>
      </c>
      <c r="M527" s="48">
        <f>SUM(M525:M526)</f>
        <v>0</v>
      </c>
      <c r="N527" s="11"/>
      <c r="O527" s="27"/>
    </row>
    <row r="528" spans="1:15" s="49" customFormat="1" ht="21.75" customHeight="1">
      <c r="A528" s="20"/>
      <c r="B528" s="12"/>
      <c r="C528" s="12"/>
      <c r="D528" s="12"/>
      <c r="E528" s="13"/>
      <c r="F528" s="13"/>
      <c r="G528" s="13"/>
      <c r="H528" s="13"/>
      <c r="I528" s="12"/>
      <c r="J528" s="195"/>
      <c r="K528" s="11"/>
      <c r="L528" s="12"/>
      <c r="M528" s="195"/>
      <c r="N528" s="11"/>
      <c r="O528" s="27"/>
    </row>
    <row r="529" spans="1:15" s="49" customFormat="1" ht="21.75" customHeight="1">
      <c r="A529" s="20"/>
      <c r="B529" s="12"/>
      <c r="C529" s="12"/>
      <c r="D529" s="12"/>
      <c r="E529" s="13"/>
      <c r="F529" s="13"/>
      <c r="G529" s="13"/>
      <c r="H529" s="13"/>
      <c r="I529" s="12"/>
      <c r="J529" s="195"/>
      <c r="K529" s="11"/>
      <c r="L529" s="12"/>
      <c r="M529" s="195"/>
      <c r="N529" s="11"/>
      <c r="O529" s="27"/>
    </row>
    <row r="530" spans="1:15" s="49" customFormat="1" ht="21.75" customHeight="1">
      <c r="A530" s="20"/>
      <c r="B530" s="12"/>
      <c r="C530" s="12"/>
      <c r="D530" s="12"/>
      <c r="E530" s="13"/>
      <c r="F530" s="13"/>
      <c r="G530" s="13"/>
      <c r="H530" s="13"/>
      <c r="I530" s="12"/>
      <c r="J530" s="195"/>
      <c r="K530" s="11"/>
      <c r="L530" s="12"/>
      <c r="M530" s="195"/>
      <c r="N530" s="11"/>
      <c r="O530" s="27"/>
    </row>
    <row r="531" spans="1:15" s="49" customFormat="1" ht="21.75" customHeight="1">
      <c r="A531" s="20"/>
      <c r="B531" s="12"/>
      <c r="C531" s="12"/>
      <c r="D531" s="12"/>
      <c r="E531" s="13"/>
      <c r="F531" s="13"/>
      <c r="G531" s="13"/>
      <c r="H531" s="13"/>
      <c r="I531" s="12"/>
      <c r="J531" s="195"/>
      <c r="K531" s="11"/>
      <c r="L531" s="12"/>
      <c r="M531" s="195"/>
      <c r="N531" s="11"/>
      <c r="O531" s="27"/>
    </row>
    <row r="532" spans="1:15" s="49" customFormat="1" ht="21.75" customHeight="1">
      <c r="A532" s="20"/>
      <c r="B532" s="12"/>
      <c r="C532" s="12"/>
      <c r="D532" s="12"/>
      <c r="E532" s="13"/>
      <c r="F532" s="13"/>
      <c r="G532" s="13"/>
      <c r="H532" s="13"/>
      <c r="I532" s="12"/>
      <c r="J532" s="195"/>
      <c r="K532" s="11"/>
      <c r="L532" s="12"/>
      <c r="M532" s="195"/>
      <c r="N532" s="11"/>
      <c r="O532" s="27"/>
    </row>
    <row r="533" spans="1:15" s="49" customFormat="1" ht="21.75" customHeight="1">
      <c r="A533" s="20"/>
      <c r="B533" s="12"/>
      <c r="C533" s="12"/>
      <c r="D533" s="12"/>
      <c r="E533" s="13"/>
      <c r="F533" s="13"/>
      <c r="G533" s="13"/>
      <c r="H533" s="13"/>
      <c r="I533" s="12"/>
      <c r="J533" s="195"/>
      <c r="K533" s="11"/>
      <c r="L533" s="12"/>
      <c r="M533" s="195"/>
      <c r="N533" s="11"/>
      <c r="O533" s="27"/>
    </row>
    <row r="534" spans="1:15" s="49" customFormat="1" ht="21.75" customHeight="1">
      <c r="A534" s="20"/>
      <c r="B534" s="12"/>
      <c r="C534" s="12"/>
      <c r="D534" s="12"/>
      <c r="E534" s="13"/>
      <c r="F534" s="13"/>
      <c r="G534" s="13"/>
      <c r="H534" s="13"/>
      <c r="I534" s="12"/>
      <c r="J534" s="195"/>
      <c r="K534" s="11"/>
      <c r="L534" s="12"/>
      <c r="M534" s="195"/>
      <c r="N534" s="11"/>
      <c r="O534" s="27"/>
    </row>
    <row r="535" spans="1:15" s="49" customFormat="1" ht="21.75" customHeight="1">
      <c r="A535" s="20"/>
      <c r="B535" s="12"/>
      <c r="C535" s="12"/>
      <c r="D535" s="12"/>
      <c r="E535" s="13"/>
      <c r="F535" s="13"/>
      <c r="G535" s="13"/>
      <c r="H535" s="13"/>
      <c r="I535" s="12"/>
      <c r="J535" s="195"/>
      <c r="K535" s="11"/>
      <c r="L535" s="12"/>
      <c r="M535" s="195"/>
      <c r="N535" s="11"/>
      <c r="O535" s="27"/>
    </row>
    <row r="536" spans="1:15" s="49" customFormat="1" ht="21.75" customHeight="1">
      <c r="A536" s="20"/>
      <c r="B536" s="12"/>
      <c r="C536" s="12"/>
      <c r="D536" s="12"/>
      <c r="E536" s="13"/>
      <c r="F536" s="13"/>
      <c r="G536" s="13"/>
      <c r="H536" s="13"/>
      <c r="I536" s="12"/>
      <c r="J536" s="195"/>
      <c r="K536" s="11"/>
      <c r="L536" s="12"/>
      <c r="M536" s="195"/>
      <c r="N536" s="11"/>
      <c r="O536" s="27"/>
    </row>
    <row r="537" spans="1:15" s="49" customFormat="1" ht="21.75" customHeight="1">
      <c r="A537" s="20"/>
      <c r="B537" s="12"/>
      <c r="C537" s="12"/>
      <c r="D537" s="12"/>
      <c r="E537" s="13"/>
      <c r="F537" s="13"/>
      <c r="G537" s="13"/>
      <c r="H537" s="13"/>
      <c r="I537" s="12"/>
      <c r="J537" s="195"/>
      <c r="K537" s="11"/>
      <c r="L537" s="12"/>
      <c r="M537" s="195"/>
      <c r="N537" s="11"/>
      <c r="O537" s="27"/>
    </row>
    <row r="538" s="49" customFormat="1" ht="14.25"/>
    <row r="539" s="49" customFormat="1" ht="14.25"/>
    <row r="540" spans="1:15" s="49" customFormat="1" ht="31.5" customHeight="1">
      <c r="A540" s="2"/>
      <c r="B540" s="2"/>
      <c r="C540" s="7" t="s">
        <v>781</v>
      </c>
      <c r="D540" s="4"/>
      <c r="E540" s="4"/>
      <c r="F540" s="3" t="s">
        <v>1</v>
      </c>
      <c r="G540" s="6"/>
      <c r="H540" s="4"/>
      <c r="I540" s="5"/>
      <c r="J540" s="262" t="s">
        <v>30</v>
      </c>
      <c r="K540" s="263"/>
      <c r="L540" s="263"/>
      <c r="M540" s="263"/>
      <c r="N540" s="2"/>
      <c r="O540" s="2"/>
    </row>
    <row r="541" spans="1:15" s="49" customFormat="1" ht="26.25" customHeight="1">
      <c r="A541" s="1"/>
      <c r="B541" s="264" t="s">
        <v>1179</v>
      </c>
      <c r="C541" s="265"/>
      <c r="D541" s="265"/>
      <c r="E541" s="265"/>
      <c r="F541" s="265"/>
      <c r="G541" s="265"/>
      <c r="H541" s="265"/>
      <c r="I541" s="265"/>
      <c r="J541" s="265"/>
      <c r="K541" s="265"/>
      <c r="L541" s="265"/>
      <c r="M541" s="266"/>
      <c r="N541" s="1"/>
      <c r="O541" s="1"/>
    </row>
    <row r="542" spans="1:15" s="49" customFormat="1" ht="33.75">
      <c r="A542" s="1"/>
      <c r="B542" s="209" t="s">
        <v>2</v>
      </c>
      <c r="C542" s="209" t="s">
        <v>3</v>
      </c>
      <c r="D542" s="209" t="s">
        <v>4</v>
      </c>
      <c r="E542" s="210" t="s">
        <v>5</v>
      </c>
      <c r="F542" s="210" t="s">
        <v>6</v>
      </c>
      <c r="G542" s="209" t="s">
        <v>7</v>
      </c>
      <c r="H542" s="209" t="s">
        <v>29</v>
      </c>
      <c r="I542" s="209" t="s">
        <v>8</v>
      </c>
      <c r="J542" s="209" t="s">
        <v>9</v>
      </c>
      <c r="K542" s="209" t="s">
        <v>10</v>
      </c>
      <c r="L542" s="209" t="s">
        <v>11</v>
      </c>
      <c r="M542" s="209" t="s">
        <v>12</v>
      </c>
      <c r="N542" s="1"/>
      <c r="O542" s="1"/>
    </row>
    <row r="543" spans="1:15" s="49" customFormat="1" ht="14.25">
      <c r="A543" s="1"/>
      <c r="B543" s="211" t="s">
        <v>13</v>
      </c>
      <c r="C543" s="211" t="s">
        <v>14</v>
      </c>
      <c r="D543" s="211" t="s">
        <v>15</v>
      </c>
      <c r="E543" s="211" t="s">
        <v>16</v>
      </c>
      <c r="F543" s="211" t="s">
        <v>17</v>
      </c>
      <c r="G543" s="211" t="s">
        <v>18</v>
      </c>
      <c r="H543" s="211" t="s">
        <v>19</v>
      </c>
      <c r="I543" s="211" t="s">
        <v>20</v>
      </c>
      <c r="J543" s="211" t="s">
        <v>21</v>
      </c>
      <c r="K543" s="211" t="s">
        <v>22</v>
      </c>
      <c r="L543" s="211" t="s">
        <v>23</v>
      </c>
      <c r="M543" s="211" t="s">
        <v>24</v>
      </c>
      <c r="N543" s="1"/>
      <c r="O543" s="1"/>
    </row>
    <row r="544" spans="1:15" s="49" customFormat="1" ht="28.5" customHeight="1">
      <c r="A544" s="10"/>
      <c r="B544" s="85">
        <v>1</v>
      </c>
      <c r="C544" s="18" t="s">
        <v>478</v>
      </c>
      <c r="D544" s="251"/>
      <c r="E544" s="17" t="s">
        <v>31</v>
      </c>
      <c r="F544" s="21" t="s">
        <v>479</v>
      </c>
      <c r="G544" s="22">
        <v>150</v>
      </c>
      <c r="H544" s="17" t="s">
        <v>33</v>
      </c>
      <c r="I544" s="25"/>
      <c r="J544" s="24">
        <f>G544*I544</f>
        <v>0</v>
      </c>
      <c r="K544" s="17">
        <v>8</v>
      </c>
      <c r="L544" s="26">
        <f>I544*1.08</f>
        <v>0</v>
      </c>
      <c r="M544" s="23">
        <f>J544*1.08</f>
        <v>0</v>
      </c>
      <c r="N544" s="10"/>
      <c r="O544" s="10"/>
    </row>
    <row r="545" spans="1:15" s="49" customFormat="1" ht="27" customHeight="1">
      <c r="A545" s="10"/>
      <c r="B545" s="85">
        <v>2</v>
      </c>
      <c r="C545" s="18" t="s">
        <v>480</v>
      </c>
      <c r="D545" s="251"/>
      <c r="E545" s="17" t="s">
        <v>40</v>
      </c>
      <c r="F545" s="21" t="s">
        <v>35</v>
      </c>
      <c r="G545" s="22">
        <v>10</v>
      </c>
      <c r="H545" s="17" t="s">
        <v>95</v>
      </c>
      <c r="I545" s="25"/>
      <c r="J545" s="24">
        <f aca="true" t="shared" si="27" ref="J545:J562">G545*I545</f>
        <v>0</v>
      </c>
      <c r="K545" s="17">
        <v>8</v>
      </c>
      <c r="L545" s="26">
        <f aca="true" t="shared" si="28" ref="L545:L562">I545*1.08</f>
        <v>0</v>
      </c>
      <c r="M545" s="23">
        <f aca="true" t="shared" si="29" ref="M545:M562">J545*1.08</f>
        <v>0</v>
      </c>
      <c r="N545" s="10"/>
      <c r="O545" s="10"/>
    </row>
    <row r="546" spans="1:15" s="49" customFormat="1" ht="27" customHeight="1">
      <c r="A546" s="10"/>
      <c r="B546" s="85">
        <v>3</v>
      </c>
      <c r="C546" s="18" t="s">
        <v>498</v>
      </c>
      <c r="D546" s="251"/>
      <c r="E546" s="17" t="s">
        <v>499</v>
      </c>
      <c r="F546" s="21" t="s">
        <v>481</v>
      </c>
      <c r="G546" s="22">
        <v>100</v>
      </c>
      <c r="H546" s="17" t="s">
        <v>46</v>
      </c>
      <c r="I546" s="25"/>
      <c r="J546" s="24">
        <f t="shared" si="27"/>
        <v>0</v>
      </c>
      <c r="K546" s="17">
        <v>8</v>
      </c>
      <c r="L546" s="26">
        <f t="shared" si="28"/>
        <v>0</v>
      </c>
      <c r="M546" s="23">
        <f t="shared" si="29"/>
        <v>0</v>
      </c>
      <c r="N546" s="10"/>
      <c r="O546" s="10"/>
    </row>
    <row r="547" spans="1:15" s="49" customFormat="1" ht="27" customHeight="1">
      <c r="A547" s="10"/>
      <c r="B547" s="85">
        <v>4</v>
      </c>
      <c r="C547" s="18" t="s">
        <v>482</v>
      </c>
      <c r="D547" s="251"/>
      <c r="E547" s="17" t="s">
        <v>339</v>
      </c>
      <c r="F547" s="21" t="s">
        <v>483</v>
      </c>
      <c r="G547" s="22">
        <v>12</v>
      </c>
      <c r="H547" s="17" t="s">
        <v>36</v>
      </c>
      <c r="I547" s="25"/>
      <c r="J547" s="24">
        <f t="shared" si="27"/>
        <v>0</v>
      </c>
      <c r="K547" s="17">
        <v>8</v>
      </c>
      <c r="L547" s="26">
        <f t="shared" si="28"/>
        <v>0</v>
      </c>
      <c r="M547" s="23">
        <f t="shared" si="29"/>
        <v>0</v>
      </c>
      <c r="N547" s="10"/>
      <c r="O547" s="10"/>
    </row>
    <row r="548" spans="1:15" s="49" customFormat="1" ht="27" customHeight="1">
      <c r="A548" s="10"/>
      <c r="B548" s="85">
        <v>5</v>
      </c>
      <c r="C548" s="18" t="s">
        <v>484</v>
      </c>
      <c r="D548" s="251"/>
      <c r="E548" s="17" t="s">
        <v>31</v>
      </c>
      <c r="F548" s="21" t="s">
        <v>72</v>
      </c>
      <c r="G548" s="22">
        <v>5</v>
      </c>
      <c r="H548" s="17" t="s">
        <v>485</v>
      </c>
      <c r="I548" s="25"/>
      <c r="J548" s="24">
        <f t="shared" si="27"/>
        <v>0</v>
      </c>
      <c r="K548" s="17">
        <v>8</v>
      </c>
      <c r="L548" s="26">
        <f t="shared" si="28"/>
        <v>0</v>
      </c>
      <c r="M548" s="23">
        <f t="shared" si="29"/>
        <v>0</v>
      </c>
      <c r="N548" s="10"/>
      <c r="O548" s="10"/>
    </row>
    <row r="549" spans="1:15" s="49" customFormat="1" ht="27" customHeight="1">
      <c r="A549" s="10"/>
      <c r="B549" s="85">
        <v>6</v>
      </c>
      <c r="C549" s="267" t="s">
        <v>486</v>
      </c>
      <c r="D549" s="251"/>
      <c r="E549" s="17" t="s">
        <v>31</v>
      </c>
      <c r="F549" s="21" t="s">
        <v>179</v>
      </c>
      <c r="G549" s="22">
        <v>24</v>
      </c>
      <c r="H549" s="17" t="s">
        <v>93</v>
      </c>
      <c r="I549" s="25"/>
      <c r="J549" s="24">
        <f t="shared" si="27"/>
        <v>0</v>
      </c>
      <c r="K549" s="17">
        <v>8</v>
      </c>
      <c r="L549" s="26">
        <f t="shared" si="28"/>
        <v>0</v>
      </c>
      <c r="M549" s="23">
        <f t="shared" si="29"/>
        <v>0</v>
      </c>
      <c r="N549" s="10"/>
      <c r="O549" s="10"/>
    </row>
    <row r="550" spans="1:15" s="49" customFormat="1" ht="27" customHeight="1">
      <c r="A550" s="10"/>
      <c r="B550" s="85">
        <v>7</v>
      </c>
      <c r="C550" s="261"/>
      <c r="D550" s="251"/>
      <c r="E550" s="17" t="s">
        <v>31</v>
      </c>
      <c r="F550" s="21" t="s">
        <v>97</v>
      </c>
      <c r="G550" s="22">
        <v>24</v>
      </c>
      <c r="H550" s="17" t="s">
        <v>93</v>
      </c>
      <c r="I550" s="25"/>
      <c r="J550" s="24">
        <f t="shared" si="27"/>
        <v>0</v>
      </c>
      <c r="K550" s="17">
        <v>8</v>
      </c>
      <c r="L550" s="26">
        <f t="shared" si="28"/>
        <v>0</v>
      </c>
      <c r="M550" s="23">
        <f t="shared" si="29"/>
        <v>0</v>
      </c>
      <c r="N550" s="10"/>
      <c r="O550" s="10"/>
    </row>
    <row r="551" spans="1:15" s="49" customFormat="1" ht="27" customHeight="1">
      <c r="A551" s="10"/>
      <c r="B551" s="85">
        <v>8</v>
      </c>
      <c r="C551" s="18" t="s">
        <v>487</v>
      </c>
      <c r="D551" s="251"/>
      <c r="E551" s="17" t="s">
        <v>25</v>
      </c>
      <c r="F551" s="21" t="s">
        <v>488</v>
      </c>
      <c r="G551" s="22">
        <v>20</v>
      </c>
      <c r="H551" s="17" t="s">
        <v>105</v>
      </c>
      <c r="I551" s="25"/>
      <c r="J551" s="24">
        <f t="shared" si="27"/>
        <v>0</v>
      </c>
      <c r="K551" s="17">
        <v>8</v>
      </c>
      <c r="L551" s="26">
        <f t="shared" si="28"/>
        <v>0</v>
      </c>
      <c r="M551" s="23">
        <f t="shared" si="29"/>
        <v>0</v>
      </c>
      <c r="N551" s="10"/>
      <c r="O551" s="10"/>
    </row>
    <row r="552" spans="1:15" s="49" customFormat="1" ht="27" customHeight="1">
      <c r="A552" s="10"/>
      <c r="B552" s="85">
        <v>9</v>
      </c>
      <c r="C552" s="18" t="s">
        <v>489</v>
      </c>
      <c r="D552" s="251"/>
      <c r="E552" s="17" t="s">
        <v>25</v>
      </c>
      <c r="F552" s="21" t="s">
        <v>490</v>
      </c>
      <c r="G552" s="22">
        <v>100</v>
      </c>
      <c r="H552" s="17" t="s">
        <v>174</v>
      </c>
      <c r="I552" s="25"/>
      <c r="J552" s="24">
        <f t="shared" si="27"/>
        <v>0</v>
      </c>
      <c r="K552" s="17">
        <v>8</v>
      </c>
      <c r="L552" s="26">
        <f t="shared" si="28"/>
        <v>0</v>
      </c>
      <c r="M552" s="23">
        <f t="shared" si="29"/>
        <v>0</v>
      </c>
      <c r="N552" s="10"/>
      <c r="O552" s="10"/>
    </row>
    <row r="553" spans="1:15" s="49" customFormat="1" ht="54" customHeight="1">
      <c r="A553" s="10"/>
      <c r="B553" s="85">
        <v>10</v>
      </c>
      <c r="C553" s="18" t="s">
        <v>491</v>
      </c>
      <c r="D553" s="251"/>
      <c r="E553" s="17" t="s">
        <v>40</v>
      </c>
      <c r="F553" s="21" t="s">
        <v>160</v>
      </c>
      <c r="G553" s="22">
        <v>150</v>
      </c>
      <c r="H553" s="17" t="s">
        <v>100</v>
      </c>
      <c r="I553" s="25"/>
      <c r="J553" s="24">
        <f t="shared" si="27"/>
        <v>0</v>
      </c>
      <c r="K553" s="17">
        <v>8</v>
      </c>
      <c r="L553" s="26">
        <f t="shared" si="28"/>
        <v>0</v>
      </c>
      <c r="M553" s="23">
        <f t="shared" si="29"/>
        <v>0</v>
      </c>
      <c r="N553" s="10"/>
      <c r="O553" s="10"/>
    </row>
    <row r="554" spans="1:15" s="49" customFormat="1" ht="27" customHeight="1">
      <c r="A554" s="10"/>
      <c r="B554" s="85">
        <v>11</v>
      </c>
      <c r="C554" s="18" t="s">
        <v>1188</v>
      </c>
      <c r="D554" s="251"/>
      <c r="E554" s="17" t="s">
        <v>25</v>
      </c>
      <c r="F554" s="21" t="s">
        <v>44</v>
      </c>
      <c r="G554" s="22">
        <v>50</v>
      </c>
      <c r="H554" s="17" t="s">
        <v>113</v>
      </c>
      <c r="I554" s="25"/>
      <c r="J554" s="24">
        <f t="shared" si="27"/>
        <v>0</v>
      </c>
      <c r="K554" s="17">
        <v>8</v>
      </c>
      <c r="L554" s="26">
        <f t="shared" si="28"/>
        <v>0</v>
      </c>
      <c r="M554" s="23">
        <f t="shared" si="29"/>
        <v>0</v>
      </c>
      <c r="N554" s="10"/>
      <c r="O554" s="10"/>
    </row>
    <row r="555" spans="1:15" s="49" customFormat="1" ht="27" customHeight="1">
      <c r="A555" s="10"/>
      <c r="B555" s="85">
        <v>12</v>
      </c>
      <c r="C555" s="18" t="s">
        <v>496</v>
      </c>
      <c r="D555" s="251"/>
      <c r="E555" s="17" t="s">
        <v>25</v>
      </c>
      <c r="F555" s="21" t="s">
        <v>141</v>
      </c>
      <c r="G555" s="22">
        <v>24</v>
      </c>
      <c r="H555" s="17" t="s">
        <v>105</v>
      </c>
      <c r="I555" s="25"/>
      <c r="J555" s="24">
        <f t="shared" si="27"/>
        <v>0</v>
      </c>
      <c r="K555" s="17">
        <v>8</v>
      </c>
      <c r="L555" s="26">
        <f t="shared" si="28"/>
        <v>0</v>
      </c>
      <c r="M555" s="23">
        <f t="shared" si="29"/>
        <v>0</v>
      </c>
      <c r="N555" s="10"/>
      <c r="O555" s="10"/>
    </row>
    <row r="556" spans="1:15" s="49" customFormat="1" ht="27" customHeight="1">
      <c r="A556" s="10"/>
      <c r="B556" s="85">
        <v>13</v>
      </c>
      <c r="C556" s="267" t="s">
        <v>500</v>
      </c>
      <c r="D556" s="251"/>
      <c r="E556" s="17" t="s">
        <v>25</v>
      </c>
      <c r="F556" s="21" t="s">
        <v>169</v>
      </c>
      <c r="G556" s="22">
        <v>600</v>
      </c>
      <c r="H556" s="17" t="s">
        <v>46</v>
      </c>
      <c r="I556" s="25"/>
      <c r="J556" s="24">
        <f t="shared" si="27"/>
        <v>0</v>
      </c>
      <c r="K556" s="17">
        <v>8</v>
      </c>
      <c r="L556" s="26">
        <f t="shared" si="28"/>
        <v>0</v>
      </c>
      <c r="M556" s="23">
        <f t="shared" si="29"/>
        <v>0</v>
      </c>
      <c r="N556" s="10"/>
      <c r="O556" s="10"/>
    </row>
    <row r="557" spans="1:15" s="49" customFormat="1" ht="27" customHeight="1">
      <c r="A557" s="10"/>
      <c r="B557" s="85">
        <v>14</v>
      </c>
      <c r="C557" s="268"/>
      <c r="D557" s="251"/>
      <c r="E557" s="17" t="s">
        <v>25</v>
      </c>
      <c r="F557" s="21" t="s">
        <v>501</v>
      </c>
      <c r="G557" s="22">
        <v>300</v>
      </c>
      <c r="H557" s="17" t="s">
        <v>46</v>
      </c>
      <c r="I557" s="25"/>
      <c r="J557" s="24">
        <f t="shared" si="27"/>
        <v>0</v>
      </c>
      <c r="K557" s="17">
        <v>8</v>
      </c>
      <c r="L557" s="26">
        <f t="shared" si="28"/>
        <v>0</v>
      </c>
      <c r="M557" s="23">
        <f t="shared" si="29"/>
        <v>0</v>
      </c>
      <c r="N557" s="10"/>
      <c r="O557" s="10"/>
    </row>
    <row r="558" spans="1:15" s="49" customFormat="1" ht="27" customHeight="1">
      <c r="A558" s="10"/>
      <c r="B558" s="85">
        <v>15</v>
      </c>
      <c r="C558" s="268"/>
      <c r="D558" s="251"/>
      <c r="E558" s="17" t="s">
        <v>25</v>
      </c>
      <c r="F558" s="21" t="s">
        <v>62</v>
      </c>
      <c r="G558" s="22">
        <v>800</v>
      </c>
      <c r="H558" s="17" t="s">
        <v>46</v>
      </c>
      <c r="I558" s="25"/>
      <c r="J558" s="24">
        <f t="shared" si="27"/>
        <v>0</v>
      </c>
      <c r="K558" s="17">
        <v>8</v>
      </c>
      <c r="L558" s="26">
        <f t="shared" si="28"/>
        <v>0</v>
      </c>
      <c r="M558" s="23">
        <f t="shared" si="29"/>
        <v>0</v>
      </c>
      <c r="N558" s="10"/>
      <c r="O558" s="10"/>
    </row>
    <row r="559" spans="1:15" s="49" customFormat="1" ht="27" customHeight="1">
      <c r="A559" s="10"/>
      <c r="B559" s="85">
        <v>16</v>
      </c>
      <c r="C559" s="268"/>
      <c r="D559" s="251"/>
      <c r="E559" s="17" t="s">
        <v>25</v>
      </c>
      <c r="F559" s="21" t="s">
        <v>44</v>
      </c>
      <c r="G559" s="22">
        <v>850</v>
      </c>
      <c r="H559" s="17" t="s">
        <v>46</v>
      </c>
      <c r="I559" s="25"/>
      <c r="J559" s="24">
        <f t="shared" si="27"/>
        <v>0</v>
      </c>
      <c r="K559" s="17">
        <v>8</v>
      </c>
      <c r="L559" s="26">
        <f t="shared" si="28"/>
        <v>0</v>
      </c>
      <c r="M559" s="23">
        <f t="shared" si="29"/>
        <v>0</v>
      </c>
      <c r="N559" s="10"/>
      <c r="O559" s="10"/>
    </row>
    <row r="560" spans="1:15" s="49" customFormat="1" ht="27" customHeight="1">
      <c r="A560" s="10"/>
      <c r="B560" s="85">
        <v>17</v>
      </c>
      <c r="C560" s="261"/>
      <c r="D560" s="251"/>
      <c r="E560" s="17" t="s">
        <v>25</v>
      </c>
      <c r="F560" s="21" t="s">
        <v>178</v>
      </c>
      <c r="G560" s="22">
        <v>200</v>
      </c>
      <c r="H560" s="17" t="s">
        <v>46</v>
      </c>
      <c r="I560" s="25"/>
      <c r="J560" s="24">
        <f t="shared" si="27"/>
        <v>0</v>
      </c>
      <c r="K560" s="17">
        <v>8</v>
      </c>
      <c r="L560" s="26">
        <f t="shared" si="28"/>
        <v>0</v>
      </c>
      <c r="M560" s="23">
        <f t="shared" si="29"/>
        <v>0</v>
      </c>
      <c r="N560" s="10"/>
      <c r="O560" s="10"/>
    </row>
    <row r="561" spans="1:15" s="49" customFormat="1" ht="27" customHeight="1">
      <c r="A561" s="10"/>
      <c r="B561" s="85">
        <v>18</v>
      </c>
      <c r="C561" s="18" t="s">
        <v>502</v>
      </c>
      <c r="D561" s="251"/>
      <c r="E561" s="17" t="s">
        <v>25</v>
      </c>
      <c r="F561" s="21" t="s">
        <v>34</v>
      </c>
      <c r="G561" s="22">
        <v>40</v>
      </c>
      <c r="H561" s="17" t="s">
        <v>113</v>
      </c>
      <c r="I561" s="25"/>
      <c r="J561" s="24">
        <f t="shared" si="27"/>
        <v>0</v>
      </c>
      <c r="K561" s="17">
        <v>8</v>
      </c>
      <c r="L561" s="26">
        <f t="shared" si="28"/>
        <v>0</v>
      </c>
      <c r="M561" s="23">
        <f t="shared" si="29"/>
        <v>0</v>
      </c>
      <c r="N561" s="10"/>
      <c r="O561" s="10"/>
    </row>
    <row r="562" spans="1:15" s="49" customFormat="1" ht="27" customHeight="1">
      <c r="A562" s="10"/>
      <c r="B562" s="85">
        <v>19</v>
      </c>
      <c r="C562" s="18" t="s">
        <v>503</v>
      </c>
      <c r="D562" s="251"/>
      <c r="E562" s="17" t="s">
        <v>25</v>
      </c>
      <c r="F562" s="21" t="s">
        <v>104</v>
      </c>
      <c r="G562" s="22">
        <v>10</v>
      </c>
      <c r="H562" s="17" t="s">
        <v>504</v>
      </c>
      <c r="I562" s="25"/>
      <c r="J562" s="24">
        <f t="shared" si="27"/>
        <v>0</v>
      </c>
      <c r="K562" s="17">
        <v>8</v>
      </c>
      <c r="L562" s="26">
        <f t="shared" si="28"/>
        <v>0</v>
      </c>
      <c r="M562" s="23">
        <f t="shared" si="29"/>
        <v>0</v>
      </c>
      <c r="N562" s="10"/>
      <c r="O562" s="10"/>
    </row>
    <row r="563" spans="1:15" s="49" customFormat="1" ht="22.5" customHeight="1">
      <c r="A563" s="20"/>
      <c r="B563" s="12"/>
      <c r="C563" s="12"/>
      <c r="D563" s="12"/>
      <c r="E563" s="13"/>
      <c r="F563" s="13"/>
      <c r="G563" s="13"/>
      <c r="H563" s="13"/>
      <c r="I563" s="16" t="s">
        <v>26</v>
      </c>
      <c r="J563" s="48">
        <f>SUM(J544:J562)</f>
        <v>0</v>
      </c>
      <c r="K563" s="19" t="s">
        <v>27</v>
      </c>
      <c r="L563" s="16" t="s">
        <v>27</v>
      </c>
      <c r="M563" s="48">
        <f>SUM(M544:M562)</f>
        <v>0</v>
      </c>
      <c r="N563" s="11"/>
      <c r="O563" s="27"/>
    </row>
    <row r="564" s="49" customFormat="1" ht="14.25"/>
    <row r="565" spans="1:15" s="49" customFormat="1" ht="30.75" customHeight="1">
      <c r="A565" s="20"/>
      <c r="B565" s="12"/>
      <c r="C565" s="308" t="s">
        <v>1187</v>
      </c>
      <c r="D565" s="258"/>
      <c r="E565" s="258"/>
      <c r="F565" s="258"/>
      <c r="G565" s="258"/>
      <c r="H565" s="258"/>
      <c r="I565" s="258"/>
      <c r="J565" s="258"/>
      <c r="K565" s="258"/>
      <c r="L565" s="258"/>
      <c r="M565" s="50"/>
      <c r="N565" s="11"/>
      <c r="O565" s="27"/>
    </row>
    <row r="566" spans="1:15" s="49" customFormat="1" ht="30.75" customHeight="1">
      <c r="A566" s="20"/>
      <c r="B566" s="12"/>
      <c r="C566" s="202"/>
      <c r="D566" s="197"/>
      <c r="E566" s="197"/>
      <c r="F566" s="197"/>
      <c r="G566" s="197"/>
      <c r="H566" s="197"/>
      <c r="I566" s="197"/>
      <c r="J566" s="197"/>
      <c r="K566" s="197"/>
      <c r="L566" s="197"/>
      <c r="M566" s="50"/>
      <c r="N566" s="11"/>
      <c r="O566" s="27"/>
    </row>
    <row r="567" spans="1:15" s="49" customFormat="1" ht="30.75" customHeight="1">
      <c r="A567" s="20"/>
      <c r="B567" s="12"/>
      <c r="C567" s="202"/>
      <c r="D567" s="197"/>
      <c r="E567" s="197"/>
      <c r="F567" s="197"/>
      <c r="G567" s="197"/>
      <c r="H567" s="197"/>
      <c r="I567" s="197"/>
      <c r="J567" s="197"/>
      <c r="K567" s="197"/>
      <c r="L567" s="197"/>
      <c r="M567" s="50"/>
      <c r="N567" s="11"/>
      <c r="O567" s="27"/>
    </row>
    <row r="568" spans="1:15" s="49" customFormat="1" ht="30.75" customHeight="1">
      <c r="A568" s="20"/>
      <c r="B568" s="12"/>
      <c r="C568" s="202"/>
      <c r="D568" s="197"/>
      <c r="E568" s="197"/>
      <c r="F568" s="197"/>
      <c r="G568" s="197"/>
      <c r="H568" s="197"/>
      <c r="I568" s="197"/>
      <c r="J568" s="197"/>
      <c r="K568" s="197"/>
      <c r="L568" s="197"/>
      <c r="M568" s="50"/>
      <c r="N568" s="11"/>
      <c r="O568" s="27"/>
    </row>
    <row r="569" spans="1:15" s="49" customFormat="1" ht="30.75" customHeight="1">
      <c r="A569" s="20"/>
      <c r="B569" s="12"/>
      <c r="C569" s="202"/>
      <c r="D569" s="197"/>
      <c r="E569" s="197"/>
      <c r="F569" s="197"/>
      <c r="G569" s="197"/>
      <c r="H569" s="197"/>
      <c r="I569" s="197"/>
      <c r="J569" s="197"/>
      <c r="K569" s="197"/>
      <c r="L569" s="197"/>
      <c r="M569" s="50"/>
      <c r="N569" s="11"/>
      <c r="O569" s="27"/>
    </row>
    <row r="570" spans="1:15" s="49" customFormat="1" ht="30.75" customHeight="1">
      <c r="A570" s="20"/>
      <c r="B570" s="12"/>
      <c r="C570" s="202"/>
      <c r="D570" s="197"/>
      <c r="E570" s="197"/>
      <c r="F570" s="197"/>
      <c r="G570" s="197"/>
      <c r="H570" s="197"/>
      <c r="I570" s="197"/>
      <c r="J570" s="197"/>
      <c r="K570" s="197"/>
      <c r="L570" s="197"/>
      <c r="M570" s="50"/>
      <c r="N570" s="11"/>
      <c r="O570" s="27"/>
    </row>
    <row r="571" spans="1:15" s="49" customFormat="1" ht="30.75" customHeight="1">
      <c r="A571" s="20"/>
      <c r="B571" s="12"/>
      <c r="C571" s="202"/>
      <c r="D571" s="197"/>
      <c r="E571" s="197"/>
      <c r="F571" s="197"/>
      <c r="G571" s="197"/>
      <c r="H571" s="197"/>
      <c r="I571" s="197"/>
      <c r="J571" s="197"/>
      <c r="K571" s="197"/>
      <c r="L571" s="197"/>
      <c r="M571" s="50"/>
      <c r="N571" s="11"/>
      <c r="O571" s="27"/>
    </row>
    <row r="572" spans="1:15" s="49" customFormat="1" ht="30.75" customHeight="1">
      <c r="A572" s="20"/>
      <c r="B572" s="12"/>
      <c r="C572" s="202"/>
      <c r="D572" s="197"/>
      <c r="E572" s="197"/>
      <c r="F572" s="197"/>
      <c r="G572" s="197"/>
      <c r="H572" s="197"/>
      <c r="I572" s="197"/>
      <c r="J572" s="197"/>
      <c r="K572" s="197"/>
      <c r="L572" s="197"/>
      <c r="M572" s="50"/>
      <c r="N572" s="11"/>
      <c r="O572" s="27"/>
    </row>
    <row r="573" spans="1:15" s="49" customFormat="1" ht="30.75" customHeight="1">
      <c r="A573" s="20"/>
      <c r="B573" s="12"/>
      <c r="C573" s="202"/>
      <c r="D573" s="197"/>
      <c r="E573" s="197"/>
      <c r="F573" s="197"/>
      <c r="G573" s="197"/>
      <c r="H573" s="197"/>
      <c r="I573" s="197"/>
      <c r="J573" s="197"/>
      <c r="K573" s="197"/>
      <c r="L573" s="197"/>
      <c r="M573" s="50"/>
      <c r="N573" s="11"/>
      <c r="O573" s="27"/>
    </row>
    <row r="574" spans="1:15" s="49" customFormat="1" ht="30.75" customHeight="1">
      <c r="A574" s="20"/>
      <c r="B574" s="12"/>
      <c r="C574" s="202"/>
      <c r="D574" s="197"/>
      <c r="E574" s="197"/>
      <c r="F574" s="197"/>
      <c r="G574" s="197"/>
      <c r="H574" s="197"/>
      <c r="I574" s="197"/>
      <c r="J574" s="197"/>
      <c r="K574" s="197"/>
      <c r="L574" s="197"/>
      <c r="M574" s="50"/>
      <c r="N574" s="11"/>
      <c r="O574" s="27"/>
    </row>
    <row r="575" spans="1:15" s="49" customFormat="1" ht="30.75" customHeight="1">
      <c r="A575" s="20"/>
      <c r="B575" s="12"/>
      <c r="C575" s="202"/>
      <c r="D575" s="197"/>
      <c r="E575" s="197"/>
      <c r="F575" s="197"/>
      <c r="G575" s="197"/>
      <c r="H575" s="197"/>
      <c r="I575" s="197"/>
      <c r="J575" s="197"/>
      <c r="K575" s="197"/>
      <c r="L575" s="197"/>
      <c r="M575" s="50"/>
      <c r="N575" s="11"/>
      <c r="O575" s="27"/>
    </row>
    <row r="576" spans="1:15" s="49" customFormat="1" ht="30.75" customHeight="1">
      <c r="A576" s="20"/>
      <c r="B576" s="12"/>
      <c r="C576" s="202"/>
      <c r="D576" s="197"/>
      <c r="E576" s="197"/>
      <c r="F576" s="197"/>
      <c r="G576" s="197"/>
      <c r="H576" s="197"/>
      <c r="I576" s="197"/>
      <c r="J576" s="197"/>
      <c r="K576" s="197"/>
      <c r="L576" s="197"/>
      <c r="M576" s="50"/>
      <c r="N576" s="11"/>
      <c r="O576" s="27"/>
    </row>
    <row r="577" spans="3:12" s="105" customFormat="1" ht="42.75" customHeight="1">
      <c r="C577" s="188"/>
      <c r="D577" s="188"/>
      <c r="E577" s="188"/>
      <c r="F577" s="188"/>
      <c r="G577" s="188"/>
      <c r="H577" s="188"/>
      <c r="I577" s="188"/>
      <c r="J577" s="188"/>
      <c r="K577" s="188"/>
      <c r="L577" s="188"/>
    </row>
    <row r="578" spans="1:15" s="49" customFormat="1" ht="31.5" customHeight="1">
      <c r="A578" s="2"/>
      <c r="B578" s="2"/>
      <c r="C578" s="7" t="s">
        <v>782</v>
      </c>
      <c r="D578" s="4"/>
      <c r="E578" s="4"/>
      <c r="F578" s="3" t="s">
        <v>1</v>
      </c>
      <c r="G578" s="6"/>
      <c r="H578" s="4"/>
      <c r="I578" s="5"/>
      <c r="J578" s="272" t="s">
        <v>1189</v>
      </c>
      <c r="K578" s="273"/>
      <c r="L578" s="273"/>
      <c r="M578" s="273"/>
      <c r="N578" s="2"/>
      <c r="O578" s="2"/>
    </row>
    <row r="579" spans="1:15" s="49" customFormat="1" ht="26.25" customHeight="1">
      <c r="A579" s="1"/>
      <c r="B579" s="264" t="s">
        <v>1190</v>
      </c>
      <c r="C579" s="265"/>
      <c r="D579" s="265"/>
      <c r="E579" s="265"/>
      <c r="F579" s="265"/>
      <c r="G579" s="265"/>
      <c r="H579" s="265"/>
      <c r="I579" s="265"/>
      <c r="J579" s="265"/>
      <c r="K579" s="265"/>
      <c r="L579" s="265"/>
      <c r="M579" s="266"/>
      <c r="N579" s="1"/>
      <c r="O579" s="1"/>
    </row>
    <row r="580" spans="1:15" s="49" customFormat="1" ht="33.75">
      <c r="A580" s="1"/>
      <c r="B580" s="209" t="s">
        <v>2</v>
      </c>
      <c r="C580" s="209" t="s">
        <v>3</v>
      </c>
      <c r="D580" s="209" t="s">
        <v>4</v>
      </c>
      <c r="E580" s="210" t="s">
        <v>5</v>
      </c>
      <c r="F580" s="210" t="s">
        <v>6</v>
      </c>
      <c r="G580" s="209" t="s">
        <v>7</v>
      </c>
      <c r="H580" s="209" t="s">
        <v>29</v>
      </c>
      <c r="I580" s="209" t="s">
        <v>8</v>
      </c>
      <c r="J580" s="209" t="s">
        <v>9</v>
      </c>
      <c r="K580" s="209" t="s">
        <v>10</v>
      </c>
      <c r="L580" s="209" t="s">
        <v>11</v>
      </c>
      <c r="M580" s="209" t="s">
        <v>12</v>
      </c>
      <c r="N580" s="1"/>
      <c r="O580" s="1"/>
    </row>
    <row r="581" spans="1:15" s="49" customFormat="1" ht="14.25">
      <c r="A581" s="1"/>
      <c r="B581" s="211" t="s">
        <v>13</v>
      </c>
      <c r="C581" s="211" t="s">
        <v>14</v>
      </c>
      <c r="D581" s="211" t="s">
        <v>15</v>
      </c>
      <c r="E581" s="211" t="s">
        <v>16</v>
      </c>
      <c r="F581" s="211" t="s">
        <v>17</v>
      </c>
      <c r="G581" s="211" t="s">
        <v>18</v>
      </c>
      <c r="H581" s="211" t="s">
        <v>19</v>
      </c>
      <c r="I581" s="211" t="s">
        <v>20</v>
      </c>
      <c r="J581" s="211" t="s">
        <v>21</v>
      </c>
      <c r="K581" s="211" t="s">
        <v>22</v>
      </c>
      <c r="L581" s="211" t="s">
        <v>23</v>
      </c>
      <c r="M581" s="211" t="s">
        <v>24</v>
      </c>
      <c r="N581" s="1"/>
      <c r="O581" s="1"/>
    </row>
    <row r="582" spans="1:15" s="49" customFormat="1" ht="27" customHeight="1">
      <c r="A582" s="10"/>
      <c r="B582" s="85">
        <v>1</v>
      </c>
      <c r="C582" s="18" t="s">
        <v>1186</v>
      </c>
      <c r="D582" s="251"/>
      <c r="E582" s="17" t="s">
        <v>70</v>
      </c>
      <c r="F582" s="21" t="s">
        <v>58</v>
      </c>
      <c r="G582" s="22">
        <v>500</v>
      </c>
      <c r="H582" s="17" t="s">
        <v>497</v>
      </c>
      <c r="I582" s="25"/>
      <c r="J582" s="24">
        <f>G582*I582</f>
        <v>0</v>
      </c>
      <c r="K582" s="17">
        <v>8</v>
      </c>
      <c r="L582" s="26">
        <f>I582*1.08</f>
        <v>0</v>
      </c>
      <c r="M582" s="23">
        <f>J582*1.08</f>
        <v>0</v>
      </c>
      <c r="N582" s="10"/>
      <c r="O582" s="10"/>
    </row>
    <row r="583" spans="1:15" s="49" customFormat="1" ht="24" customHeight="1">
      <c r="A583" s="20"/>
      <c r="B583" s="12"/>
      <c r="C583" s="245"/>
      <c r="D583" s="245"/>
      <c r="E583" s="246"/>
      <c r="F583" s="246"/>
      <c r="G583" s="246"/>
      <c r="H583" s="246"/>
      <c r="I583" s="247" t="s">
        <v>26</v>
      </c>
      <c r="J583" s="248">
        <f>SUM(J582)</f>
        <v>0</v>
      </c>
      <c r="K583" s="249" t="s">
        <v>27</v>
      </c>
      <c r="L583" s="247" t="s">
        <v>27</v>
      </c>
      <c r="M583" s="248">
        <f>SUM(M582)</f>
        <v>0</v>
      </c>
      <c r="N583" s="11"/>
      <c r="O583" s="27"/>
    </row>
    <row r="584" spans="3:12" s="105" customFormat="1" ht="20.25" customHeight="1">
      <c r="C584" s="252"/>
      <c r="D584" s="252"/>
      <c r="E584" s="252"/>
      <c r="F584" s="252"/>
      <c r="G584" s="252"/>
      <c r="H584" s="252"/>
      <c r="I584" s="252"/>
      <c r="J584" s="252"/>
      <c r="K584" s="252"/>
      <c r="L584" s="252"/>
    </row>
    <row r="585" spans="3:12" s="105" customFormat="1" ht="35.25" customHeight="1">
      <c r="C585" s="336" t="s">
        <v>1185</v>
      </c>
      <c r="D585" s="336"/>
      <c r="E585" s="336"/>
      <c r="F585" s="336"/>
      <c r="G585" s="336"/>
      <c r="H585" s="336"/>
      <c r="I585" s="336"/>
      <c r="J585" s="336"/>
      <c r="K585" s="336"/>
      <c r="L585" s="336"/>
    </row>
    <row r="586" spans="3:12" s="105" customFormat="1" ht="35.25" customHeight="1">
      <c r="C586" s="196"/>
      <c r="D586" s="196"/>
      <c r="E586" s="196"/>
      <c r="F586" s="196"/>
      <c r="G586" s="196"/>
      <c r="H586" s="196"/>
      <c r="I586" s="196"/>
      <c r="J586" s="196"/>
      <c r="K586" s="196"/>
      <c r="L586" s="196"/>
    </row>
    <row r="587" spans="3:12" s="105" customFormat="1" ht="35.25" customHeight="1">
      <c r="C587" s="196"/>
      <c r="D587" s="196"/>
      <c r="E587" s="196"/>
      <c r="F587" s="196"/>
      <c r="G587" s="196"/>
      <c r="H587" s="196"/>
      <c r="I587" s="196"/>
      <c r="J587" s="196"/>
      <c r="K587" s="196"/>
      <c r="L587" s="196"/>
    </row>
    <row r="588" spans="3:12" s="105" customFormat="1" ht="35.25" customHeight="1">
      <c r="C588" s="196"/>
      <c r="D588" s="196"/>
      <c r="E588" s="196"/>
      <c r="F588" s="196"/>
      <c r="G588" s="196"/>
      <c r="H588" s="196"/>
      <c r="I588" s="196"/>
      <c r="J588" s="196"/>
      <c r="K588" s="196"/>
      <c r="L588" s="196"/>
    </row>
    <row r="589" spans="3:12" s="105" customFormat="1" ht="35.25" customHeight="1">
      <c r="C589" s="196"/>
      <c r="D589" s="196"/>
      <c r="E589" s="196"/>
      <c r="F589" s="196"/>
      <c r="G589" s="196"/>
      <c r="H589" s="196"/>
      <c r="I589" s="196"/>
      <c r="J589" s="196"/>
      <c r="K589" s="196"/>
      <c r="L589" s="196"/>
    </row>
    <row r="590" spans="3:12" s="105" customFormat="1" ht="35.25" customHeight="1">
      <c r="C590" s="196"/>
      <c r="D590" s="196"/>
      <c r="E590" s="196"/>
      <c r="F590" s="196"/>
      <c r="G590" s="196"/>
      <c r="H590" s="196"/>
      <c r="I590" s="196"/>
      <c r="J590" s="196"/>
      <c r="K590" s="196"/>
      <c r="L590" s="196"/>
    </row>
    <row r="591" spans="3:12" s="105" customFormat="1" ht="42.75" customHeight="1">
      <c r="C591" s="104"/>
      <c r="D591" s="104"/>
      <c r="E591" s="104"/>
      <c r="F591" s="104"/>
      <c r="G591" s="104"/>
      <c r="H591" s="104"/>
      <c r="I591" s="104"/>
      <c r="J591" s="104"/>
      <c r="K591" s="104"/>
      <c r="L591" s="104"/>
    </row>
    <row r="592" spans="1:15" s="49" customFormat="1" ht="31.5" customHeight="1">
      <c r="A592" s="2"/>
      <c r="B592" s="2"/>
      <c r="C592" s="7" t="s">
        <v>783</v>
      </c>
      <c r="D592" s="4"/>
      <c r="E592" s="4"/>
      <c r="F592" s="3" t="s">
        <v>1</v>
      </c>
      <c r="G592" s="6"/>
      <c r="H592" s="4"/>
      <c r="I592" s="5"/>
      <c r="J592" s="272" t="s">
        <v>168</v>
      </c>
      <c r="K592" s="273"/>
      <c r="L592" s="273"/>
      <c r="M592" s="273"/>
      <c r="N592" s="2"/>
      <c r="O592" s="2"/>
    </row>
    <row r="593" spans="1:15" s="49" customFormat="1" ht="26.25" customHeight="1">
      <c r="A593" s="1"/>
      <c r="B593" s="264" t="s">
        <v>1191</v>
      </c>
      <c r="C593" s="265"/>
      <c r="D593" s="265"/>
      <c r="E593" s="265"/>
      <c r="F593" s="265"/>
      <c r="G593" s="265"/>
      <c r="H593" s="265"/>
      <c r="I593" s="265"/>
      <c r="J593" s="265"/>
      <c r="K593" s="265"/>
      <c r="L593" s="265"/>
      <c r="M593" s="266"/>
      <c r="N593" s="1"/>
      <c r="O593" s="1"/>
    </row>
    <row r="594" spans="1:15" s="49" customFormat="1" ht="33.75">
      <c r="A594" s="1"/>
      <c r="B594" s="209" t="s">
        <v>2</v>
      </c>
      <c r="C594" s="209" t="s">
        <v>3</v>
      </c>
      <c r="D594" s="209" t="s">
        <v>4</v>
      </c>
      <c r="E594" s="210" t="s">
        <v>5</v>
      </c>
      <c r="F594" s="210" t="s">
        <v>6</v>
      </c>
      <c r="G594" s="209" t="s">
        <v>7</v>
      </c>
      <c r="H594" s="209" t="s">
        <v>29</v>
      </c>
      <c r="I594" s="209" t="s">
        <v>8</v>
      </c>
      <c r="J594" s="209" t="s">
        <v>9</v>
      </c>
      <c r="K594" s="209" t="s">
        <v>10</v>
      </c>
      <c r="L594" s="209" t="s">
        <v>11</v>
      </c>
      <c r="M594" s="209" t="s">
        <v>12</v>
      </c>
      <c r="N594" s="1"/>
      <c r="O594" s="1"/>
    </row>
    <row r="595" spans="1:15" s="49" customFormat="1" ht="14.25">
      <c r="A595" s="1"/>
      <c r="B595" s="211" t="s">
        <v>13</v>
      </c>
      <c r="C595" s="211" t="s">
        <v>14</v>
      </c>
      <c r="D595" s="211" t="s">
        <v>15</v>
      </c>
      <c r="E595" s="211" t="s">
        <v>16</v>
      </c>
      <c r="F595" s="211" t="s">
        <v>17</v>
      </c>
      <c r="G595" s="211" t="s">
        <v>18</v>
      </c>
      <c r="H595" s="211" t="s">
        <v>19</v>
      </c>
      <c r="I595" s="211" t="s">
        <v>20</v>
      </c>
      <c r="J595" s="211" t="s">
        <v>21</v>
      </c>
      <c r="K595" s="211" t="s">
        <v>22</v>
      </c>
      <c r="L595" s="211" t="s">
        <v>23</v>
      </c>
      <c r="M595" s="211" t="s">
        <v>24</v>
      </c>
      <c r="N595" s="1"/>
      <c r="O595" s="1"/>
    </row>
    <row r="596" spans="1:15" s="49" customFormat="1" ht="28.5" customHeight="1">
      <c r="A596" s="10"/>
      <c r="B596" s="85">
        <v>1</v>
      </c>
      <c r="C596" s="267" t="s">
        <v>505</v>
      </c>
      <c r="D596" s="251"/>
      <c r="E596" s="17" t="s">
        <v>40</v>
      </c>
      <c r="F596" s="21" t="s">
        <v>266</v>
      </c>
      <c r="G596" s="22">
        <v>20</v>
      </c>
      <c r="H596" s="17" t="s">
        <v>96</v>
      </c>
      <c r="I596" s="25"/>
      <c r="J596" s="24">
        <f>G596*I596</f>
        <v>0</v>
      </c>
      <c r="K596" s="17">
        <v>8</v>
      </c>
      <c r="L596" s="26">
        <f>I596*1.08</f>
        <v>0</v>
      </c>
      <c r="M596" s="23">
        <f>J596*1.08</f>
        <v>0</v>
      </c>
      <c r="N596" s="10"/>
      <c r="O596" s="10"/>
    </row>
    <row r="597" spans="1:15" s="49" customFormat="1" ht="27" customHeight="1">
      <c r="A597" s="10"/>
      <c r="B597" s="85">
        <v>2</v>
      </c>
      <c r="C597" s="268"/>
      <c r="D597" s="251"/>
      <c r="E597" s="17" t="s">
        <v>40</v>
      </c>
      <c r="F597" s="21" t="s">
        <v>77</v>
      </c>
      <c r="G597" s="22">
        <v>50</v>
      </c>
      <c r="H597" s="17" t="s">
        <v>96</v>
      </c>
      <c r="I597" s="25"/>
      <c r="J597" s="24">
        <f>G597*I597</f>
        <v>0</v>
      </c>
      <c r="K597" s="17">
        <v>8</v>
      </c>
      <c r="L597" s="26">
        <f>I597*1.08</f>
        <v>0</v>
      </c>
      <c r="M597" s="23">
        <f>J597*1.08</f>
        <v>0</v>
      </c>
      <c r="N597" s="10"/>
      <c r="O597" s="10"/>
    </row>
    <row r="598" spans="1:15" s="49" customFormat="1" ht="27" customHeight="1">
      <c r="A598" s="10"/>
      <c r="B598" s="85">
        <v>3</v>
      </c>
      <c r="C598" s="261"/>
      <c r="D598" s="251"/>
      <c r="E598" s="17" t="s">
        <v>40</v>
      </c>
      <c r="F598" s="21" t="s">
        <v>34</v>
      </c>
      <c r="G598" s="22">
        <v>180</v>
      </c>
      <c r="H598" s="17" t="s">
        <v>96</v>
      </c>
      <c r="I598" s="25"/>
      <c r="J598" s="24">
        <f>G598*I598</f>
        <v>0</v>
      </c>
      <c r="K598" s="17">
        <v>8</v>
      </c>
      <c r="L598" s="26">
        <f>I598*1.08</f>
        <v>0</v>
      </c>
      <c r="M598" s="23">
        <f>J598*1.08</f>
        <v>0</v>
      </c>
      <c r="N598" s="10"/>
      <c r="O598" s="10"/>
    </row>
    <row r="599" spans="1:15" s="49" customFormat="1" ht="22.5" customHeight="1">
      <c r="A599" s="20"/>
      <c r="B599" s="12"/>
      <c r="C599" s="12"/>
      <c r="D599" s="12"/>
      <c r="E599" s="13"/>
      <c r="F599" s="13"/>
      <c r="G599" s="13"/>
      <c r="H599" s="13"/>
      <c r="I599" s="16" t="s">
        <v>26</v>
      </c>
      <c r="J599" s="48">
        <f>SUM(J596:J598)</f>
        <v>0</v>
      </c>
      <c r="K599" s="19" t="s">
        <v>27</v>
      </c>
      <c r="L599" s="16" t="s">
        <v>27</v>
      </c>
      <c r="M599" s="48">
        <f>SUM(M596:M598)</f>
        <v>0</v>
      </c>
      <c r="N599" s="11"/>
      <c r="O599" s="27"/>
    </row>
    <row r="600" spans="3:12" s="105" customFormat="1" ht="23.25" customHeight="1">
      <c r="C600" s="104"/>
      <c r="D600" s="104"/>
      <c r="E600" s="104"/>
      <c r="F600" s="104"/>
      <c r="G600" s="104"/>
      <c r="H600" s="104"/>
      <c r="I600" s="104"/>
      <c r="J600" s="104"/>
      <c r="K600" s="104"/>
      <c r="L600" s="104"/>
    </row>
    <row r="601" spans="3:12" s="49" customFormat="1" ht="41.25" customHeight="1">
      <c r="C601" s="259" t="s">
        <v>506</v>
      </c>
      <c r="D601" s="259"/>
      <c r="E601" s="259"/>
      <c r="F601" s="259"/>
      <c r="G601" s="259"/>
      <c r="H601" s="259"/>
      <c r="I601" s="259"/>
      <c r="J601" s="259"/>
      <c r="K601" s="259"/>
      <c r="L601" s="259"/>
    </row>
    <row r="602" spans="3:12" s="49" customFormat="1" ht="41.25" customHeight="1">
      <c r="C602" s="196"/>
      <c r="D602" s="196"/>
      <c r="E602" s="196"/>
      <c r="F602" s="196"/>
      <c r="G602" s="196"/>
      <c r="H602" s="196"/>
      <c r="I602" s="196"/>
      <c r="J602" s="196"/>
      <c r="K602" s="196"/>
      <c r="L602" s="196"/>
    </row>
    <row r="603" spans="3:12" s="49" customFormat="1" ht="41.25" customHeight="1">
      <c r="C603" s="196"/>
      <c r="D603" s="196"/>
      <c r="E603" s="196"/>
      <c r="F603" s="196"/>
      <c r="G603" s="196"/>
      <c r="H603" s="196"/>
      <c r="I603" s="196"/>
      <c r="J603" s="196"/>
      <c r="K603" s="196"/>
      <c r="L603" s="196"/>
    </row>
    <row r="604" spans="3:12" s="49" customFormat="1" ht="41.25" customHeight="1">
      <c r="C604" s="196"/>
      <c r="D604" s="196"/>
      <c r="E604" s="196"/>
      <c r="F604" s="196"/>
      <c r="G604" s="196"/>
      <c r="H604" s="196"/>
      <c r="I604" s="196"/>
      <c r="J604" s="196"/>
      <c r="K604" s="196"/>
      <c r="L604" s="196"/>
    </row>
    <row r="605" spans="3:12" s="49" customFormat="1" ht="41.25" customHeight="1">
      <c r="C605" s="196"/>
      <c r="D605" s="196"/>
      <c r="E605" s="196"/>
      <c r="F605" s="196"/>
      <c r="G605" s="196"/>
      <c r="H605" s="196"/>
      <c r="I605" s="196"/>
      <c r="J605" s="196"/>
      <c r="K605" s="196"/>
      <c r="L605" s="196"/>
    </row>
    <row r="606" spans="3:12" s="49" customFormat="1" ht="18.75" customHeight="1">
      <c r="C606" s="196"/>
      <c r="D606" s="196"/>
      <c r="E606" s="196"/>
      <c r="F606" s="196"/>
      <c r="G606" s="196"/>
      <c r="H606" s="196"/>
      <c r="I606" s="196"/>
      <c r="J606" s="196"/>
      <c r="K606" s="196"/>
      <c r="L606" s="196"/>
    </row>
    <row r="607" s="49" customFormat="1" ht="14.25"/>
    <row r="608" spans="1:15" s="49" customFormat="1" ht="31.5" customHeight="1">
      <c r="A608" s="2"/>
      <c r="B608" s="2"/>
      <c r="C608" s="7" t="s">
        <v>784</v>
      </c>
      <c r="D608" s="4"/>
      <c r="E608" s="4"/>
      <c r="F608" s="3" t="s">
        <v>1</v>
      </c>
      <c r="G608" s="6"/>
      <c r="H608" s="4"/>
      <c r="I608" s="5"/>
      <c r="J608" s="272" t="s">
        <v>1192</v>
      </c>
      <c r="K608" s="272"/>
      <c r="L608" s="272"/>
      <c r="M608" s="272"/>
      <c r="N608" s="2"/>
      <c r="O608" s="2"/>
    </row>
    <row r="609" spans="1:15" s="49" customFormat="1" ht="26.25" customHeight="1">
      <c r="A609" s="1"/>
      <c r="B609" s="264" t="s">
        <v>1193</v>
      </c>
      <c r="C609" s="332"/>
      <c r="D609" s="332"/>
      <c r="E609" s="332"/>
      <c r="F609" s="332"/>
      <c r="G609" s="332"/>
      <c r="H609" s="332"/>
      <c r="I609" s="332"/>
      <c r="J609" s="332"/>
      <c r="K609" s="332"/>
      <c r="L609" s="332"/>
      <c r="M609" s="333"/>
      <c r="N609" s="1"/>
      <c r="O609" s="1"/>
    </row>
    <row r="610" spans="1:15" s="49" customFormat="1" ht="33.75">
      <c r="A610" s="1"/>
      <c r="B610" s="209" t="s">
        <v>2</v>
      </c>
      <c r="C610" s="209" t="s">
        <v>3</v>
      </c>
      <c r="D610" s="209" t="s">
        <v>4</v>
      </c>
      <c r="E610" s="210" t="s">
        <v>5</v>
      </c>
      <c r="F610" s="210" t="s">
        <v>6</v>
      </c>
      <c r="G610" s="209" t="s">
        <v>7</v>
      </c>
      <c r="H610" s="209" t="s">
        <v>29</v>
      </c>
      <c r="I610" s="209" t="s">
        <v>8</v>
      </c>
      <c r="J610" s="209" t="s">
        <v>9</v>
      </c>
      <c r="K610" s="209" t="s">
        <v>10</v>
      </c>
      <c r="L610" s="209" t="s">
        <v>11</v>
      </c>
      <c r="M610" s="209" t="s">
        <v>12</v>
      </c>
      <c r="N610" s="1"/>
      <c r="O610" s="1"/>
    </row>
    <row r="611" spans="1:15" s="49" customFormat="1" ht="14.25">
      <c r="A611" s="1"/>
      <c r="B611" s="211" t="s">
        <v>13</v>
      </c>
      <c r="C611" s="211" t="s">
        <v>14</v>
      </c>
      <c r="D611" s="211" t="s">
        <v>15</v>
      </c>
      <c r="E611" s="211" t="s">
        <v>16</v>
      </c>
      <c r="F611" s="211" t="s">
        <v>17</v>
      </c>
      <c r="G611" s="211" t="s">
        <v>18</v>
      </c>
      <c r="H611" s="211" t="s">
        <v>19</v>
      </c>
      <c r="I611" s="211" t="s">
        <v>20</v>
      </c>
      <c r="J611" s="211" t="s">
        <v>21</v>
      </c>
      <c r="K611" s="211" t="s">
        <v>22</v>
      </c>
      <c r="L611" s="211" t="s">
        <v>23</v>
      </c>
      <c r="M611" s="211" t="s">
        <v>24</v>
      </c>
      <c r="N611" s="1"/>
      <c r="O611" s="1"/>
    </row>
    <row r="612" spans="1:15" s="49" customFormat="1" ht="23.25" customHeight="1">
      <c r="A612" s="91"/>
      <c r="B612" s="85">
        <v>1</v>
      </c>
      <c r="C612" s="296" t="s">
        <v>286</v>
      </c>
      <c r="D612" s="250"/>
      <c r="E612" s="88" t="s">
        <v>25</v>
      </c>
      <c r="F612" s="93" t="s">
        <v>287</v>
      </c>
      <c r="G612" s="95">
        <v>120</v>
      </c>
      <c r="H612" s="88" t="s">
        <v>87</v>
      </c>
      <c r="I612" s="98"/>
      <c r="J612" s="97">
        <f>G612*I612</f>
        <v>0</v>
      </c>
      <c r="K612" s="88">
        <v>8</v>
      </c>
      <c r="L612" s="99">
        <f>I612*1.08</f>
        <v>0</v>
      </c>
      <c r="M612" s="96">
        <f>J612*1.08</f>
        <v>0</v>
      </c>
      <c r="N612" s="80"/>
      <c r="O612" s="100"/>
    </row>
    <row r="613" spans="1:15" s="49" customFormat="1" ht="23.25" customHeight="1">
      <c r="A613" s="91"/>
      <c r="B613" s="85">
        <v>2</v>
      </c>
      <c r="C613" s="303"/>
      <c r="D613" s="250"/>
      <c r="E613" s="88" t="s">
        <v>31</v>
      </c>
      <c r="F613" s="93" t="s">
        <v>109</v>
      </c>
      <c r="G613" s="95">
        <v>80</v>
      </c>
      <c r="H613" s="88" t="s">
        <v>33</v>
      </c>
      <c r="I613" s="98"/>
      <c r="J613" s="97">
        <f aca="true" t="shared" si="30" ref="J613:J641">G613*I613</f>
        <v>0</v>
      </c>
      <c r="K613" s="88">
        <v>8</v>
      </c>
      <c r="L613" s="99">
        <f aca="true" t="shared" si="31" ref="L613:L641">I613*1.08</f>
        <v>0</v>
      </c>
      <c r="M613" s="96">
        <f aca="true" t="shared" si="32" ref="M613:M641">J613*1.08</f>
        <v>0</v>
      </c>
      <c r="N613" s="80"/>
      <c r="O613" s="100"/>
    </row>
    <row r="614" spans="1:15" s="49" customFormat="1" ht="23.25" customHeight="1">
      <c r="A614" s="91"/>
      <c r="B614" s="85">
        <v>3</v>
      </c>
      <c r="C614" s="304"/>
      <c r="D614" s="250"/>
      <c r="E614" s="88" t="s">
        <v>31</v>
      </c>
      <c r="F614" s="93" t="s">
        <v>97</v>
      </c>
      <c r="G614" s="95">
        <v>300</v>
      </c>
      <c r="H614" s="88" t="s">
        <v>33</v>
      </c>
      <c r="I614" s="98"/>
      <c r="J614" s="97">
        <f t="shared" si="30"/>
        <v>0</v>
      </c>
      <c r="K614" s="88">
        <v>8</v>
      </c>
      <c r="L614" s="99">
        <f t="shared" si="31"/>
        <v>0</v>
      </c>
      <c r="M614" s="96">
        <f t="shared" si="32"/>
        <v>0</v>
      </c>
      <c r="N614" s="80"/>
      <c r="O614" s="100"/>
    </row>
    <row r="615" spans="1:15" s="49" customFormat="1" ht="25.5" customHeight="1">
      <c r="A615" s="91"/>
      <c r="B615" s="85">
        <v>4</v>
      </c>
      <c r="C615" s="296" t="s">
        <v>420</v>
      </c>
      <c r="D615" s="250"/>
      <c r="E615" s="88" t="s">
        <v>25</v>
      </c>
      <c r="F615" s="103" t="s">
        <v>421</v>
      </c>
      <c r="G615" s="95">
        <v>300</v>
      </c>
      <c r="H615" s="88" t="s">
        <v>105</v>
      </c>
      <c r="I615" s="98"/>
      <c r="J615" s="97">
        <f t="shared" si="30"/>
        <v>0</v>
      </c>
      <c r="K615" s="88">
        <v>8</v>
      </c>
      <c r="L615" s="99">
        <f t="shared" si="31"/>
        <v>0</v>
      </c>
      <c r="M615" s="96">
        <f t="shared" si="32"/>
        <v>0</v>
      </c>
      <c r="N615" s="80"/>
      <c r="O615" s="100"/>
    </row>
    <row r="616" spans="1:15" s="49" customFormat="1" ht="27" customHeight="1">
      <c r="A616" s="10"/>
      <c r="B616" s="85">
        <v>5</v>
      </c>
      <c r="C616" s="268"/>
      <c r="D616" s="251"/>
      <c r="E616" s="17" t="s">
        <v>422</v>
      </c>
      <c r="F616" s="30" t="s">
        <v>423</v>
      </c>
      <c r="G616" s="22">
        <v>160</v>
      </c>
      <c r="H616" s="17" t="s">
        <v>426</v>
      </c>
      <c r="I616" s="25"/>
      <c r="J616" s="97">
        <f t="shared" si="30"/>
        <v>0</v>
      </c>
      <c r="K616" s="17">
        <v>8</v>
      </c>
      <c r="L616" s="99">
        <f t="shared" si="31"/>
        <v>0</v>
      </c>
      <c r="M616" s="96">
        <f t="shared" si="32"/>
        <v>0</v>
      </c>
      <c r="N616" s="10"/>
      <c r="O616" s="10"/>
    </row>
    <row r="617" spans="1:15" s="49" customFormat="1" ht="27" customHeight="1">
      <c r="A617" s="10"/>
      <c r="B617" s="85">
        <v>6</v>
      </c>
      <c r="C617" s="268"/>
      <c r="D617" s="251"/>
      <c r="E617" s="17" t="s">
        <v>422</v>
      </c>
      <c r="F617" s="21" t="s">
        <v>425</v>
      </c>
      <c r="G617" s="22">
        <v>30</v>
      </c>
      <c r="H617" s="17" t="s">
        <v>426</v>
      </c>
      <c r="I617" s="25"/>
      <c r="J617" s="97">
        <f t="shared" si="30"/>
        <v>0</v>
      </c>
      <c r="K617" s="17">
        <v>8</v>
      </c>
      <c r="L617" s="99">
        <f t="shared" si="31"/>
        <v>0</v>
      </c>
      <c r="M617" s="96">
        <f t="shared" si="32"/>
        <v>0</v>
      </c>
      <c r="N617" s="10"/>
      <c r="O617" s="10"/>
    </row>
    <row r="618" spans="1:15" s="49" customFormat="1" ht="24.75" customHeight="1">
      <c r="A618" s="91"/>
      <c r="B618" s="85">
        <v>7</v>
      </c>
      <c r="C618" s="261"/>
      <c r="D618" s="250"/>
      <c r="E618" s="88" t="s">
        <v>422</v>
      </c>
      <c r="F618" s="103" t="s">
        <v>424</v>
      </c>
      <c r="G618" s="95">
        <v>10</v>
      </c>
      <c r="H618" s="88" t="s">
        <v>426</v>
      </c>
      <c r="I618" s="98"/>
      <c r="J618" s="97">
        <f t="shared" si="30"/>
        <v>0</v>
      </c>
      <c r="K618" s="88">
        <v>8</v>
      </c>
      <c r="L618" s="99">
        <f t="shared" si="31"/>
        <v>0</v>
      </c>
      <c r="M618" s="96">
        <f t="shared" si="32"/>
        <v>0</v>
      </c>
      <c r="N618" s="80"/>
      <c r="O618" s="100"/>
    </row>
    <row r="619" spans="1:15" s="49" customFormat="1" ht="27" customHeight="1">
      <c r="A619" s="10"/>
      <c r="B619" s="85">
        <v>8</v>
      </c>
      <c r="C619" s="307" t="s">
        <v>346</v>
      </c>
      <c r="D619" s="251"/>
      <c r="E619" s="17" t="s">
        <v>31</v>
      </c>
      <c r="F619" s="21" t="s">
        <v>167</v>
      </c>
      <c r="G619" s="22">
        <v>40</v>
      </c>
      <c r="H619" s="17" t="s">
        <v>98</v>
      </c>
      <c r="I619" s="25"/>
      <c r="J619" s="97">
        <f t="shared" si="30"/>
        <v>0</v>
      </c>
      <c r="K619" s="17">
        <v>8</v>
      </c>
      <c r="L619" s="99">
        <f t="shared" si="31"/>
        <v>0</v>
      </c>
      <c r="M619" s="96">
        <f t="shared" si="32"/>
        <v>0</v>
      </c>
      <c r="N619" s="10"/>
      <c r="O619" s="10"/>
    </row>
    <row r="620" spans="1:15" s="49" customFormat="1" ht="27" customHeight="1">
      <c r="A620" s="10"/>
      <c r="B620" s="85">
        <v>9</v>
      </c>
      <c r="C620" s="269"/>
      <c r="D620" s="251"/>
      <c r="E620" s="17" t="s">
        <v>31</v>
      </c>
      <c r="F620" s="21" t="s">
        <v>427</v>
      </c>
      <c r="G620" s="22">
        <v>350</v>
      </c>
      <c r="H620" s="17" t="s">
        <v>61</v>
      </c>
      <c r="I620" s="25"/>
      <c r="J620" s="97">
        <f t="shared" si="30"/>
        <v>0</v>
      </c>
      <c r="K620" s="17">
        <v>8</v>
      </c>
      <c r="L620" s="99">
        <f t="shared" si="31"/>
        <v>0</v>
      </c>
      <c r="M620" s="96">
        <f t="shared" si="32"/>
        <v>0</v>
      </c>
      <c r="N620" s="10"/>
      <c r="O620" s="10"/>
    </row>
    <row r="621" spans="1:15" s="49" customFormat="1" ht="27" customHeight="1">
      <c r="A621" s="10"/>
      <c r="B621" s="85">
        <v>10</v>
      </c>
      <c r="C621" s="267" t="s">
        <v>428</v>
      </c>
      <c r="D621" s="251"/>
      <c r="E621" s="17" t="s">
        <v>25</v>
      </c>
      <c r="F621" s="21" t="s">
        <v>371</v>
      </c>
      <c r="G621" s="22">
        <v>200</v>
      </c>
      <c r="H621" s="17" t="s">
        <v>63</v>
      </c>
      <c r="I621" s="25"/>
      <c r="J621" s="97">
        <f t="shared" si="30"/>
        <v>0</v>
      </c>
      <c r="K621" s="17">
        <v>8</v>
      </c>
      <c r="L621" s="99">
        <f t="shared" si="31"/>
        <v>0</v>
      </c>
      <c r="M621" s="96">
        <f t="shared" si="32"/>
        <v>0</v>
      </c>
      <c r="N621" s="10"/>
      <c r="O621" s="10"/>
    </row>
    <row r="622" spans="1:15" s="49" customFormat="1" ht="27" customHeight="1">
      <c r="A622" s="10"/>
      <c r="B622" s="85">
        <v>11</v>
      </c>
      <c r="C622" s="269"/>
      <c r="D622" s="251"/>
      <c r="E622" s="17" t="s">
        <v>25</v>
      </c>
      <c r="F622" s="21" t="s">
        <v>313</v>
      </c>
      <c r="G622" s="22">
        <v>200</v>
      </c>
      <c r="H622" s="17" t="s">
        <v>63</v>
      </c>
      <c r="I622" s="25"/>
      <c r="J622" s="97">
        <f t="shared" si="30"/>
        <v>0</v>
      </c>
      <c r="K622" s="17">
        <v>8</v>
      </c>
      <c r="L622" s="99">
        <f t="shared" si="31"/>
        <v>0</v>
      </c>
      <c r="M622" s="96">
        <f t="shared" si="32"/>
        <v>0</v>
      </c>
      <c r="N622" s="10"/>
      <c r="O622" s="10"/>
    </row>
    <row r="623" spans="1:15" s="49" customFormat="1" ht="27" customHeight="1">
      <c r="A623" s="10"/>
      <c r="B623" s="85">
        <v>12</v>
      </c>
      <c r="C623" s="267" t="s">
        <v>429</v>
      </c>
      <c r="D623" s="251"/>
      <c r="E623" s="17" t="s">
        <v>25</v>
      </c>
      <c r="F623" s="21" t="s">
        <v>232</v>
      </c>
      <c r="G623" s="22">
        <v>60</v>
      </c>
      <c r="H623" s="17" t="s">
        <v>63</v>
      </c>
      <c r="I623" s="25"/>
      <c r="J623" s="97">
        <f t="shared" si="30"/>
        <v>0</v>
      </c>
      <c r="K623" s="17">
        <v>8</v>
      </c>
      <c r="L623" s="99">
        <f t="shared" si="31"/>
        <v>0</v>
      </c>
      <c r="M623" s="96">
        <f t="shared" si="32"/>
        <v>0</v>
      </c>
      <c r="N623" s="10"/>
      <c r="O623" s="10"/>
    </row>
    <row r="624" spans="1:15" s="49" customFormat="1" ht="27" customHeight="1">
      <c r="A624" s="10"/>
      <c r="B624" s="85">
        <v>13</v>
      </c>
      <c r="C624" s="307"/>
      <c r="D624" s="251"/>
      <c r="E624" s="17" t="s">
        <v>31</v>
      </c>
      <c r="F624" s="21" t="s">
        <v>72</v>
      </c>
      <c r="G624" s="22">
        <v>10</v>
      </c>
      <c r="H624" s="17" t="s">
        <v>36</v>
      </c>
      <c r="I624" s="25"/>
      <c r="J624" s="97">
        <f t="shared" si="30"/>
        <v>0</v>
      </c>
      <c r="K624" s="17">
        <v>8</v>
      </c>
      <c r="L624" s="99">
        <f t="shared" si="31"/>
        <v>0</v>
      </c>
      <c r="M624" s="96">
        <f t="shared" si="32"/>
        <v>0</v>
      </c>
      <c r="N624" s="10"/>
      <c r="O624" s="10"/>
    </row>
    <row r="625" spans="1:15" s="49" customFormat="1" ht="27" customHeight="1">
      <c r="A625" s="10"/>
      <c r="B625" s="85">
        <v>14</v>
      </c>
      <c r="C625" s="269"/>
      <c r="D625" s="251"/>
      <c r="E625" s="17" t="s">
        <v>31</v>
      </c>
      <c r="F625" s="21" t="s">
        <v>109</v>
      </c>
      <c r="G625" s="22">
        <v>10</v>
      </c>
      <c r="H625" s="17" t="s">
        <v>36</v>
      </c>
      <c r="I625" s="25"/>
      <c r="J625" s="97">
        <f t="shared" si="30"/>
        <v>0</v>
      </c>
      <c r="K625" s="17">
        <v>8</v>
      </c>
      <c r="L625" s="99">
        <f t="shared" si="31"/>
        <v>0</v>
      </c>
      <c r="M625" s="96">
        <f t="shared" si="32"/>
        <v>0</v>
      </c>
      <c r="N625" s="10"/>
      <c r="O625" s="10"/>
    </row>
    <row r="626" spans="1:15" s="49" customFormat="1" ht="27" customHeight="1">
      <c r="A626" s="10"/>
      <c r="B626" s="85">
        <v>15</v>
      </c>
      <c r="C626" s="18" t="s">
        <v>430</v>
      </c>
      <c r="D626" s="251"/>
      <c r="E626" s="17" t="s">
        <v>422</v>
      </c>
      <c r="F626" s="21" t="s">
        <v>431</v>
      </c>
      <c r="G626" s="22">
        <v>10</v>
      </c>
      <c r="H626" s="17" t="s">
        <v>426</v>
      </c>
      <c r="I626" s="25"/>
      <c r="J626" s="97">
        <f t="shared" si="30"/>
        <v>0</v>
      </c>
      <c r="K626" s="17">
        <v>8</v>
      </c>
      <c r="L626" s="99">
        <f t="shared" si="31"/>
        <v>0</v>
      </c>
      <c r="M626" s="96">
        <f t="shared" si="32"/>
        <v>0</v>
      </c>
      <c r="N626" s="10"/>
      <c r="O626" s="10"/>
    </row>
    <row r="627" spans="1:15" s="49" customFormat="1" ht="27" customHeight="1">
      <c r="A627" s="10"/>
      <c r="B627" s="85">
        <v>16</v>
      </c>
      <c r="C627" s="18" t="s">
        <v>432</v>
      </c>
      <c r="D627" s="251"/>
      <c r="E627" s="17" t="s">
        <v>31</v>
      </c>
      <c r="F627" s="21" t="s">
        <v>109</v>
      </c>
      <c r="G627" s="22">
        <v>1800</v>
      </c>
      <c r="H627" s="17" t="s">
        <v>33</v>
      </c>
      <c r="I627" s="25"/>
      <c r="J627" s="97">
        <f t="shared" si="30"/>
        <v>0</v>
      </c>
      <c r="K627" s="17">
        <v>8</v>
      </c>
      <c r="L627" s="99">
        <f t="shared" si="31"/>
        <v>0</v>
      </c>
      <c r="M627" s="96">
        <f t="shared" si="32"/>
        <v>0</v>
      </c>
      <c r="N627" s="10"/>
      <c r="O627" s="10"/>
    </row>
    <row r="628" spans="1:15" s="49" customFormat="1" ht="27" customHeight="1">
      <c r="A628" s="10"/>
      <c r="B628" s="85">
        <v>17</v>
      </c>
      <c r="C628" s="18" t="s">
        <v>433</v>
      </c>
      <c r="D628" s="251"/>
      <c r="E628" s="17" t="s">
        <v>25</v>
      </c>
      <c r="F628" s="21" t="s">
        <v>434</v>
      </c>
      <c r="G628" s="22">
        <v>200</v>
      </c>
      <c r="H628" s="17" t="s">
        <v>46</v>
      </c>
      <c r="I628" s="25"/>
      <c r="J628" s="97">
        <f t="shared" si="30"/>
        <v>0</v>
      </c>
      <c r="K628" s="17">
        <v>8</v>
      </c>
      <c r="L628" s="99">
        <f t="shared" si="31"/>
        <v>0</v>
      </c>
      <c r="M628" s="96">
        <f t="shared" si="32"/>
        <v>0</v>
      </c>
      <c r="N628" s="10"/>
      <c r="O628" s="10"/>
    </row>
    <row r="629" spans="1:15" s="49" customFormat="1" ht="27" customHeight="1">
      <c r="A629" s="10"/>
      <c r="B629" s="85">
        <v>18</v>
      </c>
      <c r="C629" s="18" t="s">
        <v>435</v>
      </c>
      <c r="D629" s="251"/>
      <c r="E629" s="17" t="s">
        <v>31</v>
      </c>
      <c r="F629" s="21" t="s">
        <v>99</v>
      </c>
      <c r="G629" s="22">
        <v>10</v>
      </c>
      <c r="H629" s="17" t="s">
        <v>36</v>
      </c>
      <c r="I629" s="25"/>
      <c r="J629" s="97">
        <f t="shared" si="30"/>
        <v>0</v>
      </c>
      <c r="K629" s="17">
        <v>8</v>
      </c>
      <c r="L629" s="99">
        <f t="shared" si="31"/>
        <v>0</v>
      </c>
      <c r="M629" s="96">
        <f t="shared" si="32"/>
        <v>0</v>
      </c>
      <c r="N629" s="10"/>
      <c r="O629" s="10"/>
    </row>
    <row r="630" spans="1:15" s="49" customFormat="1" ht="27" customHeight="1">
      <c r="A630" s="10"/>
      <c r="B630" s="85">
        <v>19</v>
      </c>
      <c r="C630" s="267" t="s">
        <v>436</v>
      </c>
      <c r="D630" s="251"/>
      <c r="E630" s="17" t="s">
        <v>31</v>
      </c>
      <c r="F630" s="21" t="s">
        <v>167</v>
      </c>
      <c r="G630" s="22">
        <v>30</v>
      </c>
      <c r="H630" s="17" t="s">
        <v>61</v>
      </c>
      <c r="I630" s="25"/>
      <c r="J630" s="97">
        <f t="shared" si="30"/>
        <v>0</v>
      </c>
      <c r="K630" s="17">
        <v>8</v>
      </c>
      <c r="L630" s="99">
        <f t="shared" si="31"/>
        <v>0</v>
      </c>
      <c r="M630" s="96">
        <f t="shared" si="32"/>
        <v>0</v>
      </c>
      <c r="N630" s="10"/>
      <c r="O630" s="10"/>
    </row>
    <row r="631" spans="1:15" s="49" customFormat="1" ht="27" customHeight="1">
      <c r="A631" s="10"/>
      <c r="B631" s="85">
        <v>20</v>
      </c>
      <c r="C631" s="269"/>
      <c r="D631" s="251"/>
      <c r="E631" s="17" t="s">
        <v>31</v>
      </c>
      <c r="F631" s="21" t="s">
        <v>35</v>
      </c>
      <c r="G631" s="22">
        <v>10</v>
      </c>
      <c r="H631" s="17" t="s">
        <v>61</v>
      </c>
      <c r="I631" s="25"/>
      <c r="J631" s="97">
        <f t="shared" si="30"/>
        <v>0</v>
      </c>
      <c r="K631" s="17">
        <v>8</v>
      </c>
      <c r="L631" s="99">
        <f t="shared" si="31"/>
        <v>0</v>
      </c>
      <c r="M631" s="96">
        <f t="shared" si="32"/>
        <v>0</v>
      </c>
      <c r="N631" s="10"/>
      <c r="O631" s="10"/>
    </row>
    <row r="632" spans="1:15" s="49" customFormat="1" ht="27" customHeight="1">
      <c r="A632" s="10"/>
      <c r="B632" s="85">
        <v>21</v>
      </c>
      <c r="C632" s="267" t="s">
        <v>437</v>
      </c>
      <c r="D632" s="251"/>
      <c r="E632" s="17" t="s">
        <v>142</v>
      </c>
      <c r="F632" s="30">
        <v>0.001</v>
      </c>
      <c r="G632" s="22">
        <v>350</v>
      </c>
      <c r="H632" s="17" t="s">
        <v>438</v>
      </c>
      <c r="I632" s="25"/>
      <c r="J632" s="97">
        <f t="shared" si="30"/>
        <v>0</v>
      </c>
      <c r="K632" s="17">
        <v>8</v>
      </c>
      <c r="L632" s="99">
        <f t="shared" si="31"/>
        <v>0</v>
      </c>
      <c r="M632" s="96">
        <f t="shared" si="32"/>
        <v>0</v>
      </c>
      <c r="N632" s="10"/>
      <c r="O632" s="10"/>
    </row>
    <row r="633" spans="1:15" s="49" customFormat="1" ht="27" customHeight="1">
      <c r="A633" s="10"/>
      <c r="B633" s="85">
        <v>22</v>
      </c>
      <c r="C633" s="307"/>
      <c r="D633" s="251"/>
      <c r="E633" s="17" t="s">
        <v>142</v>
      </c>
      <c r="F633" s="30">
        <v>0.001</v>
      </c>
      <c r="G633" s="22">
        <v>200</v>
      </c>
      <c r="H633" s="17" t="s">
        <v>188</v>
      </c>
      <c r="I633" s="25"/>
      <c r="J633" s="97">
        <f t="shared" si="30"/>
        <v>0</v>
      </c>
      <c r="K633" s="17">
        <v>8</v>
      </c>
      <c r="L633" s="99">
        <f t="shared" si="31"/>
        <v>0</v>
      </c>
      <c r="M633" s="96">
        <f t="shared" si="32"/>
        <v>0</v>
      </c>
      <c r="N633" s="10"/>
      <c r="O633" s="10"/>
    </row>
    <row r="634" spans="1:15" s="49" customFormat="1" ht="27" customHeight="1">
      <c r="A634" s="10"/>
      <c r="B634" s="85">
        <v>23</v>
      </c>
      <c r="C634" s="269"/>
      <c r="D634" s="251"/>
      <c r="E634" s="17" t="s">
        <v>142</v>
      </c>
      <c r="F634" s="30">
        <v>0.001</v>
      </c>
      <c r="G634" s="22">
        <v>10</v>
      </c>
      <c r="H634" s="17" t="s">
        <v>439</v>
      </c>
      <c r="I634" s="25"/>
      <c r="J634" s="97">
        <f t="shared" si="30"/>
        <v>0</v>
      </c>
      <c r="K634" s="17">
        <v>8</v>
      </c>
      <c r="L634" s="99">
        <f t="shared" si="31"/>
        <v>0</v>
      </c>
      <c r="M634" s="96">
        <f t="shared" si="32"/>
        <v>0</v>
      </c>
      <c r="N634" s="10"/>
      <c r="O634" s="10"/>
    </row>
    <row r="635" spans="1:15" s="49" customFormat="1" ht="27" customHeight="1">
      <c r="A635" s="10"/>
      <c r="B635" s="85">
        <v>24</v>
      </c>
      <c r="C635" s="267" t="s">
        <v>440</v>
      </c>
      <c r="D635" s="251"/>
      <c r="E635" s="17" t="s">
        <v>442</v>
      </c>
      <c r="F635" s="21" t="s">
        <v>60</v>
      </c>
      <c r="G635" s="22">
        <v>5</v>
      </c>
      <c r="H635" s="17" t="s">
        <v>93</v>
      </c>
      <c r="I635" s="25"/>
      <c r="J635" s="97">
        <f t="shared" si="30"/>
        <v>0</v>
      </c>
      <c r="K635" s="17">
        <v>8</v>
      </c>
      <c r="L635" s="99">
        <f t="shared" si="31"/>
        <v>0</v>
      </c>
      <c r="M635" s="96">
        <f t="shared" si="32"/>
        <v>0</v>
      </c>
      <c r="N635" s="10"/>
      <c r="O635" s="10"/>
    </row>
    <row r="636" spans="1:15" s="49" customFormat="1" ht="27" customHeight="1">
      <c r="A636" s="10"/>
      <c r="B636" s="85">
        <v>25</v>
      </c>
      <c r="C636" s="269"/>
      <c r="D636" s="251"/>
      <c r="E636" s="17" t="s">
        <v>442</v>
      </c>
      <c r="F636" s="21" t="s">
        <v>441</v>
      </c>
      <c r="G636" s="22">
        <v>10</v>
      </c>
      <c r="H636" s="17" t="s">
        <v>93</v>
      </c>
      <c r="I636" s="25"/>
      <c r="J636" s="97">
        <f t="shared" si="30"/>
        <v>0</v>
      </c>
      <c r="K636" s="17">
        <v>8</v>
      </c>
      <c r="L636" s="99">
        <f t="shared" si="31"/>
        <v>0</v>
      </c>
      <c r="M636" s="96">
        <f t="shared" si="32"/>
        <v>0</v>
      </c>
      <c r="N636" s="10"/>
      <c r="O636" s="10"/>
    </row>
    <row r="637" spans="1:15" s="49" customFormat="1" ht="27" customHeight="1">
      <c r="A637" s="10"/>
      <c r="B637" s="85">
        <v>26</v>
      </c>
      <c r="C637" s="18" t="s">
        <v>443</v>
      </c>
      <c r="D637" s="251"/>
      <c r="E637" s="17" t="s">
        <v>25</v>
      </c>
      <c r="F637" s="21" t="s">
        <v>313</v>
      </c>
      <c r="G637" s="22">
        <v>30</v>
      </c>
      <c r="H637" s="17" t="s">
        <v>63</v>
      </c>
      <c r="I637" s="25"/>
      <c r="J637" s="97">
        <f t="shared" si="30"/>
        <v>0</v>
      </c>
      <c r="K637" s="17">
        <v>8</v>
      </c>
      <c r="L637" s="99">
        <f t="shared" si="31"/>
        <v>0</v>
      </c>
      <c r="M637" s="96">
        <f t="shared" si="32"/>
        <v>0</v>
      </c>
      <c r="N637" s="10"/>
      <c r="O637" s="10"/>
    </row>
    <row r="638" spans="1:15" s="49" customFormat="1" ht="27" customHeight="1">
      <c r="A638" s="10"/>
      <c r="B638" s="85">
        <v>27</v>
      </c>
      <c r="C638" s="18" t="s">
        <v>444</v>
      </c>
      <c r="D638" s="251"/>
      <c r="E638" s="17" t="s">
        <v>90</v>
      </c>
      <c r="F638" s="21" t="s">
        <v>60</v>
      </c>
      <c r="G638" s="22">
        <v>10</v>
      </c>
      <c r="H638" s="17" t="s">
        <v>33</v>
      </c>
      <c r="I638" s="25"/>
      <c r="J638" s="97">
        <f t="shared" si="30"/>
        <v>0</v>
      </c>
      <c r="K638" s="17">
        <v>8</v>
      </c>
      <c r="L638" s="99">
        <f t="shared" si="31"/>
        <v>0</v>
      </c>
      <c r="M638" s="96">
        <f t="shared" si="32"/>
        <v>0</v>
      </c>
      <c r="N638" s="10"/>
      <c r="O638" s="10"/>
    </row>
    <row r="639" spans="1:15" s="49" customFormat="1" ht="27" customHeight="1">
      <c r="A639" s="10"/>
      <c r="B639" s="85">
        <v>28</v>
      </c>
      <c r="C639" s="18" t="s">
        <v>413</v>
      </c>
      <c r="D639" s="251"/>
      <c r="E639" s="17" t="s">
        <v>90</v>
      </c>
      <c r="F639" s="21" t="s">
        <v>60</v>
      </c>
      <c r="G639" s="22">
        <v>300</v>
      </c>
      <c r="H639" s="17" t="s">
        <v>33</v>
      </c>
      <c r="I639" s="25"/>
      <c r="J639" s="97">
        <f t="shared" si="30"/>
        <v>0</v>
      </c>
      <c r="K639" s="17">
        <v>8</v>
      </c>
      <c r="L639" s="99">
        <f t="shared" si="31"/>
        <v>0</v>
      </c>
      <c r="M639" s="96">
        <f t="shared" si="32"/>
        <v>0</v>
      </c>
      <c r="N639" s="10"/>
      <c r="O639" s="10"/>
    </row>
    <row r="640" spans="1:15" s="49" customFormat="1" ht="27" customHeight="1">
      <c r="A640" s="10"/>
      <c r="B640" s="85">
        <v>29</v>
      </c>
      <c r="C640" s="267" t="s">
        <v>445</v>
      </c>
      <c r="D640" s="251"/>
      <c r="E640" s="17" t="s">
        <v>25</v>
      </c>
      <c r="F640" s="21" t="s">
        <v>883</v>
      </c>
      <c r="G640" s="22">
        <v>150</v>
      </c>
      <c r="H640" s="17" t="s">
        <v>176</v>
      </c>
      <c r="I640" s="25"/>
      <c r="J640" s="97">
        <f t="shared" si="30"/>
        <v>0</v>
      </c>
      <c r="K640" s="17">
        <v>8</v>
      </c>
      <c r="L640" s="99">
        <f t="shared" si="31"/>
        <v>0</v>
      </c>
      <c r="M640" s="96">
        <f t="shared" si="32"/>
        <v>0</v>
      </c>
      <c r="N640" s="10"/>
      <c r="O640" s="10"/>
    </row>
    <row r="641" spans="1:15" s="49" customFormat="1" ht="27" customHeight="1">
      <c r="A641" s="10"/>
      <c r="B641" s="85">
        <v>30</v>
      </c>
      <c r="C641" s="261"/>
      <c r="D641" s="251"/>
      <c r="E641" s="17" t="s">
        <v>25</v>
      </c>
      <c r="F641" s="21" t="s">
        <v>446</v>
      </c>
      <c r="G641" s="22">
        <v>150</v>
      </c>
      <c r="H641" s="17" t="s">
        <v>176</v>
      </c>
      <c r="I641" s="25"/>
      <c r="J641" s="97">
        <f t="shared" si="30"/>
        <v>0</v>
      </c>
      <c r="K641" s="17">
        <v>8</v>
      </c>
      <c r="L641" s="99">
        <f t="shared" si="31"/>
        <v>0</v>
      </c>
      <c r="M641" s="96">
        <f t="shared" si="32"/>
        <v>0</v>
      </c>
      <c r="N641" s="10"/>
      <c r="O641" s="10"/>
    </row>
    <row r="642" spans="1:15" s="49" customFormat="1" ht="20.25" customHeight="1">
      <c r="A642" s="20"/>
      <c r="B642" s="12"/>
      <c r="C642" s="12"/>
      <c r="D642" s="12"/>
      <c r="E642" s="13"/>
      <c r="F642" s="13"/>
      <c r="G642" s="13"/>
      <c r="H642" s="13"/>
      <c r="I642" s="16" t="s">
        <v>26</v>
      </c>
      <c r="J642" s="48">
        <f>SUM(J612:J641)</f>
        <v>0</v>
      </c>
      <c r="K642" s="19" t="s">
        <v>27</v>
      </c>
      <c r="L642" s="16" t="s">
        <v>27</v>
      </c>
      <c r="M642" s="48">
        <f>SUM(M612:M641)</f>
        <v>0</v>
      </c>
      <c r="N642" s="11"/>
      <c r="O642" s="27"/>
    </row>
    <row r="643" s="49" customFormat="1" ht="14.25"/>
    <row r="644" s="49" customFormat="1" ht="14.25"/>
    <row r="645" s="49" customFormat="1" ht="14.25"/>
    <row r="646" s="49" customFormat="1" ht="14.25"/>
    <row r="648" spans="1:15" ht="31.5" customHeight="1">
      <c r="A648" s="2"/>
      <c r="B648" s="2"/>
      <c r="C648" s="7" t="s">
        <v>130</v>
      </c>
      <c r="D648" s="4"/>
      <c r="E648" s="4"/>
      <c r="F648" s="3" t="s">
        <v>1</v>
      </c>
      <c r="G648" s="6"/>
      <c r="H648" s="4"/>
      <c r="I648" s="5"/>
      <c r="J648" s="272" t="s">
        <v>1192</v>
      </c>
      <c r="K648" s="272"/>
      <c r="L648" s="272"/>
      <c r="M648" s="272"/>
      <c r="N648" s="2"/>
      <c r="O648" s="2"/>
    </row>
    <row r="649" spans="1:15" ht="26.25" customHeight="1">
      <c r="A649" s="1"/>
      <c r="B649" s="299" t="s">
        <v>1194</v>
      </c>
      <c r="C649" s="334"/>
      <c r="D649" s="334"/>
      <c r="E649" s="334"/>
      <c r="F649" s="334"/>
      <c r="G649" s="334"/>
      <c r="H649" s="334"/>
      <c r="I649" s="334"/>
      <c r="J649" s="334"/>
      <c r="K649" s="334"/>
      <c r="L649" s="334"/>
      <c r="M649" s="335"/>
      <c r="N649" s="1"/>
      <c r="O649" s="1"/>
    </row>
    <row r="650" spans="1:15" ht="33.75">
      <c r="A650" s="1"/>
      <c r="B650" s="209" t="s">
        <v>2</v>
      </c>
      <c r="C650" s="209" t="s">
        <v>3</v>
      </c>
      <c r="D650" s="209" t="s">
        <v>4</v>
      </c>
      <c r="E650" s="210" t="s">
        <v>5</v>
      </c>
      <c r="F650" s="210" t="s">
        <v>6</v>
      </c>
      <c r="G650" s="209" t="s">
        <v>7</v>
      </c>
      <c r="H650" s="209" t="s">
        <v>29</v>
      </c>
      <c r="I650" s="209" t="s">
        <v>8</v>
      </c>
      <c r="J650" s="209" t="s">
        <v>9</v>
      </c>
      <c r="K650" s="209" t="s">
        <v>10</v>
      </c>
      <c r="L650" s="209" t="s">
        <v>11</v>
      </c>
      <c r="M650" s="209" t="s">
        <v>12</v>
      </c>
      <c r="N650" s="1"/>
      <c r="O650" s="1"/>
    </row>
    <row r="651" spans="1:15" ht="14.25">
      <c r="A651" s="1"/>
      <c r="B651" s="211" t="s">
        <v>13</v>
      </c>
      <c r="C651" s="211" t="s">
        <v>14</v>
      </c>
      <c r="D651" s="211" t="s">
        <v>15</v>
      </c>
      <c r="E651" s="211" t="s">
        <v>16</v>
      </c>
      <c r="F651" s="211" t="s">
        <v>17</v>
      </c>
      <c r="G651" s="211" t="s">
        <v>18</v>
      </c>
      <c r="H651" s="211" t="s">
        <v>19</v>
      </c>
      <c r="I651" s="211" t="s">
        <v>20</v>
      </c>
      <c r="J651" s="211" t="s">
        <v>21</v>
      </c>
      <c r="K651" s="211" t="s">
        <v>22</v>
      </c>
      <c r="L651" s="211" t="s">
        <v>23</v>
      </c>
      <c r="M651" s="211" t="s">
        <v>24</v>
      </c>
      <c r="N651" s="1"/>
      <c r="O651" s="1"/>
    </row>
    <row r="652" spans="1:15" ht="28.5" customHeight="1">
      <c r="A652" s="10"/>
      <c r="B652" s="15">
        <v>1</v>
      </c>
      <c r="C652" s="18" t="s">
        <v>449</v>
      </c>
      <c r="D652" s="251"/>
      <c r="E652" s="17" t="s">
        <v>25</v>
      </c>
      <c r="F652" s="21" t="s">
        <v>450</v>
      </c>
      <c r="G652" s="22">
        <v>1500</v>
      </c>
      <c r="H652" s="17" t="s">
        <v>451</v>
      </c>
      <c r="I652" s="25"/>
      <c r="J652" s="24">
        <f>G652*I652</f>
        <v>0</v>
      </c>
      <c r="K652" s="17">
        <v>8</v>
      </c>
      <c r="L652" s="26">
        <f>I652*1.08</f>
        <v>0</v>
      </c>
      <c r="M652" s="23">
        <f>J652*1.08</f>
        <v>0</v>
      </c>
      <c r="N652" s="10"/>
      <c r="O652" s="10"/>
    </row>
    <row r="653" spans="1:15" ht="45.75" customHeight="1">
      <c r="A653" s="10"/>
      <c r="B653" s="15">
        <v>2</v>
      </c>
      <c r="C653" s="18" t="s">
        <v>453</v>
      </c>
      <c r="D653" s="251"/>
      <c r="E653" s="17" t="s">
        <v>25</v>
      </c>
      <c r="F653" s="21" t="s">
        <v>452</v>
      </c>
      <c r="G653" s="22">
        <v>1800</v>
      </c>
      <c r="H653" s="17" t="s">
        <v>105</v>
      </c>
      <c r="I653" s="25"/>
      <c r="J653" s="24">
        <f>G653*I653</f>
        <v>0</v>
      </c>
      <c r="K653" s="17">
        <v>8</v>
      </c>
      <c r="L653" s="26">
        <f>I653*1.08</f>
        <v>0</v>
      </c>
      <c r="M653" s="23">
        <f>J653*1.08</f>
        <v>0</v>
      </c>
      <c r="N653" s="10"/>
      <c r="O653" s="10"/>
    </row>
    <row r="654" spans="1:15" s="49" customFormat="1" ht="27" customHeight="1">
      <c r="A654" s="10"/>
      <c r="B654" s="15">
        <v>3</v>
      </c>
      <c r="C654" s="267" t="s">
        <v>454</v>
      </c>
      <c r="D654" s="251"/>
      <c r="E654" s="17" t="s">
        <v>25</v>
      </c>
      <c r="F654" s="21" t="s">
        <v>99</v>
      </c>
      <c r="G654" s="22">
        <v>10</v>
      </c>
      <c r="H654" s="17" t="s">
        <v>451</v>
      </c>
      <c r="I654" s="25"/>
      <c r="J654" s="24">
        <f>G654*I654</f>
        <v>0</v>
      </c>
      <c r="K654" s="17">
        <v>8</v>
      </c>
      <c r="L654" s="26">
        <f>I654*1.08</f>
        <v>0</v>
      </c>
      <c r="M654" s="23">
        <f>J654*1.08</f>
        <v>0</v>
      </c>
      <c r="N654" s="10"/>
      <c r="O654" s="10"/>
    </row>
    <row r="655" spans="1:15" s="49" customFormat="1" ht="27" customHeight="1">
      <c r="A655" s="10"/>
      <c r="B655" s="15">
        <v>4</v>
      </c>
      <c r="C655" s="307"/>
      <c r="D655" s="251"/>
      <c r="E655" s="17" t="s">
        <v>25</v>
      </c>
      <c r="F655" s="21" t="s">
        <v>109</v>
      </c>
      <c r="G655" s="22">
        <v>10</v>
      </c>
      <c r="H655" s="17" t="s">
        <v>451</v>
      </c>
      <c r="I655" s="25"/>
      <c r="J655" s="24">
        <f>G655*I655</f>
        <v>0</v>
      </c>
      <c r="K655" s="17">
        <v>8</v>
      </c>
      <c r="L655" s="26">
        <f>I655*1.08</f>
        <v>0</v>
      </c>
      <c r="M655" s="23">
        <f>J655*1.08</f>
        <v>0</v>
      </c>
      <c r="N655" s="10"/>
      <c r="O655" s="10"/>
    </row>
    <row r="656" spans="1:15" s="49" customFormat="1" ht="27" customHeight="1">
      <c r="A656" s="10"/>
      <c r="B656" s="15">
        <v>5</v>
      </c>
      <c r="C656" s="269"/>
      <c r="D656" s="251"/>
      <c r="E656" s="17" t="s">
        <v>25</v>
      </c>
      <c r="F656" s="21" t="s">
        <v>97</v>
      </c>
      <c r="G656" s="22">
        <v>60</v>
      </c>
      <c r="H656" s="17" t="s">
        <v>451</v>
      </c>
      <c r="I656" s="25"/>
      <c r="J656" s="24">
        <f>G656*I656</f>
        <v>0</v>
      </c>
      <c r="K656" s="17">
        <v>8</v>
      </c>
      <c r="L656" s="26">
        <f>I656*1.08</f>
        <v>0</v>
      </c>
      <c r="M656" s="23">
        <f>J656*1.08</f>
        <v>0</v>
      </c>
      <c r="N656" s="10"/>
      <c r="O656" s="10"/>
    </row>
    <row r="657" spans="1:15" ht="20.25" customHeight="1">
      <c r="A657" s="20"/>
      <c r="B657" s="12"/>
      <c r="C657" s="12"/>
      <c r="D657" s="12"/>
      <c r="E657" s="13"/>
      <c r="F657" s="13"/>
      <c r="G657" s="13"/>
      <c r="H657" s="13"/>
      <c r="I657" s="16" t="s">
        <v>26</v>
      </c>
      <c r="J657" s="48">
        <f>SUM(J652:J656)</f>
        <v>0</v>
      </c>
      <c r="K657" s="19" t="s">
        <v>27</v>
      </c>
      <c r="L657" s="16" t="s">
        <v>27</v>
      </c>
      <c r="M657" s="48">
        <f>SUM(M652:M656)</f>
        <v>0</v>
      </c>
      <c r="N657" s="11"/>
      <c r="O657" s="27"/>
    </row>
    <row r="659" s="49" customFormat="1" ht="14.25"/>
    <row r="660" s="49" customFormat="1" ht="14.25"/>
    <row r="661" s="49" customFormat="1" ht="14.25"/>
    <row r="662" s="49" customFormat="1" ht="14.25"/>
    <row r="663" s="49" customFormat="1" ht="14.25"/>
    <row r="664" s="49" customFormat="1" ht="14.25"/>
    <row r="665" s="49" customFormat="1" ht="14.25"/>
    <row r="666" s="49" customFormat="1" ht="14.25"/>
    <row r="667" s="49" customFormat="1" ht="14.25"/>
    <row r="668" s="49" customFormat="1" ht="14.25"/>
    <row r="669" s="49" customFormat="1" ht="14.25"/>
    <row r="670" s="49" customFormat="1" ht="14.25"/>
    <row r="673" s="49" customFormat="1" ht="14.25"/>
    <row r="674" spans="1:15" s="49" customFormat="1" ht="31.5" customHeight="1">
      <c r="A674" s="2"/>
      <c r="B674" s="2"/>
      <c r="C674" s="7" t="s">
        <v>137</v>
      </c>
      <c r="D674" s="4"/>
      <c r="E674" s="4"/>
      <c r="F674" s="3" t="s">
        <v>1</v>
      </c>
      <c r="G674" s="6"/>
      <c r="H674" s="4"/>
      <c r="I674" s="5"/>
      <c r="J674" s="272" t="s">
        <v>1177</v>
      </c>
      <c r="K674" s="272"/>
      <c r="L674" s="272"/>
      <c r="M674" s="272"/>
      <c r="N674" s="2"/>
      <c r="O674" s="2"/>
    </row>
    <row r="675" spans="1:15" s="49" customFormat="1" ht="26.25" customHeight="1">
      <c r="A675" s="1"/>
      <c r="B675" s="299" t="s">
        <v>1304</v>
      </c>
      <c r="C675" s="300"/>
      <c r="D675" s="300"/>
      <c r="E675" s="300"/>
      <c r="F675" s="300"/>
      <c r="G675" s="300"/>
      <c r="H675" s="300"/>
      <c r="I675" s="300"/>
      <c r="J675" s="300"/>
      <c r="K675" s="300"/>
      <c r="L675" s="300"/>
      <c r="M675" s="301"/>
      <c r="N675" s="1"/>
      <c r="O675" s="1"/>
    </row>
    <row r="676" spans="1:15" s="49" customFormat="1" ht="33.75">
      <c r="A676" s="1"/>
      <c r="B676" s="209" t="s">
        <v>2</v>
      </c>
      <c r="C676" s="209" t="s">
        <v>3</v>
      </c>
      <c r="D676" s="209" t="s">
        <v>4</v>
      </c>
      <c r="E676" s="210" t="s">
        <v>5</v>
      </c>
      <c r="F676" s="210" t="s">
        <v>6</v>
      </c>
      <c r="G676" s="209" t="s">
        <v>7</v>
      </c>
      <c r="H676" s="209" t="s">
        <v>29</v>
      </c>
      <c r="I676" s="209" t="s">
        <v>8</v>
      </c>
      <c r="J676" s="209" t="s">
        <v>9</v>
      </c>
      <c r="K676" s="209" t="s">
        <v>10</v>
      </c>
      <c r="L676" s="209" t="s">
        <v>11</v>
      </c>
      <c r="M676" s="209" t="s">
        <v>12</v>
      </c>
      <c r="N676" s="1"/>
      <c r="O676" s="1"/>
    </row>
    <row r="677" spans="1:15" s="49" customFormat="1" ht="14.25">
      <c r="A677" s="1"/>
      <c r="B677" s="211" t="s">
        <v>13</v>
      </c>
      <c r="C677" s="211" t="s">
        <v>14</v>
      </c>
      <c r="D677" s="211" t="s">
        <v>15</v>
      </c>
      <c r="E677" s="211" t="s">
        <v>16</v>
      </c>
      <c r="F677" s="211" t="s">
        <v>17</v>
      </c>
      <c r="G677" s="211" t="s">
        <v>18</v>
      </c>
      <c r="H677" s="211" t="s">
        <v>19</v>
      </c>
      <c r="I677" s="211" t="s">
        <v>20</v>
      </c>
      <c r="J677" s="211" t="s">
        <v>21</v>
      </c>
      <c r="K677" s="211" t="s">
        <v>22</v>
      </c>
      <c r="L677" s="211" t="s">
        <v>23</v>
      </c>
      <c r="M677" s="211" t="s">
        <v>24</v>
      </c>
      <c r="N677" s="1"/>
      <c r="O677" s="1"/>
    </row>
    <row r="678" spans="1:15" s="49" customFormat="1" ht="27" customHeight="1">
      <c r="A678" s="10"/>
      <c r="B678" s="85">
        <v>1</v>
      </c>
      <c r="C678" s="288" t="s">
        <v>1300</v>
      </c>
      <c r="D678" s="251"/>
      <c r="E678" s="17" t="s">
        <v>25</v>
      </c>
      <c r="F678" s="21" t="s">
        <v>1301</v>
      </c>
      <c r="G678" s="22">
        <v>60</v>
      </c>
      <c r="H678" s="17" t="s">
        <v>1302</v>
      </c>
      <c r="I678" s="25"/>
      <c r="J678" s="24">
        <f>G678*I678</f>
        <v>0</v>
      </c>
      <c r="K678" s="17">
        <v>8</v>
      </c>
      <c r="L678" s="26">
        <f>I678*1.08</f>
        <v>0</v>
      </c>
      <c r="M678" s="23">
        <f>J678*1.08</f>
        <v>0</v>
      </c>
      <c r="N678" s="10"/>
      <c r="O678" s="10"/>
    </row>
    <row r="679" spans="1:15" s="49" customFormat="1" ht="27" customHeight="1">
      <c r="A679" s="10"/>
      <c r="B679" s="85">
        <v>2</v>
      </c>
      <c r="C679" s="261"/>
      <c r="D679" s="251"/>
      <c r="E679" s="17" t="s">
        <v>25</v>
      </c>
      <c r="F679" s="21" t="s">
        <v>1301</v>
      </c>
      <c r="G679" s="22">
        <v>60</v>
      </c>
      <c r="H679" s="17" t="s">
        <v>1303</v>
      </c>
      <c r="I679" s="25"/>
      <c r="J679" s="24">
        <f>G679*I679</f>
        <v>0</v>
      </c>
      <c r="K679" s="17">
        <v>8</v>
      </c>
      <c r="L679" s="26">
        <f>I679*1.08</f>
        <v>0</v>
      </c>
      <c r="M679" s="23">
        <f>J679*1.08</f>
        <v>0</v>
      </c>
      <c r="N679" s="10"/>
      <c r="O679" s="10"/>
    </row>
    <row r="680" spans="1:15" s="49" customFormat="1" ht="22.5" customHeight="1">
      <c r="A680" s="20"/>
      <c r="B680" s="12"/>
      <c r="C680" s="12"/>
      <c r="D680" s="12"/>
      <c r="E680" s="13"/>
      <c r="F680" s="13"/>
      <c r="G680" s="13"/>
      <c r="H680" s="13"/>
      <c r="I680" s="16" t="s">
        <v>26</v>
      </c>
      <c r="J680" s="48">
        <f>SUM(J678:J679)</f>
        <v>0</v>
      </c>
      <c r="K680" s="19" t="s">
        <v>27</v>
      </c>
      <c r="L680" s="16" t="s">
        <v>27</v>
      </c>
      <c r="M680" s="48">
        <f>SUM(M678:M679)</f>
        <v>0</v>
      </c>
      <c r="N680" s="11"/>
      <c r="O680" s="27"/>
    </row>
    <row r="681" s="49" customFormat="1" ht="14.25"/>
    <row r="682" spans="3:12" s="49" customFormat="1" ht="36" customHeight="1">
      <c r="C682" s="259" t="s">
        <v>1305</v>
      </c>
      <c r="D682" s="259"/>
      <c r="E682" s="259"/>
      <c r="F682" s="259"/>
      <c r="G682" s="259"/>
      <c r="H682" s="259"/>
      <c r="I682" s="259"/>
      <c r="J682" s="259"/>
      <c r="K682" s="259"/>
      <c r="L682" s="259"/>
    </row>
    <row r="683" spans="3:12" s="49" customFormat="1" ht="36" customHeight="1">
      <c r="C683" s="196"/>
      <c r="D683" s="196"/>
      <c r="E683" s="196"/>
      <c r="F683" s="196"/>
      <c r="G683" s="196"/>
      <c r="H683" s="196"/>
      <c r="I683" s="196"/>
      <c r="J683" s="196"/>
      <c r="K683" s="196"/>
      <c r="L683" s="196"/>
    </row>
    <row r="684" spans="3:12" s="49" customFormat="1" ht="36" customHeight="1">
      <c r="C684" s="196"/>
      <c r="D684" s="196"/>
      <c r="E684" s="196"/>
      <c r="F684" s="196"/>
      <c r="G684" s="196"/>
      <c r="H684" s="196"/>
      <c r="I684" s="196"/>
      <c r="J684" s="196"/>
      <c r="K684" s="196"/>
      <c r="L684" s="196"/>
    </row>
    <row r="685" spans="3:12" s="49" customFormat="1" ht="36" customHeight="1">
      <c r="C685" s="196"/>
      <c r="D685" s="196"/>
      <c r="E685" s="196"/>
      <c r="F685" s="196"/>
      <c r="G685" s="196"/>
      <c r="H685" s="196"/>
      <c r="I685" s="196"/>
      <c r="J685" s="196"/>
      <c r="K685" s="196"/>
      <c r="L685" s="196"/>
    </row>
    <row r="686" spans="3:12" s="49" customFormat="1" ht="36" customHeight="1">
      <c r="C686" s="196"/>
      <c r="D686" s="196"/>
      <c r="E686" s="196"/>
      <c r="F686" s="196"/>
      <c r="G686" s="196"/>
      <c r="H686" s="196"/>
      <c r="I686" s="196"/>
      <c r="J686" s="196"/>
      <c r="K686" s="196"/>
      <c r="L686" s="196"/>
    </row>
    <row r="687" spans="3:12" s="49" customFormat="1" ht="36" customHeight="1">
      <c r="C687" s="196"/>
      <c r="D687" s="196"/>
      <c r="E687" s="196"/>
      <c r="F687" s="196"/>
      <c r="G687" s="196"/>
      <c r="H687" s="196"/>
      <c r="I687" s="196"/>
      <c r="J687" s="196"/>
      <c r="K687" s="196"/>
      <c r="L687" s="196"/>
    </row>
    <row r="688" spans="3:12" s="49" customFormat="1" ht="36" customHeight="1">
      <c r="C688" s="196"/>
      <c r="D688" s="196"/>
      <c r="E688" s="196"/>
      <c r="F688" s="196"/>
      <c r="G688" s="196"/>
      <c r="H688" s="196"/>
      <c r="I688" s="196"/>
      <c r="J688" s="196"/>
      <c r="K688" s="196"/>
      <c r="L688" s="196"/>
    </row>
    <row r="693" spans="1:15" ht="31.5" customHeight="1">
      <c r="A693" s="2"/>
      <c r="B693" s="2"/>
      <c r="C693" s="7" t="s">
        <v>785</v>
      </c>
      <c r="D693" s="4"/>
      <c r="E693" s="4"/>
      <c r="F693" s="3" t="s">
        <v>1</v>
      </c>
      <c r="G693" s="6"/>
      <c r="H693" s="4"/>
      <c r="I693" s="5"/>
      <c r="J693" s="272" t="s">
        <v>48</v>
      </c>
      <c r="K693" s="273"/>
      <c r="L693" s="273"/>
      <c r="M693" s="273"/>
      <c r="N693" s="2"/>
      <c r="O693" s="2"/>
    </row>
    <row r="694" spans="1:15" ht="26.25" customHeight="1">
      <c r="A694" s="1"/>
      <c r="B694" s="299" t="s">
        <v>83</v>
      </c>
      <c r="C694" s="305"/>
      <c r="D694" s="305"/>
      <c r="E694" s="305"/>
      <c r="F694" s="305"/>
      <c r="G694" s="305"/>
      <c r="H694" s="305"/>
      <c r="I694" s="305"/>
      <c r="J694" s="305"/>
      <c r="K694" s="305"/>
      <c r="L694" s="305"/>
      <c r="M694" s="306"/>
      <c r="N694" s="1"/>
      <c r="O694" s="1"/>
    </row>
    <row r="695" spans="1:15" ht="33.75">
      <c r="A695" s="1"/>
      <c r="B695" s="209" t="s">
        <v>2</v>
      </c>
      <c r="C695" s="209" t="s">
        <v>3</v>
      </c>
      <c r="D695" s="209" t="s">
        <v>4</v>
      </c>
      <c r="E695" s="210" t="s">
        <v>5</v>
      </c>
      <c r="F695" s="210" t="s">
        <v>6</v>
      </c>
      <c r="G695" s="209" t="s">
        <v>7</v>
      </c>
      <c r="H695" s="209" t="s">
        <v>29</v>
      </c>
      <c r="I695" s="209" t="s">
        <v>8</v>
      </c>
      <c r="J695" s="209" t="s">
        <v>9</v>
      </c>
      <c r="K695" s="209" t="s">
        <v>10</v>
      </c>
      <c r="L695" s="209" t="s">
        <v>11</v>
      </c>
      <c r="M695" s="209" t="s">
        <v>12</v>
      </c>
      <c r="N695" s="1"/>
      <c r="O695" s="1"/>
    </row>
    <row r="696" spans="1:15" ht="14.25">
      <c r="A696" s="1"/>
      <c r="B696" s="211" t="s">
        <v>13</v>
      </c>
      <c r="C696" s="211" t="s">
        <v>14</v>
      </c>
      <c r="D696" s="211" t="s">
        <v>15</v>
      </c>
      <c r="E696" s="211" t="s">
        <v>16</v>
      </c>
      <c r="F696" s="211" t="s">
        <v>17</v>
      </c>
      <c r="G696" s="211" t="s">
        <v>18</v>
      </c>
      <c r="H696" s="211" t="s">
        <v>19</v>
      </c>
      <c r="I696" s="211" t="s">
        <v>20</v>
      </c>
      <c r="J696" s="211" t="s">
        <v>21</v>
      </c>
      <c r="K696" s="211" t="s">
        <v>22</v>
      </c>
      <c r="L696" s="211" t="s">
        <v>23</v>
      </c>
      <c r="M696" s="211" t="s">
        <v>24</v>
      </c>
      <c r="N696" s="1"/>
      <c r="O696" s="1"/>
    </row>
    <row r="697" spans="1:15" s="49" customFormat="1" ht="78.75" customHeight="1">
      <c r="A697" s="10"/>
      <c r="B697" s="221">
        <v>1</v>
      </c>
      <c r="C697" s="222" t="s">
        <v>507</v>
      </c>
      <c r="D697" s="251"/>
      <c r="E697" s="223" t="s">
        <v>25</v>
      </c>
      <c r="F697" s="224" t="s">
        <v>508</v>
      </c>
      <c r="G697" s="225">
        <v>250</v>
      </c>
      <c r="H697" s="223" t="s">
        <v>509</v>
      </c>
      <c r="I697" s="226"/>
      <c r="J697" s="227">
        <f>G697*I697</f>
        <v>0</v>
      </c>
      <c r="K697" s="223">
        <v>8</v>
      </c>
      <c r="L697" s="228">
        <f>I697*1.08</f>
        <v>0</v>
      </c>
      <c r="M697" s="229">
        <f>J697*1.08</f>
        <v>0</v>
      </c>
      <c r="N697" s="10"/>
      <c r="O697" s="10"/>
    </row>
    <row r="698" spans="1:15" s="49" customFormat="1" ht="31.5" customHeight="1">
      <c r="A698" s="10"/>
      <c r="B698" s="15">
        <v>2</v>
      </c>
      <c r="C698" s="267" t="s">
        <v>510</v>
      </c>
      <c r="D698" s="251"/>
      <c r="E698" s="17" t="s">
        <v>25</v>
      </c>
      <c r="F698" s="21" t="s">
        <v>511</v>
      </c>
      <c r="G698" s="22">
        <v>220</v>
      </c>
      <c r="H698" s="17" t="s">
        <v>105</v>
      </c>
      <c r="I698" s="25"/>
      <c r="J698" s="227">
        <f>G698*I698</f>
        <v>0</v>
      </c>
      <c r="K698" s="17">
        <v>8</v>
      </c>
      <c r="L698" s="228">
        <f>I698*1.08</f>
        <v>0</v>
      </c>
      <c r="M698" s="229">
        <f>J698*1.08</f>
        <v>0</v>
      </c>
      <c r="N698" s="10"/>
      <c r="O698" s="10"/>
    </row>
    <row r="699" spans="1:15" s="49" customFormat="1" ht="28.5" customHeight="1">
      <c r="A699" s="10"/>
      <c r="B699" s="15">
        <v>3</v>
      </c>
      <c r="C699" s="261"/>
      <c r="D699" s="251"/>
      <c r="E699" s="17" t="s">
        <v>25</v>
      </c>
      <c r="F699" s="21" t="s">
        <v>512</v>
      </c>
      <c r="G699" s="22">
        <v>50</v>
      </c>
      <c r="H699" s="17" t="s">
        <v>451</v>
      </c>
      <c r="I699" s="25"/>
      <c r="J699" s="227">
        <f>G699*I699</f>
        <v>0</v>
      </c>
      <c r="K699" s="17">
        <v>8</v>
      </c>
      <c r="L699" s="228">
        <f>I699*1.08</f>
        <v>0</v>
      </c>
      <c r="M699" s="229">
        <f>J699*1.08</f>
        <v>0</v>
      </c>
      <c r="N699" s="10"/>
      <c r="O699" s="10"/>
    </row>
    <row r="700" spans="1:15" ht="21.75" customHeight="1">
      <c r="A700" s="20"/>
      <c r="B700" s="12"/>
      <c r="C700" s="12"/>
      <c r="D700" s="12"/>
      <c r="E700" s="13"/>
      <c r="F700" s="13"/>
      <c r="G700" s="13"/>
      <c r="H700" s="13"/>
      <c r="I700" s="16" t="s">
        <v>26</v>
      </c>
      <c r="J700" s="28">
        <f>SUM(J697:J699)</f>
        <v>0</v>
      </c>
      <c r="K700" s="19" t="s">
        <v>27</v>
      </c>
      <c r="L700" s="16" t="s">
        <v>27</v>
      </c>
      <c r="M700" s="28">
        <f>SUM(M697:M699)</f>
        <v>0</v>
      </c>
      <c r="N700" s="11"/>
      <c r="O700" s="27"/>
    </row>
    <row r="702" s="49" customFormat="1" ht="14.25"/>
    <row r="703" s="49" customFormat="1" ht="14.25"/>
    <row r="704" s="49" customFormat="1" ht="14.25"/>
    <row r="705" s="49" customFormat="1" ht="14.25"/>
    <row r="706" s="49" customFormat="1" ht="14.25"/>
    <row r="707" s="49" customFormat="1" ht="14.25"/>
    <row r="708" s="49" customFormat="1" ht="14.25"/>
    <row r="709" s="49" customFormat="1" ht="14.25"/>
    <row r="710" s="49" customFormat="1" ht="14.25"/>
    <row r="711" s="49" customFormat="1" ht="14.25"/>
    <row r="712" s="49" customFormat="1" ht="14.25"/>
    <row r="713" s="49" customFormat="1" ht="14.25"/>
    <row r="714" s="49" customFormat="1" ht="14.25"/>
    <row r="718" spans="1:15" ht="31.5" customHeight="1">
      <c r="A718" s="2"/>
      <c r="B718" s="2"/>
      <c r="C718" s="7" t="s">
        <v>786</v>
      </c>
      <c r="D718" s="4"/>
      <c r="E718" s="4"/>
      <c r="F718" s="3" t="s">
        <v>1</v>
      </c>
      <c r="G718" s="6"/>
      <c r="H718" s="4"/>
      <c r="I718" s="5"/>
      <c r="J718" s="272" t="s">
        <v>1195</v>
      </c>
      <c r="K718" s="273"/>
      <c r="L718" s="273"/>
      <c r="M718" s="273"/>
      <c r="N718" s="2"/>
      <c r="O718" s="2"/>
    </row>
    <row r="719" spans="1:15" ht="26.25" customHeight="1">
      <c r="A719" s="1"/>
      <c r="B719" s="299" t="s">
        <v>521</v>
      </c>
      <c r="C719" s="305"/>
      <c r="D719" s="305"/>
      <c r="E719" s="305"/>
      <c r="F719" s="305"/>
      <c r="G719" s="305"/>
      <c r="H719" s="305"/>
      <c r="I719" s="305"/>
      <c r="J719" s="305"/>
      <c r="K719" s="305"/>
      <c r="L719" s="305"/>
      <c r="M719" s="306"/>
      <c r="N719" s="1"/>
      <c r="O719" s="1"/>
    </row>
    <row r="720" spans="1:15" ht="33.75">
      <c r="A720" s="1"/>
      <c r="B720" s="209" t="s">
        <v>2</v>
      </c>
      <c r="C720" s="209" t="s">
        <v>3</v>
      </c>
      <c r="D720" s="209" t="s">
        <v>4</v>
      </c>
      <c r="E720" s="210" t="s">
        <v>5</v>
      </c>
      <c r="F720" s="210" t="s">
        <v>6</v>
      </c>
      <c r="G720" s="209" t="s">
        <v>7</v>
      </c>
      <c r="H720" s="209" t="s">
        <v>29</v>
      </c>
      <c r="I720" s="209" t="s">
        <v>8</v>
      </c>
      <c r="J720" s="209" t="s">
        <v>9</v>
      </c>
      <c r="K720" s="209" t="s">
        <v>10</v>
      </c>
      <c r="L720" s="209" t="s">
        <v>11</v>
      </c>
      <c r="M720" s="209" t="s">
        <v>12</v>
      </c>
      <c r="N720" s="1"/>
      <c r="O720" s="1"/>
    </row>
    <row r="721" spans="1:15" ht="14.25">
      <c r="A721" s="1"/>
      <c r="B721" s="211" t="s">
        <v>13</v>
      </c>
      <c r="C721" s="211" t="s">
        <v>14</v>
      </c>
      <c r="D721" s="211" t="s">
        <v>15</v>
      </c>
      <c r="E721" s="211" t="s">
        <v>16</v>
      </c>
      <c r="F721" s="211" t="s">
        <v>17</v>
      </c>
      <c r="G721" s="211" t="s">
        <v>18</v>
      </c>
      <c r="H721" s="211" t="s">
        <v>19</v>
      </c>
      <c r="I721" s="211" t="s">
        <v>20</v>
      </c>
      <c r="J721" s="211" t="s">
        <v>21</v>
      </c>
      <c r="K721" s="211" t="s">
        <v>22</v>
      </c>
      <c r="L721" s="211" t="s">
        <v>23</v>
      </c>
      <c r="M721" s="211" t="s">
        <v>24</v>
      </c>
      <c r="N721" s="1"/>
      <c r="O721" s="1"/>
    </row>
    <row r="722" spans="1:15" ht="65.25" customHeight="1">
      <c r="A722" s="10"/>
      <c r="B722" s="15">
        <v>1</v>
      </c>
      <c r="C722" s="18" t="s">
        <v>522</v>
      </c>
      <c r="D722" s="251"/>
      <c r="E722" s="17" t="s">
        <v>523</v>
      </c>
      <c r="F722" s="21" t="s">
        <v>524</v>
      </c>
      <c r="G722" s="22">
        <v>800</v>
      </c>
      <c r="H722" s="17" t="s">
        <v>525</v>
      </c>
      <c r="I722" s="25"/>
      <c r="J722" s="24">
        <f>G722*I722</f>
        <v>0</v>
      </c>
      <c r="K722" s="17">
        <v>8</v>
      </c>
      <c r="L722" s="26">
        <f>I722*1.08</f>
        <v>0</v>
      </c>
      <c r="M722" s="371">
        <f>J722*1.08</f>
        <v>0</v>
      </c>
      <c r="N722" s="10"/>
      <c r="O722" s="10"/>
    </row>
    <row r="723" spans="1:15" ht="21" customHeight="1">
      <c r="A723" s="20"/>
      <c r="B723" s="12"/>
      <c r="C723" s="12"/>
      <c r="D723" s="12"/>
      <c r="E723" s="13"/>
      <c r="F723" s="13"/>
      <c r="G723" s="13"/>
      <c r="H723" s="13"/>
      <c r="I723" s="16" t="s">
        <v>26</v>
      </c>
      <c r="J723" s="48">
        <f>SUM(J722)</f>
        <v>0</v>
      </c>
      <c r="K723" s="19" t="s">
        <v>27</v>
      </c>
      <c r="L723" s="16" t="s">
        <v>27</v>
      </c>
      <c r="M723" s="48">
        <f>SUM(M722)</f>
        <v>0</v>
      </c>
      <c r="N723" s="11"/>
      <c r="O723" s="27"/>
    </row>
    <row r="725" s="49" customFormat="1" ht="14.25"/>
    <row r="726" s="49" customFormat="1" ht="14.25"/>
    <row r="727" s="49" customFormat="1" ht="14.25"/>
    <row r="728" s="49" customFormat="1" ht="14.25"/>
    <row r="729" s="49" customFormat="1" ht="14.25"/>
    <row r="730" s="49" customFormat="1" ht="14.25"/>
    <row r="731" s="49" customFormat="1" ht="14.25"/>
    <row r="732" s="49" customFormat="1" ht="14.25"/>
    <row r="733" s="49" customFormat="1" ht="14.25"/>
    <row r="734" s="49" customFormat="1" ht="14.25"/>
    <row r="735" s="49" customFormat="1" ht="14.25"/>
    <row r="736" s="49" customFormat="1" ht="14.25"/>
    <row r="737" s="49" customFormat="1" ht="14.25"/>
    <row r="738" s="49" customFormat="1" ht="14.25"/>
    <row r="739" s="49" customFormat="1" ht="14.25"/>
    <row r="740" s="49" customFormat="1" ht="14.25"/>
    <row r="741" s="49" customFormat="1" ht="14.25"/>
    <row r="742" s="49" customFormat="1" ht="14.25"/>
    <row r="746" spans="1:15" ht="26.25" customHeight="1">
      <c r="A746" s="31"/>
      <c r="B746" s="31"/>
      <c r="C746" s="44" t="s">
        <v>787</v>
      </c>
      <c r="D746" s="35"/>
      <c r="E746" s="35"/>
      <c r="F746" s="33" t="s">
        <v>1</v>
      </c>
      <c r="G746" s="42"/>
      <c r="H746" s="35"/>
      <c r="I746" s="337" t="s">
        <v>119</v>
      </c>
      <c r="J746" s="337"/>
      <c r="K746" s="337"/>
      <c r="L746" s="337"/>
      <c r="M746" s="38"/>
      <c r="N746" s="31"/>
      <c r="O746" s="31"/>
    </row>
    <row r="747" spans="1:15" ht="27" customHeight="1">
      <c r="A747" s="31"/>
      <c r="B747" s="322" t="s">
        <v>114</v>
      </c>
      <c r="C747" s="323"/>
      <c r="D747" s="323"/>
      <c r="E747" s="323"/>
      <c r="F747" s="323"/>
      <c r="G747" s="323"/>
      <c r="H747" s="323"/>
      <c r="I747" s="323"/>
      <c r="J747" s="323"/>
      <c r="K747" s="323"/>
      <c r="L747" s="323"/>
      <c r="M747" s="324"/>
      <c r="N747" s="31"/>
      <c r="O747" s="31"/>
    </row>
    <row r="748" spans="1:15" ht="33.75">
      <c r="A748" s="31"/>
      <c r="B748" s="218" t="s">
        <v>2</v>
      </c>
      <c r="C748" s="218" t="s">
        <v>3</v>
      </c>
      <c r="D748" s="218" t="s">
        <v>4</v>
      </c>
      <c r="E748" s="219" t="s">
        <v>5</v>
      </c>
      <c r="F748" s="219" t="s">
        <v>6</v>
      </c>
      <c r="G748" s="218" t="s">
        <v>7</v>
      </c>
      <c r="H748" s="218" t="s">
        <v>115</v>
      </c>
      <c r="I748" s="218" t="s">
        <v>8</v>
      </c>
      <c r="J748" s="218" t="s">
        <v>9</v>
      </c>
      <c r="K748" s="218" t="s">
        <v>10</v>
      </c>
      <c r="L748" s="218" t="s">
        <v>11</v>
      </c>
      <c r="M748" s="218" t="s">
        <v>12</v>
      </c>
      <c r="N748" s="31"/>
      <c r="O748" s="31"/>
    </row>
    <row r="749" spans="1:15" ht="14.25">
      <c r="A749" s="31"/>
      <c r="B749" s="220" t="s">
        <v>13</v>
      </c>
      <c r="C749" s="220" t="s">
        <v>14</v>
      </c>
      <c r="D749" s="220" t="s">
        <v>15</v>
      </c>
      <c r="E749" s="220" t="s">
        <v>16</v>
      </c>
      <c r="F749" s="220" t="s">
        <v>17</v>
      </c>
      <c r="G749" s="220" t="s">
        <v>18</v>
      </c>
      <c r="H749" s="220" t="s">
        <v>19</v>
      </c>
      <c r="I749" s="220" t="s">
        <v>20</v>
      </c>
      <c r="J749" s="220" t="s">
        <v>21</v>
      </c>
      <c r="K749" s="220" t="s">
        <v>22</v>
      </c>
      <c r="L749" s="220" t="s">
        <v>23</v>
      </c>
      <c r="M749" s="220" t="s">
        <v>24</v>
      </c>
      <c r="N749" s="31"/>
      <c r="O749" s="31"/>
    </row>
    <row r="750" spans="1:15" ht="20.25" customHeight="1">
      <c r="A750" s="31"/>
      <c r="B750" s="36">
        <v>1</v>
      </c>
      <c r="C750" s="292" t="s">
        <v>116</v>
      </c>
      <c r="D750" s="253"/>
      <c r="E750" s="292" t="s">
        <v>25</v>
      </c>
      <c r="F750" s="43" t="s">
        <v>117</v>
      </c>
      <c r="G750" s="45">
        <v>300</v>
      </c>
      <c r="H750" s="39" t="s">
        <v>68</v>
      </c>
      <c r="I750" s="46"/>
      <c r="J750" s="24">
        <f>G750*I750</f>
        <v>0</v>
      </c>
      <c r="K750" s="17">
        <v>8</v>
      </c>
      <c r="L750" s="26">
        <f>I750*1.08</f>
        <v>0</v>
      </c>
      <c r="M750" s="23">
        <f>J750*1.08</f>
        <v>0</v>
      </c>
      <c r="N750" s="31"/>
      <c r="O750" s="31"/>
    </row>
    <row r="751" spans="1:15" ht="21.75" customHeight="1">
      <c r="A751" s="31"/>
      <c r="B751" s="36">
        <v>2</v>
      </c>
      <c r="C751" s="293"/>
      <c r="D751" s="253"/>
      <c r="E751" s="316"/>
      <c r="F751" s="43" t="s">
        <v>118</v>
      </c>
      <c r="G751" s="45">
        <v>400</v>
      </c>
      <c r="H751" s="39" t="s">
        <v>68</v>
      </c>
      <c r="I751" s="46"/>
      <c r="J751" s="24">
        <f>G751*I751</f>
        <v>0</v>
      </c>
      <c r="K751" s="39">
        <v>8</v>
      </c>
      <c r="L751" s="26">
        <f>I751*1.08</f>
        <v>0</v>
      </c>
      <c r="M751" s="23">
        <f>J751*1.08</f>
        <v>0</v>
      </c>
      <c r="N751" s="31"/>
      <c r="O751" s="31"/>
    </row>
    <row r="752" spans="1:15" ht="21.75" customHeight="1">
      <c r="A752" s="31"/>
      <c r="B752" s="34"/>
      <c r="C752" s="34"/>
      <c r="D752" s="34"/>
      <c r="E752" s="35"/>
      <c r="F752" s="35"/>
      <c r="G752" s="35"/>
      <c r="H752" s="35"/>
      <c r="I752" s="37" t="s">
        <v>26</v>
      </c>
      <c r="J752" s="48">
        <f>SUM(J750:J751)</f>
        <v>0</v>
      </c>
      <c r="K752" s="40" t="s">
        <v>27</v>
      </c>
      <c r="L752" s="37" t="s">
        <v>27</v>
      </c>
      <c r="M752" s="48">
        <f>SUM(M750:M751)</f>
        <v>0</v>
      </c>
      <c r="N752" s="31"/>
      <c r="O752" s="31"/>
    </row>
    <row r="753" spans="1:15" ht="14.25">
      <c r="A753" s="32"/>
      <c r="B753" s="32"/>
      <c r="C753" s="44"/>
      <c r="D753" s="35"/>
      <c r="E753" s="35"/>
      <c r="F753" s="35"/>
      <c r="G753" s="42"/>
      <c r="H753" s="35"/>
      <c r="I753" s="32"/>
      <c r="J753" s="41"/>
      <c r="K753" s="32"/>
      <c r="L753" s="32"/>
      <c r="M753" s="38"/>
      <c r="N753" s="32"/>
      <c r="O753" s="32"/>
    </row>
    <row r="754" spans="1:15" ht="14.25">
      <c r="A754" s="32"/>
      <c r="B754" s="32"/>
      <c r="C754" s="341" t="s">
        <v>120</v>
      </c>
      <c r="D754" s="342"/>
      <c r="E754" s="342"/>
      <c r="F754" s="342"/>
      <c r="G754" s="342"/>
      <c r="H754" s="342"/>
      <c r="I754" s="342"/>
      <c r="J754" s="342"/>
      <c r="K754" s="342"/>
      <c r="L754" s="342"/>
      <c r="M754" s="38"/>
      <c r="N754" s="32"/>
      <c r="O754" s="32"/>
    </row>
    <row r="755" spans="1:15" s="49" customFormat="1" ht="14.25">
      <c r="A755" s="32"/>
      <c r="B755" s="32"/>
      <c r="C755" s="44"/>
      <c r="D755" s="200"/>
      <c r="E755" s="200"/>
      <c r="F755" s="200"/>
      <c r="G755" s="200"/>
      <c r="H755" s="200"/>
      <c r="I755" s="200"/>
      <c r="J755" s="200"/>
      <c r="K755" s="200"/>
      <c r="L755" s="200"/>
      <c r="M755" s="38"/>
      <c r="N755" s="32"/>
      <c r="O755" s="32"/>
    </row>
    <row r="756" spans="1:15" s="49" customFormat="1" ht="14.25">
      <c r="A756" s="32"/>
      <c r="B756" s="32"/>
      <c r="C756" s="44"/>
      <c r="D756" s="200"/>
      <c r="E756" s="200"/>
      <c r="F756" s="200"/>
      <c r="G756" s="200"/>
      <c r="H756" s="200"/>
      <c r="I756" s="200"/>
      <c r="J756" s="200"/>
      <c r="K756" s="200"/>
      <c r="L756" s="200"/>
      <c r="M756" s="38"/>
      <c r="N756" s="32"/>
      <c r="O756" s="32"/>
    </row>
    <row r="757" spans="1:15" s="49" customFormat="1" ht="14.25">
      <c r="A757" s="32"/>
      <c r="B757" s="32"/>
      <c r="C757" s="44"/>
      <c r="D757" s="200"/>
      <c r="E757" s="200"/>
      <c r="F757" s="200"/>
      <c r="G757" s="200"/>
      <c r="H757" s="200"/>
      <c r="I757" s="200"/>
      <c r="J757" s="200"/>
      <c r="K757" s="200"/>
      <c r="L757" s="200"/>
      <c r="M757" s="38"/>
      <c r="N757" s="32"/>
      <c r="O757" s="32"/>
    </row>
    <row r="758" spans="1:15" s="49" customFormat="1" ht="14.25">
      <c r="A758" s="32"/>
      <c r="B758" s="32"/>
      <c r="C758" s="44"/>
      <c r="D758" s="200"/>
      <c r="E758" s="200"/>
      <c r="F758" s="200"/>
      <c r="G758" s="200"/>
      <c r="H758" s="200"/>
      <c r="I758" s="200"/>
      <c r="J758" s="200"/>
      <c r="K758" s="200"/>
      <c r="L758" s="200"/>
      <c r="M758" s="38"/>
      <c r="N758" s="32"/>
      <c r="O758" s="32"/>
    </row>
    <row r="759" spans="1:15" s="49" customFormat="1" ht="14.25">
      <c r="A759" s="32"/>
      <c r="B759" s="32"/>
      <c r="C759" s="44"/>
      <c r="D759" s="200"/>
      <c r="E759" s="200"/>
      <c r="F759" s="200"/>
      <c r="G759" s="200"/>
      <c r="H759" s="200"/>
      <c r="I759" s="200"/>
      <c r="J759" s="200"/>
      <c r="K759" s="200"/>
      <c r="L759" s="200"/>
      <c r="M759" s="38"/>
      <c r="N759" s="32"/>
      <c r="O759" s="32"/>
    </row>
    <row r="760" spans="1:15" s="49" customFormat="1" ht="14.25">
      <c r="A760" s="32"/>
      <c r="B760" s="32"/>
      <c r="C760" s="44"/>
      <c r="D760" s="200"/>
      <c r="E760" s="200"/>
      <c r="F760" s="200"/>
      <c r="G760" s="200"/>
      <c r="H760" s="200"/>
      <c r="I760" s="200"/>
      <c r="J760" s="200"/>
      <c r="K760" s="200"/>
      <c r="L760" s="200"/>
      <c r="M760" s="38"/>
      <c r="N760" s="32"/>
      <c r="O760" s="32"/>
    </row>
    <row r="761" spans="1:15" s="49" customFormat="1" ht="14.25">
      <c r="A761" s="32"/>
      <c r="B761" s="32"/>
      <c r="C761" s="44"/>
      <c r="D761" s="200"/>
      <c r="E761" s="200"/>
      <c r="F761" s="200"/>
      <c r="G761" s="200"/>
      <c r="H761" s="200"/>
      <c r="I761" s="200"/>
      <c r="J761" s="200"/>
      <c r="K761" s="200"/>
      <c r="L761" s="200"/>
      <c r="M761" s="38"/>
      <c r="N761" s="32"/>
      <c r="O761" s="32"/>
    </row>
    <row r="762" spans="1:15" s="49" customFormat="1" ht="14.25">
      <c r="A762" s="32"/>
      <c r="B762" s="32"/>
      <c r="C762" s="44"/>
      <c r="D762" s="200"/>
      <c r="E762" s="200"/>
      <c r="F762" s="200"/>
      <c r="G762" s="200"/>
      <c r="H762" s="200"/>
      <c r="I762" s="200"/>
      <c r="J762" s="200"/>
      <c r="K762" s="200"/>
      <c r="L762" s="200"/>
      <c r="M762" s="38"/>
      <c r="N762" s="32"/>
      <c r="O762" s="32"/>
    </row>
    <row r="763" spans="1:15" s="49" customFormat="1" ht="14.25">
      <c r="A763" s="32"/>
      <c r="B763" s="32"/>
      <c r="C763" s="44"/>
      <c r="D763" s="200"/>
      <c r="E763" s="200"/>
      <c r="F763" s="200"/>
      <c r="G763" s="200"/>
      <c r="H763" s="200"/>
      <c r="I763" s="200"/>
      <c r="J763" s="200"/>
      <c r="K763" s="200"/>
      <c r="L763" s="200"/>
      <c r="M763" s="38"/>
      <c r="N763" s="32"/>
      <c r="O763" s="32"/>
    </row>
    <row r="764" spans="1:15" s="49" customFormat="1" ht="14.25">
      <c r="A764" s="32"/>
      <c r="B764" s="32"/>
      <c r="C764" s="44"/>
      <c r="D764" s="200"/>
      <c r="E764" s="200"/>
      <c r="F764" s="200"/>
      <c r="G764" s="200"/>
      <c r="H764" s="200"/>
      <c r="I764" s="200"/>
      <c r="J764" s="200"/>
      <c r="K764" s="200"/>
      <c r="L764" s="200"/>
      <c r="M764" s="38"/>
      <c r="N764" s="32"/>
      <c r="O764" s="32"/>
    </row>
    <row r="765" spans="1:15" s="49" customFormat="1" ht="14.25">
      <c r="A765" s="32"/>
      <c r="B765" s="32"/>
      <c r="C765" s="44"/>
      <c r="D765" s="200"/>
      <c r="E765" s="200"/>
      <c r="F765" s="200"/>
      <c r="G765" s="200"/>
      <c r="H765" s="200"/>
      <c r="I765" s="200"/>
      <c r="J765" s="200"/>
      <c r="K765" s="200"/>
      <c r="L765" s="200"/>
      <c r="M765" s="38"/>
      <c r="N765" s="32"/>
      <c r="O765" s="32"/>
    </row>
    <row r="766" spans="1:15" s="49" customFormat="1" ht="14.25">
      <c r="A766" s="32"/>
      <c r="B766" s="32"/>
      <c r="C766" s="44"/>
      <c r="D766" s="200"/>
      <c r="E766" s="200"/>
      <c r="F766" s="200"/>
      <c r="G766" s="200"/>
      <c r="H766" s="200"/>
      <c r="I766" s="200"/>
      <c r="J766" s="200"/>
      <c r="K766" s="200"/>
      <c r="L766" s="200"/>
      <c r="M766" s="38"/>
      <c r="N766" s="32"/>
      <c r="O766" s="32"/>
    </row>
    <row r="767" spans="1:15" s="49" customFormat="1" ht="14.25">
      <c r="A767" s="32"/>
      <c r="B767" s="32"/>
      <c r="C767" s="44"/>
      <c r="D767" s="200"/>
      <c r="E767" s="200"/>
      <c r="F767" s="200"/>
      <c r="G767" s="200"/>
      <c r="H767" s="200"/>
      <c r="I767" s="200"/>
      <c r="J767" s="200"/>
      <c r="K767" s="200"/>
      <c r="L767" s="200"/>
      <c r="M767" s="38"/>
      <c r="N767" s="32"/>
      <c r="O767" s="32"/>
    </row>
    <row r="768" spans="1:15" s="49" customFormat="1" ht="14.25">
      <c r="A768" s="32"/>
      <c r="B768" s="32"/>
      <c r="C768" s="44"/>
      <c r="D768" s="200"/>
      <c r="E768" s="200"/>
      <c r="F768" s="200"/>
      <c r="G768" s="200"/>
      <c r="H768" s="200"/>
      <c r="I768" s="200"/>
      <c r="J768" s="200"/>
      <c r="K768" s="200"/>
      <c r="L768" s="200"/>
      <c r="M768" s="38"/>
      <c r="N768" s="32"/>
      <c r="O768" s="32"/>
    </row>
    <row r="769" spans="1:15" s="49" customFormat="1" ht="14.25">
      <c r="A769" s="32"/>
      <c r="B769" s="32"/>
      <c r="C769" s="44"/>
      <c r="D769" s="200"/>
      <c r="E769" s="200"/>
      <c r="F769" s="200"/>
      <c r="G769" s="200"/>
      <c r="H769" s="200"/>
      <c r="I769" s="200"/>
      <c r="J769" s="200"/>
      <c r="K769" s="200"/>
      <c r="L769" s="200"/>
      <c r="M769" s="38"/>
      <c r="N769" s="32"/>
      <c r="O769" s="32"/>
    </row>
    <row r="770" spans="1:15" s="49" customFormat="1" ht="14.25">
      <c r="A770" s="32"/>
      <c r="B770" s="32"/>
      <c r="C770" s="44"/>
      <c r="D770" s="200"/>
      <c r="E770" s="200"/>
      <c r="F770" s="200"/>
      <c r="G770" s="200"/>
      <c r="H770" s="200"/>
      <c r="I770" s="200"/>
      <c r="J770" s="200"/>
      <c r="K770" s="200"/>
      <c r="L770" s="200"/>
      <c r="M770" s="38"/>
      <c r="N770" s="32"/>
      <c r="O770" s="32"/>
    </row>
    <row r="771" spans="1:15" s="49" customFormat="1" ht="14.25">
      <c r="A771" s="32"/>
      <c r="B771" s="32"/>
      <c r="C771" s="44"/>
      <c r="D771" s="200"/>
      <c r="E771" s="200"/>
      <c r="F771" s="200"/>
      <c r="G771" s="200"/>
      <c r="H771" s="200"/>
      <c r="I771" s="200"/>
      <c r="J771" s="200"/>
      <c r="K771" s="200"/>
      <c r="L771" s="200"/>
      <c r="M771" s="38"/>
      <c r="N771" s="32"/>
      <c r="O771" s="32"/>
    </row>
    <row r="772" spans="1:15" s="49" customFormat="1" ht="14.25">
      <c r="A772" s="32"/>
      <c r="B772" s="32"/>
      <c r="C772" s="44"/>
      <c r="D772" s="200"/>
      <c r="E772" s="200"/>
      <c r="F772" s="200"/>
      <c r="G772" s="200"/>
      <c r="H772" s="200"/>
      <c r="I772" s="200"/>
      <c r="J772" s="200"/>
      <c r="K772" s="200"/>
      <c r="L772" s="200"/>
      <c r="M772" s="38"/>
      <c r="N772" s="32"/>
      <c r="O772" s="32"/>
    </row>
    <row r="773" spans="1:15" s="49" customFormat="1" ht="14.25">
      <c r="A773" s="32"/>
      <c r="B773" s="32"/>
      <c r="C773" s="44"/>
      <c r="D773" s="200"/>
      <c r="E773" s="200"/>
      <c r="F773" s="200"/>
      <c r="G773" s="200"/>
      <c r="H773" s="200"/>
      <c r="I773" s="200"/>
      <c r="J773" s="200"/>
      <c r="K773" s="200"/>
      <c r="L773" s="200"/>
      <c r="M773" s="38"/>
      <c r="N773" s="32"/>
      <c r="O773" s="32"/>
    </row>
    <row r="774" spans="1:15" s="49" customFormat="1" ht="14.25">
      <c r="A774" s="32"/>
      <c r="B774" s="32"/>
      <c r="C774" s="44"/>
      <c r="D774" s="200"/>
      <c r="E774" s="200"/>
      <c r="F774" s="200"/>
      <c r="G774" s="200"/>
      <c r="H774" s="200"/>
      <c r="I774" s="200"/>
      <c r="J774" s="200"/>
      <c r="K774" s="200"/>
      <c r="L774" s="200"/>
      <c r="M774" s="38"/>
      <c r="N774" s="32"/>
      <c r="O774" s="32"/>
    </row>
    <row r="776" spans="1:15" ht="31.5" customHeight="1">
      <c r="A776" s="2"/>
      <c r="B776" s="2"/>
      <c r="C776" s="7" t="s">
        <v>788</v>
      </c>
      <c r="D776" s="4"/>
      <c r="E776" s="4"/>
      <c r="F776" s="3" t="s">
        <v>1</v>
      </c>
      <c r="G776" s="6"/>
      <c r="H776" s="4"/>
      <c r="I776" s="5"/>
      <c r="J776" s="272" t="s">
        <v>131</v>
      </c>
      <c r="K776" s="273"/>
      <c r="L776" s="273"/>
      <c r="M776" s="273"/>
      <c r="N776" s="2"/>
      <c r="O776" s="2"/>
    </row>
    <row r="777" spans="1:15" ht="26.25" customHeight="1">
      <c r="A777" s="1"/>
      <c r="B777" s="299" t="s">
        <v>132</v>
      </c>
      <c r="C777" s="305"/>
      <c r="D777" s="305"/>
      <c r="E777" s="305"/>
      <c r="F777" s="305"/>
      <c r="G777" s="305"/>
      <c r="H777" s="305"/>
      <c r="I777" s="305"/>
      <c r="J777" s="305"/>
      <c r="K777" s="305"/>
      <c r="L777" s="305"/>
      <c r="M777" s="306"/>
      <c r="N777" s="1"/>
      <c r="O777" s="1"/>
    </row>
    <row r="778" spans="1:15" ht="33.75">
      <c r="A778" s="1"/>
      <c r="B778" s="209" t="s">
        <v>2</v>
      </c>
      <c r="C778" s="209" t="s">
        <v>3</v>
      </c>
      <c r="D778" s="209" t="s">
        <v>4</v>
      </c>
      <c r="E778" s="210" t="s">
        <v>5</v>
      </c>
      <c r="F778" s="210" t="s">
        <v>6</v>
      </c>
      <c r="G778" s="209" t="s">
        <v>7</v>
      </c>
      <c r="H778" s="209" t="s">
        <v>29</v>
      </c>
      <c r="I778" s="209" t="s">
        <v>8</v>
      </c>
      <c r="J778" s="209" t="s">
        <v>9</v>
      </c>
      <c r="K778" s="209" t="s">
        <v>10</v>
      </c>
      <c r="L778" s="209" t="s">
        <v>11</v>
      </c>
      <c r="M778" s="209" t="s">
        <v>12</v>
      </c>
      <c r="N778" s="1"/>
      <c r="O778" s="1"/>
    </row>
    <row r="779" spans="1:15" ht="14.25">
      <c r="A779" s="1"/>
      <c r="B779" s="211" t="s">
        <v>13</v>
      </c>
      <c r="C779" s="211" t="s">
        <v>14</v>
      </c>
      <c r="D779" s="211" t="s">
        <v>15</v>
      </c>
      <c r="E779" s="211" t="s">
        <v>16</v>
      </c>
      <c r="F779" s="211" t="s">
        <v>17</v>
      </c>
      <c r="G779" s="211" t="s">
        <v>18</v>
      </c>
      <c r="H779" s="211" t="s">
        <v>19</v>
      </c>
      <c r="I779" s="211" t="s">
        <v>20</v>
      </c>
      <c r="J779" s="211" t="s">
        <v>21</v>
      </c>
      <c r="K779" s="211" t="s">
        <v>22</v>
      </c>
      <c r="L779" s="211" t="s">
        <v>23</v>
      </c>
      <c r="M779" s="211" t="s">
        <v>24</v>
      </c>
      <c r="N779" s="1"/>
      <c r="O779" s="1"/>
    </row>
    <row r="780" spans="1:15" ht="28.5" customHeight="1">
      <c r="A780" s="10"/>
      <c r="B780" s="15">
        <v>1</v>
      </c>
      <c r="C780" s="267" t="s">
        <v>133</v>
      </c>
      <c r="D780" s="251"/>
      <c r="E780" s="17" t="s">
        <v>25</v>
      </c>
      <c r="F780" s="21" t="s">
        <v>134</v>
      </c>
      <c r="G780" s="22">
        <v>2000</v>
      </c>
      <c r="H780" s="17" t="s">
        <v>136</v>
      </c>
      <c r="I780" s="25"/>
      <c r="J780" s="24">
        <f>G780*I780</f>
        <v>0</v>
      </c>
      <c r="K780" s="17">
        <v>8</v>
      </c>
      <c r="L780" s="26">
        <f>I780*1.08</f>
        <v>0</v>
      </c>
      <c r="M780" s="23">
        <f>J780*1.08</f>
        <v>0</v>
      </c>
      <c r="N780" s="10"/>
      <c r="O780" s="10"/>
    </row>
    <row r="781" spans="1:15" ht="27" customHeight="1">
      <c r="A781" s="10"/>
      <c r="B781" s="15">
        <v>2</v>
      </c>
      <c r="C781" s="269"/>
      <c r="D781" s="251"/>
      <c r="E781" s="17" t="s">
        <v>25</v>
      </c>
      <c r="F781" s="21" t="s">
        <v>135</v>
      </c>
      <c r="G781" s="22">
        <v>70000</v>
      </c>
      <c r="H781" s="17" t="s">
        <v>136</v>
      </c>
      <c r="I781" s="25"/>
      <c r="J781" s="24">
        <f>G781*I781</f>
        <v>0</v>
      </c>
      <c r="K781" s="17">
        <v>8</v>
      </c>
      <c r="L781" s="26">
        <f>I781*1.08</f>
        <v>0</v>
      </c>
      <c r="M781" s="23">
        <f>J781*1.08</f>
        <v>0</v>
      </c>
      <c r="N781" s="10"/>
      <c r="O781" s="10"/>
    </row>
    <row r="782" spans="1:15" ht="21" customHeight="1">
      <c r="A782" s="20"/>
      <c r="B782" s="12"/>
      <c r="C782" s="12"/>
      <c r="D782" s="12"/>
      <c r="E782" s="13"/>
      <c r="F782" s="13"/>
      <c r="G782" s="13"/>
      <c r="H782" s="13"/>
      <c r="I782" s="16" t="s">
        <v>26</v>
      </c>
      <c r="J782" s="48">
        <f>SUM(J780:J781)</f>
        <v>0</v>
      </c>
      <c r="K782" s="19" t="s">
        <v>27</v>
      </c>
      <c r="L782" s="16" t="s">
        <v>27</v>
      </c>
      <c r="M782" s="48">
        <f>SUM(M780:M781)</f>
        <v>0</v>
      </c>
      <c r="N782" s="11"/>
      <c r="O782" s="27"/>
    </row>
    <row r="784" spans="3:12" ht="14.25">
      <c r="C784" s="259" t="s">
        <v>39</v>
      </c>
      <c r="D784" s="259"/>
      <c r="E784" s="259"/>
      <c r="F784" s="259"/>
      <c r="G784" s="259"/>
      <c r="H784" s="259"/>
      <c r="I784" s="259"/>
      <c r="J784" s="259"/>
      <c r="K784" s="259"/>
      <c r="L784" s="259"/>
    </row>
    <row r="785" spans="3:12" s="49" customFormat="1" ht="14.25">
      <c r="C785" s="196"/>
      <c r="D785" s="196"/>
      <c r="E785" s="196"/>
      <c r="F785" s="196"/>
      <c r="G785" s="196"/>
      <c r="H785" s="196"/>
      <c r="I785" s="196"/>
      <c r="J785" s="196"/>
      <c r="K785" s="196"/>
      <c r="L785" s="196"/>
    </row>
    <row r="786" spans="3:12" s="49" customFormat="1" ht="14.25">
      <c r="C786" s="196"/>
      <c r="D786" s="196"/>
      <c r="E786" s="196"/>
      <c r="F786" s="196"/>
      <c r="G786" s="196"/>
      <c r="H786" s="196"/>
      <c r="I786" s="196"/>
      <c r="J786" s="196"/>
      <c r="K786" s="196"/>
      <c r="L786" s="196"/>
    </row>
    <row r="787" spans="3:12" s="49" customFormat="1" ht="14.25">
      <c r="C787" s="196"/>
      <c r="D787" s="196"/>
      <c r="E787" s="196"/>
      <c r="F787" s="196"/>
      <c r="G787" s="196"/>
      <c r="H787" s="196"/>
      <c r="I787" s="196"/>
      <c r="J787" s="196"/>
      <c r="K787" s="196"/>
      <c r="L787" s="196"/>
    </row>
    <row r="788" spans="3:12" s="49" customFormat="1" ht="14.25">
      <c r="C788" s="196"/>
      <c r="D788" s="196"/>
      <c r="E788" s="196"/>
      <c r="F788" s="196"/>
      <c r="G788" s="196"/>
      <c r="H788" s="196"/>
      <c r="I788" s="196"/>
      <c r="J788" s="196"/>
      <c r="K788" s="196"/>
      <c r="L788" s="196"/>
    </row>
    <row r="789" spans="3:12" s="49" customFormat="1" ht="14.25">
      <c r="C789" s="196"/>
      <c r="D789" s="196"/>
      <c r="E789" s="196"/>
      <c r="F789" s="196"/>
      <c r="G789" s="196"/>
      <c r="H789" s="196"/>
      <c r="I789" s="196"/>
      <c r="J789" s="196"/>
      <c r="K789" s="196"/>
      <c r="L789" s="196"/>
    </row>
    <row r="790" spans="3:12" s="49" customFormat="1" ht="14.25">
      <c r="C790" s="196"/>
      <c r="D790" s="196"/>
      <c r="E790" s="196"/>
      <c r="F790" s="196"/>
      <c r="G790" s="196"/>
      <c r="H790" s="196"/>
      <c r="I790" s="196"/>
      <c r="J790" s="196"/>
      <c r="K790" s="196"/>
      <c r="L790" s="196"/>
    </row>
    <row r="791" spans="3:12" s="49" customFormat="1" ht="14.25">
      <c r="C791" s="196"/>
      <c r="D791" s="196"/>
      <c r="E791" s="196"/>
      <c r="F791" s="196"/>
      <c r="G791" s="196"/>
      <c r="H791" s="196"/>
      <c r="I791" s="196"/>
      <c r="J791" s="196"/>
      <c r="K791" s="196"/>
      <c r="L791" s="196"/>
    </row>
    <row r="792" spans="3:12" s="49" customFormat="1" ht="14.25">
      <c r="C792" s="196"/>
      <c r="D792" s="196"/>
      <c r="E792" s="196"/>
      <c r="F792" s="196"/>
      <c r="G792" s="196"/>
      <c r="H792" s="196"/>
      <c r="I792" s="196"/>
      <c r="J792" s="196"/>
      <c r="K792" s="196"/>
      <c r="L792" s="196"/>
    </row>
    <row r="793" spans="3:12" s="49" customFormat="1" ht="14.25">
      <c r="C793" s="196"/>
      <c r="D793" s="196"/>
      <c r="E793" s="196"/>
      <c r="F793" s="196"/>
      <c r="G793" s="196"/>
      <c r="H793" s="196"/>
      <c r="I793" s="196"/>
      <c r="J793" s="196"/>
      <c r="K793" s="196"/>
      <c r="L793" s="196"/>
    </row>
    <row r="794" spans="3:12" s="49" customFormat="1" ht="14.25">
      <c r="C794" s="196"/>
      <c r="D794" s="196"/>
      <c r="E794" s="196"/>
      <c r="F794" s="196"/>
      <c r="G794" s="196"/>
      <c r="H794" s="196"/>
      <c r="I794" s="196"/>
      <c r="J794" s="196"/>
      <c r="K794" s="196"/>
      <c r="L794" s="196"/>
    </row>
    <row r="795" spans="3:12" s="49" customFormat="1" ht="14.25">
      <c r="C795" s="196"/>
      <c r="D795" s="196"/>
      <c r="E795" s="196"/>
      <c r="F795" s="196"/>
      <c r="G795" s="196"/>
      <c r="H795" s="196"/>
      <c r="I795" s="196"/>
      <c r="J795" s="196"/>
      <c r="K795" s="196"/>
      <c r="L795" s="196"/>
    </row>
    <row r="796" spans="3:12" s="49" customFormat="1" ht="14.25">
      <c r="C796" s="196"/>
      <c r="D796" s="196"/>
      <c r="E796" s="196"/>
      <c r="F796" s="196"/>
      <c r="G796" s="196"/>
      <c r="H796" s="196"/>
      <c r="I796" s="196"/>
      <c r="J796" s="196"/>
      <c r="K796" s="196"/>
      <c r="L796" s="196"/>
    </row>
    <row r="797" spans="3:12" s="49" customFormat="1" ht="14.25">
      <c r="C797" s="196"/>
      <c r="D797" s="196"/>
      <c r="E797" s="196"/>
      <c r="F797" s="196"/>
      <c r="G797" s="196"/>
      <c r="H797" s="196"/>
      <c r="I797" s="196"/>
      <c r="J797" s="196"/>
      <c r="K797" s="196"/>
      <c r="L797" s="196"/>
    </row>
    <row r="798" spans="3:12" s="49" customFormat="1" ht="14.25">
      <c r="C798" s="196"/>
      <c r="D798" s="196"/>
      <c r="E798" s="196"/>
      <c r="F798" s="196"/>
      <c r="G798" s="196"/>
      <c r="H798" s="196"/>
      <c r="I798" s="196"/>
      <c r="J798" s="196"/>
      <c r="K798" s="196"/>
      <c r="L798" s="196"/>
    </row>
    <row r="799" spans="3:12" s="49" customFormat="1" ht="14.25">
      <c r="C799" s="196"/>
      <c r="D799" s="196"/>
      <c r="E799" s="196"/>
      <c r="F799" s="196"/>
      <c r="G799" s="196"/>
      <c r="H799" s="196"/>
      <c r="I799" s="196"/>
      <c r="J799" s="196"/>
      <c r="K799" s="196"/>
      <c r="L799" s="196"/>
    </row>
    <row r="800" spans="3:12" s="49" customFormat="1" ht="14.25">
      <c r="C800" s="196"/>
      <c r="D800" s="196"/>
      <c r="E800" s="196"/>
      <c r="F800" s="196"/>
      <c r="G800" s="196"/>
      <c r="H800" s="196"/>
      <c r="I800" s="196"/>
      <c r="J800" s="196"/>
      <c r="K800" s="196"/>
      <c r="L800" s="196"/>
    </row>
    <row r="801" spans="3:12" s="49" customFormat="1" ht="14.25">
      <c r="C801" s="196"/>
      <c r="D801" s="196"/>
      <c r="E801" s="196"/>
      <c r="F801" s="196"/>
      <c r="G801" s="196"/>
      <c r="H801" s="196"/>
      <c r="I801" s="196"/>
      <c r="J801" s="196"/>
      <c r="K801" s="196"/>
      <c r="L801" s="196"/>
    </row>
    <row r="802" spans="3:12" s="49" customFormat="1" ht="14.25">
      <c r="C802" s="196"/>
      <c r="D802" s="196"/>
      <c r="E802" s="196"/>
      <c r="F802" s="196"/>
      <c r="G802" s="196"/>
      <c r="H802" s="196"/>
      <c r="I802" s="196"/>
      <c r="J802" s="196"/>
      <c r="K802" s="196"/>
      <c r="L802" s="196"/>
    </row>
    <row r="806" spans="1:15" ht="31.5" customHeight="1">
      <c r="A806" s="2"/>
      <c r="B806" s="2"/>
      <c r="C806" s="7" t="s">
        <v>789</v>
      </c>
      <c r="D806" s="4"/>
      <c r="E806" s="4"/>
      <c r="F806" s="3" t="s">
        <v>1</v>
      </c>
      <c r="G806" s="6"/>
      <c r="H806" s="4"/>
      <c r="I806" s="5"/>
      <c r="J806" s="272" t="s">
        <v>138</v>
      </c>
      <c r="K806" s="273"/>
      <c r="L806" s="273"/>
      <c r="M806" s="273"/>
      <c r="N806" s="2"/>
      <c r="O806" s="2"/>
    </row>
    <row r="807" spans="1:15" ht="26.25" customHeight="1">
      <c r="A807" s="1"/>
      <c r="B807" s="299" t="s">
        <v>139</v>
      </c>
      <c r="C807" s="305"/>
      <c r="D807" s="305"/>
      <c r="E807" s="305"/>
      <c r="F807" s="305"/>
      <c r="G807" s="305"/>
      <c r="H807" s="305"/>
      <c r="I807" s="305"/>
      <c r="J807" s="305"/>
      <c r="K807" s="305"/>
      <c r="L807" s="305"/>
      <c r="M807" s="306"/>
      <c r="N807" s="1"/>
      <c r="O807" s="1"/>
    </row>
    <row r="808" spans="1:15" ht="33.75">
      <c r="A808" s="1"/>
      <c r="B808" s="209" t="s">
        <v>2</v>
      </c>
      <c r="C808" s="209" t="s">
        <v>3</v>
      </c>
      <c r="D808" s="209" t="s">
        <v>4</v>
      </c>
      <c r="E808" s="210" t="s">
        <v>5</v>
      </c>
      <c r="F808" s="210" t="s">
        <v>6</v>
      </c>
      <c r="G808" s="209" t="s">
        <v>7</v>
      </c>
      <c r="H808" s="209" t="s">
        <v>29</v>
      </c>
      <c r="I808" s="209" t="s">
        <v>8</v>
      </c>
      <c r="J808" s="209" t="s">
        <v>9</v>
      </c>
      <c r="K808" s="209" t="s">
        <v>10</v>
      </c>
      <c r="L808" s="209" t="s">
        <v>11</v>
      </c>
      <c r="M808" s="209" t="s">
        <v>12</v>
      </c>
      <c r="N808" s="1"/>
      <c r="O808" s="1"/>
    </row>
    <row r="809" spans="1:15" ht="14.25">
      <c r="A809" s="1"/>
      <c r="B809" s="211" t="s">
        <v>13</v>
      </c>
      <c r="C809" s="211" t="s">
        <v>14</v>
      </c>
      <c r="D809" s="211" t="s">
        <v>15</v>
      </c>
      <c r="E809" s="211" t="s">
        <v>16</v>
      </c>
      <c r="F809" s="211" t="s">
        <v>17</v>
      </c>
      <c r="G809" s="211" t="s">
        <v>18</v>
      </c>
      <c r="H809" s="211" t="s">
        <v>19</v>
      </c>
      <c r="I809" s="211" t="s">
        <v>20</v>
      </c>
      <c r="J809" s="211" t="s">
        <v>21</v>
      </c>
      <c r="K809" s="211" t="s">
        <v>22</v>
      </c>
      <c r="L809" s="211" t="s">
        <v>23</v>
      </c>
      <c r="M809" s="211" t="s">
        <v>24</v>
      </c>
      <c r="N809" s="1"/>
      <c r="O809" s="1"/>
    </row>
    <row r="810" spans="1:15" ht="34.5" customHeight="1">
      <c r="A810" s="10"/>
      <c r="B810" s="15">
        <v>1</v>
      </c>
      <c r="C810" s="18" t="s">
        <v>140</v>
      </c>
      <c r="D810" s="251"/>
      <c r="E810" s="17" t="s">
        <v>25</v>
      </c>
      <c r="F810" s="21" t="s">
        <v>141</v>
      </c>
      <c r="G810" s="22">
        <v>2200</v>
      </c>
      <c r="H810" s="17" t="s">
        <v>63</v>
      </c>
      <c r="I810" s="25"/>
      <c r="J810" s="24">
        <f>G810*I810</f>
        <v>0</v>
      </c>
      <c r="K810" s="17">
        <v>8</v>
      </c>
      <c r="L810" s="26">
        <f>I810*1.08</f>
        <v>0</v>
      </c>
      <c r="M810" s="23">
        <f>J810*1.08</f>
        <v>0</v>
      </c>
      <c r="N810" s="10"/>
      <c r="O810" s="10"/>
    </row>
    <row r="811" spans="1:15" ht="21.75" customHeight="1">
      <c r="A811" s="20"/>
      <c r="B811" s="12"/>
      <c r="C811" s="12"/>
      <c r="D811" s="12"/>
      <c r="E811" s="13"/>
      <c r="F811" s="13"/>
      <c r="G811" s="13"/>
      <c r="H811" s="13"/>
      <c r="I811" s="16" t="s">
        <v>26</v>
      </c>
      <c r="J811" s="28">
        <f>SUM(J810)</f>
        <v>0</v>
      </c>
      <c r="K811" s="19" t="s">
        <v>27</v>
      </c>
      <c r="L811" s="16" t="s">
        <v>27</v>
      </c>
      <c r="M811" s="28">
        <f>SUM(M810)</f>
        <v>0</v>
      </c>
      <c r="N811" s="11"/>
      <c r="O811" s="27"/>
    </row>
    <row r="812" spans="1:15" s="49" customFormat="1" ht="21.75" customHeight="1">
      <c r="A812" s="20"/>
      <c r="B812" s="12"/>
      <c r="C812" s="12"/>
      <c r="D812" s="12"/>
      <c r="E812" s="13"/>
      <c r="F812" s="13"/>
      <c r="G812" s="13"/>
      <c r="H812" s="13"/>
      <c r="I812" s="12"/>
      <c r="J812" s="50"/>
      <c r="K812" s="11"/>
      <c r="L812" s="12"/>
      <c r="M812" s="50"/>
      <c r="N812" s="11"/>
      <c r="O812" s="27"/>
    </row>
    <row r="813" spans="1:15" s="49" customFormat="1" ht="21.75" customHeight="1">
      <c r="A813" s="20"/>
      <c r="B813" s="12"/>
      <c r="C813" s="12"/>
      <c r="D813" s="12"/>
      <c r="E813" s="13"/>
      <c r="F813" s="13"/>
      <c r="G813" s="13"/>
      <c r="H813" s="13"/>
      <c r="I813" s="12"/>
      <c r="J813" s="50"/>
      <c r="K813" s="11"/>
      <c r="L813" s="12"/>
      <c r="M813" s="50"/>
      <c r="N813" s="11"/>
      <c r="O813" s="27"/>
    </row>
    <row r="814" spans="1:15" s="49" customFormat="1" ht="21.75" customHeight="1">
      <c r="A814" s="20"/>
      <c r="B814" s="12"/>
      <c r="C814" s="12"/>
      <c r="D814" s="12"/>
      <c r="E814" s="13"/>
      <c r="F814" s="13"/>
      <c r="G814" s="13"/>
      <c r="H814" s="13"/>
      <c r="I814" s="12"/>
      <c r="J814" s="50"/>
      <c r="K814" s="11"/>
      <c r="L814" s="12"/>
      <c r="M814" s="50"/>
      <c r="N814" s="11"/>
      <c r="O814" s="27"/>
    </row>
    <row r="815" spans="1:15" s="49" customFormat="1" ht="21.75" customHeight="1">
      <c r="A815" s="20"/>
      <c r="B815" s="12"/>
      <c r="C815" s="12"/>
      <c r="D815" s="12"/>
      <c r="E815" s="13"/>
      <c r="F815" s="13"/>
      <c r="G815" s="13"/>
      <c r="H815" s="13"/>
      <c r="I815" s="12"/>
      <c r="J815" s="50"/>
      <c r="K815" s="11"/>
      <c r="L815" s="12"/>
      <c r="M815" s="50"/>
      <c r="N815" s="11"/>
      <c r="O815" s="27"/>
    </row>
    <row r="816" spans="1:15" s="49" customFormat="1" ht="21.75" customHeight="1">
      <c r="A816" s="20"/>
      <c r="B816" s="12"/>
      <c r="C816" s="12"/>
      <c r="D816" s="12"/>
      <c r="E816" s="13"/>
      <c r="F816" s="13"/>
      <c r="G816" s="13"/>
      <c r="H816" s="13"/>
      <c r="I816" s="12"/>
      <c r="J816" s="50"/>
      <c r="K816" s="11"/>
      <c r="L816" s="12"/>
      <c r="M816" s="50"/>
      <c r="N816" s="11"/>
      <c r="O816" s="27"/>
    </row>
    <row r="817" spans="1:15" s="49" customFormat="1" ht="21.75" customHeight="1">
      <c r="A817" s="20"/>
      <c r="B817" s="12"/>
      <c r="C817" s="12"/>
      <c r="D817" s="12"/>
      <c r="E817" s="13"/>
      <c r="F817" s="13"/>
      <c r="G817" s="13"/>
      <c r="H817" s="13"/>
      <c r="I817" s="12"/>
      <c r="J817" s="50"/>
      <c r="K817" s="11"/>
      <c r="L817" s="12"/>
      <c r="M817" s="50"/>
      <c r="N817" s="11"/>
      <c r="O817" s="27"/>
    </row>
    <row r="818" spans="1:15" s="49" customFormat="1" ht="21.75" customHeight="1">
      <c r="A818" s="20"/>
      <c r="B818" s="12"/>
      <c r="C818" s="12"/>
      <c r="D818" s="12"/>
      <c r="E818" s="13"/>
      <c r="F818" s="13"/>
      <c r="G818" s="13"/>
      <c r="H818" s="13"/>
      <c r="I818" s="12"/>
      <c r="J818" s="50"/>
      <c r="K818" s="11"/>
      <c r="L818" s="12"/>
      <c r="M818" s="50"/>
      <c r="N818" s="11"/>
      <c r="O818" s="27"/>
    </row>
    <row r="819" spans="1:15" s="49" customFormat="1" ht="21.75" customHeight="1">
      <c r="A819" s="20"/>
      <c r="B819" s="12"/>
      <c r="C819" s="12"/>
      <c r="D819" s="12"/>
      <c r="E819" s="13"/>
      <c r="F819" s="13"/>
      <c r="G819" s="13"/>
      <c r="H819" s="13"/>
      <c r="I819" s="12"/>
      <c r="J819" s="50"/>
      <c r="K819" s="11"/>
      <c r="L819" s="12"/>
      <c r="M819" s="50"/>
      <c r="N819" s="11"/>
      <c r="O819" s="27"/>
    </row>
    <row r="820" spans="1:15" s="49" customFormat="1" ht="21.75" customHeight="1">
      <c r="A820" s="20"/>
      <c r="B820" s="12"/>
      <c r="C820" s="12"/>
      <c r="D820" s="12"/>
      <c r="E820" s="13"/>
      <c r="F820" s="13"/>
      <c r="G820" s="13"/>
      <c r="H820" s="13"/>
      <c r="I820" s="12"/>
      <c r="J820" s="50"/>
      <c r="K820" s="11"/>
      <c r="L820" s="12"/>
      <c r="M820" s="50"/>
      <c r="N820" s="11"/>
      <c r="O820" s="27"/>
    </row>
    <row r="821" spans="1:15" s="49" customFormat="1" ht="21.75" customHeight="1">
      <c r="A821" s="20"/>
      <c r="B821" s="12"/>
      <c r="C821" s="12"/>
      <c r="D821" s="12"/>
      <c r="E821" s="13"/>
      <c r="F821" s="13"/>
      <c r="G821" s="13"/>
      <c r="H821" s="13"/>
      <c r="I821" s="12"/>
      <c r="J821" s="50"/>
      <c r="K821" s="11"/>
      <c r="L821" s="12"/>
      <c r="M821" s="50"/>
      <c r="N821" s="11"/>
      <c r="O821" s="27"/>
    </row>
    <row r="822" spans="1:15" s="49" customFormat="1" ht="21.75" customHeight="1">
      <c r="A822" s="20"/>
      <c r="B822" s="12"/>
      <c r="C822" s="12"/>
      <c r="D822" s="12"/>
      <c r="E822" s="13"/>
      <c r="F822" s="13"/>
      <c r="G822" s="13"/>
      <c r="H822" s="13"/>
      <c r="I822" s="12"/>
      <c r="J822" s="50"/>
      <c r="K822" s="11"/>
      <c r="L822" s="12"/>
      <c r="M822" s="50"/>
      <c r="N822" s="11"/>
      <c r="O822" s="27"/>
    </row>
    <row r="823" spans="1:15" s="49" customFormat="1" ht="21.75" customHeight="1">
      <c r="A823" s="20"/>
      <c r="B823" s="12"/>
      <c r="C823" s="12"/>
      <c r="D823" s="12"/>
      <c r="E823" s="13"/>
      <c r="F823" s="13"/>
      <c r="G823" s="13"/>
      <c r="H823" s="13"/>
      <c r="I823" s="12"/>
      <c r="J823" s="50"/>
      <c r="K823" s="11"/>
      <c r="L823" s="12"/>
      <c r="M823" s="50"/>
      <c r="N823" s="11"/>
      <c r="O823" s="27"/>
    </row>
    <row r="827" spans="1:15" ht="31.5" customHeight="1">
      <c r="A827" s="2"/>
      <c r="B827" s="2"/>
      <c r="C827" s="7" t="s">
        <v>790</v>
      </c>
      <c r="D827" s="4"/>
      <c r="E827" s="4"/>
      <c r="F827" s="3" t="s">
        <v>1</v>
      </c>
      <c r="G827" s="6"/>
      <c r="H827" s="4"/>
      <c r="I827" s="5"/>
      <c r="J827" s="272" t="s">
        <v>107</v>
      </c>
      <c r="K827" s="273"/>
      <c r="L827" s="273"/>
      <c r="M827" s="273"/>
      <c r="N827" s="2"/>
      <c r="O827" s="2"/>
    </row>
    <row r="828" spans="1:15" ht="26.25" customHeight="1">
      <c r="A828" s="1"/>
      <c r="B828" s="299" t="s">
        <v>157</v>
      </c>
      <c r="C828" s="305"/>
      <c r="D828" s="305"/>
      <c r="E828" s="305"/>
      <c r="F828" s="305"/>
      <c r="G828" s="305"/>
      <c r="H828" s="305"/>
      <c r="I828" s="305"/>
      <c r="J828" s="305"/>
      <c r="K828" s="305"/>
      <c r="L828" s="305"/>
      <c r="M828" s="306"/>
      <c r="N828" s="1"/>
      <c r="O828" s="1"/>
    </row>
    <row r="829" spans="1:15" ht="33.75">
      <c r="A829" s="1"/>
      <c r="B829" s="209" t="s">
        <v>2</v>
      </c>
      <c r="C829" s="209" t="s">
        <v>3</v>
      </c>
      <c r="D829" s="209" t="s">
        <v>4</v>
      </c>
      <c r="E829" s="210" t="s">
        <v>5</v>
      </c>
      <c r="F829" s="210" t="s">
        <v>6</v>
      </c>
      <c r="G829" s="209" t="s">
        <v>7</v>
      </c>
      <c r="H829" s="209" t="s">
        <v>29</v>
      </c>
      <c r="I829" s="209" t="s">
        <v>8</v>
      </c>
      <c r="J829" s="209" t="s">
        <v>9</v>
      </c>
      <c r="K829" s="209" t="s">
        <v>10</v>
      </c>
      <c r="L829" s="209" t="s">
        <v>11</v>
      </c>
      <c r="M829" s="209" t="s">
        <v>12</v>
      </c>
      <c r="N829" s="1"/>
      <c r="O829" s="1"/>
    </row>
    <row r="830" spans="1:15" ht="14.25">
      <c r="A830" s="1"/>
      <c r="B830" s="211" t="s">
        <v>13</v>
      </c>
      <c r="C830" s="211" t="s">
        <v>14</v>
      </c>
      <c r="D830" s="211" t="s">
        <v>15</v>
      </c>
      <c r="E830" s="211" t="s">
        <v>16</v>
      </c>
      <c r="F830" s="211" t="s">
        <v>17</v>
      </c>
      <c r="G830" s="211" t="s">
        <v>18</v>
      </c>
      <c r="H830" s="211" t="s">
        <v>19</v>
      </c>
      <c r="I830" s="211" t="s">
        <v>20</v>
      </c>
      <c r="J830" s="211" t="s">
        <v>21</v>
      </c>
      <c r="K830" s="211" t="s">
        <v>22</v>
      </c>
      <c r="L830" s="211" t="s">
        <v>23</v>
      </c>
      <c r="M830" s="211" t="s">
        <v>24</v>
      </c>
      <c r="N830" s="1"/>
      <c r="O830" s="1"/>
    </row>
    <row r="831" spans="1:15" ht="43.5" customHeight="1">
      <c r="A831" s="10"/>
      <c r="B831" s="15">
        <v>1</v>
      </c>
      <c r="C831" s="18" t="s">
        <v>155</v>
      </c>
      <c r="D831" s="251"/>
      <c r="E831" s="17" t="s">
        <v>25</v>
      </c>
      <c r="F831" s="21" t="s">
        <v>156</v>
      </c>
      <c r="G831" s="22">
        <v>20</v>
      </c>
      <c r="H831" s="17" t="s">
        <v>158</v>
      </c>
      <c r="I831" s="25"/>
      <c r="J831" s="24">
        <f>G831*I831</f>
        <v>0</v>
      </c>
      <c r="K831" s="17">
        <v>8</v>
      </c>
      <c r="L831" s="26">
        <f>I831*1.08</f>
        <v>0</v>
      </c>
      <c r="M831" s="23">
        <f>J831*1.08</f>
        <v>0</v>
      </c>
      <c r="N831" s="10"/>
      <c r="O831" s="10"/>
    </row>
    <row r="832" spans="1:15" ht="21.75" customHeight="1">
      <c r="A832" s="20"/>
      <c r="B832" s="12"/>
      <c r="C832" s="12"/>
      <c r="D832" s="12"/>
      <c r="E832" s="13"/>
      <c r="F832" s="13"/>
      <c r="G832" s="13"/>
      <c r="H832" s="13"/>
      <c r="I832" s="16" t="s">
        <v>26</v>
      </c>
      <c r="J832" s="28">
        <f>SUM(J831)</f>
        <v>0</v>
      </c>
      <c r="K832" s="19" t="s">
        <v>27</v>
      </c>
      <c r="L832" s="16" t="s">
        <v>27</v>
      </c>
      <c r="M832" s="28">
        <f>SUM(M831)</f>
        <v>0</v>
      </c>
      <c r="N832" s="11"/>
      <c r="O832" s="27"/>
    </row>
    <row r="833" spans="1:15" s="49" customFormat="1" ht="21.75" customHeight="1">
      <c r="A833" s="20"/>
      <c r="B833" s="12"/>
      <c r="C833" s="12"/>
      <c r="D833" s="12"/>
      <c r="E833" s="13"/>
      <c r="F833" s="13"/>
      <c r="G833" s="13"/>
      <c r="H833" s="13"/>
      <c r="I833" s="12"/>
      <c r="J833" s="50"/>
      <c r="K833" s="11"/>
      <c r="L833" s="12"/>
      <c r="M833" s="50"/>
      <c r="N833" s="11"/>
      <c r="O833" s="27"/>
    </row>
    <row r="834" spans="1:15" s="49" customFormat="1" ht="21.75" customHeight="1">
      <c r="A834" s="20"/>
      <c r="B834" s="12"/>
      <c r="C834" s="12"/>
      <c r="D834" s="12"/>
      <c r="E834" s="13"/>
      <c r="F834" s="13"/>
      <c r="G834" s="13"/>
      <c r="H834" s="13"/>
      <c r="I834" s="12"/>
      <c r="J834" s="50"/>
      <c r="K834" s="11"/>
      <c r="L834" s="12"/>
      <c r="M834" s="50"/>
      <c r="N834" s="11"/>
      <c r="O834" s="27"/>
    </row>
    <row r="835" spans="1:15" s="49" customFormat="1" ht="21.75" customHeight="1">
      <c r="A835" s="20"/>
      <c r="B835" s="12"/>
      <c r="C835" s="12"/>
      <c r="D835" s="12"/>
      <c r="E835" s="13"/>
      <c r="F835" s="13"/>
      <c r="G835" s="13"/>
      <c r="H835" s="13"/>
      <c r="I835" s="12"/>
      <c r="J835" s="50"/>
      <c r="K835" s="11"/>
      <c r="L835" s="12"/>
      <c r="M835" s="50"/>
      <c r="N835" s="11"/>
      <c r="O835" s="27"/>
    </row>
    <row r="836" spans="1:15" s="49" customFormat="1" ht="21.75" customHeight="1">
      <c r="A836" s="20"/>
      <c r="B836" s="12"/>
      <c r="C836" s="12"/>
      <c r="D836" s="12"/>
      <c r="E836" s="13"/>
      <c r="F836" s="13"/>
      <c r="G836" s="13"/>
      <c r="H836" s="13"/>
      <c r="I836" s="12"/>
      <c r="J836" s="50"/>
      <c r="K836" s="11"/>
      <c r="L836" s="12"/>
      <c r="M836" s="50"/>
      <c r="N836" s="11"/>
      <c r="O836" s="27"/>
    </row>
    <row r="837" spans="1:15" s="49" customFormat="1" ht="21.75" customHeight="1">
      <c r="A837" s="20"/>
      <c r="B837" s="12"/>
      <c r="C837" s="12"/>
      <c r="D837" s="12"/>
      <c r="E837" s="13"/>
      <c r="F837" s="13"/>
      <c r="G837" s="13"/>
      <c r="H837" s="13"/>
      <c r="I837" s="12"/>
      <c r="J837" s="50"/>
      <c r="K837" s="11"/>
      <c r="L837" s="12"/>
      <c r="M837" s="50"/>
      <c r="N837" s="11"/>
      <c r="O837" s="27"/>
    </row>
    <row r="838" spans="1:15" s="49" customFormat="1" ht="21.75" customHeight="1">
      <c r="A838" s="20"/>
      <c r="B838" s="12"/>
      <c r="C838" s="12"/>
      <c r="D838" s="12"/>
      <c r="E838" s="13"/>
      <c r="F838" s="13"/>
      <c r="G838" s="13"/>
      <c r="H838" s="13"/>
      <c r="I838" s="12"/>
      <c r="J838" s="50"/>
      <c r="K838" s="11"/>
      <c r="L838" s="12"/>
      <c r="M838" s="50"/>
      <c r="N838" s="11"/>
      <c r="O838" s="27"/>
    </row>
    <row r="839" spans="1:15" s="49" customFormat="1" ht="21.75" customHeight="1">
      <c r="A839" s="20"/>
      <c r="B839" s="12"/>
      <c r="C839" s="12"/>
      <c r="D839" s="12"/>
      <c r="E839" s="13"/>
      <c r="F839" s="13"/>
      <c r="G839" s="13"/>
      <c r="H839" s="13"/>
      <c r="I839" s="12"/>
      <c r="J839" s="50"/>
      <c r="K839" s="11"/>
      <c r="L839" s="12"/>
      <c r="M839" s="50"/>
      <c r="N839" s="11"/>
      <c r="O839" s="27"/>
    </row>
    <row r="840" spans="1:15" s="49" customFormat="1" ht="21.75" customHeight="1">
      <c r="A840" s="20"/>
      <c r="B840" s="12"/>
      <c r="C840" s="12"/>
      <c r="D840" s="12"/>
      <c r="E840" s="13"/>
      <c r="F840" s="13"/>
      <c r="G840" s="13"/>
      <c r="H840" s="13"/>
      <c r="I840" s="12"/>
      <c r="J840" s="50"/>
      <c r="K840" s="11"/>
      <c r="L840" s="12"/>
      <c r="M840" s="50"/>
      <c r="N840" s="11"/>
      <c r="O840" s="27"/>
    </row>
    <row r="841" spans="1:15" s="49" customFormat="1" ht="21.75" customHeight="1">
      <c r="A841" s="20"/>
      <c r="B841" s="12"/>
      <c r="C841" s="12"/>
      <c r="D841" s="12"/>
      <c r="E841" s="13"/>
      <c r="F841" s="13"/>
      <c r="G841" s="13"/>
      <c r="H841" s="13"/>
      <c r="I841" s="12"/>
      <c r="J841" s="50"/>
      <c r="K841" s="11"/>
      <c r="L841" s="12"/>
      <c r="M841" s="50"/>
      <c r="N841" s="11"/>
      <c r="O841" s="27"/>
    </row>
    <row r="842" spans="1:15" s="49" customFormat="1" ht="21.75" customHeight="1">
      <c r="A842" s="20"/>
      <c r="B842" s="12"/>
      <c r="C842" s="12"/>
      <c r="D842" s="12"/>
      <c r="E842" s="13"/>
      <c r="F842" s="13"/>
      <c r="G842" s="13"/>
      <c r="H842" s="13"/>
      <c r="I842" s="12"/>
      <c r="J842" s="50"/>
      <c r="K842" s="11"/>
      <c r="L842" s="12"/>
      <c r="M842" s="50"/>
      <c r="N842" s="11"/>
      <c r="O842" s="27"/>
    </row>
    <row r="843" spans="1:15" s="49" customFormat="1" ht="21.75" customHeight="1">
      <c r="A843" s="20"/>
      <c r="B843" s="12"/>
      <c r="C843" s="12"/>
      <c r="D843" s="12"/>
      <c r="E843" s="13"/>
      <c r="F843" s="13"/>
      <c r="G843" s="13"/>
      <c r="H843" s="13"/>
      <c r="I843" s="12"/>
      <c r="J843" s="50"/>
      <c r="K843" s="11"/>
      <c r="L843" s="12"/>
      <c r="M843" s="50"/>
      <c r="N843" s="11"/>
      <c r="O843" s="27"/>
    </row>
    <row r="846" spans="3:9" s="78" customFormat="1" ht="23.25">
      <c r="C846" s="118"/>
      <c r="D846" s="118"/>
      <c r="E846" s="118"/>
      <c r="F846" s="118"/>
      <c r="G846" s="118"/>
      <c r="H846" s="118"/>
      <c r="I846" s="118"/>
    </row>
    <row r="847" spans="1:21" ht="25.5" customHeight="1">
      <c r="A847" s="53"/>
      <c r="B847" s="53"/>
      <c r="C847" s="66" t="s">
        <v>154</v>
      </c>
      <c r="D847" s="56"/>
      <c r="E847" s="56"/>
      <c r="F847" s="54" t="s">
        <v>1</v>
      </c>
      <c r="G847" s="64"/>
      <c r="H847" s="56"/>
      <c r="I847" s="317" t="s">
        <v>30</v>
      </c>
      <c r="J847" s="318"/>
      <c r="K847" s="318"/>
      <c r="L847" s="318"/>
      <c r="M847" s="59"/>
      <c r="N847" s="53"/>
      <c r="O847" s="53"/>
      <c r="P847" s="49"/>
      <c r="Q847" s="49"/>
      <c r="R847" s="49"/>
      <c r="S847" s="49"/>
      <c r="T847" s="49"/>
      <c r="U847" s="49"/>
    </row>
    <row r="848" spans="1:21" ht="29.25" customHeight="1">
      <c r="A848" s="51"/>
      <c r="B848" s="282" t="s">
        <v>1341</v>
      </c>
      <c r="C848" s="283"/>
      <c r="D848" s="283"/>
      <c r="E848" s="283"/>
      <c r="F848" s="283"/>
      <c r="G848" s="283"/>
      <c r="H848" s="283"/>
      <c r="I848" s="283"/>
      <c r="J848" s="283"/>
      <c r="K848" s="283"/>
      <c r="L848" s="283"/>
      <c r="M848" s="284"/>
      <c r="N848" s="51"/>
      <c r="O848" s="51"/>
      <c r="P848" s="49"/>
      <c r="Q848" s="49"/>
      <c r="R848" s="49"/>
      <c r="S848" s="49"/>
      <c r="T848" s="49"/>
      <c r="U848" s="49"/>
    </row>
    <row r="849" spans="1:21" ht="27.75" customHeight="1">
      <c r="A849" s="51"/>
      <c r="B849" s="282" t="s">
        <v>220</v>
      </c>
      <c r="C849" s="283"/>
      <c r="D849" s="283"/>
      <c r="E849" s="283"/>
      <c r="F849" s="283"/>
      <c r="G849" s="283"/>
      <c r="H849" s="283"/>
      <c r="I849" s="283"/>
      <c r="J849" s="283"/>
      <c r="K849" s="283"/>
      <c r="L849" s="283"/>
      <c r="M849" s="284"/>
      <c r="N849" s="51"/>
      <c r="O849" s="51"/>
      <c r="P849" s="49"/>
      <c r="Q849" s="49"/>
      <c r="R849" s="49"/>
      <c r="S849" s="49"/>
      <c r="T849" s="49"/>
      <c r="U849" s="49"/>
    </row>
    <row r="850" spans="1:21" ht="33.75">
      <c r="A850" s="51"/>
      <c r="B850" s="215" t="s">
        <v>2</v>
      </c>
      <c r="C850" s="215" t="s">
        <v>3</v>
      </c>
      <c r="D850" s="215" t="s">
        <v>4</v>
      </c>
      <c r="E850" s="216" t="s">
        <v>5</v>
      </c>
      <c r="F850" s="216" t="s">
        <v>6</v>
      </c>
      <c r="G850" s="216" t="s">
        <v>144</v>
      </c>
      <c r="H850" s="215" t="s">
        <v>115</v>
      </c>
      <c r="I850" s="215" t="s">
        <v>8</v>
      </c>
      <c r="J850" s="215" t="s">
        <v>145</v>
      </c>
      <c r="K850" s="215" t="s">
        <v>146</v>
      </c>
      <c r="L850" s="215" t="s">
        <v>11</v>
      </c>
      <c r="M850" s="215" t="s">
        <v>12</v>
      </c>
      <c r="N850" s="51"/>
      <c r="O850" s="51"/>
      <c r="P850" s="49"/>
      <c r="Q850" s="49"/>
      <c r="R850" s="49"/>
      <c r="S850" s="49"/>
      <c r="T850" s="49"/>
      <c r="U850" s="49"/>
    </row>
    <row r="851" spans="1:21" ht="14.25">
      <c r="A851" s="51"/>
      <c r="B851" s="217" t="s">
        <v>13</v>
      </c>
      <c r="C851" s="217" t="s">
        <v>14</v>
      </c>
      <c r="D851" s="217" t="s">
        <v>15</v>
      </c>
      <c r="E851" s="217" t="s">
        <v>16</v>
      </c>
      <c r="F851" s="217" t="s">
        <v>17</v>
      </c>
      <c r="G851" s="217" t="s">
        <v>18</v>
      </c>
      <c r="H851" s="217" t="s">
        <v>19</v>
      </c>
      <c r="I851" s="217" t="s">
        <v>20</v>
      </c>
      <c r="J851" s="217" t="s">
        <v>21</v>
      </c>
      <c r="K851" s="217" t="s">
        <v>22</v>
      </c>
      <c r="L851" s="217" t="s">
        <v>23</v>
      </c>
      <c r="M851" s="217" t="s">
        <v>24</v>
      </c>
      <c r="N851" s="51"/>
      <c r="O851" s="51"/>
      <c r="P851" s="49"/>
      <c r="Q851" s="49"/>
      <c r="R851" s="49"/>
      <c r="S851" s="49"/>
      <c r="T851" s="49"/>
      <c r="U851" s="49"/>
    </row>
    <row r="852" spans="1:21" ht="112.5">
      <c r="A852" s="63"/>
      <c r="B852" s="57">
        <v>1</v>
      </c>
      <c r="C852" s="61" t="s">
        <v>186</v>
      </c>
      <c r="D852" s="254"/>
      <c r="E852" s="60" t="s">
        <v>25</v>
      </c>
      <c r="F852" s="65" t="s">
        <v>187</v>
      </c>
      <c r="G852" s="67">
        <v>1000</v>
      </c>
      <c r="H852" s="60" t="s">
        <v>188</v>
      </c>
      <c r="I852" s="70"/>
      <c r="J852" s="24">
        <f>G852*I852</f>
        <v>0</v>
      </c>
      <c r="K852" s="60">
        <v>8</v>
      </c>
      <c r="L852" s="26">
        <f>I852*1.08</f>
        <v>0</v>
      </c>
      <c r="M852" s="23">
        <f>J852*1.08</f>
        <v>0</v>
      </c>
      <c r="N852" s="52"/>
      <c r="O852" s="74"/>
      <c r="P852" s="49"/>
      <c r="Q852" s="49"/>
      <c r="R852" s="49"/>
      <c r="S852" s="49"/>
      <c r="T852" s="49"/>
      <c r="U852" s="49"/>
    </row>
    <row r="853" spans="1:21" ht="45" customHeight="1">
      <c r="A853" s="63"/>
      <c r="B853" s="57">
        <v>2</v>
      </c>
      <c r="C853" s="61" t="s">
        <v>189</v>
      </c>
      <c r="D853" s="254"/>
      <c r="E853" s="60" t="s">
        <v>25</v>
      </c>
      <c r="F853" s="65" t="s">
        <v>38</v>
      </c>
      <c r="G853" s="67">
        <v>120</v>
      </c>
      <c r="H853" s="60" t="s">
        <v>190</v>
      </c>
      <c r="I853" s="70"/>
      <c r="J853" s="24">
        <f aca="true" t="shared" si="33" ref="J853:J866">G853*I853</f>
        <v>0</v>
      </c>
      <c r="K853" s="60">
        <v>8</v>
      </c>
      <c r="L853" s="26">
        <f aca="true" t="shared" si="34" ref="L853:L866">I853*1.08</f>
        <v>0</v>
      </c>
      <c r="M853" s="23">
        <f aca="true" t="shared" si="35" ref="M853:M866">J853*1.08</f>
        <v>0</v>
      </c>
      <c r="N853" s="52"/>
      <c r="O853" s="74"/>
      <c r="P853" s="49"/>
      <c r="Q853" s="49"/>
      <c r="R853" s="49"/>
      <c r="S853" s="49"/>
      <c r="T853" s="49"/>
      <c r="U853" s="49"/>
    </row>
    <row r="854" spans="1:21" ht="60.75" customHeight="1">
      <c r="A854" s="63"/>
      <c r="B854" s="57">
        <v>3</v>
      </c>
      <c r="C854" s="61" t="s">
        <v>191</v>
      </c>
      <c r="D854" s="254"/>
      <c r="E854" s="60" t="s">
        <v>25</v>
      </c>
      <c r="F854" s="65" t="s">
        <v>38</v>
      </c>
      <c r="G854" s="67">
        <v>150</v>
      </c>
      <c r="H854" s="60" t="s">
        <v>192</v>
      </c>
      <c r="I854" s="70"/>
      <c r="J854" s="24">
        <f t="shared" si="33"/>
        <v>0</v>
      </c>
      <c r="K854" s="60">
        <v>8</v>
      </c>
      <c r="L854" s="26">
        <f t="shared" si="34"/>
        <v>0</v>
      </c>
      <c r="M854" s="23">
        <f t="shared" si="35"/>
        <v>0</v>
      </c>
      <c r="N854" s="52"/>
      <c r="O854" s="74"/>
      <c r="P854" s="49"/>
      <c r="Q854" s="49"/>
      <c r="R854" s="49"/>
      <c r="S854" s="49"/>
      <c r="T854" s="49"/>
      <c r="U854" s="49"/>
    </row>
    <row r="855" spans="1:21" ht="53.25" customHeight="1">
      <c r="A855" s="63"/>
      <c r="B855" s="57">
        <v>4</v>
      </c>
      <c r="C855" s="61" t="s">
        <v>193</v>
      </c>
      <c r="D855" s="254"/>
      <c r="E855" s="60" t="s">
        <v>25</v>
      </c>
      <c r="F855" s="65" t="s">
        <v>38</v>
      </c>
      <c r="G855" s="67">
        <v>1000</v>
      </c>
      <c r="H855" s="60" t="s">
        <v>190</v>
      </c>
      <c r="I855" s="70"/>
      <c r="J855" s="24">
        <f t="shared" si="33"/>
        <v>0</v>
      </c>
      <c r="K855" s="60">
        <v>8</v>
      </c>
      <c r="L855" s="26">
        <f t="shared" si="34"/>
        <v>0</v>
      </c>
      <c r="M855" s="23">
        <f t="shared" si="35"/>
        <v>0</v>
      </c>
      <c r="N855" s="52"/>
      <c r="O855" s="74"/>
      <c r="P855" s="49"/>
      <c r="Q855" s="49"/>
      <c r="R855" s="49"/>
      <c r="S855" s="49"/>
      <c r="T855" s="49"/>
      <c r="U855" s="49"/>
    </row>
    <row r="856" spans="1:21" ht="54" customHeight="1">
      <c r="A856" s="63"/>
      <c r="B856" s="57">
        <v>5</v>
      </c>
      <c r="C856" s="61" t="s">
        <v>194</v>
      </c>
      <c r="D856" s="254"/>
      <c r="E856" s="60" t="s">
        <v>25</v>
      </c>
      <c r="F856" s="65" t="s">
        <v>38</v>
      </c>
      <c r="G856" s="67">
        <v>550</v>
      </c>
      <c r="H856" s="60" t="s">
        <v>195</v>
      </c>
      <c r="I856" s="70"/>
      <c r="J856" s="24">
        <f t="shared" si="33"/>
        <v>0</v>
      </c>
      <c r="K856" s="60">
        <v>8</v>
      </c>
      <c r="L856" s="26">
        <f t="shared" si="34"/>
        <v>0</v>
      </c>
      <c r="M856" s="23">
        <f t="shared" si="35"/>
        <v>0</v>
      </c>
      <c r="N856" s="52"/>
      <c r="O856" s="74"/>
      <c r="P856" s="49"/>
      <c r="Q856" s="49"/>
      <c r="R856" s="49"/>
      <c r="S856" s="49"/>
      <c r="T856" s="49"/>
      <c r="U856" s="49"/>
    </row>
    <row r="857" spans="1:21" ht="57.75" customHeight="1">
      <c r="A857" s="63"/>
      <c r="B857" s="57">
        <v>6</v>
      </c>
      <c r="C857" s="61" t="s">
        <v>196</v>
      </c>
      <c r="D857" s="254"/>
      <c r="E857" s="60" t="s">
        <v>25</v>
      </c>
      <c r="F857" s="65" t="s">
        <v>38</v>
      </c>
      <c r="G857" s="67">
        <v>100</v>
      </c>
      <c r="H857" s="60" t="s">
        <v>197</v>
      </c>
      <c r="I857" s="70"/>
      <c r="J857" s="24">
        <f t="shared" si="33"/>
        <v>0</v>
      </c>
      <c r="K857" s="60">
        <v>8</v>
      </c>
      <c r="L857" s="26">
        <f t="shared" si="34"/>
        <v>0</v>
      </c>
      <c r="M857" s="23">
        <f t="shared" si="35"/>
        <v>0</v>
      </c>
      <c r="N857" s="52"/>
      <c r="O857" s="74"/>
      <c r="P857" s="49"/>
      <c r="Q857" s="49"/>
      <c r="R857" s="49"/>
      <c r="S857" s="49"/>
      <c r="T857" s="49"/>
      <c r="U857" s="49"/>
    </row>
    <row r="858" spans="1:21" ht="25.5" customHeight="1">
      <c r="A858" s="63"/>
      <c r="B858" s="57">
        <v>7</v>
      </c>
      <c r="C858" s="61" t="s">
        <v>198</v>
      </c>
      <c r="D858" s="254"/>
      <c r="E858" s="60" t="s">
        <v>25</v>
      </c>
      <c r="F858" s="65" t="s">
        <v>199</v>
      </c>
      <c r="G858" s="67">
        <v>6000</v>
      </c>
      <c r="H858" s="60" t="s">
        <v>105</v>
      </c>
      <c r="I858" s="70"/>
      <c r="J858" s="24">
        <f t="shared" si="33"/>
        <v>0</v>
      </c>
      <c r="K858" s="60">
        <v>8</v>
      </c>
      <c r="L858" s="26">
        <f t="shared" si="34"/>
        <v>0</v>
      </c>
      <c r="M858" s="23">
        <f t="shared" si="35"/>
        <v>0</v>
      </c>
      <c r="N858" s="52"/>
      <c r="O858" s="74"/>
      <c r="P858" s="49"/>
      <c r="Q858" s="49"/>
      <c r="R858" s="49"/>
      <c r="S858" s="49"/>
      <c r="T858" s="49"/>
      <c r="U858" s="49"/>
    </row>
    <row r="859" spans="1:21" ht="27" customHeight="1">
      <c r="A859" s="63"/>
      <c r="B859" s="57">
        <v>8</v>
      </c>
      <c r="C859" s="61" t="s">
        <v>200</v>
      </c>
      <c r="D859" s="254"/>
      <c r="E859" s="60" t="s">
        <v>25</v>
      </c>
      <c r="F859" s="65" t="s">
        <v>201</v>
      </c>
      <c r="G859" s="67">
        <v>8000</v>
      </c>
      <c r="H859" s="60" t="s">
        <v>46</v>
      </c>
      <c r="I859" s="70"/>
      <c r="J859" s="24">
        <f t="shared" si="33"/>
        <v>0</v>
      </c>
      <c r="K859" s="60">
        <v>8</v>
      </c>
      <c r="L859" s="26">
        <f t="shared" si="34"/>
        <v>0</v>
      </c>
      <c r="M859" s="23">
        <f t="shared" si="35"/>
        <v>0</v>
      </c>
      <c r="N859" s="52"/>
      <c r="O859" s="74"/>
      <c r="P859" s="49"/>
      <c r="Q859" s="49"/>
      <c r="R859" s="49"/>
      <c r="S859" s="49"/>
      <c r="T859" s="49"/>
      <c r="U859" s="49"/>
    </row>
    <row r="860" spans="1:21" ht="45" customHeight="1">
      <c r="A860" s="63"/>
      <c r="B860" s="57">
        <v>9</v>
      </c>
      <c r="C860" s="61" t="s">
        <v>202</v>
      </c>
      <c r="D860" s="254"/>
      <c r="E860" s="60" t="s">
        <v>25</v>
      </c>
      <c r="F860" s="65" t="s">
        <v>203</v>
      </c>
      <c r="G860" s="67">
        <v>1600</v>
      </c>
      <c r="H860" s="60" t="s">
        <v>188</v>
      </c>
      <c r="I860" s="70"/>
      <c r="J860" s="24">
        <f t="shared" si="33"/>
        <v>0</v>
      </c>
      <c r="K860" s="60">
        <v>8</v>
      </c>
      <c r="L860" s="26">
        <f t="shared" si="34"/>
        <v>0</v>
      </c>
      <c r="M860" s="23">
        <f t="shared" si="35"/>
        <v>0</v>
      </c>
      <c r="N860" s="52"/>
      <c r="O860" s="74"/>
      <c r="P860" s="49"/>
      <c r="Q860" s="49"/>
      <c r="R860" s="49"/>
      <c r="S860" s="49"/>
      <c r="T860" s="49"/>
      <c r="U860" s="49"/>
    </row>
    <row r="861" spans="1:21" ht="49.5" customHeight="1">
      <c r="A861" s="63"/>
      <c r="B861" s="57">
        <v>10</v>
      </c>
      <c r="C861" s="61" t="s">
        <v>217</v>
      </c>
      <c r="D861" s="254"/>
      <c r="E861" s="60" t="s">
        <v>25</v>
      </c>
      <c r="F861" s="65" t="s">
        <v>203</v>
      </c>
      <c r="G861" s="67">
        <v>500</v>
      </c>
      <c r="H861" s="60" t="s">
        <v>204</v>
      </c>
      <c r="I861" s="70"/>
      <c r="J861" s="24">
        <f t="shared" si="33"/>
        <v>0</v>
      </c>
      <c r="K861" s="60">
        <v>8</v>
      </c>
      <c r="L861" s="26">
        <f t="shared" si="34"/>
        <v>0</v>
      </c>
      <c r="M861" s="23">
        <f t="shared" si="35"/>
        <v>0</v>
      </c>
      <c r="N861" s="52"/>
      <c r="O861" s="74"/>
      <c r="P861" s="49"/>
      <c r="Q861" s="49"/>
      <c r="R861" s="49"/>
      <c r="S861" s="49"/>
      <c r="T861" s="49"/>
      <c r="U861" s="49"/>
    </row>
    <row r="862" spans="1:21" ht="44.25" customHeight="1">
      <c r="A862" s="63"/>
      <c r="B862" s="57">
        <v>11</v>
      </c>
      <c r="C862" s="61" t="s">
        <v>205</v>
      </c>
      <c r="D862" s="254"/>
      <c r="E862" s="60" t="s">
        <v>25</v>
      </c>
      <c r="F862" s="65">
        <v>0.15</v>
      </c>
      <c r="G862" s="67">
        <v>300</v>
      </c>
      <c r="H862" s="60" t="s">
        <v>218</v>
      </c>
      <c r="I862" s="70"/>
      <c r="J862" s="24">
        <f t="shared" si="33"/>
        <v>0</v>
      </c>
      <c r="K862" s="60">
        <v>8</v>
      </c>
      <c r="L862" s="26">
        <f t="shared" si="34"/>
        <v>0</v>
      </c>
      <c r="M862" s="23">
        <f t="shared" si="35"/>
        <v>0</v>
      </c>
      <c r="N862" s="52"/>
      <c r="O862" s="74"/>
      <c r="P862" s="49"/>
      <c r="Q862" s="49"/>
      <c r="R862" s="49"/>
      <c r="S862" s="49"/>
      <c r="T862" s="49"/>
      <c r="U862" s="49"/>
    </row>
    <row r="863" spans="1:15" s="49" customFormat="1" ht="45">
      <c r="A863" s="63"/>
      <c r="B863" s="57">
        <v>12</v>
      </c>
      <c r="C863" s="61" t="s">
        <v>205</v>
      </c>
      <c r="D863" s="254"/>
      <c r="E863" s="60" t="s">
        <v>25</v>
      </c>
      <c r="F863" s="65">
        <v>0.15</v>
      </c>
      <c r="G863" s="67">
        <v>1500</v>
      </c>
      <c r="H863" s="60" t="s">
        <v>219</v>
      </c>
      <c r="I863" s="70"/>
      <c r="J863" s="24">
        <f t="shared" si="33"/>
        <v>0</v>
      </c>
      <c r="K863" s="60">
        <v>8</v>
      </c>
      <c r="L863" s="26">
        <f t="shared" si="34"/>
        <v>0</v>
      </c>
      <c r="M863" s="23">
        <f t="shared" si="35"/>
        <v>0</v>
      </c>
      <c r="N863" s="52"/>
      <c r="O863" s="74"/>
    </row>
    <row r="864" spans="1:15" s="49" customFormat="1" ht="48" customHeight="1">
      <c r="A864" s="63"/>
      <c r="B864" s="57">
        <v>13</v>
      </c>
      <c r="C864" s="61" t="s">
        <v>1210</v>
      </c>
      <c r="D864" s="254"/>
      <c r="E864" s="60" t="s">
        <v>25</v>
      </c>
      <c r="F864" s="65" t="s">
        <v>38</v>
      </c>
      <c r="G864" s="67">
        <v>50</v>
      </c>
      <c r="H864" s="60" t="s">
        <v>1211</v>
      </c>
      <c r="I864" s="70"/>
      <c r="J864" s="24">
        <f t="shared" si="33"/>
        <v>0</v>
      </c>
      <c r="K864" s="60">
        <v>8</v>
      </c>
      <c r="L864" s="26">
        <f t="shared" si="34"/>
        <v>0</v>
      </c>
      <c r="M864" s="23">
        <f t="shared" si="35"/>
        <v>0</v>
      </c>
      <c r="N864" s="52"/>
      <c r="O864" s="74"/>
    </row>
    <row r="865" spans="1:15" s="49" customFormat="1" ht="25.5" customHeight="1">
      <c r="A865" s="63"/>
      <c r="B865" s="57">
        <v>14</v>
      </c>
      <c r="C865" s="61" t="s">
        <v>221</v>
      </c>
      <c r="D865" s="254"/>
      <c r="E865" s="60" t="s">
        <v>25</v>
      </c>
      <c r="F865" s="65" t="s">
        <v>222</v>
      </c>
      <c r="G865" s="67">
        <v>400</v>
      </c>
      <c r="H865" s="60" t="s">
        <v>223</v>
      </c>
      <c r="I865" s="70"/>
      <c r="J865" s="24">
        <f t="shared" si="33"/>
        <v>0</v>
      </c>
      <c r="K865" s="60">
        <v>8</v>
      </c>
      <c r="L865" s="26">
        <f t="shared" si="34"/>
        <v>0</v>
      </c>
      <c r="M865" s="23">
        <f t="shared" si="35"/>
        <v>0</v>
      </c>
      <c r="N865" s="52"/>
      <c r="O865" s="74"/>
    </row>
    <row r="866" spans="1:21" ht="98.25" customHeight="1">
      <c r="A866" s="63"/>
      <c r="B866" s="57">
        <v>15</v>
      </c>
      <c r="C866" s="61" t="s">
        <v>1317</v>
      </c>
      <c r="D866" s="254"/>
      <c r="E866" s="60" t="s">
        <v>25</v>
      </c>
      <c r="F866" s="65" t="s">
        <v>38</v>
      </c>
      <c r="G866" s="67">
        <v>400</v>
      </c>
      <c r="H866" s="60" t="s">
        <v>1095</v>
      </c>
      <c r="I866" s="70"/>
      <c r="J866" s="24">
        <f t="shared" si="33"/>
        <v>0</v>
      </c>
      <c r="K866" s="60">
        <v>8</v>
      </c>
      <c r="L866" s="26">
        <f t="shared" si="34"/>
        <v>0</v>
      </c>
      <c r="M866" s="23">
        <f t="shared" si="35"/>
        <v>0</v>
      </c>
      <c r="N866" s="52"/>
      <c r="O866" s="74"/>
      <c r="P866" s="49"/>
      <c r="Q866" s="49"/>
      <c r="R866" s="49"/>
      <c r="S866" s="49"/>
      <c r="T866" s="49"/>
      <c r="U866" s="49"/>
    </row>
    <row r="867" spans="1:21" ht="24" customHeight="1">
      <c r="A867" s="53"/>
      <c r="B867" s="55"/>
      <c r="C867" s="55"/>
      <c r="D867" s="55"/>
      <c r="E867" s="56"/>
      <c r="F867" s="56"/>
      <c r="G867" s="282" t="s">
        <v>206</v>
      </c>
      <c r="H867" s="277"/>
      <c r="I867" s="278"/>
      <c r="J867" s="75">
        <f>SUM(J852:J866)</f>
        <v>0</v>
      </c>
      <c r="K867" s="62" t="s">
        <v>27</v>
      </c>
      <c r="L867" s="58" t="s">
        <v>27</v>
      </c>
      <c r="M867" s="75">
        <f>SUM(M852:M866)</f>
        <v>0</v>
      </c>
      <c r="N867" s="53"/>
      <c r="O867" s="51"/>
      <c r="P867" s="49"/>
      <c r="Q867" s="49"/>
      <c r="R867" s="49"/>
      <c r="S867" s="49"/>
      <c r="T867" s="49"/>
      <c r="U867" s="49"/>
    </row>
    <row r="868" spans="1:21" ht="31.5" customHeight="1">
      <c r="A868" s="51"/>
      <c r="B868" s="282" t="s">
        <v>1196</v>
      </c>
      <c r="C868" s="283"/>
      <c r="D868" s="283"/>
      <c r="E868" s="283"/>
      <c r="F868" s="283"/>
      <c r="G868" s="283"/>
      <c r="H868" s="283"/>
      <c r="I868" s="283"/>
      <c r="J868" s="283"/>
      <c r="K868" s="283"/>
      <c r="L868" s="283"/>
      <c r="M868" s="284"/>
      <c r="N868" s="51"/>
      <c r="O868" s="51"/>
      <c r="P868" s="49"/>
      <c r="Q868" s="49"/>
      <c r="R868" s="49"/>
      <c r="S868" s="49"/>
      <c r="T868" s="49"/>
      <c r="U868" s="49"/>
    </row>
    <row r="869" spans="1:21" ht="67.5">
      <c r="A869" s="51"/>
      <c r="B869" s="215" t="s">
        <v>2</v>
      </c>
      <c r="C869" s="372" t="s">
        <v>3</v>
      </c>
      <c r="D869" s="373"/>
      <c r="E869" s="374"/>
      <c r="F869" s="372" t="s">
        <v>4</v>
      </c>
      <c r="G869" s="378"/>
      <c r="H869" s="215" t="s">
        <v>207</v>
      </c>
      <c r="I869" s="215" t="s">
        <v>208</v>
      </c>
      <c r="J869" s="215" t="s">
        <v>1197</v>
      </c>
      <c r="K869" s="215" t="s">
        <v>146</v>
      </c>
      <c r="L869" s="215" t="s">
        <v>209</v>
      </c>
      <c r="M869" s="215" t="s">
        <v>1198</v>
      </c>
      <c r="N869" s="51"/>
      <c r="O869" s="51"/>
      <c r="P869" s="49"/>
      <c r="Q869" s="49"/>
      <c r="R869" s="49"/>
      <c r="S869" s="49"/>
      <c r="T869" s="49"/>
      <c r="U869" s="49"/>
    </row>
    <row r="870" spans="1:21" ht="14.25">
      <c r="A870" s="51"/>
      <c r="B870" s="217" t="s">
        <v>13</v>
      </c>
      <c r="C870" s="375">
        <v>-2</v>
      </c>
      <c r="D870" s="376"/>
      <c r="E870" s="377"/>
      <c r="F870" s="375">
        <v>-3</v>
      </c>
      <c r="G870" s="377"/>
      <c r="H870" s="217">
        <v>-4</v>
      </c>
      <c r="I870" s="217">
        <v>-5</v>
      </c>
      <c r="J870" s="217">
        <v>-6</v>
      </c>
      <c r="K870" s="217">
        <v>-7</v>
      </c>
      <c r="L870" s="217">
        <v>-8</v>
      </c>
      <c r="M870" s="217">
        <v>-9</v>
      </c>
      <c r="N870" s="51"/>
      <c r="O870" s="51"/>
      <c r="P870" s="49"/>
      <c r="Q870" s="49"/>
      <c r="R870" s="49"/>
      <c r="S870" s="49"/>
      <c r="T870" s="49"/>
      <c r="U870" s="49"/>
    </row>
    <row r="871" spans="1:21" ht="75" customHeight="1">
      <c r="A871" s="63"/>
      <c r="B871" s="57">
        <v>15</v>
      </c>
      <c r="C871" s="279" t="s">
        <v>210</v>
      </c>
      <c r="D871" s="280"/>
      <c r="E871" s="281"/>
      <c r="F871" s="327"/>
      <c r="G871" s="328"/>
      <c r="H871" s="60">
        <v>8</v>
      </c>
      <c r="I871" s="70"/>
      <c r="J871" s="69">
        <f>I871*8*24</f>
        <v>0</v>
      </c>
      <c r="K871" s="60">
        <v>23</v>
      </c>
      <c r="L871" s="71">
        <f>I871*1.23</f>
        <v>0</v>
      </c>
      <c r="M871" s="68">
        <f>J871*1.23</f>
        <v>0</v>
      </c>
      <c r="N871" s="52"/>
      <c r="O871" s="74"/>
      <c r="P871" s="49"/>
      <c r="Q871" s="49"/>
      <c r="R871" s="49"/>
      <c r="S871" s="49"/>
      <c r="T871" s="49"/>
      <c r="U871" s="49"/>
    </row>
    <row r="872" spans="1:21" ht="27" customHeight="1">
      <c r="A872" s="53"/>
      <c r="B872" s="55"/>
      <c r="C872" s="55"/>
      <c r="D872" s="55"/>
      <c r="E872" s="56"/>
      <c r="F872" s="56"/>
      <c r="G872" s="282" t="s">
        <v>211</v>
      </c>
      <c r="H872" s="277"/>
      <c r="I872" s="278"/>
      <c r="J872" s="75">
        <f>SUM(J871)</f>
        <v>0</v>
      </c>
      <c r="K872" s="62" t="s">
        <v>27</v>
      </c>
      <c r="L872" s="58" t="s">
        <v>27</v>
      </c>
      <c r="M872" s="75">
        <f>SUM(M871)</f>
        <v>0</v>
      </c>
      <c r="N872" s="53"/>
      <c r="O872" s="51"/>
      <c r="P872" s="49"/>
      <c r="Q872" s="49"/>
      <c r="R872" s="49"/>
      <c r="S872" s="49"/>
      <c r="T872" s="49"/>
      <c r="U872" s="49"/>
    </row>
    <row r="873" spans="1:21" ht="27" customHeight="1">
      <c r="A873" s="51"/>
      <c r="B873" s="282" t="s">
        <v>212</v>
      </c>
      <c r="C873" s="283"/>
      <c r="D873" s="283"/>
      <c r="E873" s="283"/>
      <c r="F873" s="283"/>
      <c r="G873" s="283"/>
      <c r="H873" s="283"/>
      <c r="I873" s="283"/>
      <c r="J873" s="283"/>
      <c r="K873" s="283"/>
      <c r="L873" s="283"/>
      <c r="M873" s="284"/>
      <c r="N873" s="51"/>
      <c r="O873" s="51"/>
      <c r="P873" s="49"/>
      <c r="Q873" s="49"/>
      <c r="R873" s="49"/>
      <c r="S873" s="49"/>
      <c r="T873" s="49"/>
      <c r="U873" s="49"/>
    </row>
    <row r="874" spans="1:21" ht="33.75">
      <c r="A874" s="51"/>
      <c r="B874" s="215" t="s">
        <v>2</v>
      </c>
      <c r="C874" s="372" t="s">
        <v>3</v>
      </c>
      <c r="D874" s="373"/>
      <c r="E874" s="374"/>
      <c r="F874" s="215" t="s">
        <v>4</v>
      </c>
      <c r="G874" s="216" t="s">
        <v>144</v>
      </c>
      <c r="H874" s="215" t="s">
        <v>115</v>
      </c>
      <c r="I874" s="215" t="s">
        <v>8</v>
      </c>
      <c r="J874" s="215" t="s">
        <v>1343</v>
      </c>
      <c r="K874" s="215" t="s">
        <v>146</v>
      </c>
      <c r="L874" s="215" t="s">
        <v>11</v>
      </c>
      <c r="M874" s="215" t="s">
        <v>12</v>
      </c>
      <c r="N874" s="51"/>
      <c r="O874" s="51"/>
      <c r="P874" s="49"/>
      <c r="Q874" s="49"/>
      <c r="R874" s="49"/>
      <c r="S874" s="49"/>
      <c r="T874" s="49"/>
      <c r="U874" s="49"/>
    </row>
    <row r="875" spans="1:21" ht="14.25">
      <c r="A875" s="51"/>
      <c r="B875" s="217" t="s">
        <v>13</v>
      </c>
      <c r="C875" s="375">
        <v>-2</v>
      </c>
      <c r="D875" s="376"/>
      <c r="E875" s="377"/>
      <c r="F875" s="217">
        <v>3</v>
      </c>
      <c r="G875" s="217">
        <v>4</v>
      </c>
      <c r="H875" s="217">
        <v>5</v>
      </c>
      <c r="I875" s="217">
        <v>6</v>
      </c>
      <c r="J875" s="217">
        <v>7</v>
      </c>
      <c r="K875" s="217">
        <v>8</v>
      </c>
      <c r="L875" s="217">
        <v>9</v>
      </c>
      <c r="M875" s="217">
        <v>10</v>
      </c>
      <c r="N875" s="51"/>
      <c r="O875" s="51"/>
      <c r="P875" s="49"/>
      <c r="Q875" s="49"/>
      <c r="R875" s="49"/>
      <c r="S875" s="49"/>
      <c r="T875" s="49"/>
      <c r="U875" s="49"/>
    </row>
    <row r="876" spans="1:21" ht="39.75" customHeight="1">
      <c r="A876" s="63"/>
      <c r="B876" s="57">
        <v>16</v>
      </c>
      <c r="C876" s="279" t="s">
        <v>1331</v>
      </c>
      <c r="D876" s="280"/>
      <c r="E876" s="281"/>
      <c r="F876" s="255"/>
      <c r="G876" s="67">
        <v>3000</v>
      </c>
      <c r="H876" s="60" t="s">
        <v>108</v>
      </c>
      <c r="I876" s="70"/>
      <c r="J876" s="69">
        <f>G876*I876</f>
        <v>0</v>
      </c>
      <c r="K876" s="60">
        <v>8</v>
      </c>
      <c r="L876" s="71">
        <f>I876*1.08</f>
        <v>0</v>
      </c>
      <c r="M876" s="68">
        <f>J876*1.08</f>
        <v>0</v>
      </c>
      <c r="N876" s="52"/>
      <c r="O876" s="74"/>
      <c r="P876" s="49"/>
      <c r="Q876" s="49"/>
      <c r="R876" s="49"/>
      <c r="S876" s="49"/>
      <c r="T876" s="49"/>
      <c r="U876" s="49"/>
    </row>
    <row r="877" spans="1:15" s="49" customFormat="1" ht="27.75" customHeight="1">
      <c r="A877" s="51"/>
      <c r="B877" s="282" t="s">
        <v>1212</v>
      </c>
      <c r="C877" s="283"/>
      <c r="D877" s="283"/>
      <c r="E877" s="283"/>
      <c r="F877" s="283"/>
      <c r="G877" s="283"/>
      <c r="H877" s="283"/>
      <c r="I877" s="283"/>
      <c r="J877" s="283"/>
      <c r="K877" s="283"/>
      <c r="L877" s="283"/>
      <c r="M877" s="284"/>
      <c r="N877" s="51"/>
      <c r="O877" s="51"/>
    </row>
    <row r="878" spans="1:15" s="49" customFormat="1" ht="33.75">
      <c r="A878" s="51"/>
      <c r="B878" s="215" t="s">
        <v>2</v>
      </c>
      <c r="C878" s="215" t="s">
        <v>3</v>
      </c>
      <c r="D878" s="215" t="s">
        <v>4</v>
      </c>
      <c r="E878" s="216" t="s">
        <v>5</v>
      </c>
      <c r="F878" s="216" t="s">
        <v>6</v>
      </c>
      <c r="G878" s="216" t="s">
        <v>144</v>
      </c>
      <c r="H878" s="215" t="s">
        <v>115</v>
      </c>
      <c r="I878" s="215" t="s">
        <v>8</v>
      </c>
      <c r="J878" s="215" t="s">
        <v>145</v>
      </c>
      <c r="K878" s="215" t="s">
        <v>146</v>
      </c>
      <c r="L878" s="215" t="s">
        <v>11</v>
      </c>
      <c r="M878" s="215" t="s">
        <v>12</v>
      </c>
      <c r="N878" s="51"/>
      <c r="O878" s="51"/>
    </row>
    <row r="879" spans="1:15" s="49" customFormat="1" ht="14.25">
      <c r="A879" s="51"/>
      <c r="B879" s="217" t="s">
        <v>13</v>
      </c>
      <c r="C879" s="217" t="s">
        <v>14</v>
      </c>
      <c r="D879" s="217" t="s">
        <v>15</v>
      </c>
      <c r="E879" s="217" t="s">
        <v>16</v>
      </c>
      <c r="F879" s="217" t="s">
        <v>17</v>
      </c>
      <c r="G879" s="217" t="s">
        <v>18</v>
      </c>
      <c r="H879" s="217" t="s">
        <v>19</v>
      </c>
      <c r="I879" s="217" t="s">
        <v>20</v>
      </c>
      <c r="J879" s="217" t="s">
        <v>21</v>
      </c>
      <c r="K879" s="217" t="s">
        <v>22</v>
      </c>
      <c r="L879" s="217" t="s">
        <v>23</v>
      </c>
      <c r="M879" s="217" t="s">
        <v>24</v>
      </c>
      <c r="N879" s="51"/>
      <c r="O879" s="51"/>
    </row>
    <row r="880" spans="1:15" s="49" customFormat="1" ht="123.75">
      <c r="A880" s="63"/>
      <c r="B880" s="57">
        <v>17</v>
      </c>
      <c r="C880" s="61" t="s">
        <v>1199</v>
      </c>
      <c r="D880" s="254"/>
      <c r="E880" s="60" t="s">
        <v>669</v>
      </c>
      <c r="F880" s="65" t="s">
        <v>38</v>
      </c>
      <c r="G880" s="67">
        <v>2000</v>
      </c>
      <c r="H880" s="60" t="s">
        <v>439</v>
      </c>
      <c r="I880" s="70"/>
      <c r="J880" s="24">
        <f>G880*I880</f>
        <v>0</v>
      </c>
      <c r="K880" s="60">
        <v>5</v>
      </c>
      <c r="L880" s="26">
        <f>I880*1.05</f>
        <v>0</v>
      </c>
      <c r="M880" s="23">
        <f>J880*1.05</f>
        <v>0</v>
      </c>
      <c r="N880" s="52"/>
      <c r="O880" s="74"/>
    </row>
    <row r="881" spans="1:15" s="49" customFormat="1" ht="135">
      <c r="A881" s="63"/>
      <c r="B881" s="57">
        <v>18</v>
      </c>
      <c r="C881" s="61" t="s">
        <v>1200</v>
      </c>
      <c r="D881" s="254"/>
      <c r="E881" s="60" t="s">
        <v>669</v>
      </c>
      <c r="F881" s="65" t="s">
        <v>38</v>
      </c>
      <c r="G881" s="67">
        <v>4000</v>
      </c>
      <c r="H881" s="60" t="s">
        <v>204</v>
      </c>
      <c r="I881" s="70"/>
      <c r="J881" s="24">
        <f aca="true" t="shared" si="36" ref="J881:J897">G881*I881</f>
        <v>0</v>
      </c>
      <c r="K881" s="60">
        <v>5</v>
      </c>
      <c r="L881" s="26">
        <f aca="true" t="shared" si="37" ref="L881:L897">I881*1.05</f>
        <v>0</v>
      </c>
      <c r="M881" s="23">
        <f aca="true" t="shared" si="38" ref="M881:M897">J881*1.05</f>
        <v>0</v>
      </c>
      <c r="N881" s="52"/>
      <c r="O881" s="74"/>
    </row>
    <row r="882" spans="1:15" s="49" customFormat="1" ht="202.5">
      <c r="A882" s="63"/>
      <c r="B882" s="57">
        <v>19</v>
      </c>
      <c r="C882" s="61" t="s">
        <v>1201</v>
      </c>
      <c r="D882" s="254"/>
      <c r="E882" s="60" t="s">
        <v>669</v>
      </c>
      <c r="F882" s="65" t="s">
        <v>38</v>
      </c>
      <c r="G882" s="67">
        <v>3000</v>
      </c>
      <c r="H882" s="60" t="s">
        <v>249</v>
      </c>
      <c r="I882" s="70"/>
      <c r="J882" s="24">
        <f t="shared" si="36"/>
        <v>0</v>
      </c>
      <c r="K882" s="60">
        <v>5</v>
      </c>
      <c r="L882" s="26">
        <f t="shared" si="37"/>
        <v>0</v>
      </c>
      <c r="M882" s="23">
        <f t="shared" si="38"/>
        <v>0</v>
      </c>
      <c r="N882" s="52"/>
      <c r="O882" s="74"/>
    </row>
    <row r="883" spans="1:15" s="49" customFormat="1" ht="78.75">
      <c r="A883" s="63"/>
      <c r="B883" s="57">
        <v>20</v>
      </c>
      <c r="C883" s="61" t="s">
        <v>1202</v>
      </c>
      <c r="D883" s="254"/>
      <c r="E883" s="60" t="s">
        <v>669</v>
      </c>
      <c r="F883" s="65" t="s">
        <v>38</v>
      </c>
      <c r="G883" s="67">
        <v>1000</v>
      </c>
      <c r="H883" s="60" t="s">
        <v>439</v>
      </c>
      <c r="I883" s="70"/>
      <c r="J883" s="24">
        <f t="shared" si="36"/>
        <v>0</v>
      </c>
      <c r="K883" s="60">
        <v>5</v>
      </c>
      <c r="L883" s="26">
        <f t="shared" si="37"/>
        <v>0</v>
      </c>
      <c r="M883" s="23">
        <f t="shared" si="38"/>
        <v>0</v>
      </c>
      <c r="N883" s="52"/>
      <c r="O883" s="74"/>
    </row>
    <row r="884" spans="1:15" s="49" customFormat="1" ht="168.75">
      <c r="A884" s="63"/>
      <c r="B884" s="57">
        <v>21</v>
      </c>
      <c r="C884" s="61" t="s">
        <v>1203</v>
      </c>
      <c r="D884" s="254"/>
      <c r="E884" s="60" t="s">
        <v>669</v>
      </c>
      <c r="F884" s="65" t="s">
        <v>38</v>
      </c>
      <c r="G884" s="67">
        <v>5000</v>
      </c>
      <c r="H884" s="60" t="s">
        <v>249</v>
      </c>
      <c r="I884" s="70"/>
      <c r="J884" s="24">
        <f t="shared" si="36"/>
        <v>0</v>
      </c>
      <c r="K884" s="60">
        <v>5</v>
      </c>
      <c r="L884" s="26">
        <f t="shared" si="37"/>
        <v>0</v>
      </c>
      <c r="M884" s="23">
        <f t="shared" si="38"/>
        <v>0</v>
      </c>
      <c r="N884" s="52"/>
      <c r="O884" s="74"/>
    </row>
    <row r="885" spans="1:15" s="49" customFormat="1" ht="56.25" customHeight="1">
      <c r="A885" s="63"/>
      <c r="B885" s="57">
        <v>22</v>
      </c>
      <c r="C885" s="325" t="s">
        <v>1204</v>
      </c>
      <c r="D885" s="254"/>
      <c r="E885" s="60" t="s">
        <v>669</v>
      </c>
      <c r="F885" s="65" t="s">
        <v>38</v>
      </c>
      <c r="G885" s="67">
        <v>1600</v>
      </c>
      <c r="H885" s="60" t="s">
        <v>204</v>
      </c>
      <c r="I885" s="70"/>
      <c r="J885" s="24">
        <f t="shared" si="36"/>
        <v>0</v>
      </c>
      <c r="K885" s="60">
        <v>5</v>
      </c>
      <c r="L885" s="26">
        <f t="shared" si="37"/>
        <v>0</v>
      </c>
      <c r="M885" s="23">
        <f t="shared" si="38"/>
        <v>0</v>
      </c>
      <c r="N885" s="52"/>
      <c r="O885" s="74"/>
    </row>
    <row r="886" spans="1:15" s="49" customFormat="1" ht="52.5" customHeight="1">
      <c r="A886" s="63"/>
      <c r="B886" s="57">
        <v>23</v>
      </c>
      <c r="C886" s="261"/>
      <c r="D886" s="254"/>
      <c r="E886" s="60" t="s">
        <v>669</v>
      </c>
      <c r="F886" s="65" t="s">
        <v>38</v>
      </c>
      <c r="G886" s="67">
        <v>200</v>
      </c>
      <c r="H886" s="60" t="s">
        <v>439</v>
      </c>
      <c r="I886" s="70"/>
      <c r="J886" s="24">
        <f t="shared" si="36"/>
        <v>0</v>
      </c>
      <c r="K886" s="60">
        <v>5</v>
      </c>
      <c r="L886" s="26">
        <f t="shared" si="37"/>
        <v>0</v>
      </c>
      <c r="M886" s="23">
        <f t="shared" si="38"/>
        <v>0</v>
      </c>
      <c r="N886" s="52"/>
      <c r="O886" s="74"/>
    </row>
    <row r="887" spans="1:15" s="49" customFormat="1" ht="90">
      <c r="A887" s="63"/>
      <c r="B887" s="57">
        <v>24</v>
      </c>
      <c r="C887" s="61" t="s">
        <v>1310</v>
      </c>
      <c r="D887" s="254"/>
      <c r="E887" s="60" t="s">
        <v>669</v>
      </c>
      <c r="F887" s="65" t="s">
        <v>38</v>
      </c>
      <c r="G887" s="67">
        <v>1400</v>
      </c>
      <c r="H887" s="60" t="s">
        <v>249</v>
      </c>
      <c r="I887" s="70"/>
      <c r="J887" s="24">
        <f t="shared" si="36"/>
        <v>0</v>
      </c>
      <c r="K887" s="60">
        <v>5</v>
      </c>
      <c r="L887" s="26">
        <f t="shared" si="37"/>
        <v>0</v>
      </c>
      <c r="M887" s="23">
        <f t="shared" si="38"/>
        <v>0</v>
      </c>
      <c r="N887" s="52"/>
      <c r="O887" s="74"/>
    </row>
    <row r="888" spans="1:15" s="49" customFormat="1" ht="51.75" customHeight="1">
      <c r="A888" s="63"/>
      <c r="B888" s="57">
        <v>25</v>
      </c>
      <c r="C888" s="325" t="s">
        <v>1205</v>
      </c>
      <c r="D888" s="254"/>
      <c r="E888" s="60" t="s">
        <v>669</v>
      </c>
      <c r="F888" s="65" t="s">
        <v>38</v>
      </c>
      <c r="G888" s="67">
        <v>1750</v>
      </c>
      <c r="H888" s="60" t="s">
        <v>204</v>
      </c>
      <c r="I888" s="70"/>
      <c r="J888" s="24">
        <f t="shared" si="36"/>
        <v>0</v>
      </c>
      <c r="K888" s="60">
        <v>5</v>
      </c>
      <c r="L888" s="26">
        <f t="shared" si="37"/>
        <v>0</v>
      </c>
      <c r="M888" s="23">
        <f t="shared" si="38"/>
        <v>0</v>
      </c>
      <c r="N888" s="52"/>
      <c r="O888" s="74"/>
    </row>
    <row r="889" spans="1:15" s="49" customFormat="1" ht="48.75" customHeight="1">
      <c r="A889" s="63"/>
      <c r="B889" s="57">
        <v>26</v>
      </c>
      <c r="C889" s="261"/>
      <c r="D889" s="254"/>
      <c r="E889" s="60" t="s">
        <v>669</v>
      </c>
      <c r="F889" s="65" t="s">
        <v>38</v>
      </c>
      <c r="G889" s="67">
        <v>600</v>
      </c>
      <c r="H889" s="60" t="s">
        <v>439</v>
      </c>
      <c r="I889" s="70"/>
      <c r="J889" s="24">
        <f t="shared" si="36"/>
        <v>0</v>
      </c>
      <c r="K889" s="60">
        <v>5</v>
      </c>
      <c r="L889" s="26">
        <f t="shared" si="37"/>
        <v>0</v>
      </c>
      <c r="M889" s="23">
        <f t="shared" si="38"/>
        <v>0</v>
      </c>
      <c r="N889" s="52"/>
      <c r="O889" s="74"/>
    </row>
    <row r="890" spans="1:15" s="49" customFormat="1" ht="54.75" customHeight="1">
      <c r="A890" s="63"/>
      <c r="B890" s="57">
        <v>27</v>
      </c>
      <c r="C890" s="325" t="s">
        <v>1206</v>
      </c>
      <c r="D890" s="254"/>
      <c r="E890" s="60" t="s">
        <v>669</v>
      </c>
      <c r="F890" s="65" t="s">
        <v>38</v>
      </c>
      <c r="G890" s="67">
        <v>750</v>
      </c>
      <c r="H890" s="60" t="s">
        <v>204</v>
      </c>
      <c r="I890" s="70"/>
      <c r="J890" s="24">
        <f t="shared" si="36"/>
        <v>0</v>
      </c>
      <c r="K890" s="60">
        <v>5</v>
      </c>
      <c r="L890" s="26">
        <f t="shared" si="37"/>
        <v>0</v>
      </c>
      <c r="M890" s="23">
        <f t="shared" si="38"/>
        <v>0</v>
      </c>
      <c r="N890" s="52"/>
      <c r="O890" s="74"/>
    </row>
    <row r="891" spans="1:15" s="49" customFormat="1" ht="56.25" customHeight="1">
      <c r="A891" s="63"/>
      <c r="B891" s="57">
        <v>28</v>
      </c>
      <c r="C891" s="261"/>
      <c r="D891" s="254"/>
      <c r="E891" s="60" t="s">
        <v>669</v>
      </c>
      <c r="F891" s="65" t="s">
        <v>38</v>
      </c>
      <c r="G891" s="67">
        <v>1000</v>
      </c>
      <c r="H891" s="60" t="s">
        <v>439</v>
      </c>
      <c r="I891" s="70"/>
      <c r="J891" s="24">
        <f t="shared" si="36"/>
        <v>0</v>
      </c>
      <c r="K891" s="60">
        <v>5</v>
      </c>
      <c r="L891" s="26">
        <f t="shared" si="37"/>
        <v>0</v>
      </c>
      <c r="M891" s="23">
        <f t="shared" si="38"/>
        <v>0</v>
      </c>
      <c r="N891" s="52"/>
      <c r="O891" s="74"/>
    </row>
    <row r="892" spans="1:15" s="49" customFormat="1" ht="123.75">
      <c r="A892" s="63"/>
      <c r="B892" s="57">
        <v>29</v>
      </c>
      <c r="C892" s="61" t="s">
        <v>1213</v>
      </c>
      <c r="D892" s="254"/>
      <c r="E892" s="60" t="s">
        <v>25</v>
      </c>
      <c r="F892" s="65" t="s">
        <v>38</v>
      </c>
      <c r="G892" s="67">
        <v>300</v>
      </c>
      <c r="H892" s="60" t="s">
        <v>1214</v>
      </c>
      <c r="I892" s="70"/>
      <c r="J892" s="24">
        <f t="shared" si="36"/>
        <v>0</v>
      </c>
      <c r="K892" s="60">
        <v>8</v>
      </c>
      <c r="L892" s="26">
        <f>I892*1.08</f>
        <v>0</v>
      </c>
      <c r="M892" s="23">
        <f>J892*1.08</f>
        <v>0</v>
      </c>
      <c r="N892" s="52"/>
      <c r="O892" s="74"/>
    </row>
    <row r="893" spans="1:15" s="49" customFormat="1" ht="146.25">
      <c r="A893" s="63"/>
      <c r="B893" s="57">
        <v>30</v>
      </c>
      <c r="C893" s="61" t="s">
        <v>1207</v>
      </c>
      <c r="D893" s="254"/>
      <c r="E893" s="60" t="s">
        <v>669</v>
      </c>
      <c r="F893" s="65" t="s">
        <v>38</v>
      </c>
      <c r="G893" s="67">
        <v>600</v>
      </c>
      <c r="H893" s="60" t="s">
        <v>249</v>
      </c>
      <c r="I893" s="70"/>
      <c r="J893" s="24">
        <f t="shared" si="36"/>
        <v>0</v>
      </c>
      <c r="K893" s="60">
        <v>5</v>
      </c>
      <c r="L893" s="26">
        <f t="shared" si="37"/>
        <v>0</v>
      </c>
      <c r="M893" s="23">
        <f t="shared" si="38"/>
        <v>0</v>
      </c>
      <c r="N893" s="52"/>
      <c r="O893" s="74"/>
    </row>
    <row r="894" spans="1:15" s="49" customFormat="1" ht="89.25" customHeight="1">
      <c r="A894" s="63"/>
      <c r="B894" s="57">
        <v>31</v>
      </c>
      <c r="C894" s="61" t="s">
        <v>1308</v>
      </c>
      <c r="D894" s="254"/>
      <c r="E894" s="60" t="s">
        <v>25</v>
      </c>
      <c r="F894" s="65" t="s">
        <v>38</v>
      </c>
      <c r="G894" s="67">
        <v>500</v>
      </c>
      <c r="H894" s="60" t="s">
        <v>1309</v>
      </c>
      <c r="I894" s="70"/>
      <c r="J894" s="24">
        <f t="shared" si="36"/>
        <v>0</v>
      </c>
      <c r="K894" s="60">
        <v>8</v>
      </c>
      <c r="L894" s="26">
        <f>I894*1.08</f>
        <v>0</v>
      </c>
      <c r="M894" s="23">
        <f>J894*1.08</f>
        <v>0</v>
      </c>
      <c r="N894" s="52"/>
      <c r="O894" s="74"/>
    </row>
    <row r="895" spans="1:15" s="49" customFormat="1" ht="146.25">
      <c r="A895" s="63"/>
      <c r="B895" s="57">
        <v>32</v>
      </c>
      <c r="C895" s="61" t="s">
        <v>1208</v>
      </c>
      <c r="D895" s="254"/>
      <c r="E895" s="60" t="s">
        <v>669</v>
      </c>
      <c r="F895" s="65" t="s">
        <v>38</v>
      </c>
      <c r="G895" s="67">
        <v>800</v>
      </c>
      <c r="H895" s="60" t="s">
        <v>204</v>
      </c>
      <c r="I895" s="70"/>
      <c r="J895" s="24">
        <f t="shared" si="36"/>
        <v>0</v>
      </c>
      <c r="K895" s="60">
        <v>5</v>
      </c>
      <c r="L895" s="26">
        <f t="shared" si="37"/>
        <v>0</v>
      </c>
      <c r="M895" s="23">
        <f t="shared" si="38"/>
        <v>0</v>
      </c>
      <c r="N895" s="52"/>
      <c r="O895" s="74"/>
    </row>
    <row r="896" spans="1:15" s="49" customFormat="1" ht="48.75" customHeight="1">
      <c r="A896" s="63"/>
      <c r="B896" s="57">
        <v>33</v>
      </c>
      <c r="C896" s="325" t="s">
        <v>1209</v>
      </c>
      <c r="D896" s="254"/>
      <c r="E896" s="60" t="s">
        <v>669</v>
      </c>
      <c r="F896" s="65" t="s">
        <v>38</v>
      </c>
      <c r="G896" s="67">
        <v>850</v>
      </c>
      <c r="H896" s="60" t="s">
        <v>204</v>
      </c>
      <c r="I896" s="70"/>
      <c r="J896" s="24">
        <f t="shared" si="36"/>
        <v>0</v>
      </c>
      <c r="K896" s="60">
        <v>5</v>
      </c>
      <c r="L896" s="26">
        <f t="shared" si="37"/>
        <v>0</v>
      </c>
      <c r="M896" s="23">
        <f t="shared" si="38"/>
        <v>0</v>
      </c>
      <c r="N896" s="52"/>
      <c r="O896" s="74"/>
    </row>
    <row r="897" spans="1:15" s="49" customFormat="1" ht="74.25" customHeight="1">
      <c r="A897" s="63"/>
      <c r="B897" s="57">
        <v>34</v>
      </c>
      <c r="C897" s="261"/>
      <c r="D897" s="254"/>
      <c r="E897" s="60" t="s">
        <v>669</v>
      </c>
      <c r="F897" s="65" t="s">
        <v>38</v>
      </c>
      <c r="G897" s="67">
        <v>700</v>
      </c>
      <c r="H897" s="60" t="s">
        <v>439</v>
      </c>
      <c r="I897" s="70"/>
      <c r="J897" s="24">
        <f t="shared" si="36"/>
        <v>0</v>
      </c>
      <c r="K897" s="60">
        <v>5</v>
      </c>
      <c r="L897" s="26">
        <f t="shared" si="37"/>
        <v>0</v>
      </c>
      <c r="M897" s="23">
        <f t="shared" si="38"/>
        <v>0</v>
      </c>
      <c r="N897" s="52"/>
      <c r="O897" s="74"/>
    </row>
    <row r="898" spans="1:21" ht="25.5" customHeight="1">
      <c r="A898" s="53"/>
      <c r="B898" s="55"/>
      <c r="C898" s="55"/>
      <c r="D898" s="55"/>
      <c r="E898" s="56"/>
      <c r="F898" s="56"/>
      <c r="G898" s="282" t="s">
        <v>1321</v>
      </c>
      <c r="H898" s="277"/>
      <c r="I898" s="278"/>
      <c r="J898" s="75">
        <f>SUM(J880:J897)</f>
        <v>0</v>
      </c>
      <c r="K898" s="62" t="s">
        <v>27</v>
      </c>
      <c r="L898" s="58" t="s">
        <v>27</v>
      </c>
      <c r="M898" s="75">
        <f>SUM(M880:M897)</f>
        <v>0</v>
      </c>
      <c r="N898" s="53"/>
      <c r="O898" s="51"/>
      <c r="P898" s="49"/>
      <c r="Q898" s="49"/>
      <c r="R898" s="49"/>
      <c r="S898" s="49"/>
      <c r="T898" s="49"/>
      <c r="U898" s="49"/>
    </row>
    <row r="899" spans="1:21" ht="14.25">
      <c r="A899" s="53"/>
      <c r="B899" s="55"/>
      <c r="C899" s="55"/>
      <c r="D899" s="55"/>
      <c r="E899" s="56"/>
      <c r="F899" s="56"/>
      <c r="G899" s="55"/>
      <c r="H899" s="77"/>
      <c r="I899" s="77"/>
      <c r="J899" s="76"/>
      <c r="K899" s="52"/>
      <c r="L899" s="55"/>
      <c r="M899" s="76"/>
      <c r="N899" s="53"/>
      <c r="O899" s="51"/>
      <c r="P899" s="49"/>
      <c r="Q899" s="49"/>
      <c r="R899" s="49"/>
      <c r="S899" s="49"/>
      <c r="T899" s="49"/>
      <c r="U899" s="49"/>
    </row>
    <row r="900" spans="1:15" s="49" customFormat="1" ht="33.75" customHeight="1">
      <c r="A900" s="53"/>
      <c r="B900" s="55"/>
      <c r="C900" s="257" t="s">
        <v>1334</v>
      </c>
      <c r="D900" s="258"/>
      <c r="E900" s="258"/>
      <c r="F900" s="258"/>
      <c r="G900" s="258"/>
      <c r="H900" s="258"/>
      <c r="I900" s="258"/>
      <c r="J900" s="258"/>
      <c r="K900" s="258"/>
      <c r="L900" s="258"/>
      <c r="M900" s="76"/>
      <c r="N900" s="53"/>
      <c r="O900" s="51"/>
    </row>
    <row r="901" spans="1:15" s="49" customFormat="1" ht="33.75" customHeight="1">
      <c r="A901" s="53"/>
      <c r="B901" s="55"/>
      <c r="C901" s="123"/>
      <c r="D901" s="213"/>
      <c r="E901" s="213"/>
      <c r="F901" s="213"/>
      <c r="G901" s="213"/>
      <c r="H901" s="213"/>
      <c r="I901" s="213"/>
      <c r="J901" s="213"/>
      <c r="K901" s="213"/>
      <c r="L901" s="213"/>
      <c r="M901" s="76"/>
      <c r="N901" s="53"/>
      <c r="O901" s="51"/>
    </row>
    <row r="902" spans="1:15" s="49" customFormat="1" ht="33.75" customHeight="1">
      <c r="A902" s="53"/>
      <c r="B902" s="55"/>
      <c r="C902" s="123"/>
      <c r="D902" s="213"/>
      <c r="E902" s="213"/>
      <c r="F902" s="213"/>
      <c r="G902" s="213"/>
      <c r="H902" s="213"/>
      <c r="I902" s="213"/>
      <c r="J902" s="213"/>
      <c r="K902" s="213"/>
      <c r="L902" s="213"/>
      <c r="M902" s="76"/>
      <c r="N902" s="53"/>
      <c r="O902" s="51"/>
    </row>
    <row r="903" spans="1:15" s="49" customFormat="1" ht="33.75" customHeight="1">
      <c r="A903" s="53"/>
      <c r="B903" s="55"/>
      <c r="C903" s="123"/>
      <c r="D903" s="213"/>
      <c r="E903" s="213"/>
      <c r="F903" s="213"/>
      <c r="G903" s="213"/>
      <c r="H903" s="213"/>
      <c r="I903" s="213"/>
      <c r="J903" s="213"/>
      <c r="K903" s="213"/>
      <c r="L903" s="213"/>
      <c r="M903" s="76"/>
      <c r="N903" s="53"/>
      <c r="O903" s="51"/>
    </row>
    <row r="904" spans="1:21" ht="14.25">
      <c r="A904" s="53"/>
      <c r="B904" s="55"/>
      <c r="C904" s="55"/>
      <c r="D904" s="55"/>
      <c r="E904" s="56"/>
      <c r="F904" s="56"/>
      <c r="G904" s="55"/>
      <c r="H904" s="77"/>
      <c r="I904" s="77"/>
      <c r="J904" s="76"/>
      <c r="K904" s="52"/>
      <c r="L904" s="55"/>
      <c r="M904" s="76"/>
      <c r="N904" s="53"/>
      <c r="O904" s="51"/>
      <c r="P904" s="49"/>
      <c r="Q904" s="49"/>
      <c r="R904" s="49"/>
      <c r="S904" s="49"/>
      <c r="T904" s="49"/>
      <c r="U904" s="49"/>
    </row>
    <row r="905" spans="1:21" ht="14.25">
      <c r="A905" s="51"/>
      <c r="B905" s="285" t="s">
        <v>213</v>
      </c>
      <c r="C905" s="286"/>
      <c r="D905" s="286"/>
      <c r="E905" s="286"/>
      <c r="F905" s="286"/>
      <c r="G905" s="286"/>
      <c r="H905" s="286"/>
      <c r="I905" s="286"/>
      <c r="J905" s="286"/>
      <c r="K905" s="286"/>
      <c r="L905" s="286"/>
      <c r="M905" s="287"/>
      <c r="N905" s="51"/>
      <c r="O905" s="51"/>
      <c r="P905" s="49"/>
      <c r="Q905" s="49"/>
      <c r="R905" s="49"/>
      <c r="S905" s="49"/>
      <c r="T905" s="49"/>
      <c r="U905" s="49"/>
    </row>
    <row r="906" spans="1:21" ht="14.25">
      <c r="A906" s="51"/>
      <c r="B906" s="72" t="s">
        <v>2</v>
      </c>
      <c r="C906" s="276" t="s">
        <v>148</v>
      </c>
      <c r="D906" s="277"/>
      <c r="E906" s="277"/>
      <c r="F906" s="277"/>
      <c r="G906" s="278"/>
      <c r="H906" s="276" t="s">
        <v>149</v>
      </c>
      <c r="I906" s="294"/>
      <c r="J906" s="295"/>
      <c r="K906" s="276" t="s">
        <v>150</v>
      </c>
      <c r="L906" s="294"/>
      <c r="M906" s="295"/>
      <c r="N906" s="51"/>
      <c r="O906" s="51"/>
      <c r="P906" s="49"/>
      <c r="Q906" s="49"/>
      <c r="R906" s="49"/>
      <c r="S906" s="49"/>
      <c r="T906" s="49"/>
      <c r="U906" s="49"/>
    </row>
    <row r="907" spans="1:21" ht="14.25">
      <c r="A907" s="51"/>
      <c r="B907" s="73" t="s">
        <v>13</v>
      </c>
      <c r="C907" s="289">
        <v>-2</v>
      </c>
      <c r="D907" s="277"/>
      <c r="E907" s="277"/>
      <c r="F907" s="277"/>
      <c r="G907" s="278"/>
      <c r="H907" s="289">
        <v>-3</v>
      </c>
      <c r="I907" s="297"/>
      <c r="J907" s="298"/>
      <c r="K907" s="289">
        <v>-4</v>
      </c>
      <c r="L907" s="297"/>
      <c r="M907" s="298"/>
      <c r="N907" s="51"/>
      <c r="O907" s="51"/>
      <c r="P907" s="49"/>
      <c r="Q907" s="49"/>
      <c r="R907" s="49"/>
      <c r="S907" s="49"/>
      <c r="T907" s="49"/>
      <c r="U907" s="49"/>
    </row>
    <row r="908" spans="1:21" ht="14.25">
      <c r="A908" s="63"/>
      <c r="B908" s="57">
        <v>1</v>
      </c>
      <c r="C908" s="279" t="s">
        <v>151</v>
      </c>
      <c r="D908" s="280"/>
      <c r="E908" s="280"/>
      <c r="F908" s="280"/>
      <c r="G908" s="281"/>
      <c r="H908" s="363"/>
      <c r="I908" s="364"/>
      <c r="J908" s="365"/>
      <c r="K908" s="363"/>
      <c r="L908" s="364"/>
      <c r="M908" s="365"/>
      <c r="N908" s="52"/>
      <c r="O908" s="74"/>
      <c r="P908" s="49"/>
      <c r="Q908" s="49"/>
      <c r="R908" s="49"/>
      <c r="S908" s="49"/>
      <c r="T908" s="49"/>
      <c r="U908" s="49"/>
    </row>
    <row r="909" spans="1:21" ht="14.25">
      <c r="A909" s="63"/>
      <c r="B909" s="57">
        <v>2</v>
      </c>
      <c r="C909" s="279" t="s">
        <v>214</v>
      </c>
      <c r="D909" s="280"/>
      <c r="E909" s="280"/>
      <c r="F909" s="280"/>
      <c r="G909" s="281"/>
      <c r="H909" s="363"/>
      <c r="I909" s="364"/>
      <c r="J909" s="365"/>
      <c r="K909" s="363"/>
      <c r="L909" s="364"/>
      <c r="M909" s="365"/>
      <c r="N909" s="52"/>
      <c r="O909" s="74"/>
      <c r="P909" s="49"/>
      <c r="Q909" s="49"/>
      <c r="R909" s="49"/>
      <c r="S909" s="49"/>
      <c r="T909" s="49"/>
      <c r="U909" s="49"/>
    </row>
    <row r="910" spans="1:21" ht="14.25">
      <c r="A910" s="63"/>
      <c r="B910" s="57">
        <v>3</v>
      </c>
      <c r="C910" s="279" t="s">
        <v>215</v>
      </c>
      <c r="D910" s="280"/>
      <c r="E910" s="280"/>
      <c r="F910" s="280"/>
      <c r="G910" s="281"/>
      <c r="H910" s="363"/>
      <c r="I910" s="364"/>
      <c r="J910" s="365"/>
      <c r="K910" s="363"/>
      <c r="L910" s="364"/>
      <c r="M910" s="365"/>
      <c r="N910" s="52"/>
      <c r="O910" s="74"/>
      <c r="P910" s="49"/>
      <c r="Q910" s="49"/>
      <c r="R910" s="49"/>
      <c r="S910" s="49"/>
      <c r="T910" s="49"/>
      <c r="U910" s="49"/>
    </row>
    <row r="911" spans="1:15" s="49" customFormat="1" ht="14.25">
      <c r="A911" s="63"/>
      <c r="B911" s="57">
        <v>4</v>
      </c>
      <c r="C911" s="279" t="s">
        <v>224</v>
      </c>
      <c r="D911" s="280"/>
      <c r="E911" s="280"/>
      <c r="F911" s="280"/>
      <c r="G911" s="281"/>
      <c r="H911" s="363"/>
      <c r="I911" s="366"/>
      <c r="J911" s="367"/>
      <c r="K911" s="363"/>
      <c r="L911" s="366"/>
      <c r="M911" s="367"/>
      <c r="N911" s="52"/>
      <c r="O911" s="74"/>
    </row>
    <row r="912" spans="1:21" ht="23.25" customHeight="1">
      <c r="A912" s="63"/>
      <c r="B912" s="57">
        <v>5</v>
      </c>
      <c r="C912" s="279" t="s">
        <v>152</v>
      </c>
      <c r="D912" s="280"/>
      <c r="E912" s="280"/>
      <c r="F912" s="280"/>
      <c r="G912" s="281"/>
      <c r="H912" s="368"/>
      <c r="I912" s="369"/>
      <c r="J912" s="370"/>
      <c r="K912" s="368"/>
      <c r="L912" s="369"/>
      <c r="M912" s="370"/>
      <c r="N912" s="52"/>
      <c r="O912" s="74"/>
      <c r="P912" s="49"/>
      <c r="Q912" s="49"/>
      <c r="R912" s="49"/>
      <c r="S912" s="49"/>
      <c r="T912" s="49"/>
      <c r="U912" s="49"/>
    </row>
    <row r="913" spans="1:21" ht="14.25">
      <c r="A913" s="53"/>
      <c r="B913" s="55"/>
      <c r="C913" s="55"/>
      <c r="D913" s="55"/>
      <c r="E913" s="56"/>
      <c r="F913" s="56"/>
      <c r="G913" s="56"/>
      <c r="H913" s="56"/>
      <c r="I913" s="55"/>
      <c r="J913" s="76"/>
      <c r="K913" s="52"/>
      <c r="L913" s="55"/>
      <c r="M913" s="76"/>
      <c r="N913" s="53"/>
      <c r="O913" s="51"/>
      <c r="P913" s="49"/>
      <c r="Q913" s="49"/>
      <c r="R913" s="49"/>
      <c r="S913" s="49"/>
      <c r="T913" s="49"/>
      <c r="U913" s="49"/>
    </row>
    <row r="914" spans="1:21" ht="14.25">
      <c r="A914" s="53"/>
      <c r="B914" s="55"/>
      <c r="C914" s="55"/>
      <c r="D914" s="55"/>
      <c r="E914" s="56"/>
      <c r="F914" s="56"/>
      <c r="G914" s="56"/>
      <c r="H914" s="56"/>
      <c r="I914" s="55"/>
      <c r="J914" s="76"/>
      <c r="K914" s="52"/>
      <c r="L914" s="55"/>
      <c r="M914" s="76"/>
      <c r="N914" s="53"/>
      <c r="O914" s="51"/>
      <c r="P914" s="49"/>
      <c r="Q914" s="49"/>
      <c r="R914" s="49"/>
      <c r="S914" s="49"/>
      <c r="T914" s="49"/>
      <c r="U914" s="49"/>
    </row>
    <row r="915" spans="1:21" ht="44.25" customHeight="1">
      <c r="A915" s="53"/>
      <c r="B915" s="55"/>
      <c r="C915" s="257" t="s">
        <v>216</v>
      </c>
      <c r="D915" s="326"/>
      <c r="E915" s="326"/>
      <c r="F915" s="326"/>
      <c r="G915" s="326"/>
      <c r="H915" s="326"/>
      <c r="I915" s="326"/>
      <c r="J915" s="326"/>
      <c r="K915" s="326"/>
      <c r="L915" s="326"/>
      <c r="M915" s="76"/>
      <c r="N915" s="53"/>
      <c r="O915" s="51"/>
      <c r="P915" s="49"/>
      <c r="Q915" s="49"/>
      <c r="R915" s="49"/>
      <c r="S915" s="49"/>
      <c r="T915" s="49"/>
      <c r="U915" s="49"/>
    </row>
    <row r="916" spans="3:12" ht="30" customHeight="1">
      <c r="C916" s="259" t="s">
        <v>1311</v>
      </c>
      <c r="D916" s="259"/>
      <c r="E916" s="259"/>
      <c r="F916" s="259"/>
      <c r="G916" s="259"/>
      <c r="H916" s="259"/>
      <c r="I916" s="259"/>
      <c r="J916" s="259"/>
      <c r="K916" s="259"/>
      <c r="L916" s="259"/>
    </row>
    <row r="917" spans="3:12" s="49" customFormat="1" ht="30" customHeight="1">
      <c r="C917" s="196"/>
      <c r="D917" s="196"/>
      <c r="E917" s="196"/>
      <c r="F917" s="196"/>
      <c r="G917" s="196"/>
      <c r="H917" s="196"/>
      <c r="I917" s="196"/>
      <c r="J917" s="196"/>
      <c r="K917" s="196"/>
      <c r="L917" s="196"/>
    </row>
    <row r="918" spans="3:12" s="49" customFormat="1" ht="30" customHeight="1">
      <c r="C918" s="196"/>
      <c r="D918" s="196"/>
      <c r="E918" s="196"/>
      <c r="F918" s="196"/>
      <c r="G918" s="196"/>
      <c r="H918" s="196"/>
      <c r="I918" s="196"/>
      <c r="J918" s="196"/>
      <c r="K918" s="196"/>
      <c r="L918" s="196"/>
    </row>
    <row r="919" spans="3:12" s="49" customFormat="1" ht="30" customHeight="1">
      <c r="C919" s="196"/>
      <c r="D919" s="196"/>
      <c r="E919" s="196"/>
      <c r="F919" s="196"/>
      <c r="G919" s="196"/>
      <c r="H919" s="196"/>
      <c r="I919" s="196"/>
      <c r="J919" s="196"/>
      <c r="K919" s="196"/>
      <c r="L919" s="196"/>
    </row>
    <row r="920" spans="3:12" s="49" customFormat="1" ht="30" customHeight="1">
      <c r="C920" s="196"/>
      <c r="D920" s="196"/>
      <c r="E920" s="196"/>
      <c r="F920" s="196"/>
      <c r="G920" s="196"/>
      <c r="H920" s="196"/>
      <c r="I920" s="196"/>
      <c r="J920" s="196"/>
      <c r="K920" s="196"/>
      <c r="L920" s="196"/>
    </row>
    <row r="921" spans="3:12" s="49" customFormat="1" ht="30" customHeight="1">
      <c r="C921" s="196"/>
      <c r="D921" s="196"/>
      <c r="E921" s="196"/>
      <c r="F921" s="196"/>
      <c r="G921" s="196"/>
      <c r="H921" s="196"/>
      <c r="I921" s="196"/>
      <c r="J921" s="196"/>
      <c r="K921" s="196"/>
      <c r="L921" s="196"/>
    </row>
    <row r="922" spans="3:12" s="49" customFormat="1" ht="30" customHeight="1">
      <c r="C922" s="196"/>
      <c r="D922" s="196"/>
      <c r="E922" s="196"/>
      <c r="F922" s="196"/>
      <c r="G922" s="196"/>
      <c r="H922" s="196"/>
      <c r="I922" s="196"/>
      <c r="J922" s="196"/>
      <c r="K922" s="196"/>
      <c r="L922" s="196"/>
    </row>
    <row r="923" spans="3:12" s="49" customFormat="1" ht="30" customHeight="1">
      <c r="C923" s="196"/>
      <c r="D923" s="196"/>
      <c r="E923" s="196"/>
      <c r="F923" s="196"/>
      <c r="G923" s="196"/>
      <c r="H923" s="196"/>
      <c r="I923" s="196"/>
      <c r="J923" s="196"/>
      <c r="K923" s="196"/>
      <c r="L923" s="196"/>
    </row>
    <row r="926" spans="1:15" s="49" customFormat="1" ht="31.5" customHeight="1">
      <c r="A926" s="2"/>
      <c r="B926" s="2"/>
      <c r="C926" s="7" t="s">
        <v>791</v>
      </c>
      <c r="D926" s="4"/>
      <c r="E926" s="4"/>
      <c r="F926" s="3" t="s">
        <v>1</v>
      </c>
      <c r="G926" s="6"/>
      <c r="H926" s="4"/>
      <c r="I926" s="5"/>
      <c r="J926" s="262" t="s">
        <v>30</v>
      </c>
      <c r="K926" s="263"/>
      <c r="L926" s="263"/>
      <c r="M926" s="263"/>
      <c r="N926" s="2"/>
      <c r="O926" s="2"/>
    </row>
    <row r="927" spans="1:15" s="49" customFormat="1" ht="26.25" customHeight="1">
      <c r="A927" s="1"/>
      <c r="B927" s="264" t="s">
        <v>1179</v>
      </c>
      <c r="C927" s="265"/>
      <c r="D927" s="265"/>
      <c r="E927" s="265"/>
      <c r="F927" s="265"/>
      <c r="G927" s="265"/>
      <c r="H927" s="265"/>
      <c r="I927" s="265"/>
      <c r="J927" s="265"/>
      <c r="K927" s="265"/>
      <c r="L927" s="265"/>
      <c r="M927" s="266"/>
      <c r="N927" s="1"/>
      <c r="O927" s="1"/>
    </row>
    <row r="928" spans="1:15" s="49" customFormat="1" ht="33.75">
      <c r="A928" s="1"/>
      <c r="B928" s="209" t="s">
        <v>2</v>
      </c>
      <c r="C928" s="209" t="s">
        <v>3</v>
      </c>
      <c r="D928" s="209" t="s">
        <v>4</v>
      </c>
      <c r="E928" s="210" t="s">
        <v>5</v>
      </c>
      <c r="F928" s="210" t="s">
        <v>6</v>
      </c>
      <c r="G928" s="209" t="s">
        <v>7</v>
      </c>
      <c r="H928" s="209" t="s">
        <v>29</v>
      </c>
      <c r="I928" s="209" t="s">
        <v>8</v>
      </c>
      <c r="J928" s="209" t="s">
        <v>9</v>
      </c>
      <c r="K928" s="209" t="s">
        <v>10</v>
      </c>
      <c r="L928" s="209" t="s">
        <v>11</v>
      </c>
      <c r="M928" s="209" t="s">
        <v>12</v>
      </c>
      <c r="N928" s="1"/>
      <c r="O928" s="1"/>
    </row>
    <row r="929" spans="1:15" s="49" customFormat="1" ht="14.25">
      <c r="A929" s="1"/>
      <c r="B929" s="211" t="s">
        <v>13</v>
      </c>
      <c r="C929" s="211" t="s">
        <v>14</v>
      </c>
      <c r="D929" s="211" t="s">
        <v>15</v>
      </c>
      <c r="E929" s="211" t="s">
        <v>16</v>
      </c>
      <c r="F929" s="211" t="s">
        <v>17</v>
      </c>
      <c r="G929" s="211" t="s">
        <v>18</v>
      </c>
      <c r="H929" s="211" t="s">
        <v>19</v>
      </c>
      <c r="I929" s="211" t="s">
        <v>20</v>
      </c>
      <c r="J929" s="211" t="s">
        <v>21</v>
      </c>
      <c r="K929" s="211" t="s">
        <v>22</v>
      </c>
      <c r="L929" s="211" t="s">
        <v>23</v>
      </c>
      <c r="M929" s="211" t="s">
        <v>24</v>
      </c>
      <c r="N929" s="1"/>
      <c r="O929" s="1"/>
    </row>
    <row r="930" spans="1:15" s="49" customFormat="1" ht="33.75" customHeight="1">
      <c r="A930" s="10"/>
      <c r="B930" s="15">
        <v>1</v>
      </c>
      <c r="C930" s="18" t="s">
        <v>637</v>
      </c>
      <c r="D930" s="251"/>
      <c r="E930" s="17" t="s">
        <v>638</v>
      </c>
      <c r="F930" s="21" t="s">
        <v>32</v>
      </c>
      <c r="G930" s="22">
        <v>300</v>
      </c>
      <c r="H930" s="17" t="s">
        <v>33</v>
      </c>
      <c r="I930" s="25"/>
      <c r="J930" s="24">
        <f>G930*I930</f>
        <v>0</v>
      </c>
      <c r="K930" s="17">
        <v>8</v>
      </c>
      <c r="L930" s="26">
        <f>I930*1.08</f>
        <v>0</v>
      </c>
      <c r="M930" s="23">
        <f>J930*1.08</f>
        <v>0</v>
      </c>
      <c r="N930" s="10"/>
      <c r="O930" s="10"/>
    </row>
    <row r="931" spans="1:15" s="49" customFormat="1" ht="30.75" customHeight="1">
      <c r="A931" s="10"/>
      <c r="B931" s="15">
        <v>2</v>
      </c>
      <c r="C931" s="267" t="s">
        <v>1215</v>
      </c>
      <c r="D931" s="251"/>
      <c r="E931" s="270" t="s">
        <v>25</v>
      </c>
      <c r="F931" s="21" t="s">
        <v>639</v>
      </c>
      <c r="G931" s="22">
        <v>250</v>
      </c>
      <c r="H931" s="17" t="s">
        <v>49</v>
      </c>
      <c r="I931" s="25"/>
      <c r="J931" s="24">
        <f aca="true" t="shared" si="39" ref="J931:J983">G931*I931</f>
        <v>0</v>
      </c>
      <c r="K931" s="17">
        <v>8</v>
      </c>
      <c r="L931" s="26">
        <f aca="true" t="shared" si="40" ref="L931:L983">I931*1.08</f>
        <v>0</v>
      </c>
      <c r="M931" s="23">
        <f aca="true" t="shared" si="41" ref="M931:M983">J931*1.08</f>
        <v>0</v>
      </c>
      <c r="N931" s="10"/>
      <c r="O931" s="10"/>
    </row>
    <row r="932" spans="1:15" s="49" customFormat="1" ht="30.75" customHeight="1">
      <c r="A932" s="10"/>
      <c r="B932" s="15">
        <v>3</v>
      </c>
      <c r="C932" s="269"/>
      <c r="D932" s="251"/>
      <c r="E932" s="271"/>
      <c r="F932" s="21" t="s">
        <v>640</v>
      </c>
      <c r="G932" s="22">
        <v>30</v>
      </c>
      <c r="H932" s="17" t="s">
        <v>49</v>
      </c>
      <c r="I932" s="25"/>
      <c r="J932" s="24">
        <f t="shared" si="39"/>
        <v>0</v>
      </c>
      <c r="K932" s="17">
        <v>8</v>
      </c>
      <c r="L932" s="26">
        <f t="shared" si="40"/>
        <v>0</v>
      </c>
      <c r="M932" s="23">
        <f t="shared" si="41"/>
        <v>0</v>
      </c>
      <c r="N932" s="10"/>
      <c r="O932" s="10"/>
    </row>
    <row r="933" spans="1:15" s="49" customFormat="1" ht="43.5" customHeight="1">
      <c r="A933" s="10"/>
      <c r="B933" s="15">
        <v>4</v>
      </c>
      <c r="C933" s="107" t="s">
        <v>641</v>
      </c>
      <c r="D933" s="251"/>
      <c r="E933" s="17" t="s">
        <v>642</v>
      </c>
      <c r="F933" s="21" t="s">
        <v>643</v>
      </c>
      <c r="G933" s="22">
        <v>100</v>
      </c>
      <c r="H933" s="17" t="s">
        <v>542</v>
      </c>
      <c r="I933" s="25"/>
      <c r="J933" s="24">
        <f t="shared" si="39"/>
        <v>0</v>
      </c>
      <c r="K933" s="17">
        <v>8</v>
      </c>
      <c r="L933" s="26">
        <f t="shared" si="40"/>
        <v>0</v>
      </c>
      <c r="M933" s="23">
        <f t="shared" si="41"/>
        <v>0</v>
      </c>
      <c r="N933" s="10"/>
      <c r="O933" s="10"/>
    </row>
    <row r="934" spans="1:15" s="49" customFormat="1" ht="27" customHeight="1">
      <c r="A934" s="10"/>
      <c r="B934" s="15">
        <v>5</v>
      </c>
      <c r="C934" s="18" t="s">
        <v>644</v>
      </c>
      <c r="D934" s="251"/>
      <c r="E934" s="17" t="s">
        <v>518</v>
      </c>
      <c r="F934" s="21" t="s">
        <v>645</v>
      </c>
      <c r="G934" s="22">
        <v>200</v>
      </c>
      <c r="H934" s="17" t="s">
        <v>646</v>
      </c>
      <c r="I934" s="25"/>
      <c r="J934" s="24">
        <f t="shared" si="39"/>
        <v>0</v>
      </c>
      <c r="K934" s="17">
        <v>8</v>
      </c>
      <c r="L934" s="26">
        <f t="shared" si="40"/>
        <v>0</v>
      </c>
      <c r="M934" s="23">
        <f t="shared" si="41"/>
        <v>0</v>
      </c>
      <c r="N934" s="10"/>
      <c r="O934" s="10"/>
    </row>
    <row r="935" spans="1:15" s="49" customFormat="1" ht="27" customHeight="1">
      <c r="A935" s="10"/>
      <c r="B935" s="15">
        <v>6</v>
      </c>
      <c r="C935" s="18" t="s">
        <v>647</v>
      </c>
      <c r="D935" s="251"/>
      <c r="E935" s="17" t="s">
        <v>25</v>
      </c>
      <c r="F935" s="21" t="s">
        <v>648</v>
      </c>
      <c r="G935" s="22">
        <v>300</v>
      </c>
      <c r="H935" s="17" t="s">
        <v>63</v>
      </c>
      <c r="I935" s="25"/>
      <c r="J935" s="24">
        <f t="shared" si="39"/>
        <v>0</v>
      </c>
      <c r="K935" s="17">
        <v>8</v>
      </c>
      <c r="L935" s="26">
        <f t="shared" si="40"/>
        <v>0</v>
      </c>
      <c r="M935" s="23">
        <f t="shared" si="41"/>
        <v>0</v>
      </c>
      <c r="N935" s="10"/>
      <c r="O935" s="10"/>
    </row>
    <row r="936" spans="1:15" s="49" customFormat="1" ht="27" customHeight="1">
      <c r="A936" s="10"/>
      <c r="B936" s="15">
        <v>7</v>
      </c>
      <c r="C936" s="107" t="s">
        <v>649</v>
      </c>
      <c r="D936" s="251"/>
      <c r="E936" s="108" t="s">
        <v>163</v>
      </c>
      <c r="F936" s="21" t="s">
        <v>35</v>
      </c>
      <c r="G936" s="22">
        <v>20</v>
      </c>
      <c r="H936" s="17" t="s">
        <v>93</v>
      </c>
      <c r="I936" s="25"/>
      <c r="J936" s="24">
        <f t="shared" si="39"/>
        <v>0</v>
      </c>
      <c r="K936" s="17">
        <v>8</v>
      </c>
      <c r="L936" s="26">
        <f t="shared" si="40"/>
        <v>0</v>
      </c>
      <c r="M936" s="23">
        <f t="shared" si="41"/>
        <v>0</v>
      </c>
      <c r="N936" s="10"/>
      <c r="O936" s="10"/>
    </row>
    <row r="937" spans="1:15" s="49" customFormat="1" ht="27" customHeight="1">
      <c r="A937" s="10"/>
      <c r="B937" s="15">
        <v>8</v>
      </c>
      <c r="C937" s="18" t="s">
        <v>650</v>
      </c>
      <c r="D937" s="251"/>
      <c r="E937" s="17" t="s">
        <v>545</v>
      </c>
      <c r="F937" s="21" t="s">
        <v>38</v>
      </c>
      <c r="G937" s="22">
        <v>300</v>
      </c>
      <c r="H937" s="17" t="s">
        <v>651</v>
      </c>
      <c r="I937" s="25"/>
      <c r="J937" s="24">
        <f t="shared" si="39"/>
        <v>0</v>
      </c>
      <c r="K937" s="17">
        <v>8</v>
      </c>
      <c r="L937" s="26">
        <f t="shared" si="40"/>
        <v>0</v>
      </c>
      <c r="M937" s="23">
        <f t="shared" si="41"/>
        <v>0</v>
      </c>
      <c r="N937" s="10"/>
      <c r="O937" s="10"/>
    </row>
    <row r="938" spans="1:15" s="49" customFormat="1" ht="27" customHeight="1">
      <c r="A938" s="10"/>
      <c r="B938" s="15">
        <v>9</v>
      </c>
      <c r="C938" s="18" t="s">
        <v>652</v>
      </c>
      <c r="D938" s="251"/>
      <c r="E938" s="17" t="s">
        <v>409</v>
      </c>
      <c r="F938" s="21" t="s">
        <v>38</v>
      </c>
      <c r="G938" s="22">
        <v>50</v>
      </c>
      <c r="H938" s="17" t="s">
        <v>653</v>
      </c>
      <c r="I938" s="25"/>
      <c r="J938" s="24">
        <f t="shared" si="39"/>
        <v>0</v>
      </c>
      <c r="K938" s="17">
        <v>8</v>
      </c>
      <c r="L938" s="26">
        <f t="shared" si="40"/>
        <v>0</v>
      </c>
      <c r="M938" s="23">
        <f t="shared" si="41"/>
        <v>0</v>
      </c>
      <c r="N938" s="10"/>
      <c r="O938" s="10"/>
    </row>
    <row r="939" spans="1:15" s="49" customFormat="1" ht="27" customHeight="1">
      <c r="A939" s="10"/>
      <c r="B939" s="15">
        <v>10</v>
      </c>
      <c r="C939" s="18" t="s">
        <v>654</v>
      </c>
      <c r="D939" s="251"/>
      <c r="E939" s="17" t="s">
        <v>25</v>
      </c>
      <c r="F939" s="21" t="s">
        <v>655</v>
      </c>
      <c r="G939" s="22">
        <v>300</v>
      </c>
      <c r="H939" s="17" t="s">
        <v>63</v>
      </c>
      <c r="I939" s="25"/>
      <c r="J939" s="24">
        <f t="shared" si="39"/>
        <v>0</v>
      </c>
      <c r="K939" s="17">
        <v>8</v>
      </c>
      <c r="L939" s="26">
        <f t="shared" si="40"/>
        <v>0</v>
      </c>
      <c r="M939" s="23">
        <f t="shared" si="41"/>
        <v>0</v>
      </c>
      <c r="N939" s="10"/>
      <c r="O939" s="10"/>
    </row>
    <row r="940" spans="1:15" s="49" customFormat="1" ht="27" customHeight="1">
      <c r="A940" s="10"/>
      <c r="B940" s="15">
        <v>11</v>
      </c>
      <c r="C940" s="18" t="s">
        <v>656</v>
      </c>
      <c r="D940" s="251"/>
      <c r="E940" s="17" t="s">
        <v>31</v>
      </c>
      <c r="F940" s="21" t="s">
        <v>143</v>
      </c>
      <c r="G940" s="22">
        <v>250</v>
      </c>
      <c r="H940" s="17" t="s">
        <v>71</v>
      </c>
      <c r="I940" s="25"/>
      <c r="J940" s="24">
        <f t="shared" si="39"/>
        <v>0</v>
      </c>
      <c r="K940" s="17">
        <v>8</v>
      </c>
      <c r="L940" s="26">
        <f t="shared" si="40"/>
        <v>0</v>
      </c>
      <c r="M940" s="23">
        <f t="shared" si="41"/>
        <v>0</v>
      </c>
      <c r="N940" s="10"/>
      <c r="O940" s="10"/>
    </row>
    <row r="941" spans="1:15" s="49" customFormat="1" ht="27" customHeight="1">
      <c r="A941" s="10"/>
      <c r="B941" s="15">
        <v>12</v>
      </c>
      <c r="C941" s="267" t="s">
        <v>657</v>
      </c>
      <c r="D941" s="251"/>
      <c r="E941" s="17" t="s">
        <v>70</v>
      </c>
      <c r="F941" s="21" t="s">
        <v>60</v>
      </c>
      <c r="G941" s="22">
        <v>10</v>
      </c>
      <c r="H941" s="17" t="s">
        <v>93</v>
      </c>
      <c r="I941" s="25"/>
      <c r="J941" s="24">
        <f t="shared" si="39"/>
        <v>0</v>
      </c>
      <c r="K941" s="17">
        <v>8</v>
      </c>
      <c r="L941" s="26">
        <f t="shared" si="40"/>
        <v>0</v>
      </c>
      <c r="M941" s="23">
        <f t="shared" si="41"/>
        <v>0</v>
      </c>
      <c r="N941" s="10"/>
      <c r="O941" s="10"/>
    </row>
    <row r="942" spans="1:15" s="49" customFormat="1" ht="27" customHeight="1">
      <c r="A942" s="10"/>
      <c r="B942" s="15">
        <v>13</v>
      </c>
      <c r="C942" s="261"/>
      <c r="D942" s="251"/>
      <c r="E942" s="17" t="s">
        <v>70</v>
      </c>
      <c r="F942" s="21" t="s">
        <v>77</v>
      </c>
      <c r="G942" s="22">
        <v>20</v>
      </c>
      <c r="H942" s="17" t="s">
        <v>93</v>
      </c>
      <c r="I942" s="25"/>
      <c r="J942" s="24">
        <f t="shared" si="39"/>
        <v>0</v>
      </c>
      <c r="K942" s="17">
        <v>8</v>
      </c>
      <c r="L942" s="26">
        <f t="shared" si="40"/>
        <v>0</v>
      </c>
      <c r="M942" s="23">
        <f t="shared" si="41"/>
        <v>0</v>
      </c>
      <c r="N942" s="10"/>
      <c r="O942" s="10"/>
    </row>
    <row r="943" spans="1:15" s="49" customFormat="1" ht="27" customHeight="1">
      <c r="A943" s="10"/>
      <c r="B943" s="15">
        <v>14</v>
      </c>
      <c r="C943" s="267" t="s">
        <v>658</v>
      </c>
      <c r="D943" s="251"/>
      <c r="E943" s="17" t="s">
        <v>31</v>
      </c>
      <c r="F943" s="21" t="s">
        <v>97</v>
      </c>
      <c r="G943" s="22">
        <v>450</v>
      </c>
      <c r="H943" s="17" t="s">
        <v>36</v>
      </c>
      <c r="I943" s="25"/>
      <c r="J943" s="24">
        <f t="shared" si="39"/>
        <v>0</v>
      </c>
      <c r="K943" s="17">
        <v>8</v>
      </c>
      <c r="L943" s="26">
        <f t="shared" si="40"/>
        <v>0</v>
      </c>
      <c r="M943" s="23">
        <f t="shared" si="41"/>
        <v>0</v>
      </c>
      <c r="N943" s="10"/>
      <c r="O943" s="10"/>
    </row>
    <row r="944" spans="1:15" s="49" customFormat="1" ht="27" customHeight="1">
      <c r="A944" s="10"/>
      <c r="B944" s="15">
        <v>15</v>
      </c>
      <c r="C944" s="261"/>
      <c r="D944" s="251"/>
      <c r="E944" s="17" t="s">
        <v>31</v>
      </c>
      <c r="F944" s="21" t="s">
        <v>60</v>
      </c>
      <c r="G944" s="22">
        <v>650</v>
      </c>
      <c r="H944" s="17" t="s">
        <v>36</v>
      </c>
      <c r="I944" s="25"/>
      <c r="J944" s="24">
        <f t="shared" si="39"/>
        <v>0</v>
      </c>
      <c r="K944" s="17">
        <v>8</v>
      </c>
      <c r="L944" s="26">
        <f t="shared" si="40"/>
        <v>0</v>
      </c>
      <c r="M944" s="23">
        <f t="shared" si="41"/>
        <v>0</v>
      </c>
      <c r="N944" s="10"/>
      <c r="O944" s="10"/>
    </row>
    <row r="945" spans="1:15" s="49" customFormat="1" ht="39.75" customHeight="1">
      <c r="A945" s="10"/>
      <c r="B945" s="15">
        <v>16</v>
      </c>
      <c r="C945" s="18" t="s">
        <v>659</v>
      </c>
      <c r="D945" s="251"/>
      <c r="E945" s="17" t="s">
        <v>25</v>
      </c>
      <c r="F945" s="21" t="s">
        <v>660</v>
      </c>
      <c r="G945" s="22">
        <v>1200</v>
      </c>
      <c r="H945" s="17" t="s">
        <v>661</v>
      </c>
      <c r="I945" s="25"/>
      <c r="J945" s="24">
        <f t="shared" si="39"/>
        <v>0</v>
      </c>
      <c r="K945" s="17">
        <v>8</v>
      </c>
      <c r="L945" s="26">
        <f t="shared" si="40"/>
        <v>0</v>
      </c>
      <c r="M945" s="23">
        <f t="shared" si="41"/>
        <v>0</v>
      </c>
      <c r="N945" s="10"/>
      <c r="O945" s="10"/>
    </row>
    <row r="946" spans="1:15" s="49" customFormat="1" ht="27" customHeight="1">
      <c r="A946" s="10"/>
      <c r="B946" s="15">
        <v>17</v>
      </c>
      <c r="C946" s="18" t="s">
        <v>666</v>
      </c>
      <c r="D946" s="251"/>
      <c r="E946" s="17" t="s">
        <v>70</v>
      </c>
      <c r="F946" s="21" t="s">
        <v>97</v>
      </c>
      <c r="G946" s="22">
        <v>50</v>
      </c>
      <c r="H946" s="17" t="s">
        <v>36</v>
      </c>
      <c r="I946" s="25"/>
      <c r="J946" s="24">
        <f t="shared" si="39"/>
        <v>0</v>
      </c>
      <c r="K946" s="17">
        <v>8</v>
      </c>
      <c r="L946" s="26">
        <f t="shared" si="40"/>
        <v>0</v>
      </c>
      <c r="M946" s="23">
        <f t="shared" si="41"/>
        <v>0</v>
      </c>
      <c r="N946" s="10"/>
      <c r="O946" s="10"/>
    </row>
    <row r="947" spans="1:15" s="49" customFormat="1" ht="27" customHeight="1">
      <c r="A947" s="10"/>
      <c r="B947" s="15">
        <v>18</v>
      </c>
      <c r="C947" s="119" t="s">
        <v>667</v>
      </c>
      <c r="D947" s="251"/>
      <c r="E947" s="17" t="s">
        <v>545</v>
      </c>
      <c r="F947" s="21">
        <v>0.02</v>
      </c>
      <c r="G947" s="22">
        <v>500</v>
      </c>
      <c r="H947" s="17" t="s">
        <v>668</v>
      </c>
      <c r="I947" s="25"/>
      <c r="J947" s="24">
        <f t="shared" si="39"/>
        <v>0</v>
      </c>
      <c r="K947" s="17">
        <v>8</v>
      </c>
      <c r="L947" s="26">
        <f t="shared" si="40"/>
        <v>0</v>
      </c>
      <c r="M947" s="23">
        <f t="shared" si="41"/>
        <v>0</v>
      </c>
      <c r="N947" s="10"/>
      <c r="O947" s="10"/>
    </row>
    <row r="948" spans="1:15" s="49" customFormat="1" ht="27" customHeight="1">
      <c r="A948" s="10"/>
      <c r="B948" s="15">
        <v>19</v>
      </c>
      <c r="C948" s="18" t="s">
        <v>670</v>
      </c>
      <c r="D948" s="251"/>
      <c r="E948" s="17" t="s">
        <v>669</v>
      </c>
      <c r="F948" s="21" t="s">
        <v>38</v>
      </c>
      <c r="G948" s="22">
        <v>300</v>
      </c>
      <c r="H948" s="17" t="s">
        <v>671</v>
      </c>
      <c r="I948" s="25"/>
      <c r="J948" s="24">
        <f t="shared" si="39"/>
        <v>0</v>
      </c>
      <c r="K948" s="17">
        <v>8</v>
      </c>
      <c r="L948" s="26">
        <f t="shared" si="40"/>
        <v>0</v>
      </c>
      <c r="M948" s="23">
        <f t="shared" si="41"/>
        <v>0</v>
      </c>
      <c r="N948" s="10"/>
      <c r="O948" s="10"/>
    </row>
    <row r="949" spans="1:15" s="49" customFormat="1" ht="27" customHeight="1">
      <c r="A949" s="10"/>
      <c r="B949" s="15">
        <v>20</v>
      </c>
      <c r="C949" s="116" t="s">
        <v>674</v>
      </c>
      <c r="D949" s="251"/>
      <c r="E949" s="17" t="s">
        <v>409</v>
      </c>
      <c r="F949" s="21" t="s">
        <v>32</v>
      </c>
      <c r="G949" s="22">
        <v>20</v>
      </c>
      <c r="H949" s="17" t="s">
        <v>675</v>
      </c>
      <c r="I949" s="25"/>
      <c r="J949" s="24">
        <f t="shared" si="39"/>
        <v>0</v>
      </c>
      <c r="K949" s="17">
        <v>8</v>
      </c>
      <c r="L949" s="26">
        <f t="shared" si="40"/>
        <v>0</v>
      </c>
      <c r="M949" s="23">
        <f t="shared" si="41"/>
        <v>0</v>
      </c>
      <c r="N949" s="10"/>
      <c r="O949" s="10"/>
    </row>
    <row r="950" spans="1:15" s="49" customFormat="1" ht="33.75" customHeight="1">
      <c r="A950" s="10"/>
      <c r="B950" s="15">
        <v>21</v>
      </c>
      <c r="C950" s="116" t="s">
        <v>1332</v>
      </c>
      <c r="D950" s="251"/>
      <c r="E950" s="17" t="s">
        <v>676</v>
      </c>
      <c r="F950" s="21" t="s">
        <v>38</v>
      </c>
      <c r="G950" s="22">
        <v>150</v>
      </c>
      <c r="H950" s="17" t="s">
        <v>677</v>
      </c>
      <c r="I950" s="25"/>
      <c r="J950" s="24">
        <f t="shared" si="39"/>
        <v>0</v>
      </c>
      <c r="K950" s="17">
        <v>5</v>
      </c>
      <c r="L950" s="26">
        <f>I950*1.05</f>
        <v>0</v>
      </c>
      <c r="M950" s="23">
        <f>J950*1.05</f>
        <v>0</v>
      </c>
      <c r="N950" s="10"/>
      <c r="O950" s="10"/>
    </row>
    <row r="951" spans="1:15" s="49" customFormat="1" ht="32.25" customHeight="1">
      <c r="A951" s="10"/>
      <c r="B951" s="15">
        <v>22</v>
      </c>
      <c r="C951" s="116" t="s">
        <v>1333</v>
      </c>
      <c r="D951" s="251"/>
      <c r="E951" s="17" t="s">
        <v>676</v>
      </c>
      <c r="F951" s="21" t="s">
        <v>38</v>
      </c>
      <c r="G951" s="22">
        <v>30</v>
      </c>
      <c r="H951" s="17" t="s">
        <v>678</v>
      </c>
      <c r="I951" s="25"/>
      <c r="J951" s="24">
        <f t="shared" si="39"/>
        <v>0</v>
      </c>
      <c r="K951" s="17">
        <v>5</v>
      </c>
      <c r="L951" s="26">
        <f>I951*1.05</f>
        <v>0</v>
      </c>
      <c r="M951" s="23">
        <f>J951*1.05</f>
        <v>0</v>
      </c>
      <c r="N951" s="10"/>
      <c r="O951" s="10"/>
    </row>
    <row r="952" spans="1:15" s="49" customFormat="1" ht="33.75" customHeight="1">
      <c r="A952" s="10"/>
      <c r="B952" s="15">
        <v>23</v>
      </c>
      <c r="C952" s="116" t="s">
        <v>1322</v>
      </c>
      <c r="D952" s="251"/>
      <c r="E952" s="17" t="s">
        <v>679</v>
      </c>
      <c r="F952" s="21" t="s">
        <v>680</v>
      </c>
      <c r="G952" s="22">
        <v>60</v>
      </c>
      <c r="H952" s="17" t="s">
        <v>681</v>
      </c>
      <c r="I952" s="25"/>
      <c r="J952" s="24">
        <f t="shared" si="39"/>
        <v>0</v>
      </c>
      <c r="K952" s="17">
        <v>8</v>
      </c>
      <c r="L952" s="26">
        <f t="shared" si="40"/>
        <v>0</v>
      </c>
      <c r="M952" s="23">
        <f t="shared" si="41"/>
        <v>0</v>
      </c>
      <c r="N952" s="10"/>
      <c r="O952" s="10"/>
    </row>
    <row r="953" spans="1:15" s="49" customFormat="1" ht="27" customHeight="1">
      <c r="A953" s="10"/>
      <c r="B953" s="15">
        <v>24</v>
      </c>
      <c r="C953" s="116" t="s">
        <v>682</v>
      </c>
      <c r="D953" s="251"/>
      <c r="E953" s="17" t="s">
        <v>70</v>
      </c>
      <c r="F953" s="21" t="s">
        <v>483</v>
      </c>
      <c r="G953" s="22">
        <v>450</v>
      </c>
      <c r="H953" s="17" t="s">
        <v>683</v>
      </c>
      <c r="I953" s="25"/>
      <c r="J953" s="24">
        <f t="shared" si="39"/>
        <v>0</v>
      </c>
      <c r="K953" s="17">
        <v>8</v>
      </c>
      <c r="L953" s="26">
        <f t="shared" si="40"/>
        <v>0</v>
      </c>
      <c r="M953" s="23">
        <f t="shared" si="41"/>
        <v>0</v>
      </c>
      <c r="N953" s="10"/>
      <c r="O953" s="10"/>
    </row>
    <row r="954" spans="1:15" s="49" customFormat="1" ht="27" customHeight="1">
      <c r="A954" s="10"/>
      <c r="B954" s="15">
        <v>25</v>
      </c>
      <c r="C954" s="116" t="s">
        <v>688</v>
      </c>
      <c r="D954" s="251"/>
      <c r="E954" s="17" t="s">
        <v>25</v>
      </c>
      <c r="F954" s="21" t="s">
        <v>32</v>
      </c>
      <c r="G954" s="22">
        <v>100</v>
      </c>
      <c r="H954" s="17" t="s">
        <v>113</v>
      </c>
      <c r="I954" s="25"/>
      <c r="J954" s="24">
        <f t="shared" si="39"/>
        <v>0</v>
      </c>
      <c r="K954" s="17">
        <v>8</v>
      </c>
      <c r="L954" s="26">
        <f t="shared" si="40"/>
        <v>0</v>
      </c>
      <c r="M954" s="23">
        <f t="shared" si="41"/>
        <v>0</v>
      </c>
      <c r="N954" s="10"/>
      <c r="O954" s="10"/>
    </row>
    <row r="955" spans="1:15" s="49" customFormat="1" ht="27" customHeight="1">
      <c r="A955" s="10"/>
      <c r="B955" s="15">
        <v>26</v>
      </c>
      <c r="C955" s="267" t="s">
        <v>694</v>
      </c>
      <c r="D955" s="251"/>
      <c r="E955" s="17" t="s">
        <v>70</v>
      </c>
      <c r="F955" s="21" t="s">
        <v>62</v>
      </c>
      <c r="G955" s="22">
        <v>20</v>
      </c>
      <c r="H955" s="17" t="s">
        <v>51</v>
      </c>
      <c r="I955" s="25"/>
      <c r="J955" s="24">
        <f t="shared" si="39"/>
        <v>0</v>
      </c>
      <c r="K955" s="17">
        <v>8</v>
      </c>
      <c r="L955" s="26">
        <f t="shared" si="40"/>
        <v>0</v>
      </c>
      <c r="M955" s="23">
        <f t="shared" si="41"/>
        <v>0</v>
      </c>
      <c r="N955" s="10"/>
      <c r="O955" s="10"/>
    </row>
    <row r="956" spans="1:15" s="49" customFormat="1" ht="27" customHeight="1">
      <c r="A956" s="10"/>
      <c r="B956" s="15">
        <v>27</v>
      </c>
      <c r="C956" s="268"/>
      <c r="D956" s="251"/>
      <c r="E956" s="17" t="s">
        <v>70</v>
      </c>
      <c r="F956" s="21" t="s">
        <v>44</v>
      </c>
      <c r="G956" s="22">
        <v>20</v>
      </c>
      <c r="H956" s="17" t="s">
        <v>51</v>
      </c>
      <c r="I956" s="25"/>
      <c r="J956" s="24">
        <f t="shared" si="39"/>
        <v>0</v>
      </c>
      <c r="K956" s="17">
        <v>8</v>
      </c>
      <c r="L956" s="26">
        <f t="shared" si="40"/>
        <v>0</v>
      </c>
      <c r="M956" s="23">
        <f t="shared" si="41"/>
        <v>0</v>
      </c>
      <c r="N956" s="10"/>
      <c r="O956" s="10"/>
    </row>
    <row r="957" spans="1:15" s="49" customFormat="1" ht="27" customHeight="1">
      <c r="A957" s="10"/>
      <c r="B957" s="15">
        <v>28</v>
      </c>
      <c r="C957" s="261"/>
      <c r="D957" s="251"/>
      <c r="E957" s="17" t="s">
        <v>695</v>
      </c>
      <c r="F957" s="21" t="s">
        <v>696</v>
      </c>
      <c r="G957" s="22">
        <v>10</v>
      </c>
      <c r="H957" s="17" t="s">
        <v>697</v>
      </c>
      <c r="I957" s="25"/>
      <c r="J957" s="24">
        <f t="shared" si="39"/>
        <v>0</v>
      </c>
      <c r="K957" s="17">
        <v>8</v>
      </c>
      <c r="L957" s="26">
        <f t="shared" si="40"/>
        <v>0</v>
      </c>
      <c r="M957" s="23">
        <f t="shared" si="41"/>
        <v>0</v>
      </c>
      <c r="N957" s="10"/>
      <c r="O957" s="10"/>
    </row>
    <row r="958" spans="1:15" s="49" customFormat="1" ht="27" customHeight="1">
      <c r="A958" s="10"/>
      <c r="B958" s="15">
        <v>29</v>
      </c>
      <c r="C958" s="18" t="s">
        <v>1218</v>
      </c>
      <c r="D958" s="251"/>
      <c r="E958" s="17" t="s">
        <v>676</v>
      </c>
      <c r="F958" s="21" t="s">
        <v>38</v>
      </c>
      <c r="G958" s="22">
        <v>300</v>
      </c>
      <c r="H958" s="17" t="s">
        <v>698</v>
      </c>
      <c r="I958" s="25"/>
      <c r="J958" s="24">
        <f t="shared" si="39"/>
        <v>0</v>
      </c>
      <c r="K958" s="17">
        <v>8</v>
      </c>
      <c r="L958" s="26">
        <f t="shared" si="40"/>
        <v>0</v>
      </c>
      <c r="M958" s="23">
        <f t="shared" si="41"/>
        <v>0</v>
      </c>
      <c r="N958" s="10"/>
      <c r="O958" s="10"/>
    </row>
    <row r="959" spans="1:15" s="49" customFormat="1" ht="27" customHeight="1">
      <c r="A959" s="10"/>
      <c r="B959" s="15">
        <v>30</v>
      </c>
      <c r="C959" s="18" t="s">
        <v>703</v>
      </c>
      <c r="D959" s="251"/>
      <c r="E959" s="17" t="s">
        <v>545</v>
      </c>
      <c r="F959" s="121">
        <v>0.0005</v>
      </c>
      <c r="G959" s="22">
        <v>20</v>
      </c>
      <c r="H959" s="17" t="s">
        <v>55</v>
      </c>
      <c r="I959" s="25"/>
      <c r="J959" s="24">
        <f t="shared" si="39"/>
        <v>0</v>
      </c>
      <c r="K959" s="17">
        <v>8</v>
      </c>
      <c r="L959" s="26">
        <f t="shared" si="40"/>
        <v>0</v>
      </c>
      <c r="M959" s="23">
        <f t="shared" si="41"/>
        <v>0</v>
      </c>
      <c r="N959" s="10"/>
      <c r="O959" s="10"/>
    </row>
    <row r="960" spans="1:15" s="49" customFormat="1" ht="27" customHeight="1">
      <c r="A960" s="10"/>
      <c r="B960" s="15">
        <v>31</v>
      </c>
      <c r="C960" s="18" t="s">
        <v>704</v>
      </c>
      <c r="D960" s="251"/>
      <c r="E960" s="17" t="s">
        <v>92</v>
      </c>
      <c r="F960" s="21" t="s">
        <v>705</v>
      </c>
      <c r="G960" s="22">
        <v>20</v>
      </c>
      <c r="H960" s="17" t="s">
        <v>318</v>
      </c>
      <c r="I960" s="25"/>
      <c r="J960" s="24">
        <f t="shared" si="39"/>
        <v>0</v>
      </c>
      <c r="K960" s="17">
        <v>8</v>
      </c>
      <c r="L960" s="26">
        <f t="shared" si="40"/>
        <v>0</v>
      </c>
      <c r="M960" s="23">
        <f t="shared" si="41"/>
        <v>0</v>
      </c>
      <c r="N960" s="10"/>
      <c r="O960" s="10"/>
    </row>
    <row r="961" spans="1:15" s="49" customFormat="1" ht="41.25" customHeight="1">
      <c r="A961" s="10"/>
      <c r="B961" s="15">
        <v>32</v>
      </c>
      <c r="C961" s="18" t="s">
        <v>706</v>
      </c>
      <c r="D961" s="251"/>
      <c r="E961" s="17" t="s">
        <v>707</v>
      </c>
      <c r="F961" s="21" t="s">
        <v>38</v>
      </c>
      <c r="G961" s="22">
        <v>50</v>
      </c>
      <c r="H961" s="17" t="s">
        <v>565</v>
      </c>
      <c r="I961" s="25"/>
      <c r="J961" s="24">
        <f t="shared" si="39"/>
        <v>0</v>
      </c>
      <c r="K961" s="17">
        <v>8</v>
      </c>
      <c r="L961" s="26">
        <f t="shared" si="40"/>
        <v>0</v>
      </c>
      <c r="M961" s="23">
        <f t="shared" si="41"/>
        <v>0</v>
      </c>
      <c r="N961" s="10"/>
      <c r="O961" s="10"/>
    </row>
    <row r="962" spans="1:15" s="49" customFormat="1" ht="27" customHeight="1">
      <c r="A962" s="10"/>
      <c r="B962" s="15">
        <v>33</v>
      </c>
      <c r="C962" s="116" t="s">
        <v>285</v>
      </c>
      <c r="D962" s="251"/>
      <c r="E962" s="17" t="s">
        <v>31</v>
      </c>
      <c r="F962" s="21" t="s">
        <v>99</v>
      </c>
      <c r="G962" s="22">
        <v>300</v>
      </c>
      <c r="H962" s="17" t="s">
        <v>33</v>
      </c>
      <c r="I962" s="25"/>
      <c r="J962" s="24">
        <f t="shared" si="39"/>
        <v>0</v>
      </c>
      <c r="K962" s="17">
        <v>8</v>
      </c>
      <c r="L962" s="26">
        <f t="shared" si="40"/>
        <v>0</v>
      </c>
      <c r="M962" s="23">
        <f t="shared" si="41"/>
        <v>0</v>
      </c>
      <c r="N962" s="10"/>
      <c r="O962" s="10"/>
    </row>
    <row r="963" spans="1:15" s="49" customFormat="1" ht="27" customHeight="1">
      <c r="A963" s="10"/>
      <c r="B963" s="15">
        <v>34</v>
      </c>
      <c r="C963" s="267" t="s">
        <v>708</v>
      </c>
      <c r="D963" s="251"/>
      <c r="E963" s="17" t="s">
        <v>25</v>
      </c>
      <c r="F963" s="21" t="s">
        <v>709</v>
      </c>
      <c r="G963" s="22">
        <v>600</v>
      </c>
      <c r="H963" s="17" t="s">
        <v>63</v>
      </c>
      <c r="I963" s="25"/>
      <c r="J963" s="24">
        <f t="shared" si="39"/>
        <v>0</v>
      </c>
      <c r="K963" s="17">
        <v>8</v>
      </c>
      <c r="L963" s="26">
        <f t="shared" si="40"/>
        <v>0</v>
      </c>
      <c r="M963" s="23">
        <f t="shared" si="41"/>
        <v>0</v>
      </c>
      <c r="N963" s="10"/>
      <c r="O963" s="10"/>
    </row>
    <row r="964" spans="1:15" s="49" customFormat="1" ht="27" customHeight="1">
      <c r="A964" s="10"/>
      <c r="B964" s="15">
        <v>35</v>
      </c>
      <c r="C964" s="261"/>
      <c r="D964" s="251"/>
      <c r="E964" s="17" t="s">
        <v>25</v>
      </c>
      <c r="F964" s="21" t="s">
        <v>710</v>
      </c>
      <c r="G964" s="22">
        <v>2000</v>
      </c>
      <c r="H964" s="17" t="s">
        <v>63</v>
      </c>
      <c r="I964" s="25"/>
      <c r="J964" s="24">
        <f t="shared" si="39"/>
        <v>0</v>
      </c>
      <c r="K964" s="17">
        <v>8</v>
      </c>
      <c r="L964" s="26">
        <f t="shared" si="40"/>
        <v>0</v>
      </c>
      <c r="M964" s="23">
        <f t="shared" si="41"/>
        <v>0</v>
      </c>
      <c r="N964" s="10"/>
      <c r="O964" s="10"/>
    </row>
    <row r="965" spans="1:15" s="49" customFormat="1" ht="27" customHeight="1">
      <c r="A965" s="10"/>
      <c r="B965" s="15">
        <v>36</v>
      </c>
      <c r="C965" s="18" t="s">
        <v>344</v>
      </c>
      <c r="D965" s="251"/>
      <c r="E965" s="17" t="s">
        <v>493</v>
      </c>
      <c r="F965" s="21">
        <v>0.01</v>
      </c>
      <c r="G965" s="22">
        <v>140</v>
      </c>
      <c r="H965" s="17" t="s">
        <v>55</v>
      </c>
      <c r="I965" s="25"/>
      <c r="J965" s="24">
        <f t="shared" si="39"/>
        <v>0</v>
      </c>
      <c r="K965" s="17">
        <v>8</v>
      </c>
      <c r="L965" s="26">
        <f t="shared" si="40"/>
        <v>0</v>
      </c>
      <c r="M965" s="23">
        <f t="shared" si="41"/>
        <v>0</v>
      </c>
      <c r="N965" s="10"/>
      <c r="O965" s="10"/>
    </row>
    <row r="966" spans="1:15" s="49" customFormat="1" ht="27" customHeight="1">
      <c r="A966" s="10"/>
      <c r="B966" s="15">
        <v>37</v>
      </c>
      <c r="C966" s="18" t="s">
        <v>838</v>
      </c>
      <c r="D966" s="251"/>
      <c r="E966" s="17" t="s">
        <v>669</v>
      </c>
      <c r="F966" s="21" t="s">
        <v>147</v>
      </c>
      <c r="G966" s="22">
        <v>350</v>
      </c>
      <c r="H966" s="17" t="s">
        <v>839</v>
      </c>
      <c r="I966" s="25"/>
      <c r="J966" s="24">
        <f t="shared" si="39"/>
        <v>0</v>
      </c>
      <c r="K966" s="17">
        <v>8</v>
      </c>
      <c r="L966" s="26">
        <f t="shared" si="40"/>
        <v>0</v>
      </c>
      <c r="M966" s="23">
        <f t="shared" si="41"/>
        <v>0</v>
      </c>
      <c r="N966" s="10"/>
      <c r="O966" s="10"/>
    </row>
    <row r="967" spans="1:15" s="49" customFormat="1" ht="27" customHeight="1">
      <c r="A967" s="10"/>
      <c r="B967" s="15">
        <v>38</v>
      </c>
      <c r="C967" s="18" t="s">
        <v>840</v>
      </c>
      <c r="D967" s="251"/>
      <c r="E967" s="17" t="s">
        <v>676</v>
      </c>
      <c r="F967" s="21" t="s">
        <v>147</v>
      </c>
      <c r="G967" s="22">
        <v>2000</v>
      </c>
      <c r="H967" s="17" t="s">
        <v>841</v>
      </c>
      <c r="I967" s="25"/>
      <c r="J967" s="24">
        <f t="shared" si="39"/>
        <v>0</v>
      </c>
      <c r="K967" s="17">
        <v>8</v>
      </c>
      <c r="L967" s="26">
        <f t="shared" si="40"/>
        <v>0</v>
      </c>
      <c r="M967" s="23">
        <f t="shared" si="41"/>
        <v>0</v>
      </c>
      <c r="N967" s="10"/>
      <c r="O967" s="10"/>
    </row>
    <row r="968" spans="1:15" s="49" customFormat="1" ht="27" customHeight="1">
      <c r="A968" s="10"/>
      <c r="B968" s="15">
        <v>39</v>
      </c>
      <c r="C968" s="18" t="s">
        <v>842</v>
      </c>
      <c r="D968" s="251"/>
      <c r="E968" s="17" t="s">
        <v>669</v>
      </c>
      <c r="F968" s="21">
        <v>0.2</v>
      </c>
      <c r="G968" s="22">
        <v>1200</v>
      </c>
      <c r="H968" s="17" t="s">
        <v>843</v>
      </c>
      <c r="I968" s="25"/>
      <c r="J968" s="24">
        <f t="shared" si="39"/>
        <v>0</v>
      </c>
      <c r="K968" s="17">
        <v>8</v>
      </c>
      <c r="L968" s="26">
        <f t="shared" si="40"/>
        <v>0</v>
      </c>
      <c r="M968" s="23">
        <f t="shared" si="41"/>
        <v>0</v>
      </c>
      <c r="N968" s="10"/>
      <c r="O968" s="10"/>
    </row>
    <row r="969" spans="1:15" s="49" customFormat="1" ht="27" customHeight="1">
      <c r="A969" s="10"/>
      <c r="B969" s="15">
        <v>40</v>
      </c>
      <c r="C969" s="18" t="s">
        <v>857</v>
      </c>
      <c r="D969" s="251"/>
      <c r="E969" s="17" t="s">
        <v>339</v>
      </c>
      <c r="F969" s="21" t="s">
        <v>34</v>
      </c>
      <c r="G969" s="22">
        <v>100</v>
      </c>
      <c r="H969" s="17" t="s">
        <v>36</v>
      </c>
      <c r="I969" s="25"/>
      <c r="J969" s="24">
        <f t="shared" si="39"/>
        <v>0</v>
      </c>
      <c r="K969" s="17">
        <v>8</v>
      </c>
      <c r="L969" s="26">
        <f t="shared" si="40"/>
        <v>0</v>
      </c>
      <c r="M969" s="23">
        <f t="shared" si="41"/>
        <v>0</v>
      </c>
      <c r="N969" s="10"/>
      <c r="O969" s="10"/>
    </row>
    <row r="970" spans="1:15" s="49" customFormat="1" ht="27" customHeight="1">
      <c r="A970" s="10"/>
      <c r="B970" s="15">
        <v>41</v>
      </c>
      <c r="C970" s="18" t="s">
        <v>858</v>
      </c>
      <c r="D970" s="251"/>
      <c r="E970" s="17" t="s">
        <v>859</v>
      </c>
      <c r="F970" s="21" t="s">
        <v>62</v>
      </c>
      <c r="G970" s="22">
        <v>300</v>
      </c>
      <c r="H970" s="17" t="s">
        <v>702</v>
      </c>
      <c r="I970" s="25"/>
      <c r="J970" s="24">
        <f t="shared" si="39"/>
        <v>0</v>
      </c>
      <c r="K970" s="17">
        <v>8</v>
      </c>
      <c r="L970" s="26">
        <f t="shared" si="40"/>
        <v>0</v>
      </c>
      <c r="M970" s="23">
        <f t="shared" si="41"/>
        <v>0</v>
      </c>
      <c r="N970" s="10"/>
      <c r="O970" s="10"/>
    </row>
    <row r="971" spans="1:15" s="49" customFormat="1" ht="27" customHeight="1">
      <c r="A971" s="10"/>
      <c r="B971" s="15">
        <v>42</v>
      </c>
      <c r="C971" s="18" t="s">
        <v>860</v>
      </c>
      <c r="D971" s="251"/>
      <c r="E971" s="17" t="s">
        <v>859</v>
      </c>
      <c r="F971" s="21" t="s">
        <v>50</v>
      </c>
      <c r="G971" s="22">
        <v>300</v>
      </c>
      <c r="H971" s="17" t="s">
        <v>64</v>
      </c>
      <c r="I971" s="25"/>
      <c r="J971" s="24">
        <f t="shared" si="39"/>
        <v>0</v>
      </c>
      <c r="K971" s="17">
        <v>8</v>
      </c>
      <c r="L971" s="26">
        <f t="shared" si="40"/>
        <v>0</v>
      </c>
      <c r="M971" s="23">
        <f t="shared" si="41"/>
        <v>0</v>
      </c>
      <c r="N971" s="10"/>
      <c r="O971" s="10"/>
    </row>
    <row r="972" spans="1:15" s="49" customFormat="1" ht="27" customHeight="1">
      <c r="A972" s="10"/>
      <c r="B972" s="15">
        <v>43</v>
      </c>
      <c r="C972" s="18" t="s">
        <v>861</v>
      </c>
      <c r="D972" s="251"/>
      <c r="E972" s="17" t="s">
        <v>142</v>
      </c>
      <c r="F972" s="21" t="s">
        <v>862</v>
      </c>
      <c r="G972" s="22">
        <v>50</v>
      </c>
      <c r="H972" s="17" t="s">
        <v>249</v>
      </c>
      <c r="I972" s="25"/>
      <c r="J972" s="24">
        <f t="shared" si="39"/>
        <v>0</v>
      </c>
      <c r="K972" s="17">
        <v>8</v>
      </c>
      <c r="L972" s="26">
        <f t="shared" si="40"/>
        <v>0</v>
      </c>
      <c r="M972" s="23">
        <f t="shared" si="41"/>
        <v>0</v>
      </c>
      <c r="N972" s="10"/>
      <c r="O972" s="10"/>
    </row>
    <row r="973" spans="1:15" s="49" customFormat="1" ht="27" customHeight="1">
      <c r="A973" s="10"/>
      <c r="B973" s="15">
        <v>44</v>
      </c>
      <c r="C973" s="18" t="s">
        <v>863</v>
      </c>
      <c r="D973" s="251"/>
      <c r="E973" s="17" t="s">
        <v>676</v>
      </c>
      <c r="F973" s="21" t="s">
        <v>864</v>
      </c>
      <c r="G973" s="22">
        <v>100</v>
      </c>
      <c r="H973" s="17" t="s">
        <v>865</v>
      </c>
      <c r="I973" s="25"/>
      <c r="J973" s="24">
        <f t="shared" si="39"/>
        <v>0</v>
      </c>
      <c r="K973" s="17">
        <v>8</v>
      </c>
      <c r="L973" s="26">
        <f t="shared" si="40"/>
        <v>0</v>
      </c>
      <c r="M973" s="23">
        <f t="shared" si="41"/>
        <v>0</v>
      </c>
      <c r="N973" s="10"/>
      <c r="O973" s="10"/>
    </row>
    <row r="974" spans="1:15" s="49" customFormat="1" ht="27" customHeight="1">
      <c r="A974" s="10"/>
      <c r="B974" s="15">
        <v>45</v>
      </c>
      <c r="C974" s="18" t="s">
        <v>866</v>
      </c>
      <c r="D974" s="251"/>
      <c r="E974" s="17" t="s">
        <v>854</v>
      </c>
      <c r="F974" s="21" t="s">
        <v>867</v>
      </c>
      <c r="G974" s="22">
        <v>150</v>
      </c>
      <c r="H974" s="17" t="s">
        <v>318</v>
      </c>
      <c r="I974" s="25"/>
      <c r="J974" s="24">
        <f t="shared" si="39"/>
        <v>0</v>
      </c>
      <c r="K974" s="17">
        <v>8</v>
      </c>
      <c r="L974" s="26">
        <f t="shared" si="40"/>
        <v>0</v>
      </c>
      <c r="M974" s="23">
        <f t="shared" si="41"/>
        <v>0</v>
      </c>
      <c r="N974" s="10"/>
      <c r="O974" s="10"/>
    </row>
    <row r="975" spans="1:15" s="49" customFormat="1" ht="27" customHeight="1">
      <c r="A975" s="10"/>
      <c r="B975" s="15">
        <v>46</v>
      </c>
      <c r="C975" s="18" t="s">
        <v>868</v>
      </c>
      <c r="D975" s="251"/>
      <c r="E975" s="17" t="s">
        <v>854</v>
      </c>
      <c r="F975" s="21" t="s">
        <v>38</v>
      </c>
      <c r="G975" s="22">
        <v>150</v>
      </c>
      <c r="H975" s="17" t="s">
        <v>318</v>
      </c>
      <c r="I975" s="25"/>
      <c r="J975" s="24">
        <f t="shared" si="39"/>
        <v>0</v>
      </c>
      <c r="K975" s="17">
        <v>8</v>
      </c>
      <c r="L975" s="26">
        <f t="shared" si="40"/>
        <v>0</v>
      </c>
      <c r="M975" s="23">
        <f t="shared" si="41"/>
        <v>0</v>
      </c>
      <c r="N975" s="10"/>
      <c r="O975" s="10"/>
    </row>
    <row r="976" spans="1:15" s="49" customFormat="1" ht="27" customHeight="1">
      <c r="A976" s="10"/>
      <c r="B976" s="15">
        <v>47</v>
      </c>
      <c r="C976" s="18" t="s">
        <v>869</v>
      </c>
      <c r="D976" s="251"/>
      <c r="E976" s="17" t="s">
        <v>142</v>
      </c>
      <c r="F976" s="21" t="s">
        <v>871</v>
      </c>
      <c r="G976" s="22">
        <v>1600</v>
      </c>
      <c r="H976" s="17" t="s">
        <v>870</v>
      </c>
      <c r="I976" s="25"/>
      <c r="J976" s="24">
        <f t="shared" si="39"/>
        <v>0</v>
      </c>
      <c r="K976" s="17">
        <v>8</v>
      </c>
      <c r="L976" s="26">
        <f t="shared" si="40"/>
        <v>0</v>
      </c>
      <c r="M976" s="23">
        <f t="shared" si="41"/>
        <v>0</v>
      </c>
      <c r="N976" s="10"/>
      <c r="O976" s="10"/>
    </row>
    <row r="977" spans="1:15" s="49" customFormat="1" ht="27" customHeight="1">
      <c r="A977" s="10"/>
      <c r="B977" s="15">
        <v>48</v>
      </c>
      <c r="C977" s="18" t="s">
        <v>872</v>
      </c>
      <c r="D977" s="251"/>
      <c r="E977" s="17" t="s">
        <v>873</v>
      </c>
      <c r="F977" s="21" t="s">
        <v>147</v>
      </c>
      <c r="G977" s="22">
        <v>350</v>
      </c>
      <c r="H977" s="17" t="s">
        <v>646</v>
      </c>
      <c r="I977" s="25"/>
      <c r="J977" s="24">
        <f t="shared" si="39"/>
        <v>0</v>
      </c>
      <c r="K977" s="17">
        <v>8</v>
      </c>
      <c r="L977" s="26">
        <f t="shared" si="40"/>
        <v>0</v>
      </c>
      <c r="M977" s="23">
        <f t="shared" si="41"/>
        <v>0</v>
      </c>
      <c r="N977" s="10"/>
      <c r="O977" s="10"/>
    </row>
    <row r="978" spans="1:15" s="49" customFormat="1" ht="27" customHeight="1">
      <c r="A978" s="10"/>
      <c r="B978" s="15">
        <v>49</v>
      </c>
      <c r="C978" s="18" t="s">
        <v>874</v>
      </c>
      <c r="D978" s="251"/>
      <c r="E978" s="17" t="s">
        <v>545</v>
      </c>
      <c r="F978" s="21" t="s">
        <v>38</v>
      </c>
      <c r="G978" s="22">
        <v>40</v>
      </c>
      <c r="H978" s="17" t="s">
        <v>55</v>
      </c>
      <c r="I978" s="25"/>
      <c r="J978" s="24">
        <f t="shared" si="39"/>
        <v>0</v>
      </c>
      <c r="K978" s="17">
        <v>8</v>
      </c>
      <c r="L978" s="26">
        <f t="shared" si="40"/>
        <v>0</v>
      </c>
      <c r="M978" s="23">
        <f t="shared" si="41"/>
        <v>0</v>
      </c>
      <c r="N978" s="10"/>
      <c r="O978" s="10"/>
    </row>
    <row r="979" spans="1:15" s="49" customFormat="1" ht="27" customHeight="1">
      <c r="A979" s="10"/>
      <c r="B979" s="15">
        <v>50</v>
      </c>
      <c r="C979" s="18" t="s">
        <v>943</v>
      </c>
      <c r="D979" s="251"/>
      <c r="E979" s="17" t="s">
        <v>409</v>
      </c>
      <c r="F979" s="21" t="s">
        <v>99</v>
      </c>
      <c r="G979" s="22">
        <v>10</v>
      </c>
      <c r="H979" s="17" t="s">
        <v>33</v>
      </c>
      <c r="I979" s="25"/>
      <c r="J979" s="24">
        <f t="shared" si="39"/>
        <v>0</v>
      </c>
      <c r="K979" s="17">
        <v>8</v>
      </c>
      <c r="L979" s="26">
        <f t="shared" si="40"/>
        <v>0</v>
      </c>
      <c r="M979" s="23">
        <f t="shared" si="41"/>
        <v>0</v>
      </c>
      <c r="N979" s="10"/>
      <c r="O979" s="10"/>
    </row>
    <row r="980" spans="1:15" s="49" customFormat="1" ht="27" customHeight="1">
      <c r="A980" s="10"/>
      <c r="B980" s="15">
        <v>51</v>
      </c>
      <c r="C980" s="18" t="s">
        <v>937</v>
      </c>
      <c r="D980" s="251"/>
      <c r="E980" s="17" t="s">
        <v>31</v>
      </c>
      <c r="F980" s="21" t="s">
        <v>97</v>
      </c>
      <c r="G980" s="22">
        <v>10</v>
      </c>
      <c r="H980" s="17" t="s">
        <v>36</v>
      </c>
      <c r="I980" s="25"/>
      <c r="J980" s="24">
        <f t="shared" si="39"/>
        <v>0</v>
      </c>
      <c r="K980" s="17">
        <v>8</v>
      </c>
      <c r="L980" s="26">
        <f t="shared" si="40"/>
        <v>0</v>
      </c>
      <c r="M980" s="23">
        <f t="shared" si="41"/>
        <v>0</v>
      </c>
      <c r="N980" s="10"/>
      <c r="O980" s="10"/>
    </row>
    <row r="981" spans="1:15" s="49" customFormat="1" ht="27" customHeight="1">
      <c r="A981" s="10"/>
      <c r="B981" s="15">
        <v>52</v>
      </c>
      <c r="C981" s="18" t="s">
        <v>1307</v>
      </c>
      <c r="D981" s="251"/>
      <c r="E981" s="17" t="s">
        <v>70</v>
      </c>
      <c r="F981" s="21" t="s">
        <v>60</v>
      </c>
      <c r="G981" s="22">
        <v>40</v>
      </c>
      <c r="H981" s="17" t="s">
        <v>36</v>
      </c>
      <c r="I981" s="25"/>
      <c r="J981" s="24">
        <f t="shared" si="39"/>
        <v>0</v>
      </c>
      <c r="K981" s="17">
        <v>8</v>
      </c>
      <c r="L981" s="26">
        <f t="shared" si="40"/>
        <v>0</v>
      </c>
      <c r="M981" s="23">
        <f t="shared" si="41"/>
        <v>0</v>
      </c>
      <c r="N981" s="10"/>
      <c r="O981" s="10"/>
    </row>
    <row r="982" spans="1:15" s="49" customFormat="1" ht="27" customHeight="1">
      <c r="A982" s="10"/>
      <c r="B982" s="15">
        <v>53</v>
      </c>
      <c r="C982" s="18" t="s">
        <v>1306</v>
      </c>
      <c r="D982" s="251"/>
      <c r="E982" s="17" t="s">
        <v>70</v>
      </c>
      <c r="F982" s="21" t="s">
        <v>60</v>
      </c>
      <c r="G982" s="22">
        <v>120</v>
      </c>
      <c r="H982" s="17" t="s">
        <v>69</v>
      </c>
      <c r="I982" s="25"/>
      <c r="J982" s="24">
        <f t="shared" si="39"/>
        <v>0</v>
      </c>
      <c r="K982" s="17">
        <v>8</v>
      </c>
      <c r="L982" s="26">
        <f t="shared" si="40"/>
        <v>0</v>
      </c>
      <c r="M982" s="23">
        <f t="shared" si="41"/>
        <v>0</v>
      </c>
      <c r="N982" s="10"/>
      <c r="O982" s="10"/>
    </row>
    <row r="983" spans="1:15" s="49" customFormat="1" ht="51" customHeight="1">
      <c r="A983" s="10"/>
      <c r="B983" s="15">
        <v>54</v>
      </c>
      <c r="C983" s="18" t="s">
        <v>1216</v>
      </c>
      <c r="D983" s="251"/>
      <c r="E983" s="17" t="s">
        <v>854</v>
      </c>
      <c r="F983" s="21" t="s">
        <v>875</v>
      </c>
      <c r="G983" s="22">
        <v>200</v>
      </c>
      <c r="H983" s="17" t="s">
        <v>318</v>
      </c>
      <c r="I983" s="25"/>
      <c r="J983" s="24">
        <f t="shared" si="39"/>
        <v>0</v>
      </c>
      <c r="K983" s="17">
        <v>8</v>
      </c>
      <c r="L983" s="26">
        <f t="shared" si="40"/>
        <v>0</v>
      </c>
      <c r="M983" s="23">
        <f t="shared" si="41"/>
        <v>0</v>
      </c>
      <c r="N983" s="10"/>
      <c r="O983" s="10"/>
    </row>
    <row r="984" spans="1:15" s="49" customFormat="1" ht="24" customHeight="1">
      <c r="A984" s="20"/>
      <c r="B984" s="12"/>
      <c r="C984" s="12"/>
      <c r="D984" s="12"/>
      <c r="E984" s="13"/>
      <c r="F984" s="13"/>
      <c r="G984" s="13"/>
      <c r="H984" s="13"/>
      <c r="I984" s="16" t="s">
        <v>26</v>
      </c>
      <c r="J984" s="48">
        <f>SUM(J930:J983)</f>
        <v>0</v>
      </c>
      <c r="K984" s="19" t="s">
        <v>27</v>
      </c>
      <c r="L984" s="16" t="s">
        <v>27</v>
      </c>
      <c r="M984" s="48">
        <f>SUM(M930:M983)</f>
        <v>0</v>
      </c>
      <c r="N984" s="11"/>
      <c r="O984" s="27"/>
    </row>
    <row r="986" spans="3:12" s="120" customFormat="1" ht="38.25" customHeight="1">
      <c r="C986" s="259" t="s">
        <v>1217</v>
      </c>
      <c r="D986" s="259"/>
      <c r="E986" s="259"/>
      <c r="F986" s="259"/>
      <c r="G986" s="259"/>
      <c r="H986" s="259"/>
      <c r="I986" s="259"/>
      <c r="J986" s="259"/>
      <c r="K986" s="259"/>
      <c r="L986" s="259"/>
    </row>
    <row r="987" spans="3:12" s="29" customFormat="1" ht="15.75" customHeight="1">
      <c r="C987" s="259" t="s">
        <v>1219</v>
      </c>
      <c r="D987" s="259"/>
      <c r="E987" s="259"/>
      <c r="F987" s="259"/>
      <c r="G987" s="259"/>
      <c r="H987" s="259"/>
      <c r="I987" s="259"/>
      <c r="J987" s="259"/>
      <c r="K987" s="259"/>
      <c r="L987" s="259"/>
    </row>
    <row r="988" spans="3:12" s="29" customFormat="1" ht="15.75" customHeight="1">
      <c r="C988" s="196"/>
      <c r="D988" s="196"/>
      <c r="E988" s="196"/>
      <c r="F988" s="196"/>
      <c r="G988" s="196"/>
      <c r="H988" s="196"/>
      <c r="I988" s="196"/>
      <c r="J988" s="196"/>
      <c r="K988" s="196"/>
      <c r="L988" s="196"/>
    </row>
    <row r="989" spans="3:12" s="29" customFormat="1" ht="15.75" customHeight="1">
      <c r="C989" s="196"/>
      <c r="D989" s="196"/>
      <c r="E989" s="196"/>
      <c r="F989" s="196"/>
      <c r="G989" s="196"/>
      <c r="H989" s="196"/>
      <c r="I989" s="196"/>
      <c r="J989" s="196"/>
      <c r="K989" s="196"/>
      <c r="L989" s="196"/>
    </row>
    <row r="990" spans="3:12" s="29" customFormat="1" ht="15.75" customHeight="1">
      <c r="C990" s="196"/>
      <c r="D990" s="196"/>
      <c r="E990" s="196"/>
      <c r="F990" s="196"/>
      <c r="G990" s="196"/>
      <c r="H990" s="196"/>
      <c r="I990" s="196"/>
      <c r="J990" s="196"/>
      <c r="K990" s="196"/>
      <c r="L990" s="196"/>
    </row>
    <row r="991" spans="3:12" s="29" customFormat="1" ht="15.75" customHeight="1">
      <c r="C991" s="196"/>
      <c r="D991" s="196"/>
      <c r="E991" s="196"/>
      <c r="F991" s="196"/>
      <c r="G991" s="196"/>
      <c r="H991" s="196"/>
      <c r="I991" s="196"/>
      <c r="J991" s="196"/>
      <c r="K991" s="196"/>
      <c r="L991" s="196"/>
    </row>
    <row r="992" spans="3:12" s="29" customFormat="1" ht="15.75" customHeight="1">
      <c r="C992" s="196"/>
      <c r="D992" s="196"/>
      <c r="E992" s="196"/>
      <c r="F992" s="196"/>
      <c r="G992" s="196"/>
      <c r="H992" s="196"/>
      <c r="I992" s="196"/>
      <c r="J992" s="196"/>
      <c r="K992" s="196"/>
      <c r="L992" s="196"/>
    </row>
    <row r="993" spans="3:12" s="29" customFormat="1" ht="15.75" customHeight="1">
      <c r="C993" s="196"/>
      <c r="D993" s="196"/>
      <c r="E993" s="196"/>
      <c r="F993" s="196"/>
      <c r="G993" s="196"/>
      <c r="H993" s="196"/>
      <c r="I993" s="196"/>
      <c r="J993" s="196"/>
      <c r="K993" s="196"/>
      <c r="L993" s="196"/>
    </row>
    <row r="994" spans="3:12" s="29" customFormat="1" ht="15.75" customHeight="1">
      <c r="C994" s="196"/>
      <c r="D994" s="196"/>
      <c r="E994" s="196"/>
      <c r="F994" s="196"/>
      <c r="G994" s="196"/>
      <c r="H994" s="196"/>
      <c r="I994" s="196"/>
      <c r="J994" s="196"/>
      <c r="K994" s="196"/>
      <c r="L994" s="196"/>
    </row>
    <row r="995" spans="3:12" s="29" customFormat="1" ht="15.75" customHeight="1">
      <c r="C995" s="196"/>
      <c r="D995" s="196"/>
      <c r="E995" s="196"/>
      <c r="F995" s="196"/>
      <c r="G995" s="196"/>
      <c r="H995" s="196"/>
      <c r="I995" s="196"/>
      <c r="J995" s="196"/>
      <c r="K995" s="196"/>
      <c r="L995" s="196"/>
    </row>
    <row r="996" spans="3:12" s="29" customFormat="1" ht="15.75" customHeight="1">
      <c r="C996" s="196"/>
      <c r="D996" s="196"/>
      <c r="E996" s="196"/>
      <c r="F996" s="196"/>
      <c r="G996" s="196"/>
      <c r="H996" s="196"/>
      <c r="I996" s="196"/>
      <c r="J996" s="196"/>
      <c r="K996" s="196"/>
      <c r="L996" s="196"/>
    </row>
    <row r="997" spans="3:12" s="29" customFormat="1" ht="15.75" customHeight="1">
      <c r="C997" s="196"/>
      <c r="D997" s="196"/>
      <c r="E997" s="196"/>
      <c r="F997" s="196"/>
      <c r="G997" s="196"/>
      <c r="H997" s="196"/>
      <c r="I997" s="196"/>
      <c r="J997" s="196"/>
      <c r="K997" s="196"/>
      <c r="L997" s="196"/>
    </row>
    <row r="998" spans="3:12" s="29" customFormat="1" ht="15.75" customHeight="1">
      <c r="C998" s="196"/>
      <c r="D998" s="196"/>
      <c r="E998" s="196"/>
      <c r="F998" s="196"/>
      <c r="G998" s="196"/>
      <c r="H998" s="196"/>
      <c r="I998" s="196"/>
      <c r="J998" s="196"/>
      <c r="K998" s="196"/>
      <c r="L998" s="196"/>
    </row>
    <row r="999" spans="3:12" s="29" customFormat="1" ht="15.75" customHeight="1">
      <c r="C999" s="196"/>
      <c r="D999" s="196"/>
      <c r="E999" s="196"/>
      <c r="F999" s="196"/>
      <c r="G999" s="196"/>
      <c r="H999" s="196"/>
      <c r="I999" s="196"/>
      <c r="J999" s="196"/>
      <c r="K999" s="196"/>
      <c r="L999" s="196"/>
    </row>
    <row r="1000" spans="3:12" s="29" customFormat="1" ht="15.75" customHeight="1">
      <c r="C1000" s="196"/>
      <c r="D1000" s="196"/>
      <c r="E1000" s="196"/>
      <c r="F1000" s="196"/>
      <c r="G1000" s="196"/>
      <c r="H1000" s="196"/>
      <c r="I1000" s="196"/>
      <c r="J1000" s="196"/>
      <c r="K1000" s="196"/>
      <c r="L1000" s="196"/>
    </row>
    <row r="1001" spans="3:12" s="29" customFormat="1" ht="15.75" customHeight="1">
      <c r="C1001" s="196"/>
      <c r="D1001" s="196"/>
      <c r="E1001" s="196"/>
      <c r="F1001" s="196"/>
      <c r="G1001" s="196"/>
      <c r="H1001" s="196"/>
      <c r="I1001" s="196"/>
      <c r="J1001" s="196"/>
      <c r="K1001" s="196"/>
      <c r="L1001" s="196"/>
    </row>
    <row r="1002" spans="3:12" s="29" customFormat="1" ht="15.75" customHeight="1">
      <c r="C1002" s="196"/>
      <c r="D1002" s="196"/>
      <c r="E1002" s="196"/>
      <c r="F1002" s="196"/>
      <c r="G1002" s="196"/>
      <c r="H1002" s="196"/>
      <c r="I1002" s="196"/>
      <c r="J1002" s="196"/>
      <c r="K1002" s="196"/>
      <c r="L1002" s="196"/>
    </row>
    <row r="1003" spans="3:12" s="29" customFormat="1" ht="15.75" customHeight="1">
      <c r="C1003" s="196"/>
      <c r="D1003" s="196"/>
      <c r="E1003" s="196"/>
      <c r="F1003" s="196"/>
      <c r="G1003" s="196"/>
      <c r="H1003" s="196"/>
      <c r="I1003" s="196"/>
      <c r="J1003" s="196"/>
      <c r="K1003" s="196"/>
      <c r="L1003" s="196"/>
    </row>
    <row r="1004" spans="3:12" s="29" customFormat="1" ht="15.75" customHeight="1">
      <c r="C1004" s="196"/>
      <c r="D1004" s="196"/>
      <c r="E1004" s="196"/>
      <c r="F1004" s="196"/>
      <c r="G1004" s="196"/>
      <c r="H1004" s="196"/>
      <c r="I1004" s="196"/>
      <c r="J1004" s="196"/>
      <c r="K1004" s="196"/>
      <c r="L1004" s="196"/>
    </row>
    <row r="1006" spans="1:15" s="49" customFormat="1" ht="31.5" customHeight="1">
      <c r="A1006" s="2"/>
      <c r="B1006" s="2"/>
      <c r="C1006" s="7" t="s">
        <v>792</v>
      </c>
      <c r="D1006" s="4"/>
      <c r="E1006" s="4"/>
      <c r="F1006" s="3" t="s">
        <v>1</v>
      </c>
      <c r="G1006" s="6"/>
      <c r="H1006" s="4"/>
      <c r="I1006" s="5"/>
      <c r="J1006" s="272" t="s">
        <v>1221</v>
      </c>
      <c r="K1006" s="273"/>
      <c r="L1006" s="273"/>
      <c r="M1006" s="273"/>
      <c r="N1006" s="2"/>
      <c r="O1006" s="2"/>
    </row>
    <row r="1007" spans="1:15" s="49" customFormat="1" ht="26.25" customHeight="1">
      <c r="A1007" s="1"/>
      <c r="B1007" s="264" t="s">
        <v>1220</v>
      </c>
      <c r="C1007" s="265"/>
      <c r="D1007" s="265"/>
      <c r="E1007" s="265"/>
      <c r="F1007" s="265"/>
      <c r="G1007" s="265"/>
      <c r="H1007" s="265"/>
      <c r="I1007" s="265"/>
      <c r="J1007" s="265"/>
      <c r="K1007" s="265"/>
      <c r="L1007" s="265"/>
      <c r="M1007" s="266"/>
      <c r="N1007" s="1"/>
      <c r="O1007" s="1"/>
    </row>
    <row r="1008" spans="1:15" s="49" customFormat="1" ht="33.75">
      <c r="A1008" s="1"/>
      <c r="B1008" s="209" t="s">
        <v>2</v>
      </c>
      <c r="C1008" s="209" t="s">
        <v>3</v>
      </c>
      <c r="D1008" s="209" t="s">
        <v>4</v>
      </c>
      <c r="E1008" s="210" t="s">
        <v>5</v>
      </c>
      <c r="F1008" s="210" t="s">
        <v>6</v>
      </c>
      <c r="G1008" s="209" t="s">
        <v>7</v>
      </c>
      <c r="H1008" s="209" t="s">
        <v>29</v>
      </c>
      <c r="I1008" s="209" t="s">
        <v>8</v>
      </c>
      <c r="J1008" s="209" t="s">
        <v>9</v>
      </c>
      <c r="K1008" s="209" t="s">
        <v>10</v>
      </c>
      <c r="L1008" s="209" t="s">
        <v>11</v>
      </c>
      <c r="M1008" s="209" t="s">
        <v>12</v>
      </c>
      <c r="N1008" s="1"/>
      <c r="O1008" s="1"/>
    </row>
    <row r="1009" spans="1:15" s="49" customFormat="1" ht="14.25">
      <c r="A1009" s="1"/>
      <c r="B1009" s="211" t="s">
        <v>13</v>
      </c>
      <c r="C1009" s="211" t="s">
        <v>14</v>
      </c>
      <c r="D1009" s="211" t="s">
        <v>15</v>
      </c>
      <c r="E1009" s="211" t="s">
        <v>16</v>
      </c>
      <c r="F1009" s="211" t="s">
        <v>17</v>
      </c>
      <c r="G1009" s="211" t="s">
        <v>18</v>
      </c>
      <c r="H1009" s="211" t="s">
        <v>19</v>
      </c>
      <c r="I1009" s="211" t="s">
        <v>20</v>
      </c>
      <c r="J1009" s="211" t="s">
        <v>21</v>
      </c>
      <c r="K1009" s="211" t="s">
        <v>22</v>
      </c>
      <c r="L1009" s="211" t="s">
        <v>23</v>
      </c>
      <c r="M1009" s="211" t="s">
        <v>24</v>
      </c>
      <c r="N1009" s="1"/>
      <c r="O1009" s="1"/>
    </row>
    <row r="1010" spans="1:15" s="49" customFormat="1" ht="30.75" customHeight="1">
      <c r="A1010" s="10"/>
      <c r="B1010" s="15">
        <v>1</v>
      </c>
      <c r="C1010" s="267" t="s">
        <v>662</v>
      </c>
      <c r="D1010" s="251"/>
      <c r="E1010" s="270" t="s">
        <v>25</v>
      </c>
      <c r="F1010" s="21" t="s">
        <v>663</v>
      </c>
      <c r="G1010" s="22">
        <v>60</v>
      </c>
      <c r="H1010" s="17" t="s">
        <v>46</v>
      </c>
      <c r="I1010" s="25"/>
      <c r="J1010" s="24">
        <f>G1010*I1010</f>
        <v>0</v>
      </c>
      <c r="K1010" s="17">
        <v>8</v>
      </c>
      <c r="L1010" s="26">
        <f>I1010*1.08</f>
        <v>0</v>
      </c>
      <c r="M1010" s="23">
        <f>J1010*1.08</f>
        <v>0</v>
      </c>
      <c r="N1010" s="10"/>
      <c r="O1010" s="10"/>
    </row>
    <row r="1011" spans="1:15" s="49" customFormat="1" ht="30.75" customHeight="1">
      <c r="A1011" s="10"/>
      <c r="B1011" s="15">
        <v>2</v>
      </c>
      <c r="C1011" s="269"/>
      <c r="D1011" s="251"/>
      <c r="E1011" s="271"/>
      <c r="F1011" s="21" t="s">
        <v>664</v>
      </c>
      <c r="G1011" s="22">
        <v>20</v>
      </c>
      <c r="H1011" s="17" t="s">
        <v>46</v>
      </c>
      <c r="I1011" s="25"/>
      <c r="J1011" s="24">
        <f>G1011*I1011</f>
        <v>0</v>
      </c>
      <c r="K1011" s="17">
        <v>8</v>
      </c>
      <c r="L1011" s="26">
        <f>I1011*1.08</f>
        <v>0</v>
      </c>
      <c r="M1011" s="23">
        <f>J1011*1.08</f>
        <v>0</v>
      </c>
      <c r="N1011" s="10"/>
      <c r="O1011" s="10"/>
    </row>
    <row r="1012" spans="1:15" s="49" customFormat="1" ht="24" customHeight="1">
      <c r="A1012" s="20"/>
      <c r="B1012" s="12"/>
      <c r="C1012" s="12"/>
      <c r="D1012" s="12"/>
      <c r="E1012" s="13"/>
      <c r="F1012" s="13"/>
      <c r="G1012" s="13"/>
      <c r="H1012" s="13"/>
      <c r="I1012" s="16" t="s">
        <v>26</v>
      </c>
      <c r="J1012" s="48">
        <f>SUM(J1010:J1011)</f>
        <v>0</v>
      </c>
      <c r="K1012" s="19" t="s">
        <v>27</v>
      </c>
      <c r="L1012" s="16" t="s">
        <v>27</v>
      </c>
      <c r="M1012" s="48">
        <f>SUM(M1010:M1011)</f>
        <v>0</v>
      </c>
      <c r="N1012" s="11"/>
      <c r="O1012" s="27"/>
    </row>
    <row r="1013" spans="1:15" s="49" customFormat="1" ht="24" customHeight="1">
      <c r="A1013" s="20"/>
      <c r="B1013" s="12"/>
      <c r="C1013" s="12"/>
      <c r="D1013" s="12"/>
      <c r="E1013" s="13"/>
      <c r="F1013" s="13"/>
      <c r="G1013" s="13"/>
      <c r="H1013" s="13"/>
      <c r="I1013" s="12"/>
      <c r="J1013" s="195"/>
      <c r="K1013" s="11"/>
      <c r="L1013" s="12"/>
      <c r="M1013" s="195"/>
      <c r="N1013" s="11"/>
      <c r="O1013" s="27"/>
    </row>
    <row r="1014" spans="1:15" s="49" customFormat="1" ht="24" customHeight="1">
      <c r="A1014" s="20"/>
      <c r="B1014" s="12"/>
      <c r="C1014" s="12"/>
      <c r="D1014" s="12"/>
      <c r="E1014" s="13"/>
      <c r="F1014" s="13"/>
      <c r="G1014" s="13"/>
      <c r="H1014" s="13"/>
      <c r="I1014" s="12"/>
      <c r="J1014" s="195"/>
      <c r="K1014" s="11"/>
      <c r="L1014" s="12"/>
      <c r="M1014" s="195"/>
      <c r="N1014" s="11"/>
      <c r="O1014" s="27"/>
    </row>
    <row r="1015" spans="1:15" s="49" customFormat="1" ht="24" customHeight="1">
      <c r="A1015" s="20"/>
      <c r="B1015" s="12"/>
      <c r="C1015" s="12"/>
      <c r="D1015" s="12"/>
      <c r="E1015" s="13"/>
      <c r="F1015" s="13"/>
      <c r="G1015" s="13"/>
      <c r="H1015" s="13"/>
      <c r="I1015" s="12"/>
      <c r="J1015" s="195"/>
      <c r="K1015" s="11"/>
      <c r="L1015" s="12"/>
      <c r="M1015" s="195"/>
      <c r="N1015" s="11"/>
      <c r="O1015" s="27"/>
    </row>
    <row r="1016" spans="1:15" s="49" customFormat="1" ht="24" customHeight="1">
      <c r="A1016" s="20"/>
      <c r="B1016" s="12"/>
      <c r="C1016" s="12"/>
      <c r="D1016" s="12"/>
      <c r="E1016" s="13"/>
      <c r="F1016" s="13"/>
      <c r="G1016" s="13"/>
      <c r="H1016" s="13"/>
      <c r="I1016" s="12"/>
      <c r="J1016" s="195"/>
      <c r="K1016" s="11"/>
      <c r="L1016" s="12"/>
      <c r="M1016" s="195"/>
      <c r="N1016" s="11"/>
      <c r="O1016" s="27"/>
    </row>
    <row r="1017" spans="1:15" s="49" customFormat="1" ht="24" customHeight="1">
      <c r="A1017" s="20"/>
      <c r="B1017" s="12"/>
      <c r="C1017" s="12"/>
      <c r="D1017" s="12"/>
      <c r="E1017" s="13"/>
      <c r="F1017" s="13"/>
      <c r="G1017" s="13"/>
      <c r="H1017" s="13"/>
      <c r="I1017" s="12"/>
      <c r="J1017" s="195"/>
      <c r="K1017" s="11"/>
      <c r="L1017" s="12"/>
      <c r="M1017" s="195"/>
      <c r="N1017" s="11"/>
      <c r="O1017" s="27"/>
    </row>
    <row r="1018" spans="1:15" s="49" customFormat="1" ht="24" customHeight="1">
      <c r="A1018" s="20"/>
      <c r="B1018" s="12"/>
      <c r="C1018" s="12"/>
      <c r="D1018" s="12"/>
      <c r="E1018" s="13"/>
      <c r="F1018" s="13"/>
      <c r="G1018" s="13"/>
      <c r="H1018" s="13"/>
      <c r="I1018" s="12"/>
      <c r="J1018" s="195"/>
      <c r="K1018" s="11"/>
      <c r="L1018" s="12"/>
      <c r="M1018" s="195"/>
      <c r="N1018" s="11"/>
      <c r="O1018" s="27"/>
    </row>
    <row r="1019" spans="1:15" s="49" customFormat="1" ht="24" customHeight="1">
      <c r="A1019" s="20"/>
      <c r="B1019" s="12"/>
      <c r="C1019" s="12"/>
      <c r="D1019" s="12"/>
      <c r="E1019" s="13"/>
      <c r="F1019" s="13"/>
      <c r="G1019" s="13"/>
      <c r="H1019" s="13"/>
      <c r="I1019" s="12"/>
      <c r="J1019" s="195"/>
      <c r="K1019" s="11"/>
      <c r="L1019" s="12"/>
      <c r="M1019" s="195"/>
      <c r="N1019" s="11"/>
      <c r="O1019" s="27"/>
    </row>
    <row r="1020" spans="1:15" s="49" customFormat="1" ht="24" customHeight="1">
      <c r="A1020" s="20"/>
      <c r="B1020" s="12"/>
      <c r="C1020" s="12"/>
      <c r="D1020" s="12"/>
      <c r="E1020" s="13"/>
      <c r="F1020" s="13"/>
      <c r="G1020" s="13"/>
      <c r="H1020" s="13"/>
      <c r="I1020" s="12"/>
      <c r="J1020" s="195"/>
      <c r="K1020" s="11"/>
      <c r="L1020" s="12"/>
      <c r="M1020" s="195"/>
      <c r="N1020" s="11"/>
      <c r="O1020" s="27"/>
    </row>
    <row r="1021" spans="1:15" s="49" customFormat="1" ht="24" customHeight="1">
      <c r="A1021" s="20"/>
      <c r="B1021" s="12"/>
      <c r="C1021" s="12"/>
      <c r="D1021" s="12"/>
      <c r="E1021" s="13"/>
      <c r="F1021" s="13"/>
      <c r="G1021" s="13"/>
      <c r="H1021" s="13"/>
      <c r="I1021" s="12"/>
      <c r="J1021" s="195"/>
      <c r="K1021" s="11"/>
      <c r="L1021" s="12"/>
      <c r="M1021" s="195"/>
      <c r="N1021" s="11"/>
      <c r="O1021" s="27"/>
    </row>
    <row r="1022" spans="1:15" s="49" customFormat="1" ht="24" customHeight="1">
      <c r="A1022" s="20"/>
      <c r="B1022" s="12"/>
      <c r="C1022" s="12"/>
      <c r="D1022" s="12"/>
      <c r="E1022" s="13"/>
      <c r="F1022" s="13"/>
      <c r="G1022" s="13"/>
      <c r="H1022" s="13"/>
      <c r="I1022" s="12"/>
      <c r="J1022" s="195"/>
      <c r="K1022" s="11"/>
      <c r="L1022" s="12"/>
      <c r="M1022" s="195"/>
      <c r="N1022" s="11"/>
      <c r="O1022" s="27"/>
    </row>
    <row r="1023" spans="1:15" s="49" customFormat="1" ht="24" customHeight="1">
      <c r="A1023" s="20"/>
      <c r="B1023" s="12"/>
      <c r="C1023" s="12"/>
      <c r="D1023" s="12"/>
      <c r="E1023" s="13"/>
      <c r="F1023" s="13"/>
      <c r="G1023" s="13"/>
      <c r="H1023" s="13"/>
      <c r="I1023" s="12"/>
      <c r="J1023" s="195"/>
      <c r="K1023" s="11"/>
      <c r="L1023" s="12"/>
      <c r="M1023" s="195"/>
      <c r="N1023" s="11"/>
      <c r="O1023" s="27"/>
    </row>
    <row r="1025" spans="1:15" s="49" customFormat="1" ht="31.5" customHeight="1">
      <c r="A1025" s="2"/>
      <c r="B1025" s="2"/>
      <c r="C1025" s="7" t="s">
        <v>793</v>
      </c>
      <c r="D1025" s="4"/>
      <c r="E1025" s="4"/>
      <c r="F1025" s="3" t="s">
        <v>1</v>
      </c>
      <c r="G1025" s="6"/>
      <c r="H1025" s="4"/>
      <c r="I1025" s="5"/>
      <c r="J1025" s="272" t="s">
        <v>1221</v>
      </c>
      <c r="K1025" s="273"/>
      <c r="L1025" s="273"/>
      <c r="M1025" s="273"/>
      <c r="N1025" s="2"/>
      <c r="O1025" s="2"/>
    </row>
    <row r="1026" spans="1:15" s="49" customFormat="1" ht="26.25" customHeight="1">
      <c r="A1026" s="1"/>
      <c r="B1026" s="264" t="s">
        <v>1220</v>
      </c>
      <c r="C1026" s="265"/>
      <c r="D1026" s="265"/>
      <c r="E1026" s="265"/>
      <c r="F1026" s="265"/>
      <c r="G1026" s="265"/>
      <c r="H1026" s="265"/>
      <c r="I1026" s="265"/>
      <c r="J1026" s="265"/>
      <c r="K1026" s="265"/>
      <c r="L1026" s="265"/>
      <c r="M1026" s="266"/>
      <c r="N1026" s="1"/>
      <c r="O1026" s="1"/>
    </row>
    <row r="1027" spans="1:15" s="49" customFormat="1" ht="33.75">
      <c r="A1027" s="1"/>
      <c r="B1027" s="209" t="s">
        <v>2</v>
      </c>
      <c r="C1027" s="209" t="s">
        <v>3</v>
      </c>
      <c r="D1027" s="209" t="s">
        <v>4</v>
      </c>
      <c r="E1027" s="210" t="s">
        <v>5</v>
      </c>
      <c r="F1027" s="210" t="s">
        <v>6</v>
      </c>
      <c r="G1027" s="209" t="s">
        <v>7</v>
      </c>
      <c r="H1027" s="209" t="s">
        <v>29</v>
      </c>
      <c r="I1027" s="209" t="s">
        <v>8</v>
      </c>
      <c r="J1027" s="209" t="s">
        <v>9</v>
      </c>
      <c r="K1027" s="209" t="s">
        <v>10</v>
      </c>
      <c r="L1027" s="209" t="s">
        <v>11</v>
      </c>
      <c r="M1027" s="209" t="s">
        <v>12</v>
      </c>
      <c r="N1027" s="1"/>
      <c r="O1027" s="1"/>
    </row>
    <row r="1028" spans="1:15" s="49" customFormat="1" ht="14.25">
      <c r="A1028" s="1"/>
      <c r="B1028" s="211" t="s">
        <v>13</v>
      </c>
      <c r="C1028" s="211" t="s">
        <v>14</v>
      </c>
      <c r="D1028" s="211" t="s">
        <v>15</v>
      </c>
      <c r="E1028" s="211" t="s">
        <v>16</v>
      </c>
      <c r="F1028" s="211" t="s">
        <v>17</v>
      </c>
      <c r="G1028" s="211" t="s">
        <v>18</v>
      </c>
      <c r="H1028" s="211" t="s">
        <v>19</v>
      </c>
      <c r="I1028" s="211" t="s">
        <v>20</v>
      </c>
      <c r="J1028" s="211" t="s">
        <v>21</v>
      </c>
      <c r="K1028" s="211" t="s">
        <v>22</v>
      </c>
      <c r="L1028" s="211" t="s">
        <v>23</v>
      </c>
      <c r="M1028" s="211" t="s">
        <v>24</v>
      </c>
      <c r="N1028" s="1"/>
      <c r="O1028" s="1"/>
    </row>
    <row r="1029" spans="1:15" s="49" customFormat="1" ht="30.75" customHeight="1">
      <c r="A1029" s="10"/>
      <c r="B1029" s="15">
        <v>1</v>
      </c>
      <c r="C1029" s="18" t="s">
        <v>672</v>
      </c>
      <c r="D1029" s="251"/>
      <c r="E1029" s="17" t="s">
        <v>25</v>
      </c>
      <c r="F1029" s="21" t="s">
        <v>673</v>
      </c>
      <c r="G1029" s="22">
        <v>120</v>
      </c>
      <c r="H1029" s="17" t="s">
        <v>174</v>
      </c>
      <c r="I1029" s="25"/>
      <c r="J1029" s="24">
        <f>G1029*I1029</f>
        <v>0</v>
      </c>
      <c r="K1029" s="17">
        <v>8</v>
      </c>
      <c r="L1029" s="26">
        <f>I1029*1.08</f>
        <v>0</v>
      </c>
      <c r="M1029" s="23">
        <f>J1029*1.08</f>
        <v>0</v>
      </c>
      <c r="N1029" s="10"/>
      <c r="O1029" s="10"/>
    </row>
    <row r="1030" spans="1:15" s="49" customFormat="1" ht="24" customHeight="1">
      <c r="A1030" s="20"/>
      <c r="B1030" s="12"/>
      <c r="C1030" s="12"/>
      <c r="D1030" s="12"/>
      <c r="E1030" s="13"/>
      <c r="F1030" s="13"/>
      <c r="G1030" s="13"/>
      <c r="H1030" s="13"/>
      <c r="I1030" s="16" t="s">
        <v>26</v>
      </c>
      <c r="J1030" s="48">
        <f>SUM(J1029)</f>
        <v>0</v>
      </c>
      <c r="K1030" s="19" t="s">
        <v>27</v>
      </c>
      <c r="L1030" s="16" t="s">
        <v>27</v>
      </c>
      <c r="M1030" s="48">
        <f>SUM(M1029)</f>
        <v>0</v>
      </c>
      <c r="N1030" s="11"/>
      <c r="O1030" s="27"/>
    </row>
    <row r="1031" spans="1:15" s="49" customFormat="1" ht="24" customHeight="1">
      <c r="A1031" s="20"/>
      <c r="B1031" s="12"/>
      <c r="C1031" s="12"/>
      <c r="D1031" s="12"/>
      <c r="E1031" s="13"/>
      <c r="F1031" s="13"/>
      <c r="G1031" s="13"/>
      <c r="H1031" s="13"/>
      <c r="I1031" s="12"/>
      <c r="J1031" s="195"/>
      <c r="K1031" s="11"/>
      <c r="L1031" s="12"/>
      <c r="M1031" s="195"/>
      <c r="N1031" s="11"/>
      <c r="O1031" s="27"/>
    </row>
    <row r="1032" spans="1:15" s="49" customFormat="1" ht="24" customHeight="1">
      <c r="A1032" s="20"/>
      <c r="B1032" s="12"/>
      <c r="C1032" s="12"/>
      <c r="D1032" s="12"/>
      <c r="E1032" s="13"/>
      <c r="F1032" s="13"/>
      <c r="G1032" s="13"/>
      <c r="H1032" s="13"/>
      <c r="I1032" s="12"/>
      <c r="J1032" s="195"/>
      <c r="K1032" s="11"/>
      <c r="L1032" s="12"/>
      <c r="M1032" s="195"/>
      <c r="N1032" s="11"/>
      <c r="O1032" s="27"/>
    </row>
    <row r="1033" spans="1:15" s="49" customFormat="1" ht="24" customHeight="1">
      <c r="A1033" s="20"/>
      <c r="B1033" s="12"/>
      <c r="C1033" s="12"/>
      <c r="D1033" s="12"/>
      <c r="E1033" s="13"/>
      <c r="F1033" s="13"/>
      <c r="G1033" s="13"/>
      <c r="H1033" s="13"/>
      <c r="I1033" s="12"/>
      <c r="J1033" s="195"/>
      <c r="K1033" s="11"/>
      <c r="L1033" s="12"/>
      <c r="M1033" s="195"/>
      <c r="N1033" s="11"/>
      <c r="O1033" s="27"/>
    </row>
    <row r="1034" spans="1:15" s="49" customFormat="1" ht="24" customHeight="1">
      <c r="A1034" s="20"/>
      <c r="B1034" s="12"/>
      <c r="C1034" s="12"/>
      <c r="D1034" s="12"/>
      <c r="E1034" s="13"/>
      <c r="F1034" s="13"/>
      <c r="G1034" s="13"/>
      <c r="H1034" s="13"/>
      <c r="I1034" s="12"/>
      <c r="J1034" s="195"/>
      <c r="K1034" s="11"/>
      <c r="L1034" s="12"/>
      <c r="M1034" s="195"/>
      <c r="N1034" s="11"/>
      <c r="O1034" s="27"/>
    </row>
    <row r="1035" spans="1:15" s="49" customFormat="1" ht="24" customHeight="1">
      <c r="A1035" s="20"/>
      <c r="B1035" s="12"/>
      <c r="C1035" s="12"/>
      <c r="D1035" s="12"/>
      <c r="E1035" s="13"/>
      <c r="F1035" s="13"/>
      <c r="G1035" s="13"/>
      <c r="H1035" s="13"/>
      <c r="I1035" s="12"/>
      <c r="J1035" s="195"/>
      <c r="K1035" s="11"/>
      <c r="L1035" s="12"/>
      <c r="M1035" s="195"/>
      <c r="N1035" s="11"/>
      <c r="O1035" s="27"/>
    </row>
    <row r="1036" spans="1:15" s="49" customFormat="1" ht="24" customHeight="1">
      <c r="A1036" s="20"/>
      <c r="B1036" s="12"/>
      <c r="C1036" s="12"/>
      <c r="D1036" s="12"/>
      <c r="E1036" s="13"/>
      <c r="F1036" s="13"/>
      <c r="G1036" s="13"/>
      <c r="H1036" s="13"/>
      <c r="I1036" s="12"/>
      <c r="J1036" s="195"/>
      <c r="K1036" s="11"/>
      <c r="L1036" s="12"/>
      <c r="M1036" s="195"/>
      <c r="N1036" s="11"/>
      <c r="O1036" s="27"/>
    </row>
    <row r="1037" spans="1:15" s="49" customFormat="1" ht="24" customHeight="1">
      <c r="A1037" s="20"/>
      <c r="B1037" s="12"/>
      <c r="C1037" s="12"/>
      <c r="D1037" s="12"/>
      <c r="E1037" s="13"/>
      <c r="F1037" s="13"/>
      <c r="G1037" s="13"/>
      <c r="H1037" s="13"/>
      <c r="I1037" s="12"/>
      <c r="J1037" s="195"/>
      <c r="K1037" s="11"/>
      <c r="L1037" s="12"/>
      <c r="M1037" s="195"/>
      <c r="N1037" s="11"/>
      <c r="O1037" s="27"/>
    </row>
    <row r="1038" spans="1:15" s="49" customFormat="1" ht="24" customHeight="1">
      <c r="A1038" s="20"/>
      <c r="B1038" s="12"/>
      <c r="C1038" s="12"/>
      <c r="D1038" s="12"/>
      <c r="E1038" s="13"/>
      <c r="F1038" s="13"/>
      <c r="G1038" s="13"/>
      <c r="H1038" s="13"/>
      <c r="I1038" s="12"/>
      <c r="J1038" s="195"/>
      <c r="K1038" s="11"/>
      <c r="L1038" s="12"/>
      <c r="M1038" s="195"/>
      <c r="N1038" s="11"/>
      <c r="O1038" s="27"/>
    </row>
    <row r="1039" spans="1:15" s="49" customFormat="1" ht="24" customHeight="1">
      <c r="A1039" s="20"/>
      <c r="B1039" s="12"/>
      <c r="C1039" s="12"/>
      <c r="D1039" s="12"/>
      <c r="E1039" s="13"/>
      <c r="F1039" s="13"/>
      <c r="G1039" s="13"/>
      <c r="H1039" s="13"/>
      <c r="I1039" s="12"/>
      <c r="J1039" s="195"/>
      <c r="K1039" s="11"/>
      <c r="L1039" s="12"/>
      <c r="M1039" s="195"/>
      <c r="N1039" s="11"/>
      <c r="O1039" s="27"/>
    </row>
    <row r="1040" spans="1:15" s="49" customFormat="1" ht="24" customHeight="1">
      <c r="A1040" s="20"/>
      <c r="B1040" s="12"/>
      <c r="C1040" s="12"/>
      <c r="D1040" s="12"/>
      <c r="E1040" s="13"/>
      <c r="F1040" s="13"/>
      <c r="G1040" s="13"/>
      <c r="H1040" s="13"/>
      <c r="I1040" s="12"/>
      <c r="J1040" s="195"/>
      <c r="K1040" s="11"/>
      <c r="L1040" s="12"/>
      <c r="M1040" s="195"/>
      <c r="N1040" s="11"/>
      <c r="O1040" s="27"/>
    </row>
    <row r="1041" spans="1:15" s="49" customFormat="1" ht="24" customHeight="1">
      <c r="A1041" s="20"/>
      <c r="B1041" s="12"/>
      <c r="C1041" s="12"/>
      <c r="D1041" s="12"/>
      <c r="E1041" s="13"/>
      <c r="F1041" s="13"/>
      <c r="G1041" s="13"/>
      <c r="H1041" s="13"/>
      <c r="I1041" s="12"/>
      <c r="J1041" s="195"/>
      <c r="K1041" s="11"/>
      <c r="L1041" s="12"/>
      <c r="M1041" s="195"/>
      <c r="N1041" s="11"/>
      <c r="O1041" s="27"/>
    </row>
    <row r="1042" spans="1:15" s="49" customFormat="1" ht="24" customHeight="1">
      <c r="A1042" s="20"/>
      <c r="B1042" s="12"/>
      <c r="C1042" s="12"/>
      <c r="D1042" s="12"/>
      <c r="E1042" s="13"/>
      <c r="F1042" s="13"/>
      <c r="G1042" s="13"/>
      <c r="H1042" s="13"/>
      <c r="I1042" s="12"/>
      <c r="J1042" s="195"/>
      <c r="K1042" s="11"/>
      <c r="L1042" s="12"/>
      <c r="M1042" s="195"/>
      <c r="N1042" s="11"/>
      <c r="O1042" s="27"/>
    </row>
    <row r="1044" s="49" customFormat="1" ht="14.25"/>
    <row r="1045" s="49" customFormat="1" ht="14.25"/>
    <row r="1048" spans="1:15" s="49" customFormat="1" ht="31.5" customHeight="1">
      <c r="A1048" s="2"/>
      <c r="B1048" s="2"/>
      <c r="C1048" s="7" t="s">
        <v>794</v>
      </c>
      <c r="D1048" s="4"/>
      <c r="E1048" s="4"/>
      <c r="F1048" s="3" t="s">
        <v>1</v>
      </c>
      <c r="G1048" s="6"/>
      <c r="H1048" s="4"/>
      <c r="I1048" s="5"/>
      <c r="J1048" s="272" t="s">
        <v>1222</v>
      </c>
      <c r="K1048" s="273"/>
      <c r="L1048" s="273"/>
      <c r="M1048" s="273"/>
      <c r="N1048" s="2"/>
      <c r="O1048" s="2"/>
    </row>
    <row r="1049" spans="1:15" s="49" customFormat="1" ht="26.25" customHeight="1">
      <c r="A1049" s="1"/>
      <c r="B1049" s="264" t="s">
        <v>1223</v>
      </c>
      <c r="C1049" s="265"/>
      <c r="D1049" s="265"/>
      <c r="E1049" s="265"/>
      <c r="F1049" s="265"/>
      <c r="G1049" s="265"/>
      <c r="H1049" s="265"/>
      <c r="I1049" s="265"/>
      <c r="J1049" s="265"/>
      <c r="K1049" s="265"/>
      <c r="L1049" s="265"/>
      <c r="M1049" s="266"/>
      <c r="N1049" s="1"/>
      <c r="O1049" s="1"/>
    </row>
    <row r="1050" spans="1:15" s="49" customFormat="1" ht="33.75">
      <c r="A1050" s="1"/>
      <c r="B1050" s="209" t="s">
        <v>2</v>
      </c>
      <c r="C1050" s="209" t="s">
        <v>3</v>
      </c>
      <c r="D1050" s="209" t="s">
        <v>4</v>
      </c>
      <c r="E1050" s="210" t="s">
        <v>5</v>
      </c>
      <c r="F1050" s="210" t="s">
        <v>6</v>
      </c>
      <c r="G1050" s="209" t="s">
        <v>7</v>
      </c>
      <c r="H1050" s="209" t="s">
        <v>29</v>
      </c>
      <c r="I1050" s="209" t="s">
        <v>8</v>
      </c>
      <c r="J1050" s="209" t="s">
        <v>9</v>
      </c>
      <c r="K1050" s="209" t="s">
        <v>10</v>
      </c>
      <c r="L1050" s="209" t="s">
        <v>11</v>
      </c>
      <c r="M1050" s="209" t="s">
        <v>12</v>
      </c>
      <c r="N1050" s="1"/>
      <c r="O1050" s="1"/>
    </row>
    <row r="1051" spans="1:15" s="49" customFormat="1" ht="14.25">
      <c r="A1051" s="1"/>
      <c r="B1051" s="211" t="s">
        <v>13</v>
      </c>
      <c r="C1051" s="211" t="s">
        <v>14</v>
      </c>
      <c r="D1051" s="211" t="s">
        <v>15</v>
      </c>
      <c r="E1051" s="211" t="s">
        <v>16</v>
      </c>
      <c r="F1051" s="211" t="s">
        <v>17</v>
      </c>
      <c r="G1051" s="211" t="s">
        <v>18</v>
      </c>
      <c r="H1051" s="211" t="s">
        <v>19</v>
      </c>
      <c r="I1051" s="211" t="s">
        <v>20</v>
      </c>
      <c r="J1051" s="211" t="s">
        <v>21</v>
      </c>
      <c r="K1051" s="211" t="s">
        <v>22</v>
      </c>
      <c r="L1051" s="211" t="s">
        <v>23</v>
      </c>
      <c r="M1051" s="211" t="s">
        <v>24</v>
      </c>
      <c r="N1051" s="1"/>
      <c r="O1051" s="1"/>
    </row>
    <row r="1052" spans="1:15" s="49" customFormat="1" ht="45.75" customHeight="1">
      <c r="A1052" s="10"/>
      <c r="B1052" s="15">
        <v>1</v>
      </c>
      <c r="C1052" s="18" t="s">
        <v>492</v>
      </c>
      <c r="D1052" s="251"/>
      <c r="E1052" s="17" t="s">
        <v>689</v>
      </c>
      <c r="F1052" s="21" t="s">
        <v>60</v>
      </c>
      <c r="G1052" s="22">
        <v>30</v>
      </c>
      <c r="H1052" s="17" t="s">
        <v>690</v>
      </c>
      <c r="I1052" s="25"/>
      <c r="J1052" s="24">
        <f>G1052*I1052</f>
        <v>0</v>
      </c>
      <c r="K1052" s="17">
        <v>8</v>
      </c>
      <c r="L1052" s="26">
        <f>I1052*1.08</f>
        <v>0</v>
      </c>
      <c r="M1052" s="23">
        <f>J1052*1.08</f>
        <v>0</v>
      </c>
      <c r="N1052" s="10"/>
      <c r="O1052" s="10"/>
    </row>
    <row r="1053" spans="1:15" s="49" customFormat="1" ht="24" customHeight="1">
      <c r="A1053" s="20"/>
      <c r="B1053" s="12"/>
      <c r="C1053" s="12"/>
      <c r="D1053" s="12"/>
      <c r="E1053" s="13"/>
      <c r="F1053" s="13"/>
      <c r="G1053" s="13"/>
      <c r="H1053" s="13"/>
      <c r="I1053" s="16" t="s">
        <v>26</v>
      </c>
      <c r="J1053" s="48">
        <f>SUM(J1052)</f>
        <v>0</v>
      </c>
      <c r="K1053" s="19" t="s">
        <v>27</v>
      </c>
      <c r="L1053" s="16" t="s">
        <v>27</v>
      </c>
      <c r="M1053" s="48">
        <f>SUM(M1052)</f>
        <v>0</v>
      </c>
      <c r="N1053" s="11"/>
      <c r="O1053" s="27"/>
    </row>
    <row r="1055" s="49" customFormat="1" ht="14.25"/>
    <row r="1056" s="49" customFormat="1" ht="14.25"/>
    <row r="1057" s="49" customFormat="1" ht="14.25"/>
    <row r="1058" s="49" customFormat="1" ht="14.25"/>
    <row r="1059" s="49" customFormat="1" ht="14.25"/>
    <row r="1060" s="49" customFormat="1" ht="14.25"/>
    <row r="1061" s="49" customFormat="1" ht="14.25"/>
    <row r="1062" s="49" customFormat="1" ht="14.25"/>
    <row r="1063" s="49" customFormat="1" ht="14.25"/>
    <row r="1064" s="49" customFormat="1" ht="14.25"/>
    <row r="1065" s="49" customFormat="1" ht="14.25"/>
    <row r="1066" s="49" customFormat="1" ht="14.25"/>
    <row r="1067" s="49" customFormat="1" ht="14.25"/>
    <row r="1068" s="49" customFormat="1" ht="14.25"/>
    <row r="1069" s="49" customFormat="1" ht="14.25"/>
    <row r="1070" s="49" customFormat="1" ht="14.25"/>
    <row r="1071" s="49" customFormat="1" ht="14.25"/>
    <row r="1072" s="49" customFormat="1" ht="14.25"/>
    <row r="1073" s="49" customFormat="1" ht="14.25"/>
    <row r="1077" spans="1:15" s="49" customFormat="1" ht="31.5" customHeight="1">
      <c r="A1077" s="2"/>
      <c r="B1077" s="2"/>
      <c r="C1077" s="7" t="s">
        <v>795</v>
      </c>
      <c r="D1077" s="4"/>
      <c r="E1077" s="4"/>
      <c r="F1077" s="3" t="s">
        <v>1</v>
      </c>
      <c r="G1077" s="6"/>
      <c r="H1077" s="4"/>
      <c r="I1077" s="5"/>
      <c r="J1077" s="272" t="s">
        <v>1189</v>
      </c>
      <c r="K1077" s="273"/>
      <c r="L1077" s="273"/>
      <c r="M1077" s="273"/>
      <c r="N1077" s="2"/>
      <c r="O1077" s="2"/>
    </row>
    <row r="1078" spans="1:15" s="49" customFormat="1" ht="26.25" customHeight="1">
      <c r="A1078" s="1"/>
      <c r="B1078" s="264" t="s">
        <v>692</v>
      </c>
      <c r="C1078" s="265"/>
      <c r="D1078" s="265"/>
      <c r="E1078" s="265"/>
      <c r="F1078" s="265"/>
      <c r="G1078" s="265"/>
      <c r="H1078" s="265"/>
      <c r="I1078" s="265"/>
      <c r="J1078" s="265"/>
      <c r="K1078" s="265"/>
      <c r="L1078" s="265"/>
      <c r="M1078" s="266"/>
      <c r="N1078" s="1"/>
      <c r="O1078" s="1"/>
    </row>
    <row r="1079" spans="1:15" s="49" customFormat="1" ht="33.75">
      <c r="A1079" s="1"/>
      <c r="B1079" s="209" t="s">
        <v>2</v>
      </c>
      <c r="C1079" s="209" t="s">
        <v>3</v>
      </c>
      <c r="D1079" s="209" t="s">
        <v>4</v>
      </c>
      <c r="E1079" s="210" t="s">
        <v>5</v>
      </c>
      <c r="F1079" s="210" t="s">
        <v>6</v>
      </c>
      <c r="G1079" s="209" t="s">
        <v>7</v>
      </c>
      <c r="H1079" s="209" t="s">
        <v>29</v>
      </c>
      <c r="I1079" s="209" t="s">
        <v>8</v>
      </c>
      <c r="J1079" s="209" t="s">
        <v>9</v>
      </c>
      <c r="K1079" s="209" t="s">
        <v>10</v>
      </c>
      <c r="L1079" s="209" t="s">
        <v>11</v>
      </c>
      <c r="M1079" s="209" t="s">
        <v>12</v>
      </c>
      <c r="N1079" s="1"/>
      <c r="O1079" s="1"/>
    </row>
    <row r="1080" spans="1:15" s="49" customFormat="1" ht="14.25">
      <c r="A1080" s="1"/>
      <c r="B1080" s="211" t="s">
        <v>13</v>
      </c>
      <c r="C1080" s="211" t="s">
        <v>14</v>
      </c>
      <c r="D1080" s="211" t="s">
        <v>15</v>
      </c>
      <c r="E1080" s="211" t="s">
        <v>16</v>
      </c>
      <c r="F1080" s="211" t="s">
        <v>17</v>
      </c>
      <c r="G1080" s="211" t="s">
        <v>18</v>
      </c>
      <c r="H1080" s="211" t="s">
        <v>19</v>
      </c>
      <c r="I1080" s="211" t="s">
        <v>20</v>
      </c>
      <c r="J1080" s="211" t="s">
        <v>21</v>
      </c>
      <c r="K1080" s="211" t="s">
        <v>22</v>
      </c>
      <c r="L1080" s="211" t="s">
        <v>23</v>
      </c>
      <c r="M1080" s="211" t="s">
        <v>24</v>
      </c>
      <c r="N1080" s="1"/>
      <c r="O1080" s="1"/>
    </row>
    <row r="1081" spans="1:15" s="49" customFormat="1" ht="45.75" customHeight="1">
      <c r="A1081" s="10"/>
      <c r="B1081" s="15">
        <v>1</v>
      </c>
      <c r="C1081" s="18" t="s">
        <v>691</v>
      </c>
      <c r="D1081" s="251"/>
      <c r="E1081" s="17" t="s">
        <v>70</v>
      </c>
      <c r="F1081" s="21" t="s">
        <v>501</v>
      </c>
      <c r="G1081" s="22">
        <v>120</v>
      </c>
      <c r="H1081" s="17" t="s">
        <v>683</v>
      </c>
      <c r="I1081" s="25"/>
      <c r="J1081" s="24">
        <f>G1081*I1081</f>
        <v>0</v>
      </c>
      <c r="K1081" s="17">
        <v>8</v>
      </c>
      <c r="L1081" s="26">
        <f>I1081*1.08</f>
        <v>0</v>
      </c>
      <c r="M1081" s="23">
        <f>J1081*1.08</f>
        <v>0</v>
      </c>
      <c r="N1081" s="10"/>
      <c r="O1081" s="10"/>
    </row>
    <row r="1082" spans="1:15" s="49" customFormat="1" ht="24" customHeight="1">
      <c r="A1082" s="20"/>
      <c r="B1082" s="12"/>
      <c r="C1082" s="12"/>
      <c r="D1082" s="12"/>
      <c r="E1082" s="13"/>
      <c r="F1082" s="13"/>
      <c r="G1082" s="13"/>
      <c r="H1082" s="13"/>
      <c r="I1082" s="16" t="s">
        <v>26</v>
      </c>
      <c r="J1082" s="48">
        <f>SUM(J1081)</f>
        <v>0</v>
      </c>
      <c r="K1082" s="19" t="s">
        <v>27</v>
      </c>
      <c r="L1082" s="16" t="s">
        <v>27</v>
      </c>
      <c r="M1082" s="48">
        <f>SUM(M1081)</f>
        <v>0</v>
      </c>
      <c r="N1082" s="11"/>
      <c r="O1082" s="27"/>
    </row>
    <row r="1084" spans="3:12" s="105" customFormat="1" ht="38.25" customHeight="1">
      <c r="C1084" s="259" t="s">
        <v>693</v>
      </c>
      <c r="D1084" s="259"/>
      <c r="E1084" s="259"/>
      <c r="F1084" s="259"/>
      <c r="G1084" s="259"/>
      <c r="H1084" s="259"/>
      <c r="I1084" s="259"/>
      <c r="J1084" s="259"/>
      <c r="K1084" s="259"/>
      <c r="L1084" s="259"/>
    </row>
    <row r="1085" spans="3:12" s="105" customFormat="1" ht="38.25" customHeight="1">
      <c r="C1085" s="196"/>
      <c r="D1085" s="196"/>
      <c r="E1085" s="196"/>
      <c r="F1085" s="196"/>
      <c r="G1085" s="196"/>
      <c r="H1085" s="196"/>
      <c r="I1085" s="196"/>
      <c r="J1085" s="196"/>
      <c r="K1085" s="196"/>
      <c r="L1085" s="196"/>
    </row>
    <row r="1086" spans="3:12" s="105" customFormat="1" ht="38.25" customHeight="1">
      <c r="C1086" s="196"/>
      <c r="D1086" s="196"/>
      <c r="E1086" s="196"/>
      <c r="F1086" s="196"/>
      <c r="G1086" s="196"/>
      <c r="H1086" s="196"/>
      <c r="I1086" s="196"/>
      <c r="J1086" s="196"/>
      <c r="K1086" s="196"/>
      <c r="L1086" s="196"/>
    </row>
    <row r="1087" spans="3:12" s="105" customFormat="1" ht="38.25" customHeight="1">
      <c r="C1087" s="196"/>
      <c r="D1087" s="196"/>
      <c r="E1087" s="196"/>
      <c r="F1087" s="196"/>
      <c r="G1087" s="196"/>
      <c r="H1087" s="196"/>
      <c r="I1087" s="196"/>
      <c r="J1087" s="196"/>
      <c r="K1087" s="196"/>
      <c r="L1087" s="196"/>
    </row>
    <row r="1088" spans="3:12" s="105" customFormat="1" ht="38.25" customHeight="1">
      <c r="C1088" s="196"/>
      <c r="D1088" s="196"/>
      <c r="E1088" s="196"/>
      <c r="F1088" s="196"/>
      <c r="G1088" s="196"/>
      <c r="H1088" s="196"/>
      <c r="I1088" s="196"/>
      <c r="J1088" s="196"/>
      <c r="K1088" s="196"/>
      <c r="L1088" s="196"/>
    </row>
    <row r="1089" spans="3:12" s="105" customFormat="1" ht="38.25" customHeight="1">
      <c r="C1089" s="196"/>
      <c r="D1089" s="196"/>
      <c r="E1089" s="196"/>
      <c r="F1089" s="196"/>
      <c r="G1089" s="196"/>
      <c r="H1089" s="196"/>
      <c r="I1089" s="196"/>
      <c r="J1089" s="196"/>
      <c r="K1089" s="196"/>
      <c r="L1089" s="196"/>
    </row>
    <row r="1090" spans="3:12" s="105" customFormat="1" ht="38.25" customHeight="1">
      <c r="C1090" s="196"/>
      <c r="D1090" s="196"/>
      <c r="E1090" s="196"/>
      <c r="F1090" s="196"/>
      <c r="G1090" s="196"/>
      <c r="H1090" s="196"/>
      <c r="I1090" s="196"/>
      <c r="J1090" s="196"/>
      <c r="K1090" s="196"/>
      <c r="L1090" s="196"/>
    </row>
    <row r="1094" spans="1:15" s="49" customFormat="1" ht="31.5" customHeight="1">
      <c r="A1094" s="2"/>
      <c r="B1094" s="2"/>
      <c r="C1094" s="7" t="s">
        <v>796</v>
      </c>
      <c r="D1094" s="4"/>
      <c r="E1094" s="4"/>
      <c r="F1094" s="3" t="s">
        <v>1</v>
      </c>
      <c r="G1094" s="6"/>
      <c r="H1094" s="4"/>
      <c r="I1094" s="5"/>
      <c r="J1094" s="272" t="s">
        <v>1224</v>
      </c>
      <c r="K1094" s="273"/>
      <c r="L1094" s="273"/>
      <c r="M1094" s="273"/>
      <c r="N1094" s="2"/>
      <c r="O1094" s="2"/>
    </row>
    <row r="1095" spans="1:15" s="49" customFormat="1" ht="26.25" customHeight="1">
      <c r="A1095" s="1"/>
      <c r="B1095" s="264" t="s">
        <v>699</v>
      </c>
      <c r="C1095" s="265"/>
      <c r="D1095" s="265"/>
      <c r="E1095" s="265"/>
      <c r="F1095" s="265"/>
      <c r="G1095" s="265"/>
      <c r="H1095" s="265"/>
      <c r="I1095" s="265"/>
      <c r="J1095" s="265"/>
      <c r="K1095" s="265"/>
      <c r="L1095" s="265"/>
      <c r="M1095" s="266"/>
      <c r="N1095" s="1"/>
      <c r="O1095" s="1"/>
    </row>
    <row r="1096" spans="1:15" s="49" customFormat="1" ht="33.75">
      <c r="A1096" s="1"/>
      <c r="B1096" s="209" t="s">
        <v>2</v>
      </c>
      <c r="C1096" s="209" t="s">
        <v>3</v>
      </c>
      <c r="D1096" s="209" t="s">
        <v>4</v>
      </c>
      <c r="E1096" s="210" t="s">
        <v>5</v>
      </c>
      <c r="F1096" s="210" t="s">
        <v>6</v>
      </c>
      <c r="G1096" s="209" t="s">
        <v>7</v>
      </c>
      <c r="H1096" s="209" t="s">
        <v>29</v>
      </c>
      <c r="I1096" s="209" t="s">
        <v>8</v>
      </c>
      <c r="J1096" s="209" t="s">
        <v>9</v>
      </c>
      <c r="K1096" s="209" t="s">
        <v>10</v>
      </c>
      <c r="L1096" s="209" t="s">
        <v>11</v>
      </c>
      <c r="M1096" s="209" t="s">
        <v>12</v>
      </c>
      <c r="N1096" s="1"/>
      <c r="O1096" s="1"/>
    </row>
    <row r="1097" spans="1:15" s="49" customFormat="1" ht="14.25">
      <c r="A1097" s="1"/>
      <c r="B1097" s="211" t="s">
        <v>13</v>
      </c>
      <c r="C1097" s="211" t="s">
        <v>14</v>
      </c>
      <c r="D1097" s="211" t="s">
        <v>15</v>
      </c>
      <c r="E1097" s="211" t="s">
        <v>16</v>
      </c>
      <c r="F1097" s="211" t="s">
        <v>17</v>
      </c>
      <c r="G1097" s="211" t="s">
        <v>18</v>
      </c>
      <c r="H1097" s="211" t="s">
        <v>19</v>
      </c>
      <c r="I1097" s="211" t="s">
        <v>20</v>
      </c>
      <c r="J1097" s="211" t="s">
        <v>21</v>
      </c>
      <c r="K1097" s="211" t="s">
        <v>22</v>
      </c>
      <c r="L1097" s="211" t="s">
        <v>23</v>
      </c>
      <c r="M1097" s="211" t="s">
        <v>24</v>
      </c>
      <c r="N1097" s="1"/>
      <c r="O1097" s="1"/>
    </row>
    <row r="1098" spans="1:15" s="49" customFormat="1" ht="33" customHeight="1">
      <c r="A1098" s="10"/>
      <c r="B1098" s="15">
        <v>1</v>
      </c>
      <c r="C1098" s="18" t="s">
        <v>366</v>
      </c>
      <c r="D1098" s="251"/>
      <c r="E1098" s="17" t="s">
        <v>25</v>
      </c>
      <c r="F1098" s="21" t="s">
        <v>169</v>
      </c>
      <c r="G1098" s="22">
        <v>20000</v>
      </c>
      <c r="H1098" s="17" t="s">
        <v>46</v>
      </c>
      <c r="I1098" s="25"/>
      <c r="J1098" s="24">
        <f>G1098*I1098</f>
        <v>0</v>
      </c>
      <c r="K1098" s="17">
        <v>8</v>
      </c>
      <c r="L1098" s="26">
        <f>I1098*1.08</f>
        <v>0</v>
      </c>
      <c r="M1098" s="23">
        <f>J1098*1.08</f>
        <v>0</v>
      </c>
      <c r="N1098" s="10"/>
      <c r="O1098" s="10"/>
    </row>
    <row r="1099" spans="1:15" s="49" customFormat="1" ht="24" customHeight="1">
      <c r="A1099" s="20"/>
      <c r="B1099" s="12"/>
      <c r="C1099" s="12"/>
      <c r="D1099" s="12"/>
      <c r="E1099" s="13"/>
      <c r="F1099" s="13"/>
      <c r="G1099" s="13"/>
      <c r="H1099" s="13"/>
      <c r="I1099" s="16" t="s">
        <v>26</v>
      </c>
      <c r="J1099" s="48">
        <f>SUM(J1098)</f>
        <v>0</v>
      </c>
      <c r="K1099" s="19" t="s">
        <v>27</v>
      </c>
      <c r="L1099" s="16" t="s">
        <v>27</v>
      </c>
      <c r="M1099" s="48">
        <f>SUM(M1098)</f>
        <v>0</v>
      </c>
      <c r="N1099" s="11"/>
      <c r="O1099" s="27"/>
    </row>
    <row r="1100" spans="1:15" s="49" customFormat="1" ht="24" customHeight="1">
      <c r="A1100" s="20"/>
      <c r="B1100" s="12"/>
      <c r="C1100" s="12"/>
      <c r="D1100" s="12"/>
      <c r="E1100" s="13"/>
      <c r="F1100" s="13"/>
      <c r="G1100" s="13"/>
      <c r="H1100" s="13"/>
      <c r="I1100" s="12"/>
      <c r="J1100" s="195"/>
      <c r="K1100" s="11"/>
      <c r="L1100" s="12"/>
      <c r="M1100" s="195"/>
      <c r="N1100" s="11"/>
      <c r="O1100" s="27"/>
    </row>
    <row r="1101" spans="1:15" s="49" customFormat="1" ht="24" customHeight="1">
      <c r="A1101" s="20"/>
      <c r="B1101" s="12"/>
      <c r="C1101" s="12"/>
      <c r="D1101" s="12"/>
      <c r="E1101" s="13"/>
      <c r="F1101" s="13"/>
      <c r="G1101" s="13"/>
      <c r="H1101" s="13"/>
      <c r="I1101" s="12"/>
      <c r="J1101" s="195"/>
      <c r="K1101" s="11"/>
      <c r="L1101" s="12"/>
      <c r="M1101" s="195"/>
      <c r="N1101" s="11"/>
      <c r="O1101" s="27"/>
    </row>
    <row r="1102" spans="1:15" s="49" customFormat="1" ht="24" customHeight="1">
      <c r="A1102" s="20"/>
      <c r="B1102" s="12"/>
      <c r="C1102" s="12"/>
      <c r="D1102" s="12"/>
      <c r="E1102" s="13"/>
      <c r="F1102" s="13"/>
      <c r="G1102" s="13"/>
      <c r="H1102" s="13"/>
      <c r="I1102" s="12"/>
      <c r="J1102" s="195"/>
      <c r="K1102" s="11"/>
      <c r="L1102" s="12"/>
      <c r="M1102" s="195"/>
      <c r="N1102" s="11"/>
      <c r="O1102" s="27"/>
    </row>
    <row r="1103" spans="1:15" s="49" customFormat="1" ht="24" customHeight="1">
      <c r="A1103" s="20"/>
      <c r="B1103" s="12"/>
      <c r="C1103" s="12"/>
      <c r="D1103" s="12"/>
      <c r="E1103" s="13"/>
      <c r="F1103" s="13"/>
      <c r="G1103" s="13"/>
      <c r="H1103" s="13"/>
      <c r="I1103" s="12"/>
      <c r="J1103" s="195"/>
      <c r="K1103" s="11"/>
      <c r="L1103" s="12"/>
      <c r="M1103" s="195"/>
      <c r="N1103" s="11"/>
      <c r="O1103" s="27"/>
    </row>
    <row r="1104" spans="1:15" s="49" customFormat="1" ht="24" customHeight="1">
      <c r="A1104" s="20"/>
      <c r="B1104" s="12"/>
      <c r="C1104" s="12"/>
      <c r="D1104" s="12"/>
      <c r="E1104" s="13"/>
      <c r="F1104" s="13"/>
      <c r="G1104" s="13"/>
      <c r="H1104" s="13"/>
      <c r="I1104" s="12"/>
      <c r="J1104" s="195"/>
      <c r="K1104" s="11"/>
      <c r="L1104" s="12"/>
      <c r="M1104" s="195"/>
      <c r="N1104" s="11"/>
      <c r="O1104" s="27"/>
    </row>
    <row r="1105" spans="1:15" s="49" customFormat="1" ht="24" customHeight="1">
      <c r="A1105" s="20"/>
      <c r="B1105" s="12"/>
      <c r="C1105" s="12"/>
      <c r="D1105" s="12"/>
      <c r="E1105" s="13"/>
      <c r="F1105" s="13"/>
      <c r="G1105" s="13"/>
      <c r="H1105" s="13"/>
      <c r="I1105" s="12"/>
      <c r="J1105" s="195"/>
      <c r="K1105" s="11"/>
      <c r="L1105" s="12"/>
      <c r="M1105" s="195"/>
      <c r="N1105" s="11"/>
      <c r="O1105" s="27"/>
    </row>
    <row r="1106" spans="1:15" s="49" customFormat="1" ht="24" customHeight="1">
      <c r="A1106" s="20"/>
      <c r="B1106" s="12"/>
      <c r="C1106" s="12"/>
      <c r="D1106" s="12"/>
      <c r="E1106" s="13"/>
      <c r="F1106" s="13"/>
      <c r="G1106" s="13"/>
      <c r="H1106" s="13"/>
      <c r="I1106" s="12"/>
      <c r="J1106" s="195"/>
      <c r="K1106" s="11"/>
      <c r="L1106" s="12"/>
      <c r="M1106" s="195"/>
      <c r="N1106" s="11"/>
      <c r="O1106" s="27"/>
    </row>
    <row r="1107" spans="1:15" s="49" customFormat="1" ht="24" customHeight="1">
      <c r="A1107" s="20"/>
      <c r="B1107" s="12"/>
      <c r="C1107" s="12"/>
      <c r="D1107" s="12"/>
      <c r="E1107" s="13"/>
      <c r="F1107" s="13"/>
      <c r="G1107" s="13"/>
      <c r="H1107" s="13"/>
      <c r="I1107" s="12"/>
      <c r="J1107" s="195"/>
      <c r="K1107" s="11"/>
      <c r="L1107" s="12"/>
      <c r="M1107" s="195"/>
      <c r="N1107" s="11"/>
      <c r="O1107" s="27"/>
    </row>
    <row r="1108" spans="1:15" s="49" customFormat="1" ht="24" customHeight="1">
      <c r="A1108" s="20"/>
      <c r="B1108" s="12"/>
      <c r="C1108" s="12"/>
      <c r="D1108" s="12"/>
      <c r="E1108" s="13"/>
      <c r="F1108" s="13"/>
      <c r="G1108" s="13"/>
      <c r="H1108" s="13"/>
      <c r="I1108" s="12"/>
      <c r="J1108" s="195"/>
      <c r="K1108" s="11"/>
      <c r="L1108" s="12"/>
      <c r="M1108" s="195"/>
      <c r="N1108" s="11"/>
      <c r="O1108" s="27"/>
    </row>
    <row r="1112" spans="1:15" s="49" customFormat="1" ht="31.5" customHeight="1">
      <c r="A1112" s="2"/>
      <c r="B1112" s="2"/>
      <c r="C1112" s="7" t="s">
        <v>797</v>
      </c>
      <c r="D1112" s="4"/>
      <c r="E1112" s="4"/>
      <c r="F1112" s="3" t="s">
        <v>1</v>
      </c>
      <c r="G1112" s="6"/>
      <c r="H1112" s="4"/>
      <c r="I1112" s="5"/>
      <c r="J1112" s="262" t="s">
        <v>30</v>
      </c>
      <c r="K1112" s="263"/>
      <c r="L1112" s="263"/>
      <c r="M1112" s="263"/>
      <c r="N1112" s="2"/>
      <c r="O1112" s="2"/>
    </row>
    <row r="1113" spans="1:15" s="49" customFormat="1" ht="26.25" customHeight="1">
      <c r="A1113" s="1"/>
      <c r="B1113" s="264" t="s">
        <v>1179</v>
      </c>
      <c r="C1113" s="265"/>
      <c r="D1113" s="265"/>
      <c r="E1113" s="265"/>
      <c r="F1113" s="265"/>
      <c r="G1113" s="265"/>
      <c r="H1113" s="265"/>
      <c r="I1113" s="265"/>
      <c r="J1113" s="265"/>
      <c r="K1113" s="265"/>
      <c r="L1113" s="265"/>
      <c r="M1113" s="266"/>
      <c r="N1113" s="1"/>
      <c r="O1113" s="1"/>
    </row>
    <row r="1114" spans="1:15" s="49" customFormat="1" ht="33.75">
      <c r="A1114" s="1"/>
      <c r="B1114" s="209" t="s">
        <v>2</v>
      </c>
      <c r="C1114" s="209" t="s">
        <v>3</v>
      </c>
      <c r="D1114" s="209" t="s">
        <v>4</v>
      </c>
      <c r="E1114" s="210" t="s">
        <v>5</v>
      </c>
      <c r="F1114" s="210" t="s">
        <v>6</v>
      </c>
      <c r="G1114" s="209" t="s">
        <v>7</v>
      </c>
      <c r="H1114" s="209" t="s">
        <v>29</v>
      </c>
      <c r="I1114" s="209" t="s">
        <v>8</v>
      </c>
      <c r="J1114" s="209" t="s">
        <v>9</v>
      </c>
      <c r="K1114" s="209" t="s">
        <v>10</v>
      </c>
      <c r="L1114" s="209" t="s">
        <v>11</v>
      </c>
      <c r="M1114" s="209" t="s">
        <v>12</v>
      </c>
      <c r="N1114" s="1"/>
      <c r="O1114" s="1"/>
    </row>
    <row r="1115" spans="1:15" s="49" customFormat="1" ht="14.25">
      <c r="A1115" s="1"/>
      <c r="B1115" s="211" t="s">
        <v>13</v>
      </c>
      <c r="C1115" s="211" t="s">
        <v>14</v>
      </c>
      <c r="D1115" s="211" t="s">
        <v>15</v>
      </c>
      <c r="E1115" s="211" t="s">
        <v>16</v>
      </c>
      <c r="F1115" s="211" t="s">
        <v>17</v>
      </c>
      <c r="G1115" s="211" t="s">
        <v>18</v>
      </c>
      <c r="H1115" s="211" t="s">
        <v>19</v>
      </c>
      <c r="I1115" s="211" t="s">
        <v>20</v>
      </c>
      <c r="J1115" s="211" t="s">
        <v>21</v>
      </c>
      <c r="K1115" s="211" t="s">
        <v>22</v>
      </c>
      <c r="L1115" s="211" t="s">
        <v>23</v>
      </c>
      <c r="M1115" s="211" t="s">
        <v>24</v>
      </c>
      <c r="N1115" s="1"/>
      <c r="O1115" s="1"/>
    </row>
    <row r="1116" spans="1:15" s="49" customFormat="1" ht="30.75" customHeight="1">
      <c r="A1116" s="10"/>
      <c r="B1116" s="15">
        <v>1</v>
      </c>
      <c r="C1116" s="267" t="s">
        <v>711</v>
      </c>
      <c r="D1116" s="251"/>
      <c r="E1116" s="270" t="s">
        <v>70</v>
      </c>
      <c r="F1116" s="21" t="s">
        <v>34</v>
      </c>
      <c r="G1116" s="22">
        <v>40</v>
      </c>
      <c r="H1116" s="17" t="s">
        <v>36</v>
      </c>
      <c r="I1116" s="25"/>
      <c r="J1116" s="24">
        <f>G1116*I1116</f>
        <v>0</v>
      </c>
      <c r="K1116" s="17">
        <v>8</v>
      </c>
      <c r="L1116" s="26">
        <f>I1116*1.08</f>
        <v>0</v>
      </c>
      <c r="M1116" s="23">
        <f>J1116*1.08</f>
        <v>0</v>
      </c>
      <c r="N1116" s="10"/>
      <c r="O1116" s="10"/>
    </row>
    <row r="1117" spans="1:15" s="49" customFormat="1" ht="30.75" customHeight="1">
      <c r="A1117" s="10"/>
      <c r="B1117" s="15">
        <v>2</v>
      </c>
      <c r="C1117" s="269"/>
      <c r="D1117" s="251"/>
      <c r="E1117" s="271"/>
      <c r="F1117" s="21" t="s">
        <v>89</v>
      </c>
      <c r="G1117" s="22">
        <v>10</v>
      </c>
      <c r="H1117" s="17" t="s">
        <v>36</v>
      </c>
      <c r="I1117" s="25"/>
      <c r="J1117" s="24">
        <f aca="true" t="shared" si="42" ref="J1117:J1161">G1117*I1117</f>
        <v>0</v>
      </c>
      <c r="K1117" s="17">
        <v>8</v>
      </c>
      <c r="L1117" s="26">
        <f aca="true" t="shared" si="43" ref="L1117:L1161">I1117*1.08</f>
        <v>0</v>
      </c>
      <c r="M1117" s="23">
        <f aca="true" t="shared" si="44" ref="M1117:M1161">J1117*1.08</f>
        <v>0</v>
      </c>
      <c r="N1117" s="10"/>
      <c r="O1117" s="10"/>
    </row>
    <row r="1118" spans="1:15" s="49" customFormat="1" ht="30" customHeight="1">
      <c r="A1118" s="10"/>
      <c r="B1118" s="15">
        <v>3</v>
      </c>
      <c r="C1118" s="267" t="s">
        <v>133</v>
      </c>
      <c r="D1118" s="251"/>
      <c r="E1118" s="17" t="s">
        <v>568</v>
      </c>
      <c r="F1118" s="21" t="s">
        <v>34</v>
      </c>
      <c r="G1118" s="22">
        <v>20</v>
      </c>
      <c r="H1118" s="17" t="s">
        <v>569</v>
      </c>
      <c r="I1118" s="25"/>
      <c r="J1118" s="24">
        <f t="shared" si="42"/>
        <v>0</v>
      </c>
      <c r="K1118" s="17">
        <v>8</v>
      </c>
      <c r="L1118" s="26">
        <f t="shared" si="43"/>
        <v>0</v>
      </c>
      <c r="M1118" s="23">
        <f t="shared" si="44"/>
        <v>0</v>
      </c>
      <c r="N1118" s="10"/>
      <c r="O1118" s="10"/>
    </row>
    <row r="1119" spans="1:15" s="49" customFormat="1" ht="27" customHeight="1">
      <c r="A1119" s="10"/>
      <c r="B1119" s="15">
        <v>4</v>
      </c>
      <c r="C1119" s="268"/>
      <c r="D1119" s="251"/>
      <c r="E1119" s="17" t="s">
        <v>568</v>
      </c>
      <c r="F1119" s="21" t="s">
        <v>62</v>
      </c>
      <c r="G1119" s="22">
        <v>20</v>
      </c>
      <c r="H1119" s="17" t="s">
        <v>569</v>
      </c>
      <c r="I1119" s="25"/>
      <c r="J1119" s="24">
        <f t="shared" si="42"/>
        <v>0</v>
      </c>
      <c r="K1119" s="17">
        <v>8</v>
      </c>
      <c r="L1119" s="26">
        <f t="shared" si="43"/>
        <v>0</v>
      </c>
      <c r="M1119" s="23">
        <f t="shared" si="44"/>
        <v>0</v>
      </c>
      <c r="N1119" s="10"/>
      <c r="O1119" s="10"/>
    </row>
    <row r="1120" spans="1:15" s="49" customFormat="1" ht="27" customHeight="1">
      <c r="A1120" s="10"/>
      <c r="B1120" s="15">
        <v>5</v>
      </c>
      <c r="C1120" s="268"/>
      <c r="D1120" s="251"/>
      <c r="E1120" s="17" t="s">
        <v>31</v>
      </c>
      <c r="F1120" s="21" t="s">
        <v>44</v>
      </c>
      <c r="G1120" s="22">
        <v>7000</v>
      </c>
      <c r="H1120" s="17" t="s">
        <v>51</v>
      </c>
      <c r="I1120" s="25"/>
      <c r="J1120" s="24">
        <f t="shared" si="42"/>
        <v>0</v>
      </c>
      <c r="K1120" s="17">
        <v>8</v>
      </c>
      <c r="L1120" s="26">
        <f t="shared" si="43"/>
        <v>0</v>
      </c>
      <c r="M1120" s="23">
        <f t="shared" si="44"/>
        <v>0</v>
      </c>
      <c r="N1120" s="10"/>
      <c r="O1120" s="10"/>
    </row>
    <row r="1121" spans="1:15" s="49" customFormat="1" ht="27" customHeight="1">
      <c r="A1121" s="10"/>
      <c r="B1121" s="15">
        <v>6</v>
      </c>
      <c r="C1121" s="261"/>
      <c r="D1121" s="251"/>
      <c r="E1121" s="108" t="s">
        <v>247</v>
      </c>
      <c r="F1121" s="21" t="s">
        <v>712</v>
      </c>
      <c r="G1121" s="22">
        <v>20</v>
      </c>
      <c r="H1121" s="17" t="s">
        <v>188</v>
      </c>
      <c r="I1121" s="25"/>
      <c r="J1121" s="24">
        <f t="shared" si="42"/>
        <v>0</v>
      </c>
      <c r="K1121" s="17">
        <v>8</v>
      </c>
      <c r="L1121" s="26">
        <f t="shared" si="43"/>
        <v>0</v>
      </c>
      <c r="M1121" s="23">
        <f t="shared" si="44"/>
        <v>0</v>
      </c>
      <c r="N1121" s="10"/>
      <c r="O1121" s="10"/>
    </row>
    <row r="1122" spans="1:15" s="49" customFormat="1" ht="27" customHeight="1">
      <c r="A1122" s="10"/>
      <c r="B1122" s="15">
        <v>7</v>
      </c>
      <c r="C1122" s="267" t="s">
        <v>399</v>
      </c>
      <c r="D1122" s="251"/>
      <c r="E1122" s="17" t="s">
        <v>31</v>
      </c>
      <c r="F1122" s="21" t="s">
        <v>169</v>
      </c>
      <c r="G1122" s="22">
        <v>30</v>
      </c>
      <c r="H1122" s="17" t="s">
        <v>69</v>
      </c>
      <c r="I1122" s="25"/>
      <c r="J1122" s="24">
        <f t="shared" si="42"/>
        <v>0</v>
      </c>
      <c r="K1122" s="17">
        <v>8</v>
      </c>
      <c r="L1122" s="26">
        <f t="shared" si="43"/>
        <v>0</v>
      </c>
      <c r="M1122" s="23">
        <f t="shared" si="44"/>
        <v>0</v>
      </c>
      <c r="N1122" s="10"/>
      <c r="O1122" s="10"/>
    </row>
    <row r="1123" spans="1:15" s="49" customFormat="1" ht="27" customHeight="1">
      <c r="A1123" s="10"/>
      <c r="B1123" s="15">
        <v>8</v>
      </c>
      <c r="C1123" s="261"/>
      <c r="D1123" s="251"/>
      <c r="E1123" s="17" t="s">
        <v>31</v>
      </c>
      <c r="F1123" s="21" t="s">
        <v>173</v>
      </c>
      <c r="G1123" s="22">
        <v>220</v>
      </c>
      <c r="H1123" s="17" t="s">
        <v>69</v>
      </c>
      <c r="I1123" s="25"/>
      <c r="J1123" s="24">
        <f t="shared" si="42"/>
        <v>0</v>
      </c>
      <c r="K1123" s="17">
        <v>8</v>
      </c>
      <c r="L1123" s="26">
        <f t="shared" si="43"/>
        <v>0</v>
      </c>
      <c r="M1123" s="23">
        <f t="shared" si="44"/>
        <v>0</v>
      </c>
      <c r="N1123" s="10"/>
      <c r="O1123" s="10"/>
    </row>
    <row r="1124" spans="1:15" s="49" customFormat="1" ht="27" customHeight="1">
      <c r="A1124" s="10"/>
      <c r="B1124" s="15">
        <v>9</v>
      </c>
      <c r="C1124" s="267" t="s">
        <v>713</v>
      </c>
      <c r="D1124" s="251"/>
      <c r="E1124" s="17" t="s">
        <v>714</v>
      </c>
      <c r="F1124" s="21" t="s">
        <v>715</v>
      </c>
      <c r="G1124" s="22">
        <v>20</v>
      </c>
      <c r="H1124" s="17" t="s">
        <v>716</v>
      </c>
      <c r="I1124" s="25"/>
      <c r="J1124" s="24">
        <f t="shared" si="42"/>
        <v>0</v>
      </c>
      <c r="K1124" s="17">
        <v>8</v>
      </c>
      <c r="L1124" s="26">
        <f t="shared" si="43"/>
        <v>0</v>
      </c>
      <c r="M1124" s="23">
        <f t="shared" si="44"/>
        <v>0</v>
      </c>
      <c r="N1124" s="10"/>
      <c r="O1124" s="10"/>
    </row>
    <row r="1125" spans="1:15" s="49" customFormat="1" ht="27" customHeight="1">
      <c r="A1125" s="10"/>
      <c r="B1125" s="15">
        <v>10</v>
      </c>
      <c r="C1125" s="261"/>
      <c r="D1125" s="251"/>
      <c r="E1125" s="17" t="s">
        <v>40</v>
      </c>
      <c r="F1125" s="21" t="s">
        <v>89</v>
      </c>
      <c r="G1125" s="22">
        <v>20</v>
      </c>
      <c r="H1125" s="17" t="s">
        <v>716</v>
      </c>
      <c r="I1125" s="25"/>
      <c r="J1125" s="24">
        <f t="shared" si="42"/>
        <v>0</v>
      </c>
      <c r="K1125" s="17">
        <v>8</v>
      </c>
      <c r="L1125" s="26">
        <f t="shared" si="43"/>
        <v>0</v>
      </c>
      <c r="M1125" s="23">
        <f t="shared" si="44"/>
        <v>0</v>
      </c>
      <c r="N1125" s="10"/>
      <c r="O1125" s="10"/>
    </row>
    <row r="1126" spans="1:15" s="49" customFormat="1" ht="27" customHeight="1">
      <c r="A1126" s="10"/>
      <c r="B1126" s="15">
        <v>11</v>
      </c>
      <c r="C1126" s="117" t="s">
        <v>717</v>
      </c>
      <c r="D1126" s="251"/>
      <c r="E1126" s="17" t="s">
        <v>70</v>
      </c>
      <c r="F1126" s="21" t="s">
        <v>60</v>
      </c>
      <c r="G1126" s="22">
        <v>200</v>
      </c>
      <c r="H1126" s="17" t="s">
        <v>69</v>
      </c>
      <c r="I1126" s="25"/>
      <c r="J1126" s="24">
        <f t="shared" si="42"/>
        <v>0</v>
      </c>
      <c r="K1126" s="17">
        <v>8</v>
      </c>
      <c r="L1126" s="26">
        <f t="shared" si="43"/>
        <v>0</v>
      </c>
      <c r="M1126" s="23">
        <f t="shared" si="44"/>
        <v>0</v>
      </c>
      <c r="N1126" s="10"/>
      <c r="O1126" s="10"/>
    </row>
    <row r="1127" spans="1:15" s="49" customFormat="1" ht="27" customHeight="1">
      <c r="A1127" s="10"/>
      <c r="B1127" s="15">
        <v>12</v>
      </c>
      <c r="C1127" s="117" t="s">
        <v>718</v>
      </c>
      <c r="D1127" s="251"/>
      <c r="E1127" s="17" t="s">
        <v>40</v>
      </c>
      <c r="F1127" s="21" t="s">
        <v>62</v>
      </c>
      <c r="G1127" s="22">
        <v>30</v>
      </c>
      <c r="H1127" s="17" t="s">
        <v>460</v>
      </c>
      <c r="I1127" s="25"/>
      <c r="J1127" s="24">
        <f t="shared" si="42"/>
        <v>0</v>
      </c>
      <c r="K1127" s="17">
        <v>8</v>
      </c>
      <c r="L1127" s="26">
        <f t="shared" si="43"/>
        <v>0</v>
      </c>
      <c r="M1127" s="23">
        <f t="shared" si="44"/>
        <v>0</v>
      </c>
      <c r="N1127" s="10"/>
      <c r="O1127" s="10"/>
    </row>
    <row r="1128" spans="1:15" s="49" customFormat="1" ht="30.75" customHeight="1">
      <c r="A1128" s="10"/>
      <c r="B1128" s="15">
        <v>13</v>
      </c>
      <c r="C1128" s="18" t="s">
        <v>719</v>
      </c>
      <c r="D1128" s="251"/>
      <c r="E1128" s="17" t="s">
        <v>31</v>
      </c>
      <c r="F1128" s="21" t="s">
        <v>720</v>
      </c>
      <c r="G1128" s="22">
        <v>10</v>
      </c>
      <c r="H1128" s="17" t="s">
        <v>33</v>
      </c>
      <c r="I1128" s="25"/>
      <c r="J1128" s="24">
        <f t="shared" si="42"/>
        <v>0</v>
      </c>
      <c r="K1128" s="17">
        <v>8</v>
      </c>
      <c r="L1128" s="26">
        <f t="shared" si="43"/>
        <v>0</v>
      </c>
      <c r="M1128" s="23">
        <f t="shared" si="44"/>
        <v>0</v>
      </c>
      <c r="N1128" s="10"/>
      <c r="O1128" s="10"/>
    </row>
    <row r="1129" spans="1:15" s="49" customFormat="1" ht="45" customHeight="1">
      <c r="A1129" s="10"/>
      <c r="B1129" s="15">
        <v>14</v>
      </c>
      <c r="C1129" s="267" t="s">
        <v>721</v>
      </c>
      <c r="D1129" s="251"/>
      <c r="E1129" s="17" t="s">
        <v>722</v>
      </c>
      <c r="F1129" s="21" t="s">
        <v>724</v>
      </c>
      <c r="G1129" s="22">
        <v>60</v>
      </c>
      <c r="H1129" s="17" t="s">
        <v>105</v>
      </c>
      <c r="I1129" s="25"/>
      <c r="J1129" s="24">
        <f t="shared" si="42"/>
        <v>0</v>
      </c>
      <c r="K1129" s="17">
        <v>8</v>
      </c>
      <c r="L1129" s="26">
        <f t="shared" si="43"/>
        <v>0</v>
      </c>
      <c r="M1129" s="23">
        <f t="shared" si="44"/>
        <v>0</v>
      </c>
      <c r="N1129" s="10"/>
      <c r="O1129" s="10"/>
    </row>
    <row r="1130" spans="1:15" s="49" customFormat="1" ht="40.5" customHeight="1">
      <c r="A1130" s="10"/>
      <c r="B1130" s="15">
        <v>15</v>
      </c>
      <c r="C1130" s="268"/>
      <c r="D1130" s="251"/>
      <c r="E1130" s="17" t="s">
        <v>722</v>
      </c>
      <c r="F1130" s="21" t="s">
        <v>477</v>
      </c>
      <c r="G1130" s="22">
        <v>60</v>
      </c>
      <c r="H1130" s="17" t="s">
        <v>105</v>
      </c>
      <c r="I1130" s="25"/>
      <c r="J1130" s="24">
        <f t="shared" si="42"/>
        <v>0</v>
      </c>
      <c r="K1130" s="17">
        <v>8</v>
      </c>
      <c r="L1130" s="26">
        <f t="shared" si="43"/>
        <v>0</v>
      </c>
      <c r="M1130" s="23">
        <f t="shared" si="44"/>
        <v>0</v>
      </c>
      <c r="N1130" s="10"/>
      <c r="O1130" s="10"/>
    </row>
    <row r="1131" spans="1:15" s="49" customFormat="1" ht="39.75" customHeight="1">
      <c r="A1131" s="10"/>
      <c r="B1131" s="15">
        <v>16</v>
      </c>
      <c r="C1131" s="261"/>
      <c r="D1131" s="251"/>
      <c r="E1131" s="17" t="s">
        <v>723</v>
      </c>
      <c r="F1131" s="21" t="s">
        <v>348</v>
      </c>
      <c r="G1131" s="22">
        <v>60</v>
      </c>
      <c r="H1131" s="17" t="s">
        <v>105</v>
      </c>
      <c r="I1131" s="25"/>
      <c r="J1131" s="24">
        <f t="shared" si="42"/>
        <v>0</v>
      </c>
      <c r="K1131" s="17">
        <v>8</v>
      </c>
      <c r="L1131" s="26">
        <f t="shared" si="43"/>
        <v>0</v>
      </c>
      <c r="M1131" s="23">
        <f t="shared" si="44"/>
        <v>0</v>
      </c>
      <c r="N1131" s="10"/>
      <c r="O1131" s="10"/>
    </row>
    <row r="1132" spans="1:15" s="49" customFormat="1" ht="27" customHeight="1">
      <c r="A1132" s="10"/>
      <c r="B1132" s="15">
        <v>17</v>
      </c>
      <c r="C1132" s="18" t="s">
        <v>378</v>
      </c>
      <c r="D1132" s="251"/>
      <c r="E1132" s="17" t="s">
        <v>25</v>
      </c>
      <c r="F1132" s="21" t="s">
        <v>729</v>
      </c>
      <c r="G1132" s="22">
        <v>230</v>
      </c>
      <c r="H1132" s="17" t="s">
        <v>105</v>
      </c>
      <c r="I1132" s="25"/>
      <c r="J1132" s="24">
        <f t="shared" si="42"/>
        <v>0</v>
      </c>
      <c r="K1132" s="17">
        <v>8</v>
      </c>
      <c r="L1132" s="26">
        <f t="shared" si="43"/>
        <v>0</v>
      </c>
      <c r="M1132" s="23">
        <f t="shared" si="44"/>
        <v>0</v>
      </c>
      <c r="N1132" s="10"/>
      <c r="O1132" s="10"/>
    </row>
    <row r="1133" spans="1:15" s="49" customFormat="1" ht="27" customHeight="1">
      <c r="A1133" s="10"/>
      <c r="B1133" s="15">
        <v>18</v>
      </c>
      <c r="C1133" s="116" t="s">
        <v>730</v>
      </c>
      <c r="D1133" s="251"/>
      <c r="E1133" s="17" t="s">
        <v>731</v>
      </c>
      <c r="F1133" s="21" t="s">
        <v>38</v>
      </c>
      <c r="G1133" s="22">
        <v>30</v>
      </c>
      <c r="H1133" s="17" t="s">
        <v>81</v>
      </c>
      <c r="I1133" s="25"/>
      <c r="J1133" s="24">
        <f t="shared" si="42"/>
        <v>0</v>
      </c>
      <c r="K1133" s="17">
        <v>8</v>
      </c>
      <c r="L1133" s="26">
        <f t="shared" si="43"/>
        <v>0</v>
      </c>
      <c r="M1133" s="23">
        <f t="shared" si="44"/>
        <v>0</v>
      </c>
      <c r="N1133" s="10"/>
      <c r="O1133" s="10"/>
    </row>
    <row r="1134" spans="1:15" s="49" customFormat="1" ht="27" customHeight="1">
      <c r="A1134" s="10"/>
      <c r="B1134" s="15">
        <v>19</v>
      </c>
      <c r="C1134" s="116" t="s">
        <v>732</v>
      </c>
      <c r="D1134" s="251"/>
      <c r="E1134" s="17" t="s">
        <v>25</v>
      </c>
      <c r="F1134" s="21" t="s">
        <v>418</v>
      </c>
      <c r="G1134" s="22">
        <v>60</v>
      </c>
      <c r="H1134" s="17" t="s">
        <v>105</v>
      </c>
      <c r="I1134" s="25"/>
      <c r="J1134" s="24">
        <f t="shared" si="42"/>
        <v>0</v>
      </c>
      <c r="K1134" s="17">
        <v>8</v>
      </c>
      <c r="L1134" s="26">
        <f t="shared" si="43"/>
        <v>0</v>
      </c>
      <c r="M1134" s="23">
        <f t="shared" si="44"/>
        <v>0</v>
      </c>
      <c r="N1134" s="10"/>
      <c r="O1134" s="10"/>
    </row>
    <row r="1135" spans="1:15" s="49" customFormat="1" ht="27" customHeight="1">
      <c r="A1135" s="10"/>
      <c r="B1135" s="15">
        <v>20</v>
      </c>
      <c r="C1135" s="116" t="s">
        <v>733</v>
      </c>
      <c r="D1135" s="251"/>
      <c r="E1135" s="17" t="s">
        <v>734</v>
      </c>
      <c r="F1135" s="21" t="s">
        <v>97</v>
      </c>
      <c r="G1135" s="22">
        <v>100</v>
      </c>
      <c r="H1135" s="17" t="s">
        <v>33</v>
      </c>
      <c r="I1135" s="25"/>
      <c r="J1135" s="24">
        <f t="shared" si="42"/>
        <v>0</v>
      </c>
      <c r="K1135" s="17">
        <v>8</v>
      </c>
      <c r="L1135" s="26">
        <f t="shared" si="43"/>
        <v>0</v>
      </c>
      <c r="M1135" s="23">
        <f t="shared" si="44"/>
        <v>0</v>
      </c>
      <c r="N1135" s="10"/>
      <c r="O1135" s="10"/>
    </row>
    <row r="1136" spans="1:15" s="49" customFormat="1" ht="27" customHeight="1">
      <c r="A1136" s="10"/>
      <c r="B1136" s="15">
        <v>21</v>
      </c>
      <c r="C1136" s="116" t="s">
        <v>735</v>
      </c>
      <c r="D1136" s="251"/>
      <c r="E1136" s="17" t="s">
        <v>70</v>
      </c>
      <c r="F1136" s="21" t="s">
        <v>736</v>
      </c>
      <c r="G1136" s="22">
        <v>60</v>
      </c>
      <c r="H1136" s="17" t="s">
        <v>36</v>
      </c>
      <c r="I1136" s="25"/>
      <c r="J1136" s="24">
        <f t="shared" si="42"/>
        <v>0</v>
      </c>
      <c r="K1136" s="17">
        <v>8</v>
      </c>
      <c r="L1136" s="26">
        <f t="shared" si="43"/>
        <v>0</v>
      </c>
      <c r="M1136" s="23">
        <f t="shared" si="44"/>
        <v>0</v>
      </c>
      <c r="N1136" s="10"/>
      <c r="O1136" s="10"/>
    </row>
    <row r="1137" spans="1:15" s="49" customFormat="1" ht="27" customHeight="1">
      <c r="A1137" s="10"/>
      <c r="B1137" s="15">
        <v>22</v>
      </c>
      <c r="C1137" s="116" t="s">
        <v>737</v>
      </c>
      <c r="D1137" s="251"/>
      <c r="E1137" s="17" t="s">
        <v>676</v>
      </c>
      <c r="F1137" s="21" t="s">
        <v>738</v>
      </c>
      <c r="G1137" s="22">
        <v>50</v>
      </c>
      <c r="H1137" s="17" t="s">
        <v>739</v>
      </c>
      <c r="I1137" s="25"/>
      <c r="J1137" s="24">
        <f t="shared" si="42"/>
        <v>0</v>
      </c>
      <c r="K1137" s="17">
        <v>8</v>
      </c>
      <c r="L1137" s="26">
        <f t="shared" si="43"/>
        <v>0</v>
      </c>
      <c r="M1137" s="23">
        <f t="shared" si="44"/>
        <v>0</v>
      </c>
      <c r="N1137" s="10"/>
      <c r="O1137" s="10"/>
    </row>
    <row r="1138" spans="1:15" s="49" customFormat="1" ht="27" customHeight="1">
      <c r="A1138" s="10"/>
      <c r="B1138" s="15">
        <v>23</v>
      </c>
      <c r="C1138" s="116" t="s">
        <v>740</v>
      </c>
      <c r="D1138" s="251"/>
      <c r="E1138" s="17" t="s">
        <v>568</v>
      </c>
      <c r="F1138" s="21" t="s">
        <v>741</v>
      </c>
      <c r="G1138" s="22">
        <v>400</v>
      </c>
      <c r="H1138" s="17" t="s">
        <v>569</v>
      </c>
      <c r="I1138" s="25"/>
      <c r="J1138" s="24">
        <f t="shared" si="42"/>
        <v>0</v>
      </c>
      <c r="K1138" s="17">
        <v>8</v>
      </c>
      <c r="L1138" s="26">
        <f t="shared" si="43"/>
        <v>0</v>
      </c>
      <c r="M1138" s="23">
        <f t="shared" si="44"/>
        <v>0</v>
      </c>
      <c r="N1138" s="10"/>
      <c r="O1138" s="10"/>
    </row>
    <row r="1139" spans="1:15" s="49" customFormat="1" ht="27" customHeight="1">
      <c r="A1139" s="10"/>
      <c r="B1139" s="15">
        <v>24</v>
      </c>
      <c r="C1139" s="274" t="s">
        <v>744</v>
      </c>
      <c r="D1139" s="251"/>
      <c r="E1139" s="17" t="s">
        <v>70</v>
      </c>
      <c r="F1139" s="21" t="s">
        <v>44</v>
      </c>
      <c r="G1139" s="22">
        <v>30</v>
      </c>
      <c r="H1139" s="17" t="s">
        <v>51</v>
      </c>
      <c r="I1139" s="25"/>
      <c r="J1139" s="24">
        <f t="shared" si="42"/>
        <v>0</v>
      </c>
      <c r="K1139" s="17">
        <v>8</v>
      </c>
      <c r="L1139" s="26">
        <f t="shared" si="43"/>
        <v>0</v>
      </c>
      <c r="M1139" s="23">
        <f t="shared" si="44"/>
        <v>0</v>
      </c>
      <c r="N1139" s="10"/>
      <c r="O1139" s="10"/>
    </row>
    <row r="1140" spans="1:15" s="49" customFormat="1" ht="27" customHeight="1">
      <c r="A1140" s="10"/>
      <c r="B1140" s="15">
        <v>25</v>
      </c>
      <c r="C1140" s="275"/>
      <c r="D1140" s="251"/>
      <c r="E1140" s="17" t="s">
        <v>290</v>
      </c>
      <c r="F1140" s="21" t="s">
        <v>44</v>
      </c>
      <c r="G1140" s="22">
        <v>30</v>
      </c>
      <c r="H1140" s="17" t="s">
        <v>51</v>
      </c>
      <c r="I1140" s="25"/>
      <c r="J1140" s="24">
        <f t="shared" si="42"/>
        <v>0</v>
      </c>
      <c r="K1140" s="17">
        <v>8</v>
      </c>
      <c r="L1140" s="26">
        <f t="shared" si="43"/>
        <v>0</v>
      </c>
      <c r="M1140" s="23">
        <f t="shared" si="44"/>
        <v>0</v>
      </c>
      <c r="N1140" s="10"/>
      <c r="O1140" s="10"/>
    </row>
    <row r="1141" spans="1:15" s="49" customFormat="1" ht="27" customHeight="1">
      <c r="A1141" s="10"/>
      <c r="B1141" s="15">
        <v>26</v>
      </c>
      <c r="C1141" s="18" t="s">
        <v>742</v>
      </c>
      <c r="D1141" s="251"/>
      <c r="E1141" s="17" t="s">
        <v>743</v>
      </c>
      <c r="F1141" s="21" t="s">
        <v>38</v>
      </c>
      <c r="G1141" s="22">
        <v>30</v>
      </c>
      <c r="H1141" s="17" t="s">
        <v>438</v>
      </c>
      <c r="I1141" s="25"/>
      <c r="J1141" s="24">
        <f t="shared" si="42"/>
        <v>0</v>
      </c>
      <c r="K1141" s="17">
        <v>8</v>
      </c>
      <c r="L1141" s="26">
        <f t="shared" si="43"/>
        <v>0</v>
      </c>
      <c r="M1141" s="23">
        <f t="shared" si="44"/>
        <v>0</v>
      </c>
      <c r="N1141" s="10"/>
      <c r="O1141" s="10"/>
    </row>
    <row r="1142" spans="1:15" s="49" customFormat="1" ht="27" customHeight="1">
      <c r="A1142" s="10"/>
      <c r="B1142" s="15">
        <v>27</v>
      </c>
      <c r="C1142" s="18" t="s">
        <v>745</v>
      </c>
      <c r="D1142" s="251"/>
      <c r="E1142" s="17" t="s">
        <v>40</v>
      </c>
      <c r="F1142" s="121" t="s">
        <v>160</v>
      </c>
      <c r="G1142" s="22">
        <v>100</v>
      </c>
      <c r="H1142" s="17" t="s">
        <v>95</v>
      </c>
      <c r="I1142" s="25"/>
      <c r="J1142" s="24">
        <f t="shared" si="42"/>
        <v>0</v>
      </c>
      <c r="K1142" s="17">
        <v>8</v>
      </c>
      <c r="L1142" s="26">
        <f t="shared" si="43"/>
        <v>0</v>
      </c>
      <c r="M1142" s="23">
        <f t="shared" si="44"/>
        <v>0</v>
      </c>
      <c r="N1142" s="10"/>
      <c r="O1142" s="10"/>
    </row>
    <row r="1143" spans="1:15" s="49" customFormat="1" ht="27" customHeight="1">
      <c r="A1143" s="10"/>
      <c r="B1143" s="15">
        <v>28</v>
      </c>
      <c r="C1143" s="267" t="s">
        <v>746</v>
      </c>
      <c r="D1143" s="251"/>
      <c r="E1143" s="17" t="s">
        <v>25</v>
      </c>
      <c r="F1143" s="21" t="s">
        <v>655</v>
      </c>
      <c r="G1143" s="22">
        <v>600</v>
      </c>
      <c r="H1143" s="17" t="s">
        <v>105</v>
      </c>
      <c r="I1143" s="25"/>
      <c r="J1143" s="24">
        <f t="shared" si="42"/>
        <v>0</v>
      </c>
      <c r="K1143" s="17">
        <v>8</v>
      </c>
      <c r="L1143" s="26">
        <f t="shared" si="43"/>
        <v>0</v>
      </c>
      <c r="M1143" s="23">
        <f t="shared" si="44"/>
        <v>0</v>
      </c>
      <c r="N1143" s="10"/>
      <c r="O1143" s="10"/>
    </row>
    <row r="1144" spans="1:15" s="49" customFormat="1" ht="27.75" customHeight="1">
      <c r="A1144" s="10"/>
      <c r="B1144" s="15">
        <v>29</v>
      </c>
      <c r="C1144" s="268"/>
      <c r="D1144" s="251"/>
      <c r="E1144" s="17" t="s">
        <v>747</v>
      </c>
      <c r="F1144" s="21" t="s">
        <v>35</v>
      </c>
      <c r="G1144" s="22">
        <v>30</v>
      </c>
      <c r="H1144" s="17" t="s">
        <v>36</v>
      </c>
      <c r="I1144" s="25"/>
      <c r="J1144" s="24">
        <f t="shared" si="42"/>
        <v>0</v>
      </c>
      <c r="K1144" s="17">
        <v>8</v>
      </c>
      <c r="L1144" s="26">
        <f t="shared" si="43"/>
        <v>0</v>
      </c>
      <c r="M1144" s="23">
        <f t="shared" si="44"/>
        <v>0</v>
      </c>
      <c r="N1144" s="10"/>
      <c r="O1144" s="10"/>
    </row>
    <row r="1145" spans="1:15" s="49" customFormat="1" ht="27" customHeight="1">
      <c r="A1145" s="10"/>
      <c r="B1145" s="15">
        <v>30</v>
      </c>
      <c r="C1145" s="268"/>
      <c r="D1145" s="251"/>
      <c r="E1145" s="17" t="s">
        <v>748</v>
      </c>
      <c r="F1145" s="21" t="s">
        <v>89</v>
      </c>
      <c r="G1145" s="22">
        <v>30</v>
      </c>
      <c r="H1145" s="17" t="s">
        <v>51</v>
      </c>
      <c r="I1145" s="25"/>
      <c r="J1145" s="24">
        <f t="shared" si="42"/>
        <v>0</v>
      </c>
      <c r="K1145" s="17">
        <v>8</v>
      </c>
      <c r="L1145" s="26">
        <f t="shared" si="43"/>
        <v>0</v>
      </c>
      <c r="M1145" s="23">
        <f t="shared" si="44"/>
        <v>0</v>
      </c>
      <c r="N1145" s="10"/>
      <c r="O1145" s="10"/>
    </row>
    <row r="1146" spans="1:15" s="49" customFormat="1" ht="27" customHeight="1">
      <c r="A1146" s="10"/>
      <c r="B1146" s="15">
        <v>31</v>
      </c>
      <c r="C1146" s="261"/>
      <c r="D1146" s="251"/>
      <c r="E1146" s="17" t="s">
        <v>748</v>
      </c>
      <c r="F1146" s="21" t="s">
        <v>50</v>
      </c>
      <c r="G1146" s="22">
        <v>30</v>
      </c>
      <c r="H1146" s="17" t="s">
        <v>51</v>
      </c>
      <c r="I1146" s="25"/>
      <c r="J1146" s="24">
        <f t="shared" si="42"/>
        <v>0</v>
      </c>
      <c r="K1146" s="17">
        <v>8</v>
      </c>
      <c r="L1146" s="26">
        <f t="shared" si="43"/>
        <v>0</v>
      </c>
      <c r="M1146" s="23">
        <f t="shared" si="44"/>
        <v>0</v>
      </c>
      <c r="N1146" s="10"/>
      <c r="O1146" s="10"/>
    </row>
    <row r="1147" spans="1:15" s="49" customFormat="1" ht="27" customHeight="1">
      <c r="A1147" s="10"/>
      <c r="B1147" s="15">
        <v>32</v>
      </c>
      <c r="C1147" s="18" t="s">
        <v>749</v>
      </c>
      <c r="D1147" s="251"/>
      <c r="E1147" s="17" t="s">
        <v>40</v>
      </c>
      <c r="F1147" s="21" t="s">
        <v>167</v>
      </c>
      <c r="G1147" s="22">
        <v>700</v>
      </c>
      <c r="H1147" s="17" t="s">
        <v>750</v>
      </c>
      <c r="I1147" s="25"/>
      <c r="J1147" s="24">
        <f t="shared" si="42"/>
        <v>0</v>
      </c>
      <c r="K1147" s="17">
        <v>8</v>
      </c>
      <c r="L1147" s="26">
        <f t="shared" si="43"/>
        <v>0</v>
      </c>
      <c r="M1147" s="23">
        <f t="shared" si="44"/>
        <v>0</v>
      </c>
      <c r="N1147" s="10"/>
      <c r="O1147" s="10"/>
    </row>
    <row r="1148" spans="1:15" s="49" customFormat="1" ht="27" customHeight="1">
      <c r="A1148" s="10"/>
      <c r="B1148" s="15">
        <v>33</v>
      </c>
      <c r="C1148" s="18" t="s">
        <v>751</v>
      </c>
      <c r="D1148" s="251"/>
      <c r="E1148" s="17" t="s">
        <v>31</v>
      </c>
      <c r="F1148" s="21" t="s">
        <v>35</v>
      </c>
      <c r="G1148" s="22">
        <v>50</v>
      </c>
      <c r="H1148" s="17" t="s">
        <v>33</v>
      </c>
      <c r="I1148" s="25"/>
      <c r="J1148" s="24">
        <f t="shared" si="42"/>
        <v>0</v>
      </c>
      <c r="K1148" s="17">
        <v>8</v>
      </c>
      <c r="L1148" s="26">
        <f t="shared" si="43"/>
        <v>0</v>
      </c>
      <c r="M1148" s="23">
        <f t="shared" si="44"/>
        <v>0</v>
      </c>
      <c r="N1148" s="10"/>
      <c r="O1148" s="10"/>
    </row>
    <row r="1149" spans="1:15" s="49" customFormat="1" ht="27" customHeight="1">
      <c r="A1149" s="10"/>
      <c r="B1149" s="15">
        <v>34</v>
      </c>
      <c r="C1149" s="18" t="s">
        <v>753</v>
      </c>
      <c r="D1149" s="251"/>
      <c r="E1149" s="17" t="s">
        <v>409</v>
      </c>
      <c r="F1149" s="21" t="s">
        <v>77</v>
      </c>
      <c r="G1149" s="22">
        <v>20</v>
      </c>
      <c r="H1149" s="17" t="s">
        <v>754</v>
      </c>
      <c r="I1149" s="25"/>
      <c r="J1149" s="24">
        <f t="shared" si="42"/>
        <v>0</v>
      </c>
      <c r="K1149" s="17">
        <v>8</v>
      </c>
      <c r="L1149" s="26">
        <f t="shared" si="43"/>
        <v>0</v>
      </c>
      <c r="M1149" s="23">
        <f t="shared" si="44"/>
        <v>0</v>
      </c>
      <c r="N1149" s="10"/>
      <c r="O1149" s="10"/>
    </row>
    <row r="1150" spans="1:15" s="49" customFormat="1" ht="27" customHeight="1">
      <c r="A1150" s="10"/>
      <c r="B1150" s="15">
        <v>35</v>
      </c>
      <c r="C1150" s="18" t="s">
        <v>755</v>
      </c>
      <c r="D1150" s="251"/>
      <c r="E1150" s="17" t="s">
        <v>37</v>
      </c>
      <c r="F1150" s="21" t="s">
        <v>38</v>
      </c>
      <c r="G1150" s="22">
        <v>400</v>
      </c>
      <c r="H1150" s="17" t="s">
        <v>546</v>
      </c>
      <c r="I1150" s="25"/>
      <c r="J1150" s="24">
        <f t="shared" si="42"/>
        <v>0</v>
      </c>
      <c r="K1150" s="17">
        <v>8</v>
      </c>
      <c r="L1150" s="26">
        <f t="shared" si="43"/>
        <v>0</v>
      </c>
      <c r="M1150" s="23">
        <f t="shared" si="44"/>
        <v>0</v>
      </c>
      <c r="N1150" s="10"/>
      <c r="O1150" s="10"/>
    </row>
    <row r="1151" spans="1:15" s="49" customFormat="1" ht="27" customHeight="1">
      <c r="A1151" s="10"/>
      <c r="B1151" s="15">
        <v>36</v>
      </c>
      <c r="C1151" s="267" t="s">
        <v>389</v>
      </c>
      <c r="D1151" s="251"/>
      <c r="E1151" s="17" t="s">
        <v>25</v>
      </c>
      <c r="F1151" s="21" t="s">
        <v>1136</v>
      </c>
      <c r="G1151" s="22">
        <v>800</v>
      </c>
      <c r="H1151" s="17" t="s">
        <v>63</v>
      </c>
      <c r="I1151" s="25"/>
      <c r="J1151" s="24">
        <f t="shared" si="42"/>
        <v>0</v>
      </c>
      <c r="K1151" s="17">
        <v>8</v>
      </c>
      <c r="L1151" s="26">
        <f t="shared" si="43"/>
        <v>0</v>
      </c>
      <c r="M1151" s="23">
        <f t="shared" si="44"/>
        <v>0</v>
      </c>
      <c r="N1151" s="10"/>
      <c r="O1151" s="10"/>
    </row>
    <row r="1152" spans="1:15" s="49" customFormat="1" ht="27" customHeight="1">
      <c r="A1152" s="10"/>
      <c r="B1152" s="15">
        <v>37</v>
      </c>
      <c r="C1152" s="307"/>
      <c r="D1152" s="251"/>
      <c r="E1152" s="17" t="s">
        <v>518</v>
      </c>
      <c r="F1152" s="21" t="s">
        <v>530</v>
      </c>
      <c r="G1152" s="22">
        <v>50</v>
      </c>
      <c r="H1152" s="17" t="s">
        <v>528</v>
      </c>
      <c r="I1152" s="25"/>
      <c r="J1152" s="24">
        <f t="shared" si="42"/>
        <v>0</v>
      </c>
      <c r="K1152" s="17">
        <v>8</v>
      </c>
      <c r="L1152" s="26">
        <f t="shared" si="43"/>
        <v>0</v>
      </c>
      <c r="M1152" s="23">
        <f t="shared" si="44"/>
        <v>0</v>
      </c>
      <c r="N1152" s="10"/>
      <c r="O1152" s="10"/>
    </row>
    <row r="1153" spans="1:15" s="49" customFormat="1" ht="27" customHeight="1">
      <c r="A1153" s="10"/>
      <c r="B1153" s="15">
        <v>38</v>
      </c>
      <c r="C1153" s="261"/>
      <c r="D1153" s="251"/>
      <c r="E1153" s="17" t="s">
        <v>516</v>
      </c>
      <c r="F1153" s="21" t="s">
        <v>756</v>
      </c>
      <c r="G1153" s="22">
        <v>300</v>
      </c>
      <c r="H1153" s="17" t="s">
        <v>757</v>
      </c>
      <c r="I1153" s="25"/>
      <c r="J1153" s="24">
        <f t="shared" si="42"/>
        <v>0</v>
      </c>
      <c r="K1153" s="17">
        <v>8</v>
      </c>
      <c r="L1153" s="26">
        <f t="shared" si="43"/>
        <v>0</v>
      </c>
      <c r="M1153" s="23">
        <f t="shared" si="44"/>
        <v>0</v>
      </c>
      <c r="N1153" s="10"/>
      <c r="O1153" s="10"/>
    </row>
    <row r="1154" spans="1:15" s="49" customFormat="1" ht="27" customHeight="1">
      <c r="A1154" s="10"/>
      <c r="B1154" s="15">
        <v>39</v>
      </c>
      <c r="C1154" s="18" t="s">
        <v>1225</v>
      </c>
      <c r="D1154" s="251"/>
      <c r="E1154" s="17" t="s">
        <v>758</v>
      </c>
      <c r="F1154" s="21" t="s">
        <v>32</v>
      </c>
      <c r="G1154" s="22">
        <v>100</v>
      </c>
      <c r="H1154" s="17" t="s">
        <v>93</v>
      </c>
      <c r="I1154" s="25"/>
      <c r="J1154" s="24">
        <f t="shared" si="42"/>
        <v>0</v>
      </c>
      <c r="K1154" s="17">
        <v>8</v>
      </c>
      <c r="L1154" s="26">
        <f t="shared" si="43"/>
        <v>0</v>
      </c>
      <c r="M1154" s="23">
        <f t="shared" si="44"/>
        <v>0</v>
      </c>
      <c r="N1154" s="10"/>
      <c r="O1154" s="10"/>
    </row>
    <row r="1155" spans="1:15" s="49" customFormat="1" ht="34.5" customHeight="1">
      <c r="A1155" s="10"/>
      <c r="B1155" s="15">
        <v>40</v>
      </c>
      <c r="C1155" s="18" t="s">
        <v>1229</v>
      </c>
      <c r="D1155" s="251"/>
      <c r="E1155" s="17" t="s">
        <v>25</v>
      </c>
      <c r="F1155" s="21" t="s">
        <v>1230</v>
      </c>
      <c r="G1155" s="22">
        <v>150</v>
      </c>
      <c r="H1155" s="17" t="s">
        <v>49</v>
      </c>
      <c r="I1155" s="25"/>
      <c r="J1155" s="24">
        <f t="shared" si="42"/>
        <v>0</v>
      </c>
      <c r="K1155" s="17">
        <v>8</v>
      </c>
      <c r="L1155" s="26">
        <f t="shared" si="43"/>
        <v>0</v>
      </c>
      <c r="M1155" s="23">
        <f t="shared" si="44"/>
        <v>0</v>
      </c>
      <c r="N1155" s="10"/>
      <c r="O1155" s="10"/>
    </row>
    <row r="1156" spans="1:15" s="49" customFormat="1" ht="101.25" customHeight="1">
      <c r="A1156" s="10"/>
      <c r="B1156" s="15">
        <v>41</v>
      </c>
      <c r="C1156" s="18" t="s">
        <v>1335</v>
      </c>
      <c r="D1156" s="251"/>
      <c r="E1156" s="17" t="s">
        <v>854</v>
      </c>
      <c r="F1156" s="21" t="s">
        <v>855</v>
      </c>
      <c r="G1156" s="22">
        <v>250</v>
      </c>
      <c r="H1156" s="17" t="s">
        <v>236</v>
      </c>
      <c r="I1156" s="25"/>
      <c r="J1156" s="24">
        <f t="shared" si="42"/>
        <v>0</v>
      </c>
      <c r="K1156" s="17">
        <v>8</v>
      </c>
      <c r="L1156" s="26">
        <f t="shared" si="43"/>
        <v>0</v>
      </c>
      <c r="M1156" s="23">
        <f t="shared" si="44"/>
        <v>0</v>
      </c>
      <c r="N1156" s="10"/>
      <c r="O1156" s="10"/>
    </row>
    <row r="1157" spans="1:15" s="49" customFormat="1" ht="27" customHeight="1">
      <c r="A1157" s="10"/>
      <c r="B1157" s="15">
        <v>42</v>
      </c>
      <c r="C1157" s="267" t="s">
        <v>759</v>
      </c>
      <c r="D1157" s="251"/>
      <c r="E1157" s="17" t="s">
        <v>31</v>
      </c>
      <c r="F1157" s="21" t="s">
        <v>316</v>
      </c>
      <c r="G1157" s="22">
        <v>30</v>
      </c>
      <c r="H1157" s="17" t="s">
        <v>98</v>
      </c>
      <c r="I1157" s="25"/>
      <c r="J1157" s="24">
        <f t="shared" si="42"/>
        <v>0</v>
      </c>
      <c r="K1157" s="17">
        <v>8</v>
      </c>
      <c r="L1157" s="26">
        <f t="shared" si="43"/>
        <v>0</v>
      </c>
      <c r="M1157" s="23">
        <f t="shared" si="44"/>
        <v>0</v>
      </c>
      <c r="N1157" s="10"/>
      <c r="O1157" s="10"/>
    </row>
    <row r="1158" spans="1:15" s="49" customFormat="1" ht="27" customHeight="1">
      <c r="A1158" s="10"/>
      <c r="B1158" s="15">
        <v>43</v>
      </c>
      <c r="C1158" s="261"/>
      <c r="D1158" s="251"/>
      <c r="E1158" s="17" t="s">
        <v>31</v>
      </c>
      <c r="F1158" s="21" t="s">
        <v>97</v>
      </c>
      <c r="G1158" s="22">
        <v>30</v>
      </c>
      <c r="H1158" s="17" t="s">
        <v>98</v>
      </c>
      <c r="I1158" s="25"/>
      <c r="J1158" s="24">
        <f t="shared" si="42"/>
        <v>0</v>
      </c>
      <c r="K1158" s="17">
        <v>8</v>
      </c>
      <c r="L1158" s="26">
        <f t="shared" si="43"/>
        <v>0</v>
      </c>
      <c r="M1158" s="23">
        <f t="shared" si="44"/>
        <v>0</v>
      </c>
      <c r="N1158" s="10"/>
      <c r="O1158" s="10"/>
    </row>
    <row r="1159" spans="1:15" s="49" customFormat="1" ht="27" customHeight="1">
      <c r="A1159" s="10"/>
      <c r="B1159" s="15">
        <v>44</v>
      </c>
      <c r="C1159" s="267" t="s">
        <v>288</v>
      </c>
      <c r="D1159" s="251"/>
      <c r="E1159" s="17" t="s">
        <v>25</v>
      </c>
      <c r="F1159" s="21" t="s">
        <v>852</v>
      </c>
      <c r="G1159" s="22">
        <v>10</v>
      </c>
      <c r="H1159" s="17" t="s">
        <v>105</v>
      </c>
      <c r="I1159" s="25"/>
      <c r="J1159" s="24">
        <f t="shared" si="42"/>
        <v>0</v>
      </c>
      <c r="K1159" s="17">
        <v>8</v>
      </c>
      <c r="L1159" s="26">
        <f t="shared" si="43"/>
        <v>0</v>
      </c>
      <c r="M1159" s="23">
        <f t="shared" si="44"/>
        <v>0</v>
      </c>
      <c r="N1159" s="10"/>
      <c r="O1159" s="10"/>
    </row>
    <row r="1160" spans="1:15" s="49" customFormat="1" ht="27" customHeight="1">
      <c r="A1160" s="10"/>
      <c r="B1160" s="15">
        <v>45</v>
      </c>
      <c r="C1160" s="268"/>
      <c r="D1160" s="251"/>
      <c r="E1160" s="17" t="s">
        <v>568</v>
      </c>
      <c r="F1160" s="21" t="s">
        <v>34</v>
      </c>
      <c r="G1160" s="22">
        <v>150</v>
      </c>
      <c r="H1160" s="17" t="s">
        <v>569</v>
      </c>
      <c r="I1160" s="25"/>
      <c r="J1160" s="24">
        <f t="shared" si="42"/>
        <v>0</v>
      </c>
      <c r="K1160" s="17">
        <v>8</v>
      </c>
      <c r="L1160" s="26">
        <f t="shared" si="43"/>
        <v>0</v>
      </c>
      <c r="M1160" s="23">
        <f t="shared" si="44"/>
        <v>0</v>
      </c>
      <c r="N1160" s="10"/>
      <c r="O1160" s="10"/>
    </row>
    <row r="1161" spans="1:15" s="49" customFormat="1" ht="27" customHeight="1">
      <c r="A1161" s="10"/>
      <c r="B1161" s="15">
        <v>46</v>
      </c>
      <c r="C1161" s="261"/>
      <c r="D1161" s="251"/>
      <c r="E1161" s="17" t="s">
        <v>568</v>
      </c>
      <c r="F1161" s="21" t="s">
        <v>35</v>
      </c>
      <c r="G1161" s="22">
        <v>900</v>
      </c>
      <c r="H1161" s="17" t="s">
        <v>569</v>
      </c>
      <c r="I1161" s="25"/>
      <c r="J1161" s="24">
        <f t="shared" si="42"/>
        <v>0</v>
      </c>
      <c r="K1161" s="17">
        <v>8</v>
      </c>
      <c r="L1161" s="26">
        <f t="shared" si="43"/>
        <v>0</v>
      </c>
      <c r="M1161" s="23">
        <f t="shared" si="44"/>
        <v>0</v>
      </c>
      <c r="N1161" s="10"/>
      <c r="O1161" s="10"/>
    </row>
    <row r="1162" spans="1:15" s="49" customFormat="1" ht="24" customHeight="1">
      <c r="A1162" s="20"/>
      <c r="B1162" s="12"/>
      <c r="C1162" s="12"/>
      <c r="D1162" s="12"/>
      <c r="E1162" s="13"/>
      <c r="F1162" s="13"/>
      <c r="G1162" s="13"/>
      <c r="H1162" s="13"/>
      <c r="I1162" s="16" t="s">
        <v>26</v>
      </c>
      <c r="J1162" s="48">
        <f>SUM(J1116:J1161)</f>
        <v>0</v>
      </c>
      <c r="K1162" s="19" t="s">
        <v>27</v>
      </c>
      <c r="L1162" s="16" t="s">
        <v>27</v>
      </c>
      <c r="M1162" s="48">
        <f>SUM(M1116:M1161)</f>
        <v>0</v>
      </c>
      <c r="N1162" s="11"/>
      <c r="O1162" s="27"/>
    </row>
    <row r="1163" spans="1:15" s="49" customFormat="1" ht="24" customHeight="1">
      <c r="A1163" s="20"/>
      <c r="B1163" s="12"/>
      <c r="C1163" s="12"/>
      <c r="D1163" s="12"/>
      <c r="E1163" s="13"/>
      <c r="F1163" s="13"/>
      <c r="G1163" s="13"/>
      <c r="H1163" s="13"/>
      <c r="I1163" s="12"/>
      <c r="J1163" s="195"/>
      <c r="K1163" s="11"/>
      <c r="L1163" s="12"/>
      <c r="M1163" s="195"/>
      <c r="N1163" s="11"/>
      <c r="O1163" s="27"/>
    </row>
    <row r="1164" spans="3:12" ht="39" customHeight="1">
      <c r="C1164" s="259" t="s">
        <v>1340</v>
      </c>
      <c r="D1164" s="259"/>
      <c r="E1164" s="259"/>
      <c r="F1164" s="259"/>
      <c r="G1164" s="259"/>
      <c r="H1164" s="259"/>
      <c r="I1164" s="259"/>
      <c r="J1164" s="259"/>
      <c r="K1164" s="259"/>
      <c r="L1164" s="259"/>
    </row>
    <row r="1165" spans="3:12" ht="28.5" customHeight="1">
      <c r="C1165" s="256" t="s">
        <v>1226</v>
      </c>
      <c r="D1165" s="256"/>
      <c r="E1165" s="256"/>
      <c r="F1165" s="256"/>
      <c r="G1165" s="256"/>
      <c r="H1165" s="256"/>
      <c r="I1165" s="256"/>
      <c r="J1165" s="256"/>
      <c r="K1165" s="256"/>
      <c r="L1165" s="256"/>
    </row>
    <row r="1166" spans="3:12" ht="14.25">
      <c r="C1166" s="256" t="s">
        <v>853</v>
      </c>
      <c r="D1166" s="256"/>
      <c r="E1166" s="256"/>
      <c r="F1166" s="256"/>
      <c r="G1166" s="256"/>
      <c r="H1166" s="256"/>
      <c r="I1166" s="256"/>
      <c r="J1166" s="256"/>
      <c r="K1166" s="256"/>
      <c r="L1166" s="256"/>
    </row>
    <row r="1167" spans="3:12" s="49" customFormat="1" ht="28.5" customHeight="1">
      <c r="C1167" s="256" t="s">
        <v>1231</v>
      </c>
      <c r="D1167" s="258"/>
      <c r="E1167" s="258"/>
      <c r="F1167" s="258"/>
      <c r="G1167" s="258"/>
      <c r="H1167" s="258"/>
      <c r="I1167" s="258"/>
      <c r="J1167" s="258"/>
      <c r="K1167" s="258"/>
      <c r="L1167" s="258"/>
    </row>
    <row r="1168" spans="3:12" s="49" customFormat="1" ht="28.5" customHeight="1">
      <c r="C1168" s="199"/>
      <c r="D1168" s="197"/>
      <c r="E1168" s="197"/>
      <c r="F1168" s="197"/>
      <c r="G1168" s="197"/>
      <c r="H1168" s="197"/>
      <c r="I1168" s="197"/>
      <c r="J1168" s="197"/>
      <c r="K1168" s="197"/>
      <c r="L1168" s="197"/>
    </row>
    <row r="1169" spans="3:12" s="49" customFormat="1" ht="28.5" customHeight="1">
      <c r="C1169" s="199"/>
      <c r="D1169" s="197"/>
      <c r="E1169" s="197"/>
      <c r="F1169" s="197"/>
      <c r="G1169" s="197"/>
      <c r="H1169" s="197"/>
      <c r="I1169" s="197"/>
      <c r="J1169" s="197"/>
      <c r="K1169" s="197"/>
      <c r="L1169" s="197"/>
    </row>
    <row r="1170" spans="3:12" s="49" customFormat="1" ht="28.5" customHeight="1">
      <c r="C1170" s="199"/>
      <c r="D1170" s="197"/>
      <c r="E1170" s="197"/>
      <c r="F1170" s="197"/>
      <c r="G1170" s="197"/>
      <c r="H1170" s="197"/>
      <c r="I1170" s="197"/>
      <c r="J1170" s="197"/>
      <c r="K1170" s="197"/>
      <c r="L1170" s="197"/>
    </row>
    <row r="1171" spans="3:12" s="49" customFormat="1" ht="28.5" customHeight="1">
      <c r="C1171" s="199"/>
      <c r="D1171" s="197"/>
      <c r="E1171" s="197"/>
      <c r="F1171" s="197"/>
      <c r="G1171" s="197"/>
      <c r="H1171" s="197"/>
      <c r="I1171" s="197"/>
      <c r="J1171" s="197"/>
      <c r="K1171" s="197"/>
      <c r="L1171" s="197"/>
    </row>
    <row r="1172" spans="3:12" s="49" customFormat="1" ht="28.5" customHeight="1">
      <c r="C1172" s="199"/>
      <c r="D1172" s="197"/>
      <c r="E1172" s="197"/>
      <c r="F1172" s="197"/>
      <c r="G1172" s="197"/>
      <c r="H1172" s="197"/>
      <c r="I1172" s="197"/>
      <c r="J1172" s="197"/>
      <c r="K1172" s="197"/>
      <c r="L1172" s="197"/>
    </row>
    <row r="1173" spans="3:12" s="49" customFormat="1" ht="28.5" customHeight="1">
      <c r="C1173" s="199"/>
      <c r="D1173" s="197"/>
      <c r="E1173" s="197"/>
      <c r="F1173" s="197"/>
      <c r="G1173" s="197"/>
      <c r="H1173" s="197"/>
      <c r="I1173" s="197"/>
      <c r="J1173" s="197"/>
      <c r="K1173" s="197"/>
      <c r="L1173" s="197"/>
    </row>
    <row r="1174" spans="3:12" s="49" customFormat="1" ht="28.5" customHeight="1">
      <c r="C1174" s="199"/>
      <c r="D1174" s="197"/>
      <c r="E1174" s="197"/>
      <c r="F1174" s="197"/>
      <c r="G1174" s="197"/>
      <c r="H1174" s="197"/>
      <c r="I1174" s="197"/>
      <c r="J1174" s="197"/>
      <c r="K1174" s="197"/>
      <c r="L1174" s="197"/>
    </row>
    <row r="1175" spans="3:12" s="49" customFormat="1" ht="28.5" customHeight="1">
      <c r="C1175" s="199"/>
      <c r="D1175" s="197"/>
      <c r="E1175" s="197"/>
      <c r="F1175" s="197"/>
      <c r="G1175" s="197"/>
      <c r="H1175" s="197"/>
      <c r="I1175" s="197"/>
      <c r="J1175" s="197"/>
      <c r="K1175" s="197"/>
      <c r="L1175" s="197"/>
    </row>
    <row r="1176" spans="3:12" s="49" customFormat="1" ht="28.5" customHeight="1">
      <c r="C1176" s="199"/>
      <c r="D1176" s="197"/>
      <c r="E1176" s="197"/>
      <c r="F1176" s="197"/>
      <c r="G1176" s="197"/>
      <c r="H1176" s="197"/>
      <c r="I1176" s="197"/>
      <c r="J1176" s="197"/>
      <c r="K1176" s="197"/>
      <c r="L1176" s="197"/>
    </row>
    <row r="1177" spans="3:12" s="49" customFormat="1" ht="28.5" customHeight="1">
      <c r="C1177" s="199"/>
      <c r="D1177" s="197"/>
      <c r="E1177" s="197"/>
      <c r="F1177" s="197"/>
      <c r="G1177" s="197"/>
      <c r="H1177" s="197"/>
      <c r="I1177" s="197"/>
      <c r="J1177" s="197"/>
      <c r="K1177" s="197"/>
      <c r="L1177" s="197"/>
    </row>
    <row r="1178" spans="3:12" s="49" customFormat="1" ht="28.5" customHeight="1">
      <c r="C1178" s="199"/>
      <c r="D1178" s="197"/>
      <c r="E1178" s="197"/>
      <c r="F1178" s="197"/>
      <c r="G1178" s="197"/>
      <c r="H1178" s="197"/>
      <c r="I1178" s="197"/>
      <c r="J1178" s="197"/>
      <c r="K1178" s="197"/>
      <c r="L1178" s="197"/>
    </row>
    <row r="1179" spans="3:12" s="49" customFormat="1" ht="28.5" customHeight="1">
      <c r="C1179" s="199"/>
      <c r="D1179" s="197"/>
      <c r="E1179" s="197"/>
      <c r="F1179" s="197"/>
      <c r="G1179" s="197"/>
      <c r="H1179" s="197"/>
      <c r="I1179" s="197"/>
      <c r="J1179" s="197"/>
      <c r="K1179" s="197"/>
      <c r="L1179" s="197"/>
    </row>
    <row r="1181" spans="1:15" s="49" customFormat="1" ht="31.5" customHeight="1">
      <c r="A1181" s="2"/>
      <c r="B1181" s="2"/>
      <c r="C1181" s="7" t="s">
        <v>798</v>
      </c>
      <c r="D1181" s="4"/>
      <c r="E1181" s="4"/>
      <c r="F1181" s="3" t="s">
        <v>1</v>
      </c>
      <c r="G1181" s="6"/>
      <c r="H1181" s="4"/>
      <c r="I1181" s="5"/>
      <c r="J1181" s="272" t="s">
        <v>42</v>
      </c>
      <c r="K1181" s="273"/>
      <c r="L1181" s="273"/>
      <c r="M1181" s="273"/>
      <c r="N1181" s="2"/>
      <c r="O1181" s="2"/>
    </row>
    <row r="1182" spans="1:15" s="49" customFormat="1" ht="26.25" customHeight="1">
      <c r="A1182" s="1"/>
      <c r="B1182" s="264" t="s">
        <v>1227</v>
      </c>
      <c r="C1182" s="265"/>
      <c r="D1182" s="265"/>
      <c r="E1182" s="265"/>
      <c r="F1182" s="265"/>
      <c r="G1182" s="265"/>
      <c r="H1182" s="265"/>
      <c r="I1182" s="265"/>
      <c r="J1182" s="265"/>
      <c r="K1182" s="265"/>
      <c r="L1182" s="265"/>
      <c r="M1182" s="266"/>
      <c r="N1182" s="1"/>
      <c r="O1182" s="1"/>
    </row>
    <row r="1183" spans="1:15" s="49" customFormat="1" ht="33.75">
      <c r="A1183" s="1"/>
      <c r="B1183" s="209" t="s">
        <v>2</v>
      </c>
      <c r="C1183" s="209" t="s">
        <v>3</v>
      </c>
      <c r="D1183" s="209" t="s">
        <v>4</v>
      </c>
      <c r="E1183" s="210" t="s">
        <v>5</v>
      </c>
      <c r="F1183" s="210" t="s">
        <v>6</v>
      </c>
      <c r="G1183" s="209" t="s">
        <v>7</v>
      </c>
      <c r="H1183" s="209" t="s">
        <v>29</v>
      </c>
      <c r="I1183" s="209" t="s">
        <v>8</v>
      </c>
      <c r="J1183" s="209" t="s">
        <v>9</v>
      </c>
      <c r="K1183" s="209" t="s">
        <v>10</v>
      </c>
      <c r="L1183" s="209" t="s">
        <v>11</v>
      </c>
      <c r="M1183" s="209" t="s">
        <v>12</v>
      </c>
      <c r="N1183" s="1"/>
      <c r="O1183" s="1"/>
    </row>
    <row r="1184" spans="1:15" s="49" customFormat="1" ht="14.25">
      <c r="A1184" s="1"/>
      <c r="B1184" s="211" t="s">
        <v>13</v>
      </c>
      <c r="C1184" s="211" t="s">
        <v>14</v>
      </c>
      <c r="D1184" s="211" t="s">
        <v>15</v>
      </c>
      <c r="E1184" s="211" t="s">
        <v>16</v>
      </c>
      <c r="F1184" s="211" t="s">
        <v>17</v>
      </c>
      <c r="G1184" s="211" t="s">
        <v>18</v>
      </c>
      <c r="H1184" s="211" t="s">
        <v>19</v>
      </c>
      <c r="I1184" s="211" t="s">
        <v>20</v>
      </c>
      <c r="J1184" s="211" t="s">
        <v>21</v>
      </c>
      <c r="K1184" s="211" t="s">
        <v>22</v>
      </c>
      <c r="L1184" s="211" t="s">
        <v>23</v>
      </c>
      <c r="M1184" s="211" t="s">
        <v>24</v>
      </c>
      <c r="N1184" s="1"/>
      <c r="O1184" s="1"/>
    </row>
    <row r="1185" spans="1:15" s="49" customFormat="1" ht="45.75" customHeight="1">
      <c r="A1185" s="10"/>
      <c r="B1185" s="15">
        <v>1</v>
      </c>
      <c r="C1185" s="18" t="s">
        <v>725</v>
      </c>
      <c r="D1185" s="251"/>
      <c r="E1185" s="17" t="s">
        <v>25</v>
      </c>
      <c r="F1185" s="21" t="s">
        <v>143</v>
      </c>
      <c r="G1185" s="22">
        <v>5000</v>
      </c>
      <c r="H1185" s="17" t="s">
        <v>46</v>
      </c>
      <c r="I1185" s="25"/>
      <c r="J1185" s="24">
        <f>G1185*I1185</f>
        <v>0</v>
      </c>
      <c r="K1185" s="17">
        <v>8</v>
      </c>
      <c r="L1185" s="26">
        <f>I1185*1.08</f>
        <v>0</v>
      </c>
      <c r="M1185" s="23">
        <f>J1185*1.08</f>
        <v>0</v>
      </c>
      <c r="N1185" s="10"/>
      <c r="O1185" s="10"/>
    </row>
    <row r="1186" spans="1:15" s="49" customFormat="1" ht="24" customHeight="1">
      <c r="A1186" s="20"/>
      <c r="B1186" s="12"/>
      <c r="C1186" s="12"/>
      <c r="D1186" s="12"/>
      <c r="E1186" s="13"/>
      <c r="F1186" s="13"/>
      <c r="G1186" s="13"/>
      <c r="H1186" s="13"/>
      <c r="I1186" s="16" t="s">
        <v>26</v>
      </c>
      <c r="J1186" s="48">
        <f>SUM(J1185)</f>
        <v>0</v>
      </c>
      <c r="K1186" s="19" t="s">
        <v>27</v>
      </c>
      <c r="L1186" s="16" t="s">
        <v>27</v>
      </c>
      <c r="M1186" s="48">
        <f>SUM(M1185)</f>
        <v>0</v>
      </c>
      <c r="N1186" s="11"/>
      <c r="O1186" s="27"/>
    </row>
    <row r="1187" spans="1:15" s="49" customFormat="1" ht="24" customHeight="1">
      <c r="A1187" s="20"/>
      <c r="B1187" s="12"/>
      <c r="C1187" s="12"/>
      <c r="D1187" s="12"/>
      <c r="E1187" s="13"/>
      <c r="F1187" s="13"/>
      <c r="G1187" s="13"/>
      <c r="H1187" s="13"/>
      <c r="I1187" s="12"/>
      <c r="J1187" s="195"/>
      <c r="K1187" s="11"/>
      <c r="L1187" s="12"/>
      <c r="M1187" s="195"/>
      <c r="N1187" s="11"/>
      <c r="O1187" s="27"/>
    </row>
    <row r="1188" spans="1:15" s="49" customFormat="1" ht="24" customHeight="1">
      <c r="A1188" s="20"/>
      <c r="B1188" s="12"/>
      <c r="C1188" s="12"/>
      <c r="D1188" s="12"/>
      <c r="E1188" s="13"/>
      <c r="F1188" s="13"/>
      <c r="G1188" s="13"/>
      <c r="H1188" s="13"/>
      <c r="I1188" s="12"/>
      <c r="J1188" s="195"/>
      <c r="K1188" s="11"/>
      <c r="L1188" s="12"/>
      <c r="M1188" s="195"/>
      <c r="N1188" s="11"/>
      <c r="O1188" s="27"/>
    </row>
    <row r="1189" spans="1:15" s="49" customFormat="1" ht="24" customHeight="1">
      <c r="A1189" s="20"/>
      <c r="B1189" s="12"/>
      <c r="C1189" s="12"/>
      <c r="D1189" s="12"/>
      <c r="E1189" s="13"/>
      <c r="F1189" s="13"/>
      <c r="G1189" s="13"/>
      <c r="H1189" s="13"/>
      <c r="I1189" s="12"/>
      <c r="J1189" s="195"/>
      <c r="K1189" s="11"/>
      <c r="L1189" s="12"/>
      <c r="M1189" s="195"/>
      <c r="N1189" s="11"/>
      <c r="O1189" s="27"/>
    </row>
    <row r="1190" spans="1:15" s="49" customFormat="1" ht="24" customHeight="1">
      <c r="A1190" s="20"/>
      <c r="B1190" s="12"/>
      <c r="C1190" s="12"/>
      <c r="D1190" s="12"/>
      <c r="E1190" s="13"/>
      <c r="F1190" s="13"/>
      <c r="G1190" s="13"/>
      <c r="H1190" s="13"/>
      <c r="I1190" s="12"/>
      <c r="J1190" s="195"/>
      <c r="K1190" s="11"/>
      <c r="L1190" s="12"/>
      <c r="M1190" s="195"/>
      <c r="N1190" s="11"/>
      <c r="O1190" s="27"/>
    </row>
    <row r="1191" spans="1:15" s="49" customFormat="1" ht="24" customHeight="1">
      <c r="A1191" s="20"/>
      <c r="B1191" s="12"/>
      <c r="C1191" s="12"/>
      <c r="D1191" s="12"/>
      <c r="E1191" s="13"/>
      <c r="F1191" s="13"/>
      <c r="G1191" s="13"/>
      <c r="H1191" s="13"/>
      <c r="I1191" s="12"/>
      <c r="J1191" s="195"/>
      <c r="K1191" s="11"/>
      <c r="L1191" s="12"/>
      <c r="M1191" s="195"/>
      <c r="N1191" s="11"/>
      <c r="O1191" s="27"/>
    </row>
    <row r="1192" spans="1:15" s="49" customFormat="1" ht="24" customHeight="1">
      <c r="A1192" s="20"/>
      <c r="B1192" s="12"/>
      <c r="C1192" s="12"/>
      <c r="D1192" s="12"/>
      <c r="E1192" s="13"/>
      <c r="F1192" s="13"/>
      <c r="G1192" s="13"/>
      <c r="H1192" s="13"/>
      <c r="I1192" s="12"/>
      <c r="J1192" s="195"/>
      <c r="K1192" s="11"/>
      <c r="L1192" s="12"/>
      <c r="M1192" s="195"/>
      <c r="N1192" s="11"/>
      <c r="O1192" s="27"/>
    </row>
    <row r="1193" spans="1:15" s="49" customFormat="1" ht="24" customHeight="1">
      <c r="A1193" s="20"/>
      <c r="B1193" s="12"/>
      <c r="C1193" s="12"/>
      <c r="D1193" s="12"/>
      <c r="E1193" s="13"/>
      <c r="F1193" s="13"/>
      <c r="G1193" s="13"/>
      <c r="H1193" s="13"/>
      <c r="I1193" s="12"/>
      <c r="J1193" s="195"/>
      <c r="K1193" s="11"/>
      <c r="L1193" s="12"/>
      <c r="M1193" s="195"/>
      <c r="N1193" s="11"/>
      <c r="O1193" s="27"/>
    </row>
    <row r="1194" spans="1:15" s="49" customFormat="1" ht="24" customHeight="1">
      <c r="A1194" s="20"/>
      <c r="B1194" s="12"/>
      <c r="C1194" s="12"/>
      <c r="D1194" s="12"/>
      <c r="E1194" s="13"/>
      <c r="F1194" s="13"/>
      <c r="G1194" s="13"/>
      <c r="H1194" s="13"/>
      <c r="I1194" s="12"/>
      <c r="J1194" s="195"/>
      <c r="K1194" s="11"/>
      <c r="L1194" s="12"/>
      <c r="M1194" s="195"/>
      <c r="N1194" s="11"/>
      <c r="O1194" s="27"/>
    </row>
    <row r="1195" spans="1:15" s="49" customFormat="1" ht="24" customHeight="1">
      <c r="A1195" s="20"/>
      <c r="B1195" s="12"/>
      <c r="C1195" s="12"/>
      <c r="D1195" s="12"/>
      <c r="E1195" s="13"/>
      <c r="F1195" s="13"/>
      <c r="G1195" s="13"/>
      <c r="H1195" s="13"/>
      <c r="I1195" s="12"/>
      <c r="J1195" s="195"/>
      <c r="K1195" s="11"/>
      <c r="L1195" s="12"/>
      <c r="M1195" s="195"/>
      <c r="N1195" s="11"/>
      <c r="O1195" s="27"/>
    </row>
    <row r="1196" spans="1:15" s="49" customFormat="1" ht="24" customHeight="1">
      <c r="A1196" s="20"/>
      <c r="B1196" s="12"/>
      <c r="C1196" s="12"/>
      <c r="D1196" s="12"/>
      <c r="E1196" s="13"/>
      <c r="F1196" s="13"/>
      <c r="G1196" s="13"/>
      <c r="H1196" s="13"/>
      <c r="I1196" s="12"/>
      <c r="J1196" s="195"/>
      <c r="K1196" s="11"/>
      <c r="L1196" s="12"/>
      <c r="M1196" s="195"/>
      <c r="N1196" s="11"/>
      <c r="O1196" s="27"/>
    </row>
    <row r="1197" spans="1:15" s="49" customFormat="1" ht="24" customHeight="1">
      <c r="A1197" s="20"/>
      <c r="B1197" s="12"/>
      <c r="C1197" s="12"/>
      <c r="D1197" s="12"/>
      <c r="E1197" s="13"/>
      <c r="F1197" s="13"/>
      <c r="G1197" s="13"/>
      <c r="H1197" s="13"/>
      <c r="I1197" s="12"/>
      <c r="J1197" s="195"/>
      <c r="K1197" s="11"/>
      <c r="L1197" s="12"/>
      <c r="M1197" s="195"/>
      <c r="N1197" s="11"/>
      <c r="O1197" s="27"/>
    </row>
    <row r="1198" spans="1:15" s="49" customFormat="1" ht="24" customHeight="1">
      <c r="A1198" s="20"/>
      <c r="B1198" s="12"/>
      <c r="C1198" s="12"/>
      <c r="D1198" s="12"/>
      <c r="E1198" s="13"/>
      <c r="F1198" s="13"/>
      <c r="G1198" s="13"/>
      <c r="H1198" s="13"/>
      <c r="I1198" s="12"/>
      <c r="J1198" s="195"/>
      <c r="K1198" s="11"/>
      <c r="L1198" s="12"/>
      <c r="M1198" s="195"/>
      <c r="N1198" s="11"/>
      <c r="O1198" s="27"/>
    </row>
    <row r="1202" spans="1:15" s="49" customFormat="1" ht="31.5" customHeight="1">
      <c r="A1202" s="2"/>
      <c r="B1202" s="2"/>
      <c r="C1202" s="7" t="s">
        <v>799</v>
      </c>
      <c r="D1202" s="4"/>
      <c r="E1202" s="4"/>
      <c r="F1202" s="3" t="s">
        <v>1</v>
      </c>
      <c r="G1202" s="6"/>
      <c r="H1202" s="4"/>
      <c r="I1202" s="5"/>
      <c r="J1202" s="272" t="s">
        <v>42</v>
      </c>
      <c r="K1202" s="273"/>
      <c r="L1202" s="273"/>
      <c r="M1202" s="273"/>
      <c r="N1202" s="2"/>
      <c r="O1202" s="2"/>
    </row>
    <row r="1203" spans="1:15" s="49" customFormat="1" ht="26.25" customHeight="1">
      <c r="A1203" s="1"/>
      <c r="B1203" s="264" t="s">
        <v>849</v>
      </c>
      <c r="C1203" s="265"/>
      <c r="D1203" s="265"/>
      <c r="E1203" s="265"/>
      <c r="F1203" s="265"/>
      <c r="G1203" s="265"/>
      <c r="H1203" s="265"/>
      <c r="I1203" s="265"/>
      <c r="J1203" s="265"/>
      <c r="K1203" s="265"/>
      <c r="L1203" s="265"/>
      <c r="M1203" s="266"/>
      <c r="N1203" s="1"/>
      <c r="O1203" s="1"/>
    </row>
    <row r="1204" spans="1:15" s="49" customFormat="1" ht="33.75">
      <c r="A1204" s="1"/>
      <c r="B1204" s="209" t="s">
        <v>2</v>
      </c>
      <c r="C1204" s="209" t="s">
        <v>3</v>
      </c>
      <c r="D1204" s="209" t="s">
        <v>4</v>
      </c>
      <c r="E1204" s="210" t="s">
        <v>5</v>
      </c>
      <c r="F1204" s="210" t="s">
        <v>6</v>
      </c>
      <c r="G1204" s="209" t="s">
        <v>7</v>
      </c>
      <c r="H1204" s="209" t="s">
        <v>29</v>
      </c>
      <c r="I1204" s="209" t="s">
        <v>8</v>
      </c>
      <c r="J1204" s="209" t="s">
        <v>9</v>
      </c>
      <c r="K1204" s="209" t="s">
        <v>10</v>
      </c>
      <c r="L1204" s="209" t="s">
        <v>11</v>
      </c>
      <c r="M1204" s="209" t="s">
        <v>12</v>
      </c>
      <c r="N1204" s="1"/>
      <c r="O1204" s="1"/>
    </row>
    <row r="1205" spans="1:15" s="49" customFormat="1" ht="14.25">
      <c r="A1205" s="1"/>
      <c r="B1205" s="211" t="s">
        <v>13</v>
      </c>
      <c r="C1205" s="211" t="s">
        <v>14</v>
      </c>
      <c r="D1205" s="211" t="s">
        <v>15</v>
      </c>
      <c r="E1205" s="211" t="s">
        <v>16</v>
      </c>
      <c r="F1205" s="211" t="s">
        <v>17</v>
      </c>
      <c r="G1205" s="211" t="s">
        <v>18</v>
      </c>
      <c r="H1205" s="211" t="s">
        <v>19</v>
      </c>
      <c r="I1205" s="211" t="s">
        <v>20</v>
      </c>
      <c r="J1205" s="211" t="s">
        <v>21</v>
      </c>
      <c r="K1205" s="211" t="s">
        <v>22</v>
      </c>
      <c r="L1205" s="211" t="s">
        <v>23</v>
      </c>
      <c r="M1205" s="211" t="s">
        <v>24</v>
      </c>
      <c r="N1205" s="1"/>
      <c r="O1205" s="1"/>
    </row>
    <row r="1206" spans="1:15" s="49" customFormat="1" ht="26.25" customHeight="1">
      <c r="A1206" s="10"/>
      <c r="B1206" s="15">
        <v>1</v>
      </c>
      <c r="C1206" s="267" t="s">
        <v>726</v>
      </c>
      <c r="D1206" s="251"/>
      <c r="E1206" s="17" t="s">
        <v>25</v>
      </c>
      <c r="F1206" s="21" t="s">
        <v>44</v>
      </c>
      <c r="G1206" s="22">
        <v>150</v>
      </c>
      <c r="H1206" s="17" t="s">
        <v>113</v>
      </c>
      <c r="I1206" s="25"/>
      <c r="J1206" s="24">
        <f>G1206*I1206</f>
        <v>0</v>
      </c>
      <c r="K1206" s="17">
        <v>8</v>
      </c>
      <c r="L1206" s="26">
        <f>I1206*1.08</f>
        <v>0</v>
      </c>
      <c r="M1206" s="23">
        <f>J1206*1.08</f>
        <v>0</v>
      </c>
      <c r="N1206" s="10"/>
      <c r="O1206" s="10"/>
    </row>
    <row r="1207" spans="1:15" s="49" customFormat="1" ht="24.75" customHeight="1">
      <c r="A1207" s="10"/>
      <c r="B1207" s="15">
        <v>2</v>
      </c>
      <c r="C1207" s="261"/>
      <c r="D1207" s="251"/>
      <c r="E1207" s="17" t="s">
        <v>25</v>
      </c>
      <c r="F1207" s="21" t="s">
        <v>143</v>
      </c>
      <c r="G1207" s="22">
        <v>400</v>
      </c>
      <c r="H1207" s="17" t="s">
        <v>113</v>
      </c>
      <c r="I1207" s="25"/>
      <c r="J1207" s="24">
        <f>G1207*I1207</f>
        <v>0</v>
      </c>
      <c r="K1207" s="17">
        <v>8</v>
      </c>
      <c r="L1207" s="26">
        <f>I1207*1.08</f>
        <v>0</v>
      </c>
      <c r="M1207" s="23">
        <f>J1207*1.08</f>
        <v>0</v>
      </c>
      <c r="N1207" s="10"/>
      <c r="O1207" s="10"/>
    </row>
    <row r="1208" spans="1:15" s="49" customFormat="1" ht="24" customHeight="1">
      <c r="A1208" s="20"/>
      <c r="B1208" s="12"/>
      <c r="C1208" s="12"/>
      <c r="D1208" s="12"/>
      <c r="E1208" s="13"/>
      <c r="F1208" s="13"/>
      <c r="G1208" s="13"/>
      <c r="H1208" s="13"/>
      <c r="I1208" s="16" t="s">
        <v>26</v>
      </c>
      <c r="J1208" s="48">
        <f>SUM(J1206:J1207)</f>
        <v>0</v>
      </c>
      <c r="K1208" s="19" t="s">
        <v>27</v>
      </c>
      <c r="L1208" s="16" t="s">
        <v>27</v>
      </c>
      <c r="M1208" s="48">
        <f>SUM(M1206:M1207)</f>
        <v>0</v>
      </c>
      <c r="N1208" s="11"/>
      <c r="O1208" s="27"/>
    </row>
    <row r="1209" spans="1:15" s="49" customFormat="1" ht="24" customHeight="1">
      <c r="A1209" s="20"/>
      <c r="B1209" s="12"/>
      <c r="C1209" s="12"/>
      <c r="D1209" s="12"/>
      <c r="E1209" s="13"/>
      <c r="F1209" s="13"/>
      <c r="G1209" s="13"/>
      <c r="H1209" s="13"/>
      <c r="I1209" s="12"/>
      <c r="J1209" s="195"/>
      <c r="K1209" s="11"/>
      <c r="L1209" s="12"/>
      <c r="M1209" s="195"/>
      <c r="N1209" s="11"/>
      <c r="O1209" s="27"/>
    </row>
    <row r="1210" spans="1:15" s="49" customFormat="1" ht="24" customHeight="1">
      <c r="A1210" s="20"/>
      <c r="B1210" s="12"/>
      <c r="C1210" s="12"/>
      <c r="D1210" s="12"/>
      <c r="E1210" s="13"/>
      <c r="F1210" s="13"/>
      <c r="G1210" s="13"/>
      <c r="H1210" s="13"/>
      <c r="I1210" s="12"/>
      <c r="J1210" s="195"/>
      <c r="K1210" s="11"/>
      <c r="L1210" s="12"/>
      <c r="M1210" s="195"/>
      <c r="N1210" s="11"/>
      <c r="O1210" s="27"/>
    </row>
    <row r="1211" spans="1:15" s="49" customFormat="1" ht="24" customHeight="1">
      <c r="A1211" s="20"/>
      <c r="B1211" s="12"/>
      <c r="C1211" s="12"/>
      <c r="D1211" s="12"/>
      <c r="E1211" s="13"/>
      <c r="F1211" s="13"/>
      <c r="G1211" s="13"/>
      <c r="H1211" s="13"/>
      <c r="I1211" s="12"/>
      <c r="J1211" s="195"/>
      <c r="K1211" s="11"/>
      <c r="L1211" s="12"/>
      <c r="M1211" s="195"/>
      <c r="N1211" s="11"/>
      <c r="O1211" s="27"/>
    </row>
    <row r="1212" spans="1:15" s="49" customFormat="1" ht="24" customHeight="1">
      <c r="A1212" s="20"/>
      <c r="B1212" s="12"/>
      <c r="C1212" s="12"/>
      <c r="D1212" s="12"/>
      <c r="E1212" s="13"/>
      <c r="F1212" s="13"/>
      <c r="G1212" s="13"/>
      <c r="H1212" s="13"/>
      <c r="I1212" s="12"/>
      <c r="J1212" s="195"/>
      <c r="K1212" s="11"/>
      <c r="L1212" s="12"/>
      <c r="M1212" s="195"/>
      <c r="N1212" s="11"/>
      <c r="O1212" s="27"/>
    </row>
    <row r="1213" spans="1:15" s="49" customFormat="1" ht="24" customHeight="1">
      <c r="A1213" s="20"/>
      <c r="B1213" s="12"/>
      <c r="C1213" s="12"/>
      <c r="D1213" s="12"/>
      <c r="E1213" s="13"/>
      <c r="F1213" s="13"/>
      <c r="G1213" s="13"/>
      <c r="H1213" s="13"/>
      <c r="I1213" s="12"/>
      <c r="J1213" s="195"/>
      <c r="K1213" s="11"/>
      <c r="L1213" s="12"/>
      <c r="M1213" s="195"/>
      <c r="N1213" s="11"/>
      <c r="O1213" s="27"/>
    </row>
    <row r="1214" spans="1:15" s="49" customFormat="1" ht="24" customHeight="1">
      <c r="A1214" s="20"/>
      <c r="B1214" s="12"/>
      <c r="C1214" s="12"/>
      <c r="D1214" s="12"/>
      <c r="E1214" s="13"/>
      <c r="F1214" s="13"/>
      <c r="G1214" s="13"/>
      <c r="H1214" s="13"/>
      <c r="I1214" s="12"/>
      <c r="J1214" s="195"/>
      <c r="K1214" s="11"/>
      <c r="L1214" s="12"/>
      <c r="M1214" s="195"/>
      <c r="N1214" s="11"/>
      <c r="O1214" s="27"/>
    </row>
    <row r="1215" spans="1:15" s="49" customFormat="1" ht="24" customHeight="1">
      <c r="A1215" s="20"/>
      <c r="B1215" s="12"/>
      <c r="C1215" s="12"/>
      <c r="D1215" s="12"/>
      <c r="E1215" s="13"/>
      <c r="F1215" s="13"/>
      <c r="G1215" s="13"/>
      <c r="H1215" s="13"/>
      <c r="I1215" s="12"/>
      <c r="J1215" s="195"/>
      <c r="K1215" s="11"/>
      <c r="L1215" s="12"/>
      <c r="M1215" s="195"/>
      <c r="N1215" s="11"/>
      <c r="O1215" s="27"/>
    </row>
    <row r="1216" spans="1:15" s="49" customFormat="1" ht="24" customHeight="1">
      <c r="A1216" s="20"/>
      <c r="B1216" s="12"/>
      <c r="C1216" s="12"/>
      <c r="D1216" s="12"/>
      <c r="E1216" s="13"/>
      <c r="F1216" s="13"/>
      <c r="G1216" s="13"/>
      <c r="H1216" s="13"/>
      <c r="I1216" s="12"/>
      <c r="J1216" s="195"/>
      <c r="K1216" s="11"/>
      <c r="L1216" s="12"/>
      <c r="M1216" s="195"/>
      <c r="N1216" s="11"/>
      <c r="O1216" s="27"/>
    </row>
    <row r="1217" spans="1:15" s="49" customFormat="1" ht="24" customHeight="1">
      <c r="A1217" s="20"/>
      <c r="B1217" s="12"/>
      <c r="C1217" s="12"/>
      <c r="D1217" s="12"/>
      <c r="E1217" s="13"/>
      <c r="F1217" s="13"/>
      <c r="G1217" s="13"/>
      <c r="H1217" s="13"/>
      <c r="I1217" s="12"/>
      <c r="J1217" s="195"/>
      <c r="K1217" s="11"/>
      <c r="L1217" s="12"/>
      <c r="M1217" s="195"/>
      <c r="N1217" s="11"/>
      <c r="O1217" s="27"/>
    </row>
    <row r="1218" spans="1:15" s="49" customFormat="1" ht="24" customHeight="1">
      <c r="A1218" s="20"/>
      <c r="B1218" s="12"/>
      <c r="C1218" s="12"/>
      <c r="D1218" s="12"/>
      <c r="E1218" s="13"/>
      <c r="F1218" s="13"/>
      <c r="G1218" s="13"/>
      <c r="H1218" s="13"/>
      <c r="I1218" s="12"/>
      <c r="J1218" s="195"/>
      <c r="K1218" s="11"/>
      <c r="L1218" s="12"/>
      <c r="M1218" s="195"/>
      <c r="N1218" s="11"/>
      <c r="O1218" s="27"/>
    </row>
    <row r="1219" spans="1:15" s="49" customFormat="1" ht="24" customHeight="1">
      <c r="A1219" s="20"/>
      <c r="B1219" s="12"/>
      <c r="C1219" s="12"/>
      <c r="D1219" s="12"/>
      <c r="E1219" s="13"/>
      <c r="F1219" s="13"/>
      <c r="G1219" s="13"/>
      <c r="H1219" s="13"/>
      <c r="I1219" s="12"/>
      <c r="J1219" s="195"/>
      <c r="K1219" s="11"/>
      <c r="L1219" s="12"/>
      <c r="M1219" s="195"/>
      <c r="N1219" s="11"/>
      <c r="O1219" s="27"/>
    </row>
    <row r="1220" spans="1:15" s="49" customFormat="1" ht="24" customHeight="1">
      <c r="A1220" s="20"/>
      <c r="B1220" s="12"/>
      <c r="C1220" s="12"/>
      <c r="D1220" s="12"/>
      <c r="E1220" s="13"/>
      <c r="F1220" s="13"/>
      <c r="G1220" s="13"/>
      <c r="H1220" s="13"/>
      <c r="I1220" s="12"/>
      <c r="J1220" s="195"/>
      <c r="K1220" s="11"/>
      <c r="L1220" s="12"/>
      <c r="M1220" s="195"/>
      <c r="N1220" s="11"/>
      <c r="O1220" s="27"/>
    </row>
    <row r="1225" spans="1:15" s="49" customFormat="1" ht="31.5" customHeight="1">
      <c r="A1225" s="2"/>
      <c r="B1225" s="2"/>
      <c r="C1225" s="7" t="s">
        <v>800</v>
      </c>
      <c r="D1225" s="4"/>
      <c r="E1225" s="4"/>
      <c r="F1225" s="3" t="s">
        <v>1</v>
      </c>
      <c r="G1225" s="6"/>
      <c r="H1225" s="4"/>
      <c r="I1225" s="5"/>
      <c r="J1225" s="272" t="s">
        <v>42</v>
      </c>
      <c r="K1225" s="273"/>
      <c r="L1225" s="273"/>
      <c r="M1225" s="273"/>
      <c r="N1225" s="2"/>
      <c r="O1225" s="2"/>
    </row>
    <row r="1226" spans="1:15" s="49" customFormat="1" ht="26.25" customHeight="1">
      <c r="A1226" s="1"/>
      <c r="B1226" s="264" t="s">
        <v>727</v>
      </c>
      <c r="C1226" s="265"/>
      <c r="D1226" s="265"/>
      <c r="E1226" s="265"/>
      <c r="F1226" s="265"/>
      <c r="G1226" s="265"/>
      <c r="H1226" s="265"/>
      <c r="I1226" s="265"/>
      <c r="J1226" s="265"/>
      <c r="K1226" s="265"/>
      <c r="L1226" s="265"/>
      <c r="M1226" s="266"/>
      <c r="N1226" s="1"/>
      <c r="O1226" s="1"/>
    </row>
    <row r="1227" spans="1:15" s="49" customFormat="1" ht="33.75">
      <c r="A1227" s="1"/>
      <c r="B1227" s="209" t="s">
        <v>2</v>
      </c>
      <c r="C1227" s="209" t="s">
        <v>3</v>
      </c>
      <c r="D1227" s="209" t="s">
        <v>4</v>
      </c>
      <c r="E1227" s="210" t="s">
        <v>5</v>
      </c>
      <c r="F1227" s="210" t="s">
        <v>6</v>
      </c>
      <c r="G1227" s="209" t="s">
        <v>7</v>
      </c>
      <c r="H1227" s="209" t="s">
        <v>29</v>
      </c>
      <c r="I1227" s="209" t="s">
        <v>8</v>
      </c>
      <c r="J1227" s="209" t="s">
        <v>9</v>
      </c>
      <c r="K1227" s="209" t="s">
        <v>10</v>
      </c>
      <c r="L1227" s="209" t="s">
        <v>11</v>
      </c>
      <c r="M1227" s="209" t="s">
        <v>12</v>
      </c>
      <c r="N1227" s="1"/>
      <c r="O1227" s="1"/>
    </row>
    <row r="1228" spans="1:15" s="49" customFormat="1" ht="14.25">
      <c r="A1228" s="1"/>
      <c r="B1228" s="211" t="s">
        <v>13</v>
      </c>
      <c r="C1228" s="211" t="s">
        <v>14</v>
      </c>
      <c r="D1228" s="211" t="s">
        <v>15</v>
      </c>
      <c r="E1228" s="211" t="s">
        <v>16</v>
      </c>
      <c r="F1228" s="211" t="s">
        <v>17</v>
      </c>
      <c r="G1228" s="211" t="s">
        <v>18</v>
      </c>
      <c r="H1228" s="211" t="s">
        <v>19</v>
      </c>
      <c r="I1228" s="211" t="s">
        <v>20</v>
      </c>
      <c r="J1228" s="211" t="s">
        <v>21</v>
      </c>
      <c r="K1228" s="211" t="s">
        <v>22</v>
      </c>
      <c r="L1228" s="211" t="s">
        <v>23</v>
      </c>
      <c r="M1228" s="211" t="s">
        <v>24</v>
      </c>
      <c r="N1228" s="1"/>
      <c r="O1228" s="1"/>
    </row>
    <row r="1229" spans="1:15" s="49" customFormat="1" ht="37.5" customHeight="1">
      <c r="A1229" s="10"/>
      <c r="B1229" s="15">
        <v>1</v>
      </c>
      <c r="C1229" s="18" t="s">
        <v>728</v>
      </c>
      <c r="D1229" s="251"/>
      <c r="E1229" s="17" t="s">
        <v>25</v>
      </c>
      <c r="F1229" s="21" t="s">
        <v>143</v>
      </c>
      <c r="G1229" s="22">
        <v>2200</v>
      </c>
      <c r="H1229" s="17" t="s">
        <v>113</v>
      </c>
      <c r="I1229" s="25"/>
      <c r="J1229" s="24">
        <f>G1229*I1229</f>
        <v>0</v>
      </c>
      <c r="K1229" s="17">
        <v>8</v>
      </c>
      <c r="L1229" s="26">
        <f>I1229*1.08</f>
        <v>0</v>
      </c>
      <c r="M1229" s="23">
        <f>J1229*1.08</f>
        <v>0</v>
      </c>
      <c r="N1229" s="10"/>
      <c r="O1229" s="10"/>
    </row>
    <row r="1230" spans="1:15" s="49" customFormat="1" ht="24" customHeight="1">
      <c r="A1230" s="20"/>
      <c r="B1230" s="12"/>
      <c r="C1230" s="12"/>
      <c r="D1230" s="12"/>
      <c r="E1230" s="13"/>
      <c r="F1230" s="13"/>
      <c r="G1230" s="13"/>
      <c r="H1230" s="13"/>
      <c r="I1230" s="16" t="s">
        <v>26</v>
      </c>
      <c r="J1230" s="48">
        <f>SUM(J1229)</f>
        <v>0</v>
      </c>
      <c r="K1230" s="19" t="s">
        <v>27</v>
      </c>
      <c r="L1230" s="16" t="s">
        <v>27</v>
      </c>
      <c r="M1230" s="48">
        <f>SUM(M1229)</f>
        <v>0</v>
      </c>
      <c r="N1230" s="11"/>
      <c r="O1230" s="27"/>
    </row>
    <row r="1231" spans="1:15" s="49" customFormat="1" ht="24" customHeight="1">
      <c r="A1231" s="20"/>
      <c r="B1231" s="12"/>
      <c r="C1231" s="12"/>
      <c r="D1231" s="12"/>
      <c r="E1231" s="13"/>
      <c r="F1231" s="13"/>
      <c r="G1231" s="13"/>
      <c r="H1231" s="13"/>
      <c r="I1231" s="12"/>
      <c r="J1231" s="195"/>
      <c r="K1231" s="11"/>
      <c r="L1231" s="12"/>
      <c r="M1231" s="195"/>
      <c r="N1231" s="11"/>
      <c r="O1231" s="27"/>
    </row>
    <row r="1232" spans="1:15" s="49" customFormat="1" ht="24" customHeight="1">
      <c r="A1232" s="20"/>
      <c r="B1232" s="12"/>
      <c r="C1232" s="12"/>
      <c r="D1232" s="12"/>
      <c r="E1232" s="13"/>
      <c r="F1232" s="13"/>
      <c r="G1232" s="13"/>
      <c r="H1232" s="13"/>
      <c r="I1232" s="12"/>
      <c r="J1232" s="195"/>
      <c r="K1232" s="11"/>
      <c r="L1232" s="12"/>
      <c r="M1232" s="195"/>
      <c r="N1232" s="11"/>
      <c r="O1232" s="27"/>
    </row>
    <row r="1233" spans="1:15" s="49" customFormat="1" ht="24" customHeight="1">
      <c r="A1233" s="20"/>
      <c r="B1233" s="12"/>
      <c r="C1233" s="12"/>
      <c r="D1233" s="12"/>
      <c r="E1233" s="13"/>
      <c r="F1233" s="13"/>
      <c r="G1233" s="13"/>
      <c r="H1233" s="13"/>
      <c r="I1233" s="12"/>
      <c r="J1233" s="195"/>
      <c r="K1233" s="11"/>
      <c r="L1233" s="12"/>
      <c r="M1233" s="195"/>
      <c r="N1233" s="11"/>
      <c r="O1233" s="27"/>
    </row>
    <row r="1234" spans="1:15" s="49" customFormat="1" ht="24" customHeight="1">
      <c r="A1234" s="20"/>
      <c r="B1234" s="12"/>
      <c r="C1234" s="12"/>
      <c r="D1234" s="12"/>
      <c r="E1234" s="13"/>
      <c r="F1234" s="13"/>
      <c r="G1234" s="13"/>
      <c r="H1234" s="13"/>
      <c r="I1234" s="12"/>
      <c r="J1234" s="195"/>
      <c r="K1234" s="11"/>
      <c r="L1234" s="12"/>
      <c r="M1234" s="195"/>
      <c r="N1234" s="11"/>
      <c r="O1234" s="27"/>
    </row>
    <row r="1235" spans="1:15" s="49" customFormat="1" ht="24" customHeight="1">
      <c r="A1235" s="20"/>
      <c r="B1235" s="12"/>
      <c r="C1235" s="12"/>
      <c r="D1235" s="12"/>
      <c r="E1235" s="13"/>
      <c r="F1235" s="13"/>
      <c r="G1235" s="13"/>
      <c r="H1235" s="13"/>
      <c r="I1235" s="12"/>
      <c r="J1235" s="195"/>
      <c r="K1235" s="11"/>
      <c r="L1235" s="12"/>
      <c r="M1235" s="195"/>
      <c r="N1235" s="11"/>
      <c r="O1235" s="27"/>
    </row>
    <row r="1236" spans="1:15" s="49" customFormat="1" ht="24" customHeight="1">
      <c r="A1236" s="20"/>
      <c r="B1236" s="12"/>
      <c r="C1236" s="12"/>
      <c r="D1236" s="12"/>
      <c r="E1236" s="13"/>
      <c r="F1236" s="13"/>
      <c r="G1236" s="13"/>
      <c r="H1236" s="13"/>
      <c r="I1236" s="12"/>
      <c r="J1236" s="195"/>
      <c r="K1236" s="11"/>
      <c r="L1236" s="12"/>
      <c r="M1236" s="195"/>
      <c r="N1236" s="11"/>
      <c r="O1236" s="27"/>
    </row>
    <row r="1237" spans="1:15" s="49" customFormat="1" ht="24" customHeight="1">
      <c r="A1237" s="20"/>
      <c r="B1237" s="12"/>
      <c r="C1237" s="12"/>
      <c r="D1237" s="12"/>
      <c r="E1237" s="13"/>
      <c r="F1237" s="13"/>
      <c r="G1237" s="13"/>
      <c r="H1237" s="13"/>
      <c r="I1237" s="12"/>
      <c r="J1237" s="195"/>
      <c r="K1237" s="11"/>
      <c r="L1237" s="12"/>
      <c r="M1237" s="195"/>
      <c r="N1237" s="11"/>
      <c r="O1237" s="27"/>
    </row>
    <row r="1238" spans="1:15" s="49" customFormat="1" ht="24" customHeight="1">
      <c r="A1238" s="20"/>
      <c r="B1238" s="12"/>
      <c r="C1238" s="12"/>
      <c r="D1238" s="12"/>
      <c r="E1238" s="13"/>
      <c r="F1238" s="13"/>
      <c r="G1238" s="13"/>
      <c r="H1238" s="13"/>
      <c r="I1238" s="12"/>
      <c r="J1238" s="195"/>
      <c r="K1238" s="11"/>
      <c r="L1238" s="12"/>
      <c r="M1238" s="195"/>
      <c r="N1238" s="11"/>
      <c r="O1238" s="27"/>
    </row>
    <row r="1239" spans="1:15" s="49" customFormat="1" ht="24" customHeight="1">
      <c r="A1239" s="20"/>
      <c r="B1239" s="12"/>
      <c r="C1239" s="12"/>
      <c r="D1239" s="12"/>
      <c r="E1239" s="13"/>
      <c r="F1239" s="13"/>
      <c r="G1239" s="13"/>
      <c r="H1239" s="13"/>
      <c r="I1239" s="12"/>
      <c r="J1239" s="195"/>
      <c r="K1239" s="11"/>
      <c r="L1239" s="12"/>
      <c r="M1239" s="195"/>
      <c r="N1239" s="11"/>
      <c r="O1239" s="27"/>
    </row>
    <row r="1240" spans="1:15" s="49" customFormat="1" ht="24" customHeight="1">
      <c r="A1240" s="20"/>
      <c r="B1240" s="12"/>
      <c r="C1240" s="12"/>
      <c r="D1240" s="12"/>
      <c r="E1240" s="13"/>
      <c r="F1240" s="13"/>
      <c r="G1240" s="13"/>
      <c r="H1240" s="13"/>
      <c r="I1240" s="12"/>
      <c r="J1240" s="195"/>
      <c r="K1240" s="11"/>
      <c r="L1240" s="12"/>
      <c r="M1240" s="195"/>
      <c r="N1240" s="11"/>
      <c r="O1240" s="27"/>
    </row>
    <row r="1241" spans="1:15" s="49" customFormat="1" ht="24" customHeight="1">
      <c r="A1241" s="20"/>
      <c r="B1241" s="12"/>
      <c r="C1241" s="12"/>
      <c r="D1241" s="12"/>
      <c r="E1241" s="13"/>
      <c r="F1241" s="13"/>
      <c r="G1241" s="13"/>
      <c r="H1241" s="13"/>
      <c r="I1241" s="12"/>
      <c r="J1241" s="195"/>
      <c r="K1241" s="11"/>
      <c r="L1241" s="12"/>
      <c r="M1241" s="195"/>
      <c r="N1241" s="11"/>
      <c r="O1241" s="27"/>
    </row>
    <row r="1242" spans="1:15" s="49" customFormat="1" ht="24" customHeight="1">
      <c r="A1242" s="20"/>
      <c r="B1242" s="12"/>
      <c r="C1242" s="12"/>
      <c r="D1242" s="12"/>
      <c r="E1242" s="13"/>
      <c r="F1242" s="13"/>
      <c r="G1242" s="13"/>
      <c r="H1242" s="13"/>
      <c r="I1242" s="12"/>
      <c r="J1242" s="195"/>
      <c r="K1242" s="11"/>
      <c r="L1242" s="12"/>
      <c r="M1242" s="195"/>
      <c r="N1242" s="11"/>
      <c r="O1242" s="27"/>
    </row>
    <row r="1246" spans="1:15" s="49" customFormat="1" ht="31.5" customHeight="1">
      <c r="A1246" s="2"/>
      <c r="B1246" s="2"/>
      <c r="C1246" s="7" t="s">
        <v>801</v>
      </c>
      <c r="D1246" s="4"/>
      <c r="E1246" s="4"/>
      <c r="F1246" s="3" t="s">
        <v>1</v>
      </c>
      <c r="G1246" s="6"/>
      <c r="H1246" s="4"/>
      <c r="I1246" s="5"/>
      <c r="J1246" s="272" t="s">
        <v>42</v>
      </c>
      <c r="K1246" s="273"/>
      <c r="L1246" s="273"/>
      <c r="M1246" s="273"/>
      <c r="N1246" s="2"/>
      <c r="O1246" s="2"/>
    </row>
    <row r="1247" spans="1:15" s="49" customFormat="1" ht="26.25" customHeight="1">
      <c r="A1247" s="1"/>
      <c r="B1247" s="264" t="s">
        <v>727</v>
      </c>
      <c r="C1247" s="265"/>
      <c r="D1247" s="265"/>
      <c r="E1247" s="265"/>
      <c r="F1247" s="265"/>
      <c r="G1247" s="265"/>
      <c r="H1247" s="265"/>
      <c r="I1247" s="265"/>
      <c r="J1247" s="265"/>
      <c r="K1247" s="265"/>
      <c r="L1247" s="265"/>
      <c r="M1247" s="266"/>
      <c r="N1247" s="1"/>
      <c r="O1247" s="1"/>
    </row>
    <row r="1248" spans="1:15" s="49" customFormat="1" ht="33.75">
      <c r="A1248" s="1"/>
      <c r="B1248" s="209" t="s">
        <v>2</v>
      </c>
      <c r="C1248" s="209" t="s">
        <v>3</v>
      </c>
      <c r="D1248" s="209" t="s">
        <v>4</v>
      </c>
      <c r="E1248" s="210" t="s">
        <v>5</v>
      </c>
      <c r="F1248" s="210" t="s">
        <v>6</v>
      </c>
      <c r="G1248" s="209" t="s">
        <v>7</v>
      </c>
      <c r="H1248" s="209" t="s">
        <v>29</v>
      </c>
      <c r="I1248" s="209" t="s">
        <v>8</v>
      </c>
      <c r="J1248" s="209" t="s">
        <v>9</v>
      </c>
      <c r="K1248" s="209" t="s">
        <v>10</v>
      </c>
      <c r="L1248" s="209" t="s">
        <v>11</v>
      </c>
      <c r="M1248" s="209" t="s">
        <v>12</v>
      </c>
      <c r="N1248" s="1"/>
      <c r="O1248" s="1"/>
    </row>
    <row r="1249" spans="1:15" s="49" customFormat="1" ht="14.25">
      <c r="A1249" s="1"/>
      <c r="B1249" s="211" t="s">
        <v>13</v>
      </c>
      <c r="C1249" s="211" t="s">
        <v>14</v>
      </c>
      <c r="D1249" s="211" t="s">
        <v>15</v>
      </c>
      <c r="E1249" s="211" t="s">
        <v>16</v>
      </c>
      <c r="F1249" s="211" t="s">
        <v>17</v>
      </c>
      <c r="G1249" s="211" t="s">
        <v>18</v>
      </c>
      <c r="H1249" s="211" t="s">
        <v>19</v>
      </c>
      <c r="I1249" s="211" t="s">
        <v>20</v>
      </c>
      <c r="J1249" s="211" t="s">
        <v>21</v>
      </c>
      <c r="K1249" s="211" t="s">
        <v>22</v>
      </c>
      <c r="L1249" s="211" t="s">
        <v>23</v>
      </c>
      <c r="M1249" s="211" t="s">
        <v>24</v>
      </c>
      <c r="N1249" s="1"/>
      <c r="O1249" s="1"/>
    </row>
    <row r="1250" spans="1:15" s="49" customFormat="1" ht="34.5" customHeight="1">
      <c r="A1250" s="10"/>
      <c r="B1250" s="15">
        <v>1</v>
      </c>
      <c r="C1250" s="18" t="s">
        <v>728</v>
      </c>
      <c r="D1250" s="251"/>
      <c r="E1250" s="17" t="s">
        <v>25</v>
      </c>
      <c r="F1250" s="21" t="s">
        <v>44</v>
      </c>
      <c r="G1250" s="22">
        <v>300</v>
      </c>
      <c r="H1250" s="17" t="s">
        <v>113</v>
      </c>
      <c r="I1250" s="25"/>
      <c r="J1250" s="24">
        <f>G1250*I1250</f>
        <v>0</v>
      </c>
      <c r="K1250" s="17">
        <v>8</v>
      </c>
      <c r="L1250" s="26">
        <f>I1250*1.08</f>
        <v>0</v>
      </c>
      <c r="M1250" s="23">
        <f>J1250*1.08</f>
        <v>0</v>
      </c>
      <c r="N1250" s="10"/>
      <c r="O1250" s="10"/>
    </row>
    <row r="1251" spans="1:15" s="49" customFormat="1" ht="24" customHeight="1">
      <c r="A1251" s="20"/>
      <c r="B1251" s="12"/>
      <c r="C1251" s="12"/>
      <c r="D1251" s="12"/>
      <c r="E1251" s="13"/>
      <c r="F1251" s="13"/>
      <c r="G1251" s="13"/>
      <c r="H1251" s="13"/>
      <c r="I1251" s="16" t="s">
        <v>26</v>
      </c>
      <c r="J1251" s="48">
        <f>SUM(J1250)</f>
        <v>0</v>
      </c>
      <c r="K1251" s="19" t="s">
        <v>27</v>
      </c>
      <c r="L1251" s="16" t="s">
        <v>27</v>
      </c>
      <c r="M1251" s="48">
        <f>SUM(M1250)</f>
        <v>0</v>
      </c>
      <c r="N1251" s="11"/>
      <c r="O1251" s="27"/>
    </row>
    <row r="1252" spans="1:15" s="49" customFormat="1" ht="24" customHeight="1">
      <c r="A1252" s="20"/>
      <c r="B1252" s="12"/>
      <c r="C1252" s="12"/>
      <c r="D1252" s="12"/>
      <c r="E1252" s="13"/>
      <c r="F1252" s="13"/>
      <c r="G1252" s="13"/>
      <c r="H1252" s="13"/>
      <c r="I1252" s="12"/>
      <c r="J1252" s="195"/>
      <c r="K1252" s="11"/>
      <c r="L1252" s="12"/>
      <c r="M1252" s="195"/>
      <c r="N1252" s="11"/>
      <c r="O1252" s="27"/>
    </row>
    <row r="1253" spans="1:15" s="49" customFormat="1" ht="24" customHeight="1">
      <c r="A1253" s="20"/>
      <c r="B1253" s="12"/>
      <c r="C1253" s="12"/>
      <c r="D1253" s="12"/>
      <c r="E1253" s="13"/>
      <c r="F1253" s="13"/>
      <c r="G1253" s="13"/>
      <c r="H1253" s="13"/>
      <c r="I1253" s="12"/>
      <c r="J1253" s="195"/>
      <c r="K1253" s="11"/>
      <c r="L1253" s="12"/>
      <c r="M1253" s="195"/>
      <c r="N1253" s="11"/>
      <c r="O1253" s="27"/>
    </row>
    <row r="1254" spans="1:15" s="49" customFormat="1" ht="24" customHeight="1">
      <c r="A1254" s="20"/>
      <c r="B1254" s="12"/>
      <c r="C1254" s="12"/>
      <c r="D1254" s="12"/>
      <c r="E1254" s="13"/>
      <c r="F1254" s="13"/>
      <c r="G1254" s="13"/>
      <c r="H1254" s="13"/>
      <c r="I1254" s="12"/>
      <c r="J1254" s="195"/>
      <c r="K1254" s="11"/>
      <c r="L1254" s="12"/>
      <c r="M1254" s="195"/>
      <c r="N1254" s="11"/>
      <c r="O1254" s="27"/>
    </row>
    <row r="1255" spans="1:15" s="49" customFormat="1" ht="24" customHeight="1">
      <c r="A1255" s="20"/>
      <c r="B1255" s="12"/>
      <c r="C1255" s="12"/>
      <c r="D1255" s="12"/>
      <c r="E1255" s="13"/>
      <c r="F1255" s="13"/>
      <c r="G1255" s="13"/>
      <c r="H1255" s="13"/>
      <c r="I1255" s="12"/>
      <c r="J1255" s="195"/>
      <c r="K1255" s="11"/>
      <c r="L1255" s="12"/>
      <c r="M1255" s="195"/>
      <c r="N1255" s="11"/>
      <c r="O1255" s="27"/>
    </row>
    <row r="1256" spans="1:15" s="49" customFormat="1" ht="24" customHeight="1">
      <c r="A1256" s="20"/>
      <c r="B1256" s="12"/>
      <c r="C1256" s="12"/>
      <c r="D1256" s="12"/>
      <c r="E1256" s="13"/>
      <c r="F1256" s="13"/>
      <c r="G1256" s="13"/>
      <c r="H1256" s="13"/>
      <c r="I1256" s="12"/>
      <c r="J1256" s="195"/>
      <c r="K1256" s="11"/>
      <c r="L1256" s="12"/>
      <c r="M1256" s="195"/>
      <c r="N1256" s="11"/>
      <c r="O1256" s="27"/>
    </row>
    <row r="1257" spans="1:15" s="49" customFormat="1" ht="24" customHeight="1">
      <c r="A1257" s="20"/>
      <c r="B1257" s="12"/>
      <c r="C1257" s="12"/>
      <c r="D1257" s="12"/>
      <c r="E1257" s="13"/>
      <c r="F1257" s="13"/>
      <c r="G1257" s="13"/>
      <c r="H1257" s="13"/>
      <c r="I1257" s="12"/>
      <c r="J1257" s="195"/>
      <c r="K1257" s="11"/>
      <c r="L1257" s="12"/>
      <c r="M1257" s="195"/>
      <c r="N1257" s="11"/>
      <c r="O1257" s="27"/>
    </row>
    <row r="1258" spans="1:15" s="49" customFormat="1" ht="24" customHeight="1">
      <c r="A1258" s="20"/>
      <c r="B1258" s="12"/>
      <c r="C1258" s="12"/>
      <c r="D1258" s="12"/>
      <c r="E1258" s="13"/>
      <c r="F1258" s="13"/>
      <c r="G1258" s="13"/>
      <c r="H1258" s="13"/>
      <c r="I1258" s="12"/>
      <c r="J1258" s="195"/>
      <c r="K1258" s="11"/>
      <c r="L1258" s="12"/>
      <c r="M1258" s="195"/>
      <c r="N1258" s="11"/>
      <c r="O1258" s="27"/>
    </row>
    <row r="1259" spans="1:15" s="49" customFormat="1" ht="24" customHeight="1">
      <c r="A1259" s="20"/>
      <c r="B1259" s="12"/>
      <c r="C1259" s="12"/>
      <c r="D1259" s="12"/>
      <c r="E1259" s="13"/>
      <c r="F1259" s="13"/>
      <c r="G1259" s="13"/>
      <c r="H1259" s="13"/>
      <c r="I1259" s="12"/>
      <c r="J1259" s="195"/>
      <c r="K1259" s="11"/>
      <c r="L1259" s="12"/>
      <c r="M1259" s="195"/>
      <c r="N1259" s="11"/>
      <c r="O1259" s="27"/>
    </row>
    <row r="1260" spans="1:15" s="49" customFormat="1" ht="24" customHeight="1">
      <c r="A1260" s="20"/>
      <c r="B1260" s="12"/>
      <c r="C1260" s="12"/>
      <c r="D1260" s="12"/>
      <c r="E1260" s="13"/>
      <c r="F1260" s="13"/>
      <c r="G1260" s="13"/>
      <c r="H1260" s="13"/>
      <c r="I1260" s="12"/>
      <c r="J1260" s="195"/>
      <c r="K1260" s="11"/>
      <c r="L1260" s="12"/>
      <c r="M1260" s="195"/>
      <c r="N1260" s="11"/>
      <c r="O1260" s="27"/>
    </row>
    <row r="1263" spans="1:15" s="49" customFormat="1" ht="31.5" customHeight="1">
      <c r="A1263" s="2"/>
      <c r="B1263" s="2"/>
      <c r="C1263" s="7" t="s">
        <v>812</v>
      </c>
      <c r="D1263" s="4"/>
      <c r="E1263" s="4"/>
      <c r="F1263" s="3" t="s">
        <v>1</v>
      </c>
      <c r="G1263" s="6"/>
      <c r="H1263" s="4"/>
      <c r="I1263" s="5"/>
      <c r="J1263" s="262" t="s">
        <v>30</v>
      </c>
      <c r="K1263" s="263"/>
      <c r="L1263" s="263"/>
      <c r="M1263" s="263"/>
      <c r="N1263" s="2"/>
      <c r="O1263" s="2"/>
    </row>
    <row r="1264" spans="1:15" s="49" customFormat="1" ht="26.25" customHeight="1">
      <c r="A1264" s="1"/>
      <c r="B1264" s="264" t="s">
        <v>1179</v>
      </c>
      <c r="C1264" s="265"/>
      <c r="D1264" s="265"/>
      <c r="E1264" s="265"/>
      <c r="F1264" s="265"/>
      <c r="G1264" s="265"/>
      <c r="H1264" s="265"/>
      <c r="I1264" s="265"/>
      <c r="J1264" s="265"/>
      <c r="K1264" s="265"/>
      <c r="L1264" s="265"/>
      <c r="M1264" s="266"/>
      <c r="N1264" s="1"/>
      <c r="O1264" s="1"/>
    </row>
    <row r="1265" spans="1:15" s="49" customFormat="1" ht="33.75">
      <c r="A1265" s="1"/>
      <c r="B1265" s="209" t="s">
        <v>2</v>
      </c>
      <c r="C1265" s="209" t="s">
        <v>3</v>
      </c>
      <c r="D1265" s="209" t="s">
        <v>4</v>
      </c>
      <c r="E1265" s="210" t="s">
        <v>5</v>
      </c>
      <c r="F1265" s="210" t="s">
        <v>6</v>
      </c>
      <c r="G1265" s="209" t="s">
        <v>7</v>
      </c>
      <c r="H1265" s="209" t="s">
        <v>29</v>
      </c>
      <c r="I1265" s="209" t="s">
        <v>8</v>
      </c>
      <c r="J1265" s="209" t="s">
        <v>9</v>
      </c>
      <c r="K1265" s="209" t="s">
        <v>10</v>
      </c>
      <c r="L1265" s="209" t="s">
        <v>11</v>
      </c>
      <c r="M1265" s="209" t="s">
        <v>12</v>
      </c>
      <c r="N1265" s="1"/>
      <c r="O1265" s="1"/>
    </row>
    <row r="1266" spans="1:15" s="49" customFormat="1" ht="14.25">
      <c r="A1266" s="1"/>
      <c r="B1266" s="211" t="s">
        <v>13</v>
      </c>
      <c r="C1266" s="211" t="s">
        <v>14</v>
      </c>
      <c r="D1266" s="211" t="s">
        <v>15</v>
      </c>
      <c r="E1266" s="211" t="s">
        <v>16</v>
      </c>
      <c r="F1266" s="211" t="s">
        <v>17</v>
      </c>
      <c r="G1266" s="211" t="s">
        <v>18</v>
      </c>
      <c r="H1266" s="211" t="s">
        <v>19</v>
      </c>
      <c r="I1266" s="211" t="s">
        <v>20</v>
      </c>
      <c r="J1266" s="211" t="s">
        <v>21</v>
      </c>
      <c r="K1266" s="211" t="s">
        <v>22</v>
      </c>
      <c r="L1266" s="211" t="s">
        <v>23</v>
      </c>
      <c r="M1266" s="211" t="s">
        <v>24</v>
      </c>
      <c r="N1266" s="1"/>
      <c r="O1266" s="1"/>
    </row>
    <row r="1267" spans="1:15" s="49" customFormat="1" ht="22.5" customHeight="1">
      <c r="A1267" s="10"/>
      <c r="B1267" s="15">
        <v>1</v>
      </c>
      <c r="C1267" s="18" t="s">
        <v>760</v>
      </c>
      <c r="D1267" s="251"/>
      <c r="E1267" s="17" t="s">
        <v>761</v>
      </c>
      <c r="F1267" s="21" t="s">
        <v>696</v>
      </c>
      <c r="G1267" s="22">
        <v>130</v>
      </c>
      <c r="H1267" s="17" t="s">
        <v>762</v>
      </c>
      <c r="I1267" s="25"/>
      <c r="J1267" s="24">
        <f>G1267*I1267</f>
        <v>0</v>
      </c>
      <c r="K1267" s="17">
        <v>8</v>
      </c>
      <c r="L1267" s="26">
        <f>I1267*1.08</f>
        <v>0</v>
      </c>
      <c r="M1267" s="23">
        <f>J1267*1.08</f>
        <v>0</v>
      </c>
      <c r="N1267" s="10"/>
      <c r="O1267" s="10"/>
    </row>
    <row r="1268" spans="1:15" s="49" customFormat="1" ht="16.5" customHeight="1">
      <c r="A1268" s="10"/>
      <c r="B1268" s="15">
        <v>2</v>
      </c>
      <c r="C1268" s="18" t="s">
        <v>763</v>
      </c>
      <c r="D1268" s="251"/>
      <c r="E1268" s="17" t="s">
        <v>31</v>
      </c>
      <c r="F1268" s="21" t="s">
        <v>62</v>
      </c>
      <c r="G1268" s="22">
        <v>400</v>
      </c>
      <c r="H1268" s="17" t="s">
        <v>51</v>
      </c>
      <c r="I1268" s="25"/>
      <c r="J1268" s="24">
        <f aca="true" t="shared" si="45" ref="J1268:J1279">G1268*I1268</f>
        <v>0</v>
      </c>
      <c r="K1268" s="17">
        <v>8</v>
      </c>
      <c r="L1268" s="26">
        <f aca="true" t="shared" si="46" ref="L1268:L1279">I1268*1.08</f>
        <v>0</v>
      </c>
      <c r="M1268" s="23">
        <f aca="true" t="shared" si="47" ref="M1268:M1280">J1268*1.08</f>
        <v>0</v>
      </c>
      <c r="N1268" s="10"/>
      <c r="O1268" s="10"/>
    </row>
    <row r="1269" spans="1:15" s="49" customFormat="1" ht="20.25" customHeight="1">
      <c r="A1269" s="10"/>
      <c r="B1269" s="15">
        <v>3</v>
      </c>
      <c r="C1269" s="18" t="s">
        <v>665</v>
      </c>
      <c r="D1269" s="251"/>
      <c r="E1269" s="17" t="s">
        <v>70</v>
      </c>
      <c r="F1269" s="21" t="s">
        <v>62</v>
      </c>
      <c r="G1269" s="22">
        <v>10</v>
      </c>
      <c r="H1269" s="17" t="s">
        <v>98</v>
      </c>
      <c r="I1269" s="25"/>
      <c r="J1269" s="24">
        <f t="shared" si="45"/>
        <v>0</v>
      </c>
      <c r="K1269" s="17">
        <v>8</v>
      </c>
      <c r="L1269" s="26">
        <f t="shared" si="46"/>
        <v>0</v>
      </c>
      <c r="M1269" s="23">
        <f t="shared" si="47"/>
        <v>0</v>
      </c>
      <c r="N1269" s="10"/>
      <c r="O1269" s="10"/>
    </row>
    <row r="1270" spans="1:15" s="49" customFormat="1" ht="26.25" customHeight="1">
      <c r="A1270" s="10"/>
      <c r="B1270" s="15">
        <v>4</v>
      </c>
      <c r="C1270" s="18" t="s">
        <v>764</v>
      </c>
      <c r="D1270" s="251"/>
      <c r="E1270" s="17" t="s">
        <v>562</v>
      </c>
      <c r="F1270" s="21" t="s">
        <v>765</v>
      </c>
      <c r="G1270" s="22">
        <v>1500</v>
      </c>
      <c r="H1270" s="17" t="s">
        <v>460</v>
      </c>
      <c r="I1270" s="25"/>
      <c r="J1270" s="24">
        <f t="shared" si="45"/>
        <v>0</v>
      </c>
      <c r="K1270" s="17">
        <v>8</v>
      </c>
      <c r="L1270" s="26">
        <f t="shared" si="46"/>
        <v>0</v>
      </c>
      <c r="M1270" s="23">
        <f t="shared" si="47"/>
        <v>0</v>
      </c>
      <c r="N1270" s="10"/>
      <c r="O1270" s="10"/>
    </row>
    <row r="1271" spans="1:15" s="49" customFormat="1" ht="23.25" customHeight="1">
      <c r="A1271" s="10"/>
      <c r="B1271" s="15">
        <v>5</v>
      </c>
      <c r="C1271" s="267" t="s">
        <v>383</v>
      </c>
      <c r="D1271" s="251"/>
      <c r="E1271" s="17" t="s">
        <v>31</v>
      </c>
      <c r="F1271" s="21" t="s">
        <v>77</v>
      </c>
      <c r="G1271" s="22">
        <v>700</v>
      </c>
      <c r="H1271" s="17" t="s">
        <v>36</v>
      </c>
      <c r="I1271" s="25"/>
      <c r="J1271" s="24">
        <f t="shared" si="45"/>
        <v>0</v>
      </c>
      <c r="K1271" s="17">
        <v>8</v>
      </c>
      <c r="L1271" s="26">
        <f t="shared" si="46"/>
        <v>0</v>
      </c>
      <c r="M1271" s="23">
        <f t="shared" si="47"/>
        <v>0</v>
      </c>
      <c r="N1271" s="10"/>
      <c r="O1271" s="10"/>
    </row>
    <row r="1272" spans="1:15" s="49" customFormat="1" ht="20.25" customHeight="1">
      <c r="A1272" s="10"/>
      <c r="B1272" s="15">
        <v>6</v>
      </c>
      <c r="C1272" s="261"/>
      <c r="D1272" s="251"/>
      <c r="E1272" s="17" t="s">
        <v>31</v>
      </c>
      <c r="F1272" s="21" t="s">
        <v>35</v>
      </c>
      <c r="G1272" s="22">
        <v>300</v>
      </c>
      <c r="H1272" s="17" t="s">
        <v>93</v>
      </c>
      <c r="I1272" s="25"/>
      <c r="J1272" s="24">
        <f t="shared" si="45"/>
        <v>0</v>
      </c>
      <c r="K1272" s="17">
        <v>8</v>
      </c>
      <c r="L1272" s="26">
        <f t="shared" si="46"/>
        <v>0</v>
      </c>
      <c r="M1272" s="23">
        <f t="shared" si="47"/>
        <v>0</v>
      </c>
      <c r="N1272" s="10"/>
      <c r="O1272" s="10"/>
    </row>
    <row r="1273" spans="1:15" s="49" customFormat="1" ht="18.75" customHeight="1">
      <c r="A1273" s="10"/>
      <c r="B1273" s="15">
        <v>7</v>
      </c>
      <c r="C1273" s="18" t="s">
        <v>766</v>
      </c>
      <c r="D1273" s="251"/>
      <c r="E1273" s="17" t="s">
        <v>518</v>
      </c>
      <c r="F1273" s="21">
        <v>0.1</v>
      </c>
      <c r="G1273" s="22">
        <v>250</v>
      </c>
      <c r="H1273" s="17" t="s">
        <v>767</v>
      </c>
      <c r="I1273" s="25"/>
      <c r="J1273" s="24">
        <f t="shared" si="45"/>
        <v>0</v>
      </c>
      <c r="K1273" s="17">
        <v>8</v>
      </c>
      <c r="L1273" s="26">
        <f t="shared" si="46"/>
        <v>0</v>
      </c>
      <c r="M1273" s="23">
        <f t="shared" si="47"/>
        <v>0</v>
      </c>
      <c r="N1273" s="10"/>
      <c r="O1273" s="10"/>
    </row>
    <row r="1274" spans="1:15" s="49" customFormat="1" ht="18.75" customHeight="1">
      <c r="A1274" s="10"/>
      <c r="B1274" s="15">
        <v>8</v>
      </c>
      <c r="C1274" s="18" t="s">
        <v>768</v>
      </c>
      <c r="D1274" s="251"/>
      <c r="E1274" s="17" t="s">
        <v>518</v>
      </c>
      <c r="F1274" s="21" t="s">
        <v>769</v>
      </c>
      <c r="G1274" s="22">
        <v>100</v>
      </c>
      <c r="H1274" s="17" t="s">
        <v>528</v>
      </c>
      <c r="I1274" s="25"/>
      <c r="J1274" s="24">
        <f t="shared" si="45"/>
        <v>0</v>
      </c>
      <c r="K1274" s="17">
        <v>8</v>
      </c>
      <c r="L1274" s="26">
        <f t="shared" si="46"/>
        <v>0</v>
      </c>
      <c r="M1274" s="23">
        <f t="shared" si="47"/>
        <v>0</v>
      </c>
      <c r="N1274" s="10"/>
      <c r="O1274" s="10"/>
    </row>
    <row r="1275" spans="1:15" s="49" customFormat="1" ht="39.75" customHeight="1">
      <c r="A1275" s="10"/>
      <c r="B1275" s="15">
        <v>9</v>
      </c>
      <c r="C1275" s="18" t="s">
        <v>770</v>
      </c>
      <c r="D1275" s="251"/>
      <c r="E1275" s="17" t="s">
        <v>70</v>
      </c>
      <c r="F1275" s="17" t="s">
        <v>771</v>
      </c>
      <c r="G1275" s="22">
        <v>2300</v>
      </c>
      <c r="H1275" s="17" t="s">
        <v>772</v>
      </c>
      <c r="I1275" s="25"/>
      <c r="J1275" s="24">
        <f t="shared" si="45"/>
        <v>0</v>
      </c>
      <c r="K1275" s="17">
        <v>8</v>
      </c>
      <c r="L1275" s="26">
        <f t="shared" si="46"/>
        <v>0</v>
      </c>
      <c r="M1275" s="23">
        <f t="shared" si="47"/>
        <v>0</v>
      </c>
      <c r="N1275" s="10"/>
      <c r="O1275" s="10"/>
    </row>
    <row r="1276" spans="1:15" s="49" customFormat="1" ht="22.5" customHeight="1">
      <c r="A1276" s="10"/>
      <c r="B1276" s="15">
        <v>10</v>
      </c>
      <c r="C1276" s="18" t="s">
        <v>752</v>
      </c>
      <c r="D1276" s="251"/>
      <c r="E1276" s="17" t="s">
        <v>70</v>
      </c>
      <c r="F1276" s="21" t="s">
        <v>77</v>
      </c>
      <c r="G1276" s="22">
        <v>10</v>
      </c>
      <c r="H1276" s="17" t="s">
        <v>51</v>
      </c>
      <c r="I1276" s="25"/>
      <c r="J1276" s="24">
        <f t="shared" si="45"/>
        <v>0</v>
      </c>
      <c r="K1276" s="17">
        <v>8</v>
      </c>
      <c r="L1276" s="26">
        <f t="shared" si="46"/>
        <v>0</v>
      </c>
      <c r="M1276" s="23">
        <f t="shared" si="47"/>
        <v>0</v>
      </c>
      <c r="N1276" s="10"/>
      <c r="O1276" s="10"/>
    </row>
    <row r="1277" spans="1:15" s="49" customFormat="1" ht="24" customHeight="1">
      <c r="A1277" s="91"/>
      <c r="B1277" s="15">
        <v>11</v>
      </c>
      <c r="C1277" s="296" t="s">
        <v>264</v>
      </c>
      <c r="D1277" s="250"/>
      <c r="E1277" s="88" t="s">
        <v>70</v>
      </c>
      <c r="F1277" s="93" t="s">
        <v>265</v>
      </c>
      <c r="G1277" s="95">
        <v>350</v>
      </c>
      <c r="H1277" s="88" t="s">
        <v>36</v>
      </c>
      <c r="I1277" s="98"/>
      <c r="J1277" s="24">
        <f t="shared" si="45"/>
        <v>0</v>
      </c>
      <c r="K1277" s="88">
        <v>8</v>
      </c>
      <c r="L1277" s="26">
        <f t="shared" si="46"/>
        <v>0</v>
      </c>
      <c r="M1277" s="23">
        <f t="shared" si="47"/>
        <v>0</v>
      </c>
      <c r="N1277" s="80"/>
      <c r="O1277" s="100"/>
    </row>
    <row r="1278" spans="1:15" s="49" customFormat="1" ht="24.75" customHeight="1">
      <c r="A1278" s="91"/>
      <c r="B1278" s="15">
        <v>12</v>
      </c>
      <c r="C1278" s="303"/>
      <c r="D1278" s="250"/>
      <c r="E1278" s="88" t="s">
        <v>70</v>
      </c>
      <c r="F1278" s="93" t="s">
        <v>266</v>
      </c>
      <c r="G1278" s="95">
        <v>250</v>
      </c>
      <c r="H1278" s="88" t="s">
        <v>36</v>
      </c>
      <c r="I1278" s="98"/>
      <c r="J1278" s="24">
        <f t="shared" si="45"/>
        <v>0</v>
      </c>
      <c r="K1278" s="88">
        <v>8</v>
      </c>
      <c r="L1278" s="26">
        <f t="shared" si="46"/>
        <v>0</v>
      </c>
      <c r="M1278" s="23">
        <f t="shared" si="47"/>
        <v>0</v>
      </c>
      <c r="N1278" s="80"/>
      <c r="O1278" s="100"/>
    </row>
    <row r="1279" spans="1:15" s="49" customFormat="1" ht="24" customHeight="1">
      <c r="A1279" s="91"/>
      <c r="B1279" s="15">
        <v>13</v>
      </c>
      <c r="C1279" s="304"/>
      <c r="D1279" s="250"/>
      <c r="E1279" s="88" t="s">
        <v>70</v>
      </c>
      <c r="F1279" s="93" t="s">
        <v>77</v>
      </c>
      <c r="G1279" s="95">
        <v>150</v>
      </c>
      <c r="H1279" s="88" t="s">
        <v>36</v>
      </c>
      <c r="I1279" s="98"/>
      <c r="J1279" s="24">
        <f t="shared" si="45"/>
        <v>0</v>
      </c>
      <c r="K1279" s="88">
        <v>8</v>
      </c>
      <c r="L1279" s="26">
        <f t="shared" si="46"/>
        <v>0</v>
      </c>
      <c r="M1279" s="23">
        <f t="shared" si="47"/>
        <v>0</v>
      </c>
      <c r="N1279" s="80"/>
      <c r="O1279" s="100"/>
    </row>
    <row r="1280" spans="1:15" s="49" customFormat="1" ht="24" customHeight="1">
      <c r="A1280" s="20"/>
      <c r="B1280" s="12"/>
      <c r="C1280" s="12"/>
      <c r="D1280" s="12"/>
      <c r="E1280" s="13"/>
      <c r="F1280" s="13"/>
      <c r="G1280" s="13"/>
      <c r="H1280" s="13"/>
      <c r="I1280" s="16" t="s">
        <v>26</v>
      </c>
      <c r="J1280" s="48">
        <f>SUM(J1267:J1279)</f>
        <v>0</v>
      </c>
      <c r="K1280" s="19" t="s">
        <v>27</v>
      </c>
      <c r="L1280" s="16" t="s">
        <v>27</v>
      </c>
      <c r="M1280" s="48">
        <f t="shared" si="47"/>
        <v>0</v>
      </c>
      <c r="N1280" s="11"/>
      <c r="O1280" s="27"/>
    </row>
    <row r="1281" s="49" customFormat="1" ht="14.25"/>
    <row r="1282" spans="3:12" ht="29.25" customHeight="1">
      <c r="C1282" s="256" t="s">
        <v>773</v>
      </c>
      <c r="D1282" s="256"/>
      <c r="E1282" s="256"/>
      <c r="F1282" s="256"/>
      <c r="G1282" s="256"/>
      <c r="H1282" s="256"/>
      <c r="I1282" s="256"/>
      <c r="J1282" s="256"/>
      <c r="K1282" s="256"/>
      <c r="L1282" s="256"/>
    </row>
    <row r="1286" spans="1:15" s="49" customFormat="1" ht="31.5" customHeight="1">
      <c r="A1286" s="2"/>
      <c r="B1286" s="2"/>
      <c r="C1286" s="7" t="s">
        <v>815</v>
      </c>
      <c r="D1286" s="4"/>
      <c r="E1286" s="4"/>
      <c r="F1286" s="3" t="s">
        <v>1</v>
      </c>
      <c r="G1286" s="6"/>
      <c r="H1286" s="4"/>
      <c r="I1286" s="5"/>
      <c r="J1286" s="272" t="s">
        <v>1222</v>
      </c>
      <c r="K1286" s="273"/>
      <c r="L1286" s="273"/>
      <c r="M1286" s="273"/>
      <c r="N1286" s="2"/>
      <c r="O1286" s="2"/>
    </row>
    <row r="1287" spans="1:15" s="49" customFormat="1" ht="26.25" customHeight="1">
      <c r="A1287" s="1"/>
      <c r="B1287" s="264" t="s">
        <v>1228</v>
      </c>
      <c r="C1287" s="265"/>
      <c r="D1287" s="265"/>
      <c r="E1287" s="265"/>
      <c r="F1287" s="265"/>
      <c r="G1287" s="265"/>
      <c r="H1287" s="265"/>
      <c r="I1287" s="265"/>
      <c r="J1287" s="265"/>
      <c r="K1287" s="265"/>
      <c r="L1287" s="265"/>
      <c r="M1287" s="266"/>
      <c r="N1287" s="1"/>
      <c r="O1287" s="1"/>
    </row>
    <row r="1288" spans="1:15" s="49" customFormat="1" ht="33.75">
      <c r="A1288" s="1"/>
      <c r="B1288" s="209" t="s">
        <v>2</v>
      </c>
      <c r="C1288" s="209" t="s">
        <v>3</v>
      </c>
      <c r="D1288" s="209" t="s">
        <v>4</v>
      </c>
      <c r="E1288" s="210" t="s">
        <v>5</v>
      </c>
      <c r="F1288" s="210" t="s">
        <v>6</v>
      </c>
      <c r="G1288" s="209" t="s">
        <v>7</v>
      </c>
      <c r="H1288" s="209" t="s">
        <v>29</v>
      </c>
      <c r="I1288" s="209" t="s">
        <v>8</v>
      </c>
      <c r="J1288" s="209" t="s">
        <v>9</v>
      </c>
      <c r="K1288" s="209" t="s">
        <v>10</v>
      </c>
      <c r="L1288" s="209" t="s">
        <v>11</v>
      </c>
      <c r="M1288" s="209" t="s">
        <v>12</v>
      </c>
      <c r="N1288" s="1"/>
      <c r="O1288" s="1"/>
    </row>
    <row r="1289" spans="1:15" s="49" customFormat="1" ht="14.25">
      <c r="A1289" s="1"/>
      <c r="B1289" s="211" t="s">
        <v>13</v>
      </c>
      <c r="C1289" s="211" t="s">
        <v>14</v>
      </c>
      <c r="D1289" s="211" t="s">
        <v>15</v>
      </c>
      <c r="E1289" s="211" t="s">
        <v>16</v>
      </c>
      <c r="F1289" s="211" t="s">
        <v>17</v>
      </c>
      <c r="G1289" s="211" t="s">
        <v>18</v>
      </c>
      <c r="H1289" s="211" t="s">
        <v>19</v>
      </c>
      <c r="I1289" s="211" t="s">
        <v>20</v>
      </c>
      <c r="J1289" s="211" t="s">
        <v>21</v>
      </c>
      <c r="K1289" s="211" t="s">
        <v>22</v>
      </c>
      <c r="L1289" s="211" t="s">
        <v>23</v>
      </c>
      <c r="M1289" s="211" t="s">
        <v>24</v>
      </c>
      <c r="N1289" s="1"/>
      <c r="O1289" s="1"/>
    </row>
    <row r="1290" spans="1:15" s="49" customFormat="1" ht="28.5" customHeight="1">
      <c r="A1290" s="10"/>
      <c r="B1290" s="15">
        <v>1</v>
      </c>
      <c r="C1290" s="267" t="s">
        <v>802</v>
      </c>
      <c r="D1290" s="251"/>
      <c r="E1290" s="17" t="s">
        <v>803</v>
      </c>
      <c r="F1290" s="21" t="s">
        <v>34</v>
      </c>
      <c r="G1290" s="22">
        <v>150</v>
      </c>
      <c r="H1290" s="17" t="s">
        <v>36</v>
      </c>
      <c r="I1290" s="25"/>
      <c r="J1290" s="24">
        <f>G1290*I1290</f>
        <v>0</v>
      </c>
      <c r="K1290" s="17">
        <v>8</v>
      </c>
      <c r="L1290" s="26">
        <f>I1290*1.08</f>
        <v>0</v>
      </c>
      <c r="M1290" s="23">
        <f>J1290*1.08</f>
        <v>0</v>
      </c>
      <c r="N1290" s="10"/>
      <c r="O1290" s="10"/>
    </row>
    <row r="1291" spans="1:15" s="49" customFormat="1" ht="27" customHeight="1">
      <c r="A1291" s="10"/>
      <c r="B1291" s="15">
        <v>2</v>
      </c>
      <c r="C1291" s="261"/>
      <c r="D1291" s="251"/>
      <c r="E1291" s="17" t="s">
        <v>804</v>
      </c>
      <c r="F1291" s="21" t="s">
        <v>34</v>
      </c>
      <c r="G1291" s="22">
        <v>450</v>
      </c>
      <c r="H1291" s="17" t="s">
        <v>36</v>
      </c>
      <c r="I1291" s="25"/>
      <c r="J1291" s="24">
        <f aca="true" t="shared" si="48" ref="J1291:J1297">G1291*I1291</f>
        <v>0</v>
      </c>
      <c r="K1291" s="17">
        <v>8</v>
      </c>
      <c r="L1291" s="26">
        <f aca="true" t="shared" si="49" ref="L1291:L1297">I1291*1.08</f>
        <v>0</v>
      </c>
      <c r="M1291" s="23">
        <f aca="true" t="shared" si="50" ref="M1291:M1297">J1291*1.08</f>
        <v>0</v>
      </c>
      <c r="N1291" s="10"/>
      <c r="O1291" s="10"/>
    </row>
    <row r="1292" spans="1:15" s="49" customFormat="1" ht="27" customHeight="1">
      <c r="A1292" s="10"/>
      <c r="B1292" s="15">
        <v>3</v>
      </c>
      <c r="C1292" s="18" t="s">
        <v>805</v>
      </c>
      <c r="D1292" s="251"/>
      <c r="E1292" s="17" t="s">
        <v>25</v>
      </c>
      <c r="F1292" s="21" t="s">
        <v>806</v>
      </c>
      <c r="G1292" s="22">
        <v>2400</v>
      </c>
      <c r="H1292" s="17" t="s">
        <v>105</v>
      </c>
      <c r="I1292" s="25"/>
      <c r="J1292" s="24">
        <f t="shared" si="48"/>
        <v>0</v>
      </c>
      <c r="K1292" s="17">
        <v>8</v>
      </c>
      <c r="L1292" s="26">
        <f t="shared" si="49"/>
        <v>0</v>
      </c>
      <c r="M1292" s="23">
        <f t="shared" si="50"/>
        <v>0</v>
      </c>
      <c r="N1292" s="10"/>
      <c r="O1292" s="10"/>
    </row>
    <row r="1293" spans="1:15" s="49" customFormat="1" ht="26.25" customHeight="1">
      <c r="A1293" s="10"/>
      <c r="B1293" s="15">
        <v>4</v>
      </c>
      <c r="C1293" s="18" t="s">
        <v>939</v>
      </c>
      <c r="D1293" s="251"/>
      <c r="E1293" s="17" t="s">
        <v>31</v>
      </c>
      <c r="F1293" s="21" t="s">
        <v>60</v>
      </c>
      <c r="G1293" s="22">
        <v>150</v>
      </c>
      <c r="H1293" s="17" t="s">
        <v>33</v>
      </c>
      <c r="I1293" s="25"/>
      <c r="J1293" s="24">
        <f t="shared" si="48"/>
        <v>0</v>
      </c>
      <c r="K1293" s="17">
        <v>8</v>
      </c>
      <c r="L1293" s="26">
        <f t="shared" si="49"/>
        <v>0</v>
      </c>
      <c r="M1293" s="23">
        <f t="shared" si="50"/>
        <v>0</v>
      </c>
      <c r="N1293" s="10"/>
      <c r="O1293" s="10"/>
    </row>
    <row r="1294" spans="1:15" s="49" customFormat="1" ht="26.25" customHeight="1">
      <c r="A1294" s="10"/>
      <c r="B1294" s="15">
        <v>5</v>
      </c>
      <c r="C1294" s="18" t="s">
        <v>807</v>
      </c>
      <c r="D1294" s="251"/>
      <c r="E1294" s="17" t="s">
        <v>25</v>
      </c>
      <c r="F1294" s="21" t="s">
        <v>418</v>
      </c>
      <c r="G1294" s="22">
        <v>350</v>
      </c>
      <c r="H1294" s="17" t="s">
        <v>105</v>
      </c>
      <c r="I1294" s="25"/>
      <c r="J1294" s="24">
        <f t="shared" si="48"/>
        <v>0</v>
      </c>
      <c r="K1294" s="17">
        <v>8</v>
      </c>
      <c r="L1294" s="26">
        <f t="shared" si="49"/>
        <v>0</v>
      </c>
      <c r="M1294" s="23">
        <f t="shared" si="50"/>
        <v>0</v>
      </c>
      <c r="N1294" s="10"/>
      <c r="O1294" s="10"/>
    </row>
    <row r="1295" spans="1:15" s="49" customFormat="1" ht="27" customHeight="1">
      <c r="A1295" s="10"/>
      <c r="B1295" s="15">
        <v>6</v>
      </c>
      <c r="C1295" s="18" t="s">
        <v>492</v>
      </c>
      <c r="D1295" s="251"/>
      <c r="E1295" s="17" t="s">
        <v>493</v>
      </c>
      <c r="F1295" s="21" t="s">
        <v>494</v>
      </c>
      <c r="G1295" s="22">
        <v>100</v>
      </c>
      <c r="H1295" s="17" t="s">
        <v>495</v>
      </c>
      <c r="I1295" s="25"/>
      <c r="J1295" s="24">
        <f t="shared" si="48"/>
        <v>0</v>
      </c>
      <c r="K1295" s="17">
        <v>8</v>
      </c>
      <c r="L1295" s="26">
        <f t="shared" si="49"/>
        <v>0</v>
      </c>
      <c r="M1295" s="23">
        <f t="shared" si="50"/>
        <v>0</v>
      </c>
      <c r="N1295" s="10"/>
      <c r="O1295" s="10"/>
    </row>
    <row r="1296" spans="1:15" s="49" customFormat="1" ht="27" customHeight="1">
      <c r="A1296" s="10"/>
      <c r="B1296" s="15">
        <v>7</v>
      </c>
      <c r="C1296" s="267" t="s">
        <v>808</v>
      </c>
      <c r="D1296" s="251"/>
      <c r="E1296" s="17" t="s">
        <v>25</v>
      </c>
      <c r="F1296" s="93" t="s">
        <v>809</v>
      </c>
      <c r="G1296" s="22">
        <v>50</v>
      </c>
      <c r="H1296" s="88" t="s">
        <v>810</v>
      </c>
      <c r="I1296" s="25"/>
      <c r="J1296" s="24">
        <f t="shared" si="48"/>
        <v>0</v>
      </c>
      <c r="K1296" s="17">
        <v>8</v>
      </c>
      <c r="L1296" s="26">
        <f t="shared" si="49"/>
        <v>0</v>
      </c>
      <c r="M1296" s="23">
        <f t="shared" si="50"/>
        <v>0</v>
      </c>
      <c r="N1296" s="10"/>
      <c r="O1296" s="10"/>
    </row>
    <row r="1297" spans="1:15" s="49" customFormat="1" ht="27" customHeight="1">
      <c r="A1297" s="10"/>
      <c r="B1297" s="15">
        <v>8</v>
      </c>
      <c r="C1297" s="261"/>
      <c r="D1297" s="251"/>
      <c r="E1297" s="17" t="s">
        <v>25</v>
      </c>
      <c r="F1297" s="93" t="s">
        <v>809</v>
      </c>
      <c r="G1297" s="22">
        <v>450</v>
      </c>
      <c r="H1297" s="88" t="s">
        <v>811</v>
      </c>
      <c r="I1297" s="25"/>
      <c r="J1297" s="24">
        <f t="shared" si="48"/>
        <v>0</v>
      </c>
      <c r="K1297" s="17">
        <v>8</v>
      </c>
      <c r="L1297" s="26">
        <f t="shared" si="49"/>
        <v>0</v>
      </c>
      <c r="M1297" s="23">
        <f t="shared" si="50"/>
        <v>0</v>
      </c>
      <c r="N1297" s="10"/>
      <c r="O1297" s="10"/>
    </row>
    <row r="1298" spans="1:15" s="49" customFormat="1" ht="24" customHeight="1">
      <c r="A1298" s="20"/>
      <c r="B1298" s="12"/>
      <c r="C1298" s="12"/>
      <c r="D1298" s="12"/>
      <c r="E1298" s="13"/>
      <c r="F1298" s="13"/>
      <c r="G1298" s="13"/>
      <c r="H1298" s="13"/>
      <c r="I1298" s="16" t="s">
        <v>26</v>
      </c>
      <c r="J1298" s="48">
        <f>SUM(J1290:J1297)</f>
        <v>0</v>
      </c>
      <c r="K1298" s="19" t="s">
        <v>27</v>
      </c>
      <c r="L1298" s="16" t="s">
        <v>27</v>
      </c>
      <c r="M1298" s="48">
        <f>SUM(M1290:M1297)</f>
        <v>0</v>
      </c>
      <c r="N1298" s="11"/>
      <c r="O1298" s="27"/>
    </row>
    <row r="1299" spans="1:15" s="49" customFormat="1" ht="24" customHeight="1">
      <c r="A1299" s="20"/>
      <c r="B1299" s="12"/>
      <c r="C1299" s="12"/>
      <c r="D1299" s="12"/>
      <c r="E1299" s="13"/>
      <c r="F1299" s="13"/>
      <c r="G1299" s="13"/>
      <c r="H1299" s="13"/>
      <c r="I1299" s="12"/>
      <c r="J1299" s="195"/>
      <c r="K1299" s="11"/>
      <c r="L1299" s="12"/>
      <c r="M1299" s="195"/>
      <c r="N1299" s="11"/>
      <c r="O1299" s="27"/>
    </row>
    <row r="1300" spans="1:15" s="49" customFormat="1" ht="24" customHeight="1">
      <c r="A1300" s="20"/>
      <c r="B1300" s="12"/>
      <c r="C1300" s="12"/>
      <c r="D1300" s="12"/>
      <c r="E1300" s="13"/>
      <c r="F1300" s="13"/>
      <c r="G1300" s="13"/>
      <c r="H1300" s="13"/>
      <c r="I1300" s="12"/>
      <c r="J1300" s="195"/>
      <c r="K1300" s="11"/>
      <c r="L1300" s="12"/>
      <c r="M1300" s="195"/>
      <c r="N1300" s="11"/>
      <c r="O1300" s="27"/>
    </row>
    <row r="1301" spans="1:15" s="49" customFormat="1" ht="24" customHeight="1">
      <c r="A1301" s="20"/>
      <c r="B1301" s="12"/>
      <c r="C1301" s="12"/>
      <c r="D1301" s="12"/>
      <c r="E1301" s="13"/>
      <c r="F1301" s="13"/>
      <c r="G1301" s="13"/>
      <c r="H1301" s="13"/>
      <c r="I1301" s="12"/>
      <c r="J1301" s="195"/>
      <c r="K1301" s="11"/>
      <c r="L1301" s="12"/>
      <c r="M1301" s="195"/>
      <c r="N1301" s="11"/>
      <c r="O1301" s="27"/>
    </row>
    <row r="1302" spans="1:15" s="49" customFormat="1" ht="24" customHeight="1">
      <c r="A1302" s="20"/>
      <c r="B1302" s="12"/>
      <c r="C1302" s="12"/>
      <c r="D1302" s="12"/>
      <c r="E1302" s="13"/>
      <c r="F1302" s="13"/>
      <c r="G1302" s="13"/>
      <c r="H1302" s="13"/>
      <c r="I1302" s="12"/>
      <c r="J1302" s="195"/>
      <c r="K1302" s="11"/>
      <c r="L1302" s="12"/>
      <c r="M1302" s="195"/>
      <c r="N1302" s="11"/>
      <c r="O1302" s="27"/>
    </row>
    <row r="1303" spans="1:15" s="49" customFormat="1" ht="24" customHeight="1">
      <c r="A1303" s="20"/>
      <c r="B1303" s="12"/>
      <c r="C1303" s="12"/>
      <c r="D1303" s="12"/>
      <c r="E1303" s="13"/>
      <c r="F1303" s="13"/>
      <c r="G1303" s="13"/>
      <c r="H1303" s="13"/>
      <c r="I1303" s="12"/>
      <c r="J1303" s="195"/>
      <c r="K1303" s="11"/>
      <c r="L1303" s="12"/>
      <c r="M1303" s="195"/>
      <c r="N1303" s="11"/>
      <c r="O1303" s="27"/>
    </row>
    <row r="1304" spans="1:15" s="49" customFormat="1" ht="24" customHeight="1">
      <c r="A1304" s="20"/>
      <c r="B1304" s="12"/>
      <c r="C1304" s="12"/>
      <c r="D1304" s="12"/>
      <c r="E1304" s="13"/>
      <c r="F1304" s="13"/>
      <c r="G1304" s="13"/>
      <c r="H1304" s="13"/>
      <c r="I1304" s="12"/>
      <c r="J1304" s="195"/>
      <c r="K1304" s="11"/>
      <c r="L1304" s="12"/>
      <c r="M1304" s="195"/>
      <c r="N1304" s="11"/>
      <c r="O1304" s="27"/>
    </row>
    <row r="1308" spans="1:15" s="49" customFormat="1" ht="31.5" customHeight="1">
      <c r="A1308" s="2"/>
      <c r="B1308" s="2"/>
      <c r="C1308" s="7" t="s">
        <v>817</v>
      </c>
      <c r="D1308" s="4"/>
      <c r="E1308" s="4"/>
      <c r="F1308" s="3" t="s">
        <v>1</v>
      </c>
      <c r="G1308" s="6"/>
      <c r="H1308" s="4"/>
      <c r="I1308" s="5"/>
      <c r="J1308" s="272" t="s">
        <v>1232</v>
      </c>
      <c r="K1308" s="273"/>
      <c r="L1308" s="273"/>
      <c r="M1308" s="273"/>
      <c r="N1308" s="2"/>
      <c r="O1308" s="2"/>
    </row>
    <row r="1309" spans="1:15" s="49" customFormat="1" ht="26.25" customHeight="1">
      <c r="A1309" s="1"/>
      <c r="B1309" s="264" t="s">
        <v>813</v>
      </c>
      <c r="C1309" s="265"/>
      <c r="D1309" s="265"/>
      <c r="E1309" s="265"/>
      <c r="F1309" s="265"/>
      <c r="G1309" s="265"/>
      <c r="H1309" s="265"/>
      <c r="I1309" s="265"/>
      <c r="J1309" s="265"/>
      <c r="K1309" s="265"/>
      <c r="L1309" s="265"/>
      <c r="M1309" s="266"/>
      <c r="N1309" s="1"/>
      <c r="O1309" s="1"/>
    </row>
    <row r="1310" spans="1:15" s="49" customFormat="1" ht="33.75">
      <c r="A1310" s="1"/>
      <c r="B1310" s="209" t="s">
        <v>2</v>
      </c>
      <c r="C1310" s="209" t="s">
        <v>3</v>
      </c>
      <c r="D1310" s="209" t="s">
        <v>4</v>
      </c>
      <c r="E1310" s="210" t="s">
        <v>5</v>
      </c>
      <c r="F1310" s="210" t="s">
        <v>6</v>
      </c>
      <c r="G1310" s="209" t="s">
        <v>7</v>
      </c>
      <c r="H1310" s="209" t="s">
        <v>29</v>
      </c>
      <c r="I1310" s="209" t="s">
        <v>8</v>
      </c>
      <c r="J1310" s="209" t="s">
        <v>9</v>
      </c>
      <c r="K1310" s="209" t="s">
        <v>10</v>
      </c>
      <c r="L1310" s="209" t="s">
        <v>11</v>
      </c>
      <c r="M1310" s="209" t="s">
        <v>12</v>
      </c>
      <c r="N1310" s="1"/>
      <c r="O1310" s="1"/>
    </row>
    <row r="1311" spans="1:15" s="49" customFormat="1" ht="14.25">
      <c r="A1311" s="1"/>
      <c r="B1311" s="211" t="s">
        <v>13</v>
      </c>
      <c r="C1311" s="211" t="s">
        <v>14</v>
      </c>
      <c r="D1311" s="211" t="s">
        <v>15</v>
      </c>
      <c r="E1311" s="211" t="s">
        <v>16</v>
      </c>
      <c r="F1311" s="211" t="s">
        <v>17</v>
      </c>
      <c r="G1311" s="211" t="s">
        <v>18</v>
      </c>
      <c r="H1311" s="211" t="s">
        <v>19</v>
      </c>
      <c r="I1311" s="211" t="s">
        <v>20</v>
      </c>
      <c r="J1311" s="211" t="s">
        <v>21</v>
      </c>
      <c r="K1311" s="211" t="s">
        <v>22</v>
      </c>
      <c r="L1311" s="211" t="s">
        <v>23</v>
      </c>
      <c r="M1311" s="211" t="s">
        <v>24</v>
      </c>
      <c r="N1311" s="1"/>
      <c r="O1311" s="1"/>
    </row>
    <row r="1312" spans="1:15" s="49" customFormat="1" ht="34.5" customHeight="1">
      <c r="A1312" s="10"/>
      <c r="B1312" s="15">
        <v>1</v>
      </c>
      <c r="C1312" s="18" t="s">
        <v>768</v>
      </c>
      <c r="D1312" s="251"/>
      <c r="E1312" s="17" t="s">
        <v>25</v>
      </c>
      <c r="F1312" s="21" t="s">
        <v>814</v>
      </c>
      <c r="G1312" s="22">
        <v>1200</v>
      </c>
      <c r="H1312" s="17" t="s">
        <v>63</v>
      </c>
      <c r="I1312" s="25"/>
      <c r="J1312" s="24">
        <f>G1312*I1312</f>
        <v>0</v>
      </c>
      <c r="K1312" s="17">
        <v>8</v>
      </c>
      <c r="L1312" s="26">
        <f>I1312*1.08</f>
        <v>0</v>
      </c>
      <c r="M1312" s="23">
        <f>J1312*1.08</f>
        <v>0</v>
      </c>
      <c r="N1312" s="10"/>
      <c r="O1312" s="10"/>
    </row>
    <row r="1313" spans="1:15" s="49" customFormat="1" ht="24" customHeight="1">
      <c r="A1313" s="20"/>
      <c r="B1313" s="12"/>
      <c r="C1313" s="12"/>
      <c r="D1313" s="12"/>
      <c r="E1313" s="13"/>
      <c r="F1313" s="13"/>
      <c r="G1313" s="13"/>
      <c r="H1313" s="13"/>
      <c r="I1313" s="16" t="s">
        <v>26</v>
      </c>
      <c r="J1313" s="48">
        <f>SUM(J1312)</f>
        <v>0</v>
      </c>
      <c r="K1313" s="19" t="s">
        <v>27</v>
      </c>
      <c r="L1313" s="16" t="s">
        <v>27</v>
      </c>
      <c r="M1313" s="48">
        <f>SUM(M1312)</f>
        <v>0</v>
      </c>
      <c r="N1313" s="11"/>
      <c r="O1313" s="27"/>
    </row>
    <row r="1314" spans="1:15" s="49" customFormat="1" ht="24" customHeight="1">
      <c r="A1314" s="20"/>
      <c r="B1314" s="12"/>
      <c r="C1314" s="12"/>
      <c r="D1314" s="12"/>
      <c r="E1314" s="13"/>
      <c r="F1314" s="13"/>
      <c r="G1314" s="13"/>
      <c r="H1314" s="13"/>
      <c r="I1314" s="12"/>
      <c r="J1314" s="195"/>
      <c r="K1314" s="11"/>
      <c r="L1314" s="12"/>
      <c r="M1314" s="195"/>
      <c r="N1314" s="11"/>
      <c r="O1314" s="27"/>
    </row>
    <row r="1315" spans="1:15" s="49" customFormat="1" ht="24" customHeight="1">
      <c r="A1315" s="20"/>
      <c r="B1315" s="12"/>
      <c r="C1315" s="12"/>
      <c r="D1315" s="12"/>
      <c r="E1315" s="13"/>
      <c r="F1315" s="13"/>
      <c r="G1315" s="13"/>
      <c r="H1315" s="13"/>
      <c r="I1315" s="12"/>
      <c r="J1315" s="195"/>
      <c r="K1315" s="11"/>
      <c r="L1315" s="12"/>
      <c r="M1315" s="195"/>
      <c r="N1315" s="11"/>
      <c r="O1315" s="27"/>
    </row>
    <row r="1316" spans="1:15" s="49" customFormat="1" ht="24" customHeight="1">
      <c r="A1316" s="20"/>
      <c r="B1316" s="12"/>
      <c r="C1316" s="12"/>
      <c r="D1316" s="12"/>
      <c r="E1316" s="13"/>
      <c r="F1316" s="13"/>
      <c r="G1316" s="13"/>
      <c r="H1316" s="13"/>
      <c r="I1316" s="12"/>
      <c r="J1316" s="195"/>
      <c r="K1316" s="11"/>
      <c r="L1316" s="12"/>
      <c r="M1316" s="195"/>
      <c r="N1316" s="11"/>
      <c r="O1316" s="27"/>
    </row>
    <row r="1317" spans="1:15" s="49" customFormat="1" ht="24" customHeight="1">
      <c r="A1317" s="20"/>
      <c r="B1317" s="12"/>
      <c r="C1317" s="12"/>
      <c r="D1317" s="12"/>
      <c r="E1317" s="13"/>
      <c r="F1317" s="13"/>
      <c r="G1317" s="13"/>
      <c r="H1317" s="13"/>
      <c r="I1317" s="12"/>
      <c r="J1317" s="195"/>
      <c r="K1317" s="11"/>
      <c r="L1317" s="12"/>
      <c r="M1317" s="195"/>
      <c r="N1317" s="11"/>
      <c r="O1317" s="27"/>
    </row>
    <row r="1318" spans="1:15" s="49" customFormat="1" ht="24" customHeight="1">
      <c r="A1318" s="20"/>
      <c r="B1318" s="12"/>
      <c r="C1318" s="12"/>
      <c r="D1318" s="12"/>
      <c r="E1318" s="13"/>
      <c r="F1318" s="13"/>
      <c r="G1318" s="13"/>
      <c r="H1318" s="13"/>
      <c r="I1318" s="12"/>
      <c r="J1318" s="195"/>
      <c r="K1318" s="11"/>
      <c r="L1318" s="12"/>
      <c r="M1318" s="195"/>
      <c r="N1318" s="11"/>
      <c r="O1318" s="27"/>
    </row>
    <row r="1319" spans="1:15" s="49" customFormat="1" ht="24" customHeight="1">
      <c r="A1319" s="20"/>
      <c r="B1319" s="12"/>
      <c r="C1319" s="12"/>
      <c r="D1319" s="12"/>
      <c r="E1319" s="13"/>
      <c r="F1319" s="13"/>
      <c r="G1319" s="13"/>
      <c r="H1319" s="13"/>
      <c r="I1319" s="12"/>
      <c r="J1319" s="195"/>
      <c r="K1319" s="11"/>
      <c r="L1319" s="12"/>
      <c r="M1319" s="195"/>
      <c r="N1319" s="11"/>
      <c r="O1319" s="27"/>
    </row>
    <row r="1320" spans="1:15" s="49" customFormat="1" ht="24" customHeight="1">
      <c r="A1320" s="20"/>
      <c r="B1320" s="12"/>
      <c r="C1320" s="12"/>
      <c r="D1320" s="12"/>
      <c r="E1320" s="13"/>
      <c r="F1320" s="13"/>
      <c r="G1320" s="13"/>
      <c r="H1320" s="13"/>
      <c r="I1320" s="12"/>
      <c r="J1320" s="195"/>
      <c r="K1320" s="11"/>
      <c r="L1320" s="12"/>
      <c r="M1320" s="195"/>
      <c r="N1320" s="11"/>
      <c r="O1320" s="27"/>
    </row>
    <row r="1321" spans="1:15" s="49" customFormat="1" ht="24" customHeight="1">
      <c r="A1321" s="20"/>
      <c r="B1321" s="12"/>
      <c r="C1321" s="12"/>
      <c r="D1321" s="12"/>
      <c r="E1321" s="13"/>
      <c r="F1321" s="13"/>
      <c r="G1321" s="13"/>
      <c r="H1321" s="13"/>
      <c r="I1321" s="12"/>
      <c r="J1321" s="195"/>
      <c r="K1321" s="11"/>
      <c r="L1321" s="12"/>
      <c r="M1321" s="195"/>
      <c r="N1321" s="11"/>
      <c r="O1321" s="27"/>
    </row>
    <row r="1322" spans="1:15" s="49" customFormat="1" ht="24" customHeight="1">
      <c r="A1322" s="20"/>
      <c r="B1322" s="12"/>
      <c r="C1322" s="12"/>
      <c r="D1322" s="12"/>
      <c r="E1322" s="13"/>
      <c r="F1322" s="13"/>
      <c r="G1322" s="13"/>
      <c r="H1322" s="13"/>
      <c r="I1322" s="12"/>
      <c r="J1322" s="195"/>
      <c r="K1322" s="11"/>
      <c r="L1322" s="12"/>
      <c r="M1322" s="195"/>
      <c r="N1322" s="11"/>
      <c r="O1322" s="27"/>
    </row>
    <row r="1323" spans="1:15" s="49" customFormat="1" ht="24" customHeight="1">
      <c r="A1323" s="20"/>
      <c r="B1323" s="12"/>
      <c r="C1323" s="12"/>
      <c r="D1323" s="12"/>
      <c r="E1323" s="13"/>
      <c r="F1323" s="13"/>
      <c r="G1323" s="13"/>
      <c r="H1323" s="13"/>
      <c r="I1323" s="12"/>
      <c r="J1323" s="195"/>
      <c r="K1323" s="11"/>
      <c r="L1323" s="12"/>
      <c r="M1323" s="195"/>
      <c r="N1323" s="11"/>
      <c r="O1323" s="27"/>
    </row>
    <row r="1324" spans="1:15" s="49" customFormat="1" ht="24" customHeight="1">
      <c r="A1324" s="20"/>
      <c r="B1324" s="12"/>
      <c r="C1324" s="12"/>
      <c r="D1324" s="12"/>
      <c r="E1324" s="13"/>
      <c r="F1324" s="13"/>
      <c r="G1324" s="13"/>
      <c r="H1324" s="13"/>
      <c r="I1324" s="12"/>
      <c r="J1324" s="195"/>
      <c r="K1324" s="11"/>
      <c r="L1324" s="12"/>
      <c r="M1324" s="195"/>
      <c r="N1324" s="11"/>
      <c r="O1324" s="27"/>
    </row>
    <row r="1325" spans="1:15" s="49" customFormat="1" ht="24" customHeight="1">
      <c r="A1325" s="20"/>
      <c r="B1325" s="12"/>
      <c r="C1325" s="12"/>
      <c r="D1325" s="12"/>
      <c r="E1325" s="13"/>
      <c r="F1325" s="13"/>
      <c r="G1325" s="13"/>
      <c r="H1325" s="13"/>
      <c r="I1325" s="12"/>
      <c r="J1325" s="195"/>
      <c r="K1325" s="11"/>
      <c r="L1325" s="12"/>
      <c r="M1325" s="195"/>
      <c r="N1325" s="11"/>
      <c r="O1325" s="27"/>
    </row>
    <row r="1330" spans="1:15" s="49" customFormat="1" ht="31.5" customHeight="1">
      <c r="A1330" s="2"/>
      <c r="B1330" s="2"/>
      <c r="C1330" s="7" t="s">
        <v>824</v>
      </c>
      <c r="D1330" s="4"/>
      <c r="E1330" s="4"/>
      <c r="F1330" s="3" t="s">
        <v>1</v>
      </c>
      <c r="G1330" s="6"/>
      <c r="H1330" s="4"/>
      <c r="I1330" s="5"/>
      <c r="J1330" s="272" t="s">
        <v>1233</v>
      </c>
      <c r="K1330" s="273"/>
      <c r="L1330" s="273"/>
      <c r="M1330" s="273"/>
      <c r="N1330" s="2"/>
      <c r="O1330" s="2"/>
    </row>
    <row r="1331" spans="1:15" s="49" customFormat="1" ht="26.25" customHeight="1">
      <c r="A1331" s="1"/>
      <c r="B1331" s="264" t="s">
        <v>1234</v>
      </c>
      <c r="C1331" s="265"/>
      <c r="D1331" s="265"/>
      <c r="E1331" s="265"/>
      <c r="F1331" s="265"/>
      <c r="G1331" s="265"/>
      <c r="H1331" s="265"/>
      <c r="I1331" s="265"/>
      <c r="J1331" s="265"/>
      <c r="K1331" s="265"/>
      <c r="L1331" s="265"/>
      <c r="M1331" s="266"/>
      <c r="N1331" s="1"/>
      <c r="O1331" s="1"/>
    </row>
    <row r="1332" spans="1:15" s="49" customFormat="1" ht="33.75">
      <c r="A1332" s="1"/>
      <c r="B1332" s="209" t="s">
        <v>2</v>
      </c>
      <c r="C1332" s="209" t="s">
        <v>3</v>
      </c>
      <c r="D1332" s="209" t="s">
        <v>4</v>
      </c>
      <c r="E1332" s="210" t="s">
        <v>5</v>
      </c>
      <c r="F1332" s="210" t="s">
        <v>6</v>
      </c>
      <c r="G1332" s="209" t="s">
        <v>7</v>
      </c>
      <c r="H1332" s="209" t="s">
        <v>29</v>
      </c>
      <c r="I1332" s="209" t="s">
        <v>8</v>
      </c>
      <c r="J1332" s="209" t="s">
        <v>9</v>
      </c>
      <c r="K1332" s="209" t="s">
        <v>10</v>
      </c>
      <c r="L1332" s="209" t="s">
        <v>11</v>
      </c>
      <c r="M1332" s="209" t="s">
        <v>12</v>
      </c>
      <c r="N1332" s="1"/>
      <c r="O1332" s="1"/>
    </row>
    <row r="1333" spans="1:15" s="49" customFormat="1" ht="14.25">
      <c r="A1333" s="1"/>
      <c r="B1333" s="211" t="s">
        <v>13</v>
      </c>
      <c r="C1333" s="211" t="s">
        <v>14</v>
      </c>
      <c r="D1333" s="211" t="s">
        <v>15</v>
      </c>
      <c r="E1333" s="211" t="s">
        <v>16</v>
      </c>
      <c r="F1333" s="211" t="s">
        <v>17</v>
      </c>
      <c r="G1333" s="211" t="s">
        <v>18</v>
      </c>
      <c r="H1333" s="211" t="s">
        <v>19</v>
      </c>
      <c r="I1333" s="211" t="s">
        <v>20</v>
      </c>
      <c r="J1333" s="211" t="s">
        <v>21</v>
      </c>
      <c r="K1333" s="211" t="s">
        <v>22</v>
      </c>
      <c r="L1333" s="211" t="s">
        <v>23</v>
      </c>
      <c r="M1333" s="211" t="s">
        <v>24</v>
      </c>
      <c r="N1333" s="1"/>
      <c r="O1333" s="1"/>
    </row>
    <row r="1334" spans="1:15" s="49" customFormat="1" ht="34.5" customHeight="1">
      <c r="A1334" s="10"/>
      <c r="B1334" s="15">
        <v>1</v>
      </c>
      <c r="C1334" s="18" t="s">
        <v>816</v>
      </c>
      <c r="D1334" s="251"/>
      <c r="E1334" s="17" t="s">
        <v>25</v>
      </c>
      <c r="F1334" s="21" t="s">
        <v>34</v>
      </c>
      <c r="G1334" s="22">
        <v>160</v>
      </c>
      <c r="H1334" s="17" t="s">
        <v>46</v>
      </c>
      <c r="I1334" s="25"/>
      <c r="J1334" s="24">
        <f>G1334*I1334</f>
        <v>0</v>
      </c>
      <c r="K1334" s="17">
        <v>8</v>
      </c>
      <c r="L1334" s="26">
        <f>I1334*1.08</f>
        <v>0</v>
      </c>
      <c r="M1334" s="23">
        <f>J1334*1.08</f>
        <v>0</v>
      </c>
      <c r="N1334" s="10"/>
      <c r="O1334" s="10"/>
    </row>
    <row r="1335" spans="1:15" s="49" customFormat="1" ht="24" customHeight="1">
      <c r="A1335" s="20"/>
      <c r="B1335" s="12"/>
      <c r="C1335" s="12"/>
      <c r="D1335" s="12"/>
      <c r="E1335" s="13"/>
      <c r="F1335" s="13"/>
      <c r="G1335" s="13"/>
      <c r="H1335" s="13"/>
      <c r="I1335" s="16" t="s">
        <v>26</v>
      </c>
      <c r="J1335" s="48">
        <f>SUM(J1334)</f>
        <v>0</v>
      </c>
      <c r="K1335" s="19" t="s">
        <v>27</v>
      </c>
      <c r="L1335" s="16" t="s">
        <v>27</v>
      </c>
      <c r="M1335" s="48">
        <f>SUM(M1334)</f>
        <v>0</v>
      </c>
      <c r="N1335" s="11"/>
      <c r="O1335" s="27"/>
    </row>
    <row r="1336" spans="1:15" s="49" customFormat="1" ht="24" customHeight="1">
      <c r="A1336" s="20"/>
      <c r="B1336" s="12"/>
      <c r="C1336" s="12"/>
      <c r="D1336" s="12"/>
      <c r="E1336" s="13"/>
      <c r="F1336" s="13"/>
      <c r="G1336" s="13"/>
      <c r="H1336" s="13"/>
      <c r="I1336" s="12"/>
      <c r="J1336" s="195"/>
      <c r="K1336" s="11"/>
      <c r="L1336" s="12"/>
      <c r="M1336" s="195"/>
      <c r="N1336" s="11"/>
      <c r="O1336" s="27"/>
    </row>
    <row r="1337" spans="1:15" s="49" customFormat="1" ht="24" customHeight="1">
      <c r="A1337" s="20"/>
      <c r="B1337" s="12"/>
      <c r="C1337" s="12"/>
      <c r="D1337" s="12"/>
      <c r="E1337" s="13"/>
      <c r="F1337" s="13"/>
      <c r="G1337" s="13"/>
      <c r="H1337" s="13"/>
      <c r="I1337" s="12"/>
      <c r="J1337" s="195"/>
      <c r="K1337" s="11"/>
      <c r="L1337" s="12"/>
      <c r="M1337" s="195"/>
      <c r="N1337" s="11"/>
      <c r="O1337" s="27"/>
    </row>
    <row r="1338" spans="1:15" s="49" customFormat="1" ht="24" customHeight="1">
      <c r="A1338" s="20"/>
      <c r="B1338" s="12"/>
      <c r="C1338" s="12"/>
      <c r="D1338" s="12"/>
      <c r="E1338" s="13"/>
      <c r="F1338" s="13"/>
      <c r="G1338" s="13"/>
      <c r="H1338" s="13"/>
      <c r="I1338" s="12"/>
      <c r="J1338" s="195"/>
      <c r="K1338" s="11"/>
      <c r="L1338" s="12"/>
      <c r="M1338" s="195"/>
      <c r="N1338" s="11"/>
      <c r="O1338" s="27"/>
    </row>
    <row r="1339" spans="1:15" s="49" customFormat="1" ht="24" customHeight="1">
      <c r="A1339" s="20"/>
      <c r="B1339" s="12"/>
      <c r="C1339" s="12"/>
      <c r="D1339" s="12"/>
      <c r="E1339" s="13"/>
      <c r="F1339" s="13"/>
      <c r="G1339" s="13"/>
      <c r="H1339" s="13"/>
      <c r="I1339" s="12"/>
      <c r="J1339" s="195"/>
      <c r="K1339" s="11"/>
      <c r="L1339" s="12"/>
      <c r="M1339" s="195"/>
      <c r="N1339" s="11"/>
      <c r="O1339" s="27"/>
    </row>
    <row r="1340" spans="1:15" s="49" customFormat="1" ht="24" customHeight="1">
      <c r="A1340" s="20"/>
      <c r="B1340" s="12"/>
      <c r="C1340" s="12"/>
      <c r="D1340" s="12"/>
      <c r="E1340" s="13"/>
      <c r="F1340" s="13"/>
      <c r="G1340" s="13"/>
      <c r="H1340" s="13"/>
      <c r="I1340" s="12"/>
      <c r="J1340" s="195"/>
      <c r="K1340" s="11"/>
      <c r="L1340" s="12"/>
      <c r="M1340" s="195"/>
      <c r="N1340" s="11"/>
      <c r="O1340" s="27"/>
    </row>
    <row r="1341" spans="1:15" s="49" customFormat="1" ht="24" customHeight="1">
      <c r="A1341" s="20"/>
      <c r="B1341" s="12"/>
      <c r="C1341" s="12"/>
      <c r="D1341" s="12"/>
      <c r="E1341" s="13"/>
      <c r="F1341" s="13"/>
      <c r="G1341" s="13"/>
      <c r="H1341" s="13"/>
      <c r="I1341" s="12"/>
      <c r="J1341" s="195"/>
      <c r="K1341" s="11"/>
      <c r="L1341" s="12"/>
      <c r="M1341" s="195"/>
      <c r="N1341" s="11"/>
      <c r="O1341" s="27"/>
    </row>
    <row r="1342" spans="1:15" s="49" customFormat="1" ht="24" customHeight="1">
      <c r="A1342" s="20"/>
      <c r="B1342" s="12"/>
      <c r="C1342" s="12"/>
      <c r="D1342" s="12"/>
      <c r="E1342" s="13"/>
      <c r="F1342" s="13"/>
      <c r="G1342" s="13"/>
      <c r="H1342" s="13"/>
      <c r="I1342" s="12"/>
      <c r="J1342" s="195"/>
      <c r="K1342" s="11"/>
      <c r="L1342" s="12"/>
      <c r="M1342" s="195"/>
      <c r="N1342" s="11"/>
      <c r="O1342" s="27"/>
    </row>
    <row r="1343" spans="1:15" s="49" customFormat="1" ht="24" customHeight="1">
      <c r="A1343" s="20"/>
      <c r="B1343" s="12"/>
      <c r="C1343" s="12"/>
      <c r="D1343" s="12"/>
      <c r="E1343" s="13"/>
      <c r="F1343" s="13"/>
      <c r="G1343" s="13"/>
      <c r="H1343" s="13"/>
      <c r="I1343" s="12"/>
      <c r="J1343" s="195"/>
      <c r="K1343" s="11"/>
      <c r="L1343" s="12"/>
      <c r="M1343" s="195"/>
      <c r="N1343" s="11"/>
      <c r="O1343" s="27"/>
    </row>
    <row r="1344" spans="1:15" s="49" customFormat="1" ht="24" customHeight="1">
      <c r="A1344" s="20"/>
      <c r="B1344" s="12"/>
      <c r="C1344" s="12"/>
      <c r="D1344" s="12"/>
      <c r="E1344" s="13"/>
      <c r="F1344" s="13"/>
      <c r="G1344" s="13"/>
      <c r="H1344" s="13"/>
      <c r="I1344" s="12"/>
      <c r="J1344" s="195"/>
      <c r="K1344" s="11"/>
      <c r="L1344" s="12"/>
      <c r="M1344" s="195"/>
      <c r="N1344" s="11"/>
      <c r="O1344" s="27"/>
    </row>
    <row r="1345" spans="1:15" s="49" customFormat="1" ht="24" customHeight="1">
      <c r="A1345" s="20"/>
      <c r="B1345" s="12"/>
      <c r="C1345" s="12"/>
      <c r="D1345" s="12"/>
      <c r="E1345" s="13"/>
      <c r="F1345" s="13"/>
      <c r="G1345" s="13"/>
      <c r="H1345" s="13"/>
      <c r="I1345" s="12"/>
      <c r="J1345" s="195"/>
      <c r="K1345" s="11"/>
      <c r="L1345" s="12"/>
      <c r="M1345" s="195"/>
      <c r="N1345" s="11"/>
      <c r="O1345" s="27"/>
    </row>
    <row r="1346" spans="1:15" s="49" customFormat="1" ht="24" customHeight="1">
      <c r="A1346" s="20"/>
      <c r="B1346" s="12"/>
      <c r="C1346" s="12"/>
      <c r="D1346" s="12"/>
      <c r="E1346" s="13"/>
      <c r="F1346" s="13"/>
      <c r="G1346" s="13"/>
      <c r="H1346" s="13"/>
      <c r="I1346" s="12"/>
      <c r="J1346" s="195"/>
      <c r="K1346" s="11"/>
      <c r="L1346" s="12"/>
      <c r="M1346" s="195"/>
      <c r="N1346" s="11"/>
      <c r="O1346" s="27"/>
    </row>
    <row r="1347" spans="1:15" s="49" customFormat="1" ht="24" customHeight="1">
      <c r="A1347" s="20"/>
      <c r="B1347" s="12"/>
      <c r="C1347" s="12"/>
      <c r="D1347" s="12"/>
      <c r="E1347" s="13"/>
      <c r="F1347" s="13"/>
      <c r="G1347" s="13"/>
      <c r="H1347" s="13"/>
      <c r="I1347" s="12"/>
      <c r="J1347" s="195"/>
      <c r="K1347" s="11"/>
      <c r="L1347" s="12"/>
      <c r="M1347" s="195"/>
      <c r="N1347" s="11"/>
      <c r="O1347" s="27"/>
    </row>
    <row r="1351" spans="1:15" s="49" customFormat="1" ht="31.5" customHeight="1">
      <c r="A1351" s="2"/>
      <c r="B1351" s="2"/>
      <c r="C1351" s="7" t="s">
        <v>830</v>
      </c>
      <c r="D1351" s="4"/>
      <c r="E1351" s="4"/>
      <c r="F1351" s="3" t="s">
        <v>1</v>
      </c>
      <c r="G1351" s="6"/>
      <c r="H1351" s="4"/>
      <c r="I1351" s="5"/>
      <c r="J1351" s="272" t="s">
        <v>1235</v>
      </c>
      <c r="K1351" s="273"/>
      <c r="L1351" s="273"/>
      <c r="M1351" s="273"/>
      <c r="N1351" s="2"/>
      <c r="O1351" s="2"/>
    </row>
    <row r="1352" spans="1:15" s="49" customFormat="1" ht="26.25" customHeight="1">
      <c r="A1352" s="1"/>
      <c r="B1352" s="264" t="s">
        <v>818</v>
      </c>
      <c r="C1352" s="265"/>
      <c r="D1352" s="265"/>
      <c r="E1352" s="265"/>
      <c r="F1352" s="265"/>
      <c r="G1352" s="265"/>
      <c r="H1352" s="265"/>
      <c r="I1352" s="265"/>
      <c r="J1352" s="265"/>
      <c r="K1352" s="265"/>
      <c r="L1352" s="265"/>
      <c r="M1352" s="266"/>
      <c r="N1352" s="1"/>
      <c r="O1352" s="1"/>
    </row>
    <row r="1353" spans="1:15" s="49" customFormat="1" ht="33.75">
      <c r="A1353" s="1"/>
      <c r="B1353" s="8" t="s">
        <v>2</v>
      </c>
      <c r="C1353" s="209" t="s">
        <v>3</v>
      </c>
      <c r="D1353" s="209" t="s">
        <v>4</v>
      </c>
      <c r="E1353" s="210" t="s">
        <v>5</v>
      </c>
      <c r="F1353" s="210" t="s">
        <v>6</v>
      </c>
      <c r="G1353" s="209" t="s">
        <v>7</v>
      </c>
      <c r="H1353" s="209" t="s">
        <v>29</v>
      </c>
      <c r="I1353" s="209" t="s">
        <v>8</v>
      </c>
      <c r="J1353" s="209" t="s">
        <v>9</v>
      </c>
      <c r="K1353" s="209" t="s">
        <v>10</v>
      </c>
      <c r="L1353" s="209" t="s">
        <v>11</v>
      </c>
      <c r="M1353" s="209" t="s">
        <v>12</v>
      </c>
      <c r="N1353" s="1"/>
      <c r="O1353" s="1"/>
    </row>
    <row r="1354" spans="1:15" s="49" customFormat="1" ht="14.25">
      <c r="A1354" s="1"/>
      <c r="B1354" s="9" t="s">
        <v>13</v>
      </c>
      <c r="C1354" s="211" t="s">
        <v>14</v>
      </c>
      <c r="D1354" s="211" t="s">
        <v>15</v>
      </c>
      <c r="E1354" s="211" t="s">
        <v>16</v>
      </c>
      <c r="F1354" s="211" t="s">
        <v>17</v>
      </c>
      <c r="G1354" s="211" t="s">
        <v>18</v>
      </c>
      <c r="H1354" s="211" t="s">
        <v>19</v>
      </c>
      <c r="I1354" s="211" t="s">
        <v>20</v>
      </c>
      <c r="J1354" s="211" t="s">
        <v>21</v>
      </c>
      <c r="K1354" s="211" t="s">
        <v>22</v>
      </c>
      <c r="L1354" s="211" t="s">
        <v>23</v>
      </c>
      <c r="M1354" s="211" t="s">
        <v>24</v>
      </c>
      <c r="N1354" s="1"/>
      <c r="O1354" s="1"/>
    </row>
    <row r="1355" spans="1:15" s="49" customFormat="1" ht="30" customHeight="1">
      <c r="A1355" s="10"/>
      <c r="B1355" s="15">
        <v>1</v>
      </c>
      <c r="C1355" s="267" t="s">
        <v>823</v>
      </c>
      <c r="D1355" s="251"/>
      <c r="E1355" s="17" t="s">
        <v>25</v>
      </c>
      <c r="F1355" s="122" t="s">
        <v>819</v>
      </c>
      <c r="G1355" s="22">
        <v>220</v>
      </c>
      <c r="H1355" s="17" t="s">
        <v>821</v>
      </c>
      <c r="I1355" s="25"/>
      <c r="J1355" s="24">
        <f>G1355*I1355</f>
        <v>0</v>
      </c>
      <c r="K1355" s="17">
        <v>8</v>
      </c>
      <c r="L1355" s="26">
        <f>I1355*1.08</f>
        <v>0</v>
      </c>
      <c r="M1355" s="23">
        <f>J1355*1.08</f>
        <v>0</v>
      </c>
      <c r="N1355" s="10"/>
      <c r="O1355" s="10"/>
    </row>
    <row r="1356" spans="1:15" s="49" customFormat="1" ht="29.25" customHeight="1">
      <c r="A1356" s="10"/>
      <c r="B1356" s="15">
        <v>2</v>
      </c>
      <c r="C1356" s="261"/>
      <c r="D1356" s="251"/>
      <c r="E1356" s="17" t="s">
        <v>25</v>
      </c>
      <c r="F1356" s="122" t="s">
        <v>820</v>
      </c>
      <c r="G1356" s="22">
        <v>450</v>
      </c>
      <c r="H1356" s="17" t="s">
        <v>822</v>
      </c>
      <c r="I1356" s="25"/>
      <c r="J1356" s="24">
        <f>G1356*I1356</f>
        <v>0</v>
      </c>
      <c r="K1356" s="17">
        <v>8</v>
      </c>
      <c r="L1356" s="26">
        <f>I1356*1.08</f>
        <v>0</v>
      </c>
      <c r="M1356" s="23">
        <f>J1356*1.08</f>
        <v>0</v>
      </c>
      <c r="N1356" s="10"/>
      <c r="O1356" s="10"/>
    </row>
    <row r="1357" spans="1:15" s="49" customFormat="1" ht="24" customHeight="1">
      <c r="A1357" s="20"/>
      <c r="B1357" s="12"/>
      <c r="C1357" s="12"/>
      <c r="D1357" s="12"/>
      <c r="E1357" s="13"/>
      <c r="F1357" s="13"/>
      <c r="G1357" s="13"/>
      <c r="H1357" s="13"/>
      <c r="I1357" s="16" t="s">
        <v>26</v>
      </c>
      <c r="J1357" s="48">
        <f>SUM(J1355:J1356)</f>
        <v>0</v>
      </c>
      <c r="K1357" s="19" t="s">
        <v>27</v>
      </c>
      <c r="L1357" s="16" t="s">
        <v>27</v>
      </c>
      <c r="M1357" s="48">
        <f>SUM(M1355:M1356)</f>
        <v>0</v>
      </c>
      <c r="N1357" s="11"/>
      <c r="O1357" s="27"/>
    </row>
    <row r="1358" spans="1:15" s="49" customFormat="1" ht="24" customHeight="1">
      <c r="A1358" s="20"/>
      <c r="B1358" s="12"/>
      <c r="C1358" s="12"/>
      <c r="D1358" s="12"/>
      <c r="E1358" s="13"/>
      <c r="F1358" s="13"/>
      <c r="G1358" s="13"/>
      <c r="H1358" s="13"/>
      <c r="I1358" s="12"/>
      <c r="J1358" s="195"/>
      <c r="K1358" s="11"/>
      <c r="L1358" s="12"/>
      <c r="M1358" s="195"/>
      <c r="N1358" s="11"/>
      <c r="O1358" s="27"/>
    </row>
    <row r="1359" spans="1:15" s="49" customFormat="1" ht="24" customHeight="1">
      <c r="A1359" s="20"/>
      <c r="B1359" s="12"/>
      <c r="C1359" s="12"/>
      <c r="D1359" s="12"/>
      <c r="E1359" s="13"/>
      <c r="F1359" s="13"/>
      <c r="G1359" s="13"/>
      <c r="H1359" s="13"/>
      <c r="I1359" s="12"/>
      <c r="J1359" s="195"/>
      <c r="K1359" s="11"/>
      <c r="L1359" s="12"/>
      <c r="M1359" s="195"/>
      <c r="N1359" s="11"/>
      <c r="O1359" s="27"/>
    </row>
    <row r="1360" spans="1:15" s="49" customFormat="1" ht="24" customHeight="1">
      <c r="A1360" s="20"/>
      <c r="B1360" s="12"/>
      <c r="C1360" s="12"/>
      <c r="D1360" s="12"/>
      <c r="E1360" s="13"/>
      <c r="F1360" s="13"/>
      <c r="G1360" s="13"/>
      <c r="H1360" s="13"/>
      <c r="I1360" s="12"/>
      <c r="J1360" s="195"/>
      <c r="K1360" s="11"/>
      <c r="L1360" s="12"/>
      <c r="M1360" s="195"/>
      <c r="N1360" s="11"/>
      <c r="O1360" s="27"/>
    </row>
    <row r="1361" spans="1:15" s="49" customFormat="1" ht="24" customHeight="1">
      <c r="A1361" s="20"/>
      <c r="B1361" s="12"/>
      <c r="C1361" s="12"/>
      <c r="D1361" s="12"/>
      <c r="E1361" s="13"/>
      <c r="F1361" s="13"/>
      <c r="G1361" s="13"/>
      <c r="H1361" s="13"/>
      <c r="I1361" s="12"/>
      <c r="J1361" s="195"/>
      <c r="K1361" s="11"/>
      <c r="L1361" s="12"/>
      <c r="M1361" s="195"/>
      <c r="N1361" s="11"/>
      <c r="O1361" s="27"/>
    </row>
    <row r="1362" spans="1:15" s="49" customFormat="1" ht="24" customHeight="1">
      <c r="A1362" s="20"/>
      <c r="B1362" s="12"/>
      <c r="C1362" s="12"/>
      <c r="D1362" s="12"/>
      <c r="E1362" s="13"/>
      <c r="F1362" s="13"/>
      <c r="G1362" s="13"/>
      <c r="H1362" s="13"/>
      <c r="I1362" s="12"/>
      <c r="J1362" s="195"/>
      <c r="K1362" s="11"/>
      <c r="L1362" s="12"/>
      <c r="M1362" s="195"/>
      <c r="N1362" s="11"/>
      <c r="O1362" s="27"/>
    </row>
    <row r="1363" spans="1:15" s="49" customFormat="1" ht="24" customHeight="1">
      <c r="A1363" s="20"/>
      <c r="B1363" s="12"/>
      <c r="C1363" s="12"/>
      <c r="D1363" s="12"/>
      <c r="E1363" s="13"/>
      <c r="F1363" s="13"/>
      <c r="G1363" s="13"/>
      <c r="H1363" s="13"/>
      <c r="I1363" s="12"/>
      <c r="J1363" s="195"/>
      <c r="K1363" s="11"/>
      <c r="L1363" s="12"/>
      <c r="M1363" s="195"/>
      <c r="N1363" s="11"/>
      <c r="O1363" s="27"/>
    </row>
    <row r="1364" spans="1:15" s="49" customFormat="1" ht="24" customHeight="1">
      <c r="A1364" s="20"/>
      <c r="B1364" s="12"/>
      <c r="C1364" s="12"/>
      <c r="D1364" s="12"/>
      <c r="E1364" s="13"/>
      <c r="F1364" s="13"/>
      <c r="G1364" s="13"/>
      <c r="H1364" s="13"/>
      <c r="I1364" s="12"/>
      <c r="J1364" s="195"/>
      <c r="K1364" s="11"/>
      <c r="L1364" s="12"/>
      <c r="M1364" s="195"/>
      <c r="N1364" s="11"/>
      <c r="O1364" s="27"/>
    </row>
    <row r="1365" spans="1:15" s="49" customFormat="1" ht="24" customHeight="1">
      <c r="A1365" s="20"/>
      <c r="B1365" s="12"/>
      <c r="C1365" s="12"/>
      <c r="D1365" s="12"/>
      <c r="E1365" s="13"/>
      <c r="F1365" s="13"/>
      <c r="G1365" s="13"/>
      <c r="H1365" s="13"/>
      <c r="I1365" s="12"/>
      <c r="J1365" s="195"/>
      <c r="K1365" s="11"/>
      <c r="L1365" s="12"/>
      <c r="M1365" s="195"/>
      <c r="N1365" s="11"/>
      <c r="O1365" s="27"/>
    </row>
    <row r="1366" spans="1:15" s="49" customFormat="1" ht="24" customHeight="1">
      <c r="A1366" s="20"/>
      <c r="B1366" s="12"/>
      <c r="C1366" s="12"/>
      <c r="D1366" s="12"/>
      <c r="E1366" s="13"/>
      <c r="F1366" s="13"/>
      <c r="G1366" s="13"/>
      <c r="H1366" s="13"/>
      <c r="I1366" s="12"/>
      <c r="J1366" s="195"/>
      <c r="K1366" s="11"/>
      <c r="L1366" s="12"/>
      <c r="M1366" s="195"/>
      <c r="N1366" s="11"/>
      <c r="O1366" s="27"/>
    </row>
    <row r="1371" spans="1:15" s="49" customFormat="1" ht="31.5" customHeight="1">
      <c r="A1371" s="2"/>
      <c r="B1371" s="2"/>
      <c r="C1371" s="7" t="s">
        <v>834</v>
      </c>
      <c r="D1371" s="4"/>
      <c r="E1371" s="4"/>
      <c r="F1371" s="3" t="s">
        <v>1</v>
      </c>
      <c r="G1371" s="6"/>
      <c r="H1371" s="4"/>
      <c r="I1371" s="5"/>
      <c r="J1371" s="272" t="s">
        <v>1175</v>
      </c>
      <c r="K1371" s="273"/>
      <c r="L1371" s="273"/>
      <c r="M1371" s="273"/>
      <c r="N1371" s="2"/>
      <c r="O1371" s="2"/>
    </row>
    <row r="1372" spans="1:15" s="49" customFormat="1" ht="26.25" customHeight="1">
      <c r="A1372" s="1"/>
      <c r="B1372" s="264" t="s">
        <v>1236</v>
      </c>
      <c r="C1372" s="265"/>
      <c r="D1372" s="265"/>
      <c r="E1372" s="265"/>
      <c r="F1372" s="265"/>
      <c r="G1372" s="265"/>
      <c r="H1372" s="265"/>
      <c r="I1372" s="265"/>
      <c r="J1372" s="265"/>
      <c r="K1372" s="265"/>
      <c r="L1372" s="265"/>
      <c r="M1372" s="266"/>
      <c r="N1372" s="1"/>
      <c r="O1372" s="1"/>
    </row>
    <row r="1373" spans="1:15" s="49" customFormat="1" ht="33.75">
      <c r="A1373" s="1"/>
      <c r="B1373" s="209" t="s">
        <v>2</v>
      </c>
      <c r="C1373" s="209" t="s">
        <v>3</v>
      </c>
      <c r="D1373" s="209" t="s">
        <v>4</v>
      </c>
      <c r="E1373" s="210" t="s">
        <v>5</v>
      </c>
      <c r="F1373" s="210" t="s">
        <v>6</v>
      </c>
      <c r="G1373" s="209" t="s">
        <v>7</v>
      </c>
      <c r="H1373" s="209" t="s">
        <v>29</v>
      </c>
      <c r="I1373" s="209" t="s">
        <v>8</v>
      </c>
      <c r="J1373" s="209" t="s">
        <v>9</v>
      </c>
      <c r="K1373" s="209" t="s">
        <v>10</v>
      </c>
      <c r="L1373" s="209" t="s">
        <v>11</v>
      </c>
      <c r="M1373" s="209" t="s">
        <v>12</v>
      </c>
      <c r="N1373" s="1"/>
      <c r="O1373" s="1"/>
    </row>
    <row r="1374" spans="1:15" s="49" customFormat="1" ht="14.25">
      <c r="A1374" s="1"/>
      <c r="B1374" s="211" t="s">
        <v>13</v>
      </c>
      <c r="C1374" s="211" t="s">
        <v>14</v>
      </c>
      <c r="D1374" s="211" t="s">
        <v>15</v>
      </c>
      <c r="E1374" s="211" t="s">
        <v>16</v>
      </c>
      <c r="F1374" s="211" t="s">
        <v>17</v>
      </c>
      <c r="G1374" s="211" t="s">
        <v>18</v>
      </c>
      <c r="H1374" s="211" t="s">
        <v>19</v>
      </c>
      <c r="I1374" s="211" t="s">
        <v>20</v>
      </c>
      <c r="J1374" s="211" t="s">
        <v>21</v>
      </c>
      <c r="K1374" s="211" t="s">
        <v>22</v>
      </c>
      <c r="L1374" s="211" t="s">
        <v>23</v>
      </c>
      <c r="M1374" s="211" t="s">
        <v>24</v>
      </c>
      <c r="N1374" s="1"/>
      <c r="O1374" s="1"/>
    </row>
    <row r="1375" spans="1:15" s="49" customFormat="1" ht="34.5" customHeight="1">
      <c r="A1375" s="10"/>
      <c r="B1375" s="15">
        <v>1</v>
      </c>
      <c r="C1375" s="18" t="s">
        <v>1237</v>
      </c>
      <c r="D1375" s="251"/>
      <c r="E1375" s="17" t="s">
        <v>825</v>
      </c>
      <c r="F1375" s="21" t="s">
        <v>826</v>
      </c>
      <c r="G1375" s="22">
        <v>40</v>
      </c>
      <c r="H1375" s="17" t="s">
        <v>629</v>
      </c>
      <c r="I1375" s="25"/>
      <c r="J1375" s="24">
        <f>G1375*I1375</f>
        <v>0</v>
      </c>
      <c r="K1375" s="17">
        <v>8</v>
      </c>
      <c r="L1375" s="26">
        <f>I1375*1.08</f>
        <v>0</v>
      </c>
      <c r="M1375" s="23">
        <f>J1375*1.08</f>
        <v>0</v>
      </c>
      <c r="N1375" s="10"/>
      <c r="O1375" s="10"/>
    </row>
    <row r="1376" spans="1:15" s="49" customFormat="1" ht="30" customHeight="1">
      <c r="A1376" s="10"/>
      <c r="B1376" s="15">
        <v>2</v>
      </c>
      <c r="C1376" s="267" t="s">
        <v>827</v>
      </c>
      <c r="D1376" s="251"/>
      <c r="E1376" s="17" t="s">
        <v>25</v>
      </c>
      <c r="F1376" s="122" t="s">
        <v>828</v>
      </c>
      <c r="G1376" s="22">
        <v>10</v>
      </c>
      <c r="H1376" s="17" t="s">
        <v>46</v>
      </c>
      <c r="I1376" s="25"/>
      <c r="J1376" s="24">
        <f>G1376*I1376</f>
        <v>0</v>
      </c>
      <c r="K1376" s="17">
        <v>8</v>
      </c>
      <c r="L1376" s="26">
        <f>I1376*1.08</f>
        <v>0</v>
      </c>
      <c r="M1376" s="23">
        <f>J1376*1.08</f>
        <v>0</v>
      </c>
      <c r="N1376" s="10"/>
      <c r="O1376" s="10"/>
    </row>
    <row r="1377" spans="1:15" s="49" customFormat="1" ht="29.25" customHeight="1">
      <c r="A1377" s="10"/>
      <c r="B1377" s="15">
        <v>3</v>
      </c>
      <c r="C1377" s="261"/>
      <c r="D1377" s="251"/>
      <c r="E1377" s="17" t="s">
        <v>25</v>
      </c>
      <c r="F1377" s="122" t="s">
        <v>829</v>
      </c>
      <c r="G1377" s="22">
        <v>30</v>
      </c>
      <c r="H1377" s="17" t="s">
        <v>46</v>
      </c>
      <c r="I1377" s="25"/>
      <c r="J1377" s="24">
        <f>G1377*I1377</f>
        <v>0</v>
      </c>
      <c r="K1377" s="17">
        <v>8</v>
      </c>
      <c r="L1377" s="26">
        <f>I1377*1.08</f>
        <v>0</v>
      </c>
      <c r="M1377" s="23">
        <f>J1377*1.08</f>
        <v>0</v>
      </c>
      <c r="N1377" s="10"/>
      <c r="O1377" s="10"/>
    </row>
    <row r="1378" spans="1:15" s="49" customFormat="1" ht="24" customHeight="1">
      <c r="A1378" s="20"/>
      <c r="B1378" s="12"/>
      <c r="C1378" s="12"/>
      <c r="D1378" s="12"/>
      <c r="E1378" s="13"/>
      <c r="F1378" s="13"/>
      <c r="G1378" s="13"/>
      <c r="H1378" s="13"/>
      <c r="I1378" s="16" t="s">
        <v>26</v>
      </c>
      <c r="J1378" s="48">
        <f>SUM(J1375:J1377)</f>
        <v>0</v>
      </c>
      <c r="K1378" s="19" t="s">
        <v>27</v>
      </c>
      <c r="L1378" s="16" t="s">
        <v>27</v>
      </c>
      <c r="M1378" s="48">
        <f>SUM(M1375:M1377)</f>
        <v>0</v>
      </c>
      <c r="N1378" s="11"/>
      <c r="O1378" s="27"/>
    </row>
    <row r="1379" spans="1:15" s="49" customFormat="1" ht="24" customHeight="1">
      <c r="A1379" s="20"/>
      <c r="B1379" s="12"/>
      <c r="C1379" s="12"/>
      <c r="D1379" s="12"/>
      <c r="E1379" s="13"/>
      <c r="F1379" s="13"/>
      <c r="G1379" s="13"/>
      <c r="H1379" s="13"/>
      <c r="I1379" s="12"/>
      <c r="J1379" s="195"/>
      <c r="K1379" s="11"/>
      <c r="L1379" s="12"/>
      <c r="M1379" s="195"/>
      <c r="N1379" s="11"/>
      <c r="O1379" s="27"/>
    </row>
    <row r="1380" spans="1:15" s="49" customFormat="1" ht="24" customHeight="1">
      <c r="A1380" s="20"/>
      <c r="B1380" s="12"/>
      <c r="C1380" s="12"/>
      <c r="D1380" s="12"/>
      <c r="E1380" s="13"/>
      <c r="F1380" s="13"/>
      <c r="G1380" s="13"/>
      <c r="H1380" s="13"/>
      <c r="I1380" s="12"/>
      <c r="J1380" s="195"/>
      <c r="K1380" s="11"/>
      <c r="L1380" s="12"/>
      <c r="M1380" s="195"/>
      <c r="N1380" s="11"/>
      <c r="O1380" s="27"/>
    </row>
    <row r="1381" spans="1:15" s="49" customFormat="1" ht="24" customHeight="1">
      <c r="A1381" s="20"/>
      <c r="B1381" s="12"/>
      <c r="C1381" s="12"/>
      <c r="D1381" s="12"/>
      <c r="E1381" s="13"/>
      <c r="F1381" s="13"/>
      <c r="G1381" s="13"/>
      <c r="H1381" s="13"/>
      <c r="I1381" s="12"/>
      <c r="J1381" s="195"/>
      <c r="K1381" s="11"/>
      <c r="L1381" s="12"/>
      <c r="M1381" s="195"/>
      <c r="N1381" s="11"/>
      <c r="O1381" s="27"/>
    </row>
    <row r="1382" spans="1:15" s="49" customFormat="1" ht="24" customHeight="1">
      <c r="A1382" s="20"/>
      <c r="B1382" s="12"/>
      <c r="C1382" s="12"/>
      <c r="D1382" s="12"/>
      <c r="E1382" s="13"/>
      <c r="F1382" s="13"/>
      <c r="G1382" s="13"/>
      <c r="H1382" s="13"/>
      <c r="I1382" s="12"/>
      <c r="J1382" s="195"/>
      <c r="K1382" s="11"/>
      <c r="L1382" s="12"/>
      <c r="M1382" s="195"/>
      <c r="N1382" s="11"/>
      <c r="O1382" s="27"/>
    </row>
    <row r="1383" spans="1:15" s="49" customFormat="1" ht="24" customHeight="1">
      <c r="A1383" s="20"/>
      <c r="B1383" s="12"/>
      <c r="C1383" s="12"/>
      <c r="D1383" s="12"/>
      <c r="E1383" s="13"/>
      <c r="F1383" s="13"/>
      <c r="G1383" s="13"/>
      <c r="H1383" s="13"/>
      <c r="I1383" s="12"/>
      <c r="J1383" s="195"/>
      <c r="K1383" s="11"/>
      <c r="L1383" s="12"/>
      <c r="M1383" s="195"/>
      <c r="N1383" s="11"/>
      <c r="O1383" s="27"/>
    </row>
    <row r="1384" spans="1:15" s="49" customFormat="1" ht="24" customHeight="1">
      <c r="A1384" s="20"/>
      <c r="B1384" s="12"/>
      <c r="C1384" s="12"/>
      <c r="D1384" s="12"/>
      <c r="E1384" s="13"/>
      <c r="F1384" s="13"/>
      <c r="G1384" s="13"/>
      <c r="H1384" s="13"/>
      <c r="I1384" s="12"/>
      <c r="J1384" s="195"/>
      <c r="K1384" s="11"/>
      <c r="L1384" s="12"/>
      <c r="M1384" s="195"/>
      <c r="N1384" s="11"/>
      <c r="O1384" s="27"/>
    </row>
    <row r="1385" spans="1:15" s="49" customFormat="1" ht="24" customHeight="1">
      <c r="A1385" s="20"/>
      <c r="B1385" s="12"/>
      <c r="C1385" s="12"/>
      <c r="D1385" s="12"/>
      <c r="E1385" s="13"/>
      <c r="F1385" s="13"/>
      <c r="G1385" s="13"/>
      <c r="H1385" s="13"/>
      <c r="I1385" s="12"/>
      <c r="J1385" s="195"/>
      <c r="K1385" s="11"/>
      <c r="L1385" s="12"/>
      <c r="M1385" s="195"/>
      <c r="N1385" s="11"/>
      <c r="O1385" s="27"/>
    </row>
    <row r="1386" spans="1:15" s="49" customFormat="1" ht="24" customHeight="1">
      <c r="A1386" s="20"/>
      <c r="B1386" s="12"/>
      <c r="C1386" s="12"/>
      <c r="D1386" s="12"/>
      <c r="E1386" s="13"/>
      <c r="F1386" s="13"/>
      <c r="G1386" s="13"/>
      <c r="H1386" s="13"/>
      <c r="I1386" s="12"/>
      <c r="J1386" s="195"/>
      <c r="K1386" s="11"/>
      <c r="L1386" s="12"/>
      <c r="M1386" s="195"/>
      <c r="N1386" s="11"/>
      <c r="O1386" s="27"/>
    </row>
    <row r="1387" spans="1:15" s="49" customFormat="1" ht="24" customHeight="1">
      <c r="A1387" s="20"/>
      <c r="B1387" s="12"/>
      <c r="C1387" s="12"/>
      <c r="D1387" s="12"/>
      <c r="E1387" s="13"/>
      <c r="F1387" s="13"/>
      <c r="G1387" s="13"/>
      <c r="H1387" s="13"/>
      <c r="I1387" s="12"/>
      <c r="J1387" s="195"/>
      <c r="K1387" s="11"/>
      <c r="L1387" s="12"/>
      <c r="M1387" s="195"/>
      <c r="N1387" s="11"/>
      <c r="O1387" s="27"/>
    </row>
    <row r="1388" spans="1:15" s="49" customFormat="1" ht="24" customHeight="1">
      <c r="A1388" s="20"/>
      <c r="B1388" s="12"/>
      <c r="C1388" s="12"/>
      <c r="D1388" s="12"/>
      <c r="E1388" s="13"/>
      <c r="F1388" s="13"/>
      <c r="G1388" s="13"/>
      <c r="H1388" s="13"/>
      <c r="I1388" s="12"/>
      <c r="J1388" s="195"/>
      <c r="K1388" s="11"/>
      <c r="L1388" s="12"/>
      <c r="M1388" s="195"/>
      <c r="N1388" s="11"/>
      <c r="O1388" s="27"/>
    </row>
    <row r="1390" ht="14.25">
      <c r="C1390" s="115"/>
    </row>
    <row r="1393" spans="1:15" s="49" customFormat="1" ht="31.5" customHeight="1">
      <c r="A1393" s="2"/>
      <c r="B1393" s="2"/>
      <c r="C1393" s="7" t="s">
        <v>844</v>
      </c>
      <c r="D1393" s="4"/>
      <c r="E1393" s="4"/>
      <c r="F1393" s="3" t="s">
        <v>1</v>
      </c>
      <c r="G1393" s="6"/>
      <c r="H1393" s="4"/>
      <c r="I1393" s="5"/>
      <c r="J1393" s="272" t="s">
        <v>1238</v>
      </c>
      <c r="K1393" s="273"/>
      <c r="L1393" s="273"/>
      <c r="M1393" s="273"/>
      <c r="N1393" s="2"/>
      <c r="O1393" s="2"/>
    </row>
    <row r="1394" spans="1:15" s="49" customFormat="1" ht="26.25" customHeight="1">
      <c r="A1394" s="1"/>
      <c r="B1394" s="264" t="s">
        <v>831</v>
      </c>
      <c r="C1394" s="265"/>
      <c r="D1394" s="265"/>
      <c r="E1394" s="265"/>
      <c r="F1394" s="265"/>
      <c r="G1394" s="265"/>
      <c r="H1394" s="265"/>
      <c r="I1394" s="265"/>
      <c r="J1394" s="265"/>
      <c r="K1394" s="265"/>
      <c r="L1394" s="265"/>
      <c r="M1394" s="266"/>
      <c r="N1394" s="1"/>
      <c r="O1394" s="1"/>
    </row>
    <row r="1395" spans="1:15" s="49" customFormat="1" ht="33.75">
      <c r="A1395" s="1"/>
      <c r="B1395" s="209" t="s">
        <v>2</v>
      </c>
      <c r="C1395" s="209" t="s">
        <v>3</v>
      </c>
      <c r="D1395" s="209" t="s">
        <v>4</v>
      </c>
      <c r="E1395" s="210" t="s">
        <v>5</v>
      </c>
      <c r="F1395" s="210" t="s">
        <v>6</v>
      </c>
      <c r="G1395" s="209" t="s">
        <v>7</v>
      </c>
      <c r="H1395" s="209" t="s">
        <v>29</v>
      </c>
      <c r="I1395" s="209" t="s">
        <v>8</v>
      </c>
      <c r="J1395" s="209" t="s">
        <v>9</v>
      </c>
      <c r="K1395" s="209" t="s">
        <v>10</v>
      </c>
      <c r="L1395" s="209" t="s">
        <v>11</v>
      </c>
      <c r="M1395" s="209" t="s">
        <v>12</v>
      </c>
      <c r="N1395" s="1"/>
      <c r="O1395" s="1"/>
    </row>
    <row r="1396" spans="1:15" s="49" customFormat="1" ht="14.25">
      <c r="A1396" s="1"/>
      <c r="B1396" s="211" t="s">
        <v>13</v>
      </c>
      <c r="C1396" s="211" t="s">
        <v>14</v>
      </c>
      <c r="D1396" s="211" t="s">
        <v>15</v>
      </c>
      <c r="E1396" s="211" t="s">
        <v>16</v>
      </c>
      <c r="F1396" s="211" t="s">
        <v>17</v>
      </c>
      <c r="G1396" s="211" t="s">
        <v>18</v>
      </c>
      <c r="H1396" s="211" t="s">
        <v>19</v>
      </c>
      <c r="I1396" s="211" t="s">
        <v>20</v>
      </c>
      <c r="J1396" s="211" t="s">
        <v>21</v>
      </c>
      <c r="K1396" s="211" t="s">
        <v>22</v>
      </c>
      <c r="L1396" s="211" t="s">
        <v>23</v>
      </c>
      <c r="M1396" s="211" t="s">
        <v>24</v>
      </c>
      <c r="N1396" s="1"/>
      <c r="O1396" s="1"/>
    </row>
    <row r="1397" spans="1:15" s="49" customFormat="1" ht="34.5" customHeight="1">
      <c r="A1397" s="10"/>
      <c r="B1397" s="15">
        <v>1</v>
      </c>
      <c r="C1397" s="18" t="s">
        <v>832</v>
      </c>
      <c r="D1397" s="251"/>
      <c r="E1397" s="17" t="s">
        <v>25</v>
      </c>
      <c r="F1397" s="21" t="s">
        <v>85</v>
      </c>
      <c r="G1397" s="22">
        <v>250</v>
      </c>
      <c r="H1397" s="17" t="s">
        <v>833</v>
      </c>
      <c r="I1397" s="25"/>
      <c r="J1397" s="24">
        <f>G1397*I1397</f>
        <v>0</v>
      </c>
      <c r="K1397" s="17">
        <v>8</v>
      </c>
      <c r="L1397" s="26">
        <f>I1397*1.08</f>
        <v>0</v>
      </c>
      <c r="M1397" s="23">
        <f>J1397*1.08</f>
        <v>0</v>
      </c>
      <c r="N1397" s="10"/>
      <c r="O1397" s="10"/>
    </row>
    <row r="1398" spans="1:15" s="49" customFormat="1" ht="24" customHeight="1">
      <c r="A1398" s="20"/>
      <c r="B1398" s="12"/>
      <c r="C1398" s="12"/>
      <c r="D1398" s="12"/>
      <c r="E1398" s="13"/>
      <c r="F1398" s="13"/>
      <c r="G1398" s="13"/>
      <c r="H1398" s="13"/>
      <c r="I1398" s="16" t="s">
        <v>26</v>
      </c>
      <c r="J1398" s="48">
        <f>SUM(J1397)</f>
        <v>0</v>
      </c>
      <c r="K1398" s="19" t="s">
        <v>27</v>
      </c>
      <c r="L1398" s="16" t="s">
        <v>27</v>
      </c>
      <c r="M1398" s="48">
        <f>SUM(M1397)</f>
        <v>0</v>
      </c>
      <c r="N1398" s="11"/>
      <c r="O1398" s="27"/>
    </row>
    <row r="1400" spans="3:12" ht="29.25" customHeight="1">
      <c r="C1400" s="256" t="s">
        <v>1342</v>
      </c>
      <c r="D1400" s="256"/>
      <c r="E1400" s="256"/>
      <c r="F1400" s="256"/>
      <c r="G1400" s="256"/>
      <c r="H1400" s="256"/>
      <c r="I1400" s="256"/>
      <c r="J1400" s="256"/>
      <c r="K1400" s="256"/>
      <c r="L1400" s="256"/>
    </row>
    <row r="1401" spans="3:12" s="49" customFormat="1" ht="29.25" customHeight="1">
      <c r="C1401" s="203"/>
      <c r="D1401" s="203"/>
      <c r="E1401" s="203"/>
      <c r="F1401" s="203"/>
      <c r="G1401" s="203"/>
      <c r="H1401" s="203"/>
      <c r="I1401" s="203"/>
      <c r="J1401" s="203"/>
      <c r="K1401" s="203"/>
      <c r="L1401" s="203"/>
    </row>
    <row r="1402" spans="3:12" s="49" customFormat="1" ht="29.25" customHeight="1">
      <c r="C1402" s="203"/>
      <c r="D1402" s="203"/>
      <c r="E1402" s="203"/>
      <c r="F1402" s="203"/>
      <c r="G1402" s="203"/>
      <c r="H1402" s="203"/>
      <c r="I1402" s="203"/>
      <c r="J1402" s="203"/>
      <c r="K1402" s="203"/>
      <c r="L1402" s="203"/>
    </row>
    <row r="1403" spans="3:12" s="49" customFormat="1" ht="29.25" customHeight="1">
      <c r="C1403" s="203"/>
      <c r="D1403" s="203"/>
      <c r="E1403" s="203"/>
      <c r="F1403" s="203"/>
      <c r="G1403" s="203"/>
      <c r="H1403" s="203"/>
      <c r="I1403" s="203"/>
      <c r="J1403" s="203"/>
      <c r="K1403" s="203"/>
      <c r="L1403" s="203"/>
    </row>
    <row r="1404" spans="3:12" s="49" customFormat="1" ht="29.25" customHeight="1">
      <c r="C1404" s="203"/>
      <c r="D1404" s="203"/>
      <c r="E1404" s="203"/>
      <c r="F1404" s="203"/>
      <c r="G1404" s="203"/>
      <c r="H1404" s="203"/>
      <c r="I1404" s="203"/>
      <c r="J1404" s="203"/>
      <c r="K1404" s="203"/>
      <c r="L1404" s="203"/>
    </row>
    <row r="1405" spans="3:12" s="49" customFormat="1" ht="29.25" customHeight="1">
      <c r="C1405" s="203"/>
      <c r="D1405" s="203"/>
      <c r="E1405" s="203"/>
      <c r="F1405" s="203"/>
      <c r="G1405" s="203"/>
      <c r="H1405" s="203"/>
      <c r="I1405" s="203"/>
      <c r="J1405" s="203"/>
      <c r="K1405" s="203"/>
      <c r="L1405" s="203"/>
    </row>
    <row r="1406" spans="3:12" s="49" customFormat="1" ht="29.25" customHeight="1">
      <c r="C1406" s="203"/>
      <c r="D1406" s="203"/>
      <c r="E1406" s="203"/>
      <c r="F1406" s="203"/>
      <c r="G1406" s="203"/>
      <c r="H1406" s="203"/>
      <c r="I1406" s="203"/>
      <c r="J1406" s="203"/>
      <c r="K1406" s="203"/>
      <c r="L1406" s="203"/>
    </row>
    <row r="1407" spans="3:12" s="49" customFormat="1" ht="29.25" customHeight="1">
      <c r="C1407" s="203"/>
      <c r="D1407" s="203"/>
      <c r="E1407" s="203"/>
      <c r="F1407" s="203"/>
      <c r="G1407" s="203"/>
      <c r="H1407" s="203"/>
      <c r="I1407" s="203"/>
      <c r="J1407" s="203"/>
      <c r="K1407" s="203"/>
      <c r="L1407" s="203"/>
    </row>
    <row r="1408" spans="3:12" s="49" customFormat="1" ht="29.25" customHeight="1">
      <c r="C1408" s="203"/>
      <c r="D1408" s="203"/>
      <c r="E1408" s="203"/>
      <c r="F1408" s="203"/>
      <c r="G1408" s="203"/>
      <c r="H1408" s="203"/>
      <c r="I1408" s="203"/>
      <c r="J1408" s="203"/>
      <c r="K1408" s="203"/>
      <c r="L1408" s="203"/>
    </row>
    <row r="1409" spans="3:12" s="49" customFormat="1" ht="29.25" customHeight="1">
      <c r="C1409" s="203"/>
      <c r="D1409" s="203"/>
      <c r="E1409" s="203"/>
      <c r="F1409" s="203"/>
      <c r="G1409" s="203"/>
      <c r="H1409" s="203"/>
      <c r="I1409" s="203"/>
      <c r="J1409" s="203"/>
      <c r="K1409" s="203"/>
      <c r="L1409" s="203"/>
    </row>
    <row r="1410" spans="3:12" s="49" customFormat="1" ht="29.25" customHeight="1">
      <c r="C1410" s="203"/>
      <c r="D1410" s="203"/>
      <c r="E1410" s="203"/>
      <c r="F1410" s="203"/>
      <c r="G1410" s="203"/>
      <c r="H1410" s="203"/>
      <c r="I1410" s="203"/>
      <c r="J1410" s="203"/>
      <c r="K1410" s="203"/>
      <c r="L1410" s="203"/>
    </row>
    <row r="1412" spans="1:15" s="49" customFormat="1" ht="31.5" customHeight="1">
      <c r="A1412" s="2"/>
      <c r="B1412" s="2"/>
      <c r="C1412" s="7" t="s">
        <v>848</v>
      </c>
      <c r="D1412" s="4"/>
      <c r="E1412" s="4"/>
      <c r="F1412" s="3" t="s">
        <v>1</v>
      </c>
      <c r="G1412" s="6"/>
      <c r="H1412" s="4"/>
      <c r="I1412" s="5"/>
      <c r="J1412" s="272" t="s">
        <v>1175</v>
      </c>
      <c r="K1412" s="273"/>
      <c r="L1412" s="273"/>
      <c r="M1412" s="273"/>
      <c r="N1412" s="2"/>
      <c r="O1412" s="2"/>
    </row>
    <row r="1413" spans="1:15" s="49" customFormat="1" ht="26.25" customHeight="1">
      <c r="A1413" s="1"/>
      <c r="B1413" s="264" t="s">
        <v>1236</v>
      </c>
      <c r="C1413" s="265"/>
      <c r="D1413" s="265"/>
      <c r="E1413" s="265"/>
      <c r="F1413" s="265"/>
      <c r="G1413" s="265"/>
      <c r="H1413" s="265"/>
      <c r="I1413" s="265"/>
      <c r="J1413" s="265"/>
      <c r="K1413" s="265"/>
      <c r="L1413" s="265"/>
      <c r="M1413" s="266"/>
      <c r="N1413" s="1"/>
      <c r="O1413" s="1"/>
    </row>
    <row r="1414" spans="1:15" s="49" customFormat="1" ht="33.75">
      <c r="A1414" s="1"/>
      <c r="B1414" s="209" t="s">
        <v>2</v>
      </c>
      <c r="C1414" s="209" t="s">
        <v>3</v>
      </c>
      <c r="D1414" s="209" t="s">
        <v>4</v>
      </c>
      <c r="E1414" s="210" t="s">
        <v>5</v>
      </c>
      <c r="F1414" s="210" t="s">
        <v>6</v>
      </c>
      <c r="G1414" s="209" t="s">
        <v>7</v>
      </c>
      <c r="H1414" s="209" t="s">
        <v>29</v>
      </c>
      <c r="I1414" s="209" t="s">
        <v>8</v>
      </c>
      <c r="J1414" s="209" t="s">
        <v>9</v>
      </c>
      <c r="K1414" s="209" t="s">
        <v>10</v>
      </c>
      <c r="L1414" s="209" t="s">
        <v>11</v>
      </c>
      <c r="M1414" s="209" t="s">
        <v>12</v>
      </c>
      <c r="N1414" s="1"/>
      <c r="O1414" s="1"/>
    </row>
    <row r="1415" spans="1:15" s="49" customFormat="1" ht="14.25">
      <c r="A1415" s="1"/>
      <c r="B1415" s="211" t="s">
        <v>13</v>
      </c>
      <c r="C1415" s="211" t="s">
        <v>14</v>
      </c>
      <c r="D1415" s="211" t="s">
        <v>15</v>
      </c>
      <c r="E1415" s="211" t="s">
        <v>16</v>
      </c>
      <c r="F1415" s="211" t="s">
        <v>17</v>
      </c>
      <c r="G1415" s="211" t="s">
        <v>18</v>
      </c>
      <c r="H1415" s="211" t="s">
        <v>19</v>
      </c>
      <c r="I1415" s="211" t="s">
        <v>20</v>
      </c>
      <c r="J1415" s="211" t="s">
        <v>21</v>
      </c>
      <c r="K1415" s="211" t="s">
        <v>22</v>
      </c>
      <c r="L1415" s="211" t="s">
        <v>23</v>
      </c>
      <c r="M1415" s="211" t="s">
        <v>24</v>
      </c>
      <c r="N1415" s="1"/>
      <c r="O1415" s="1"/>
    </row>
    <row r="1416" spans="1:15" s="49" customFormat="1" ht="62.25" customHeight="1">
      <c r="A1416" s="10"/>
      <c r="B1416" s="15">
        <v>1</v>
      </c>
      <c r="C1416" s="18" t="s">
        <v>837</v>
      </c>
      <c r="D1416" s="251"/>
      <c r="E1416" s="17" t="s">
        <v>25</v>
      </c>
      <c r="F1416" s="21" t="s">
        <v>835</v>
      </c>
      <c r="G1416" s="22">
        <v>500</v>
      </c>
      <c r="H1416" s="17" t="s">
        <v>836</v>
      </c>
      <c r="I1416" s="25"/>
      <c r="J1416" s="24">
        <f>G1416*I1416</f>
        <v>0</v>
      </c>
      <c r="K1416" s="17">
        <v>8</v>
      </c>
      <c r="L1416" s="26">
        <f>I1416*1.08</f>
        <v>0</v>
      </c>
      <c r="M1416" s="23">
        <f>J1416*1.08</f>
        <v>0</v>
      </c>
      <c r="N1416" s="10"/>
      <c r="O1416" s="10"/>
    </row>
    <row r="1417" spans="1:15" s="49" customFormat="1" ht="24" customHeight="1">
      <c r="A1417" s="20"/>
      <c r="B1417" s="12"/>
      <c r="C1417" s="12"/>
      <c r="D1417" s="12"/>
      <c r="E1417" s="13"/>
      <c r="F1417" s="13"/>
      <c r="G1417" s="13"/>
      <c r="H1417" s="13"/>
      <c r="I1417" s="16" t="s">
        <v>26</v>
      </c>
      <c r="J1417" s="48">
        <f>SUM(J1416)</f>
        <v>0</v>
      </c>
      <c r="K1417" s="19" t="s">
        <v>27</v>
      </c>
      <c r="L1417" s="16" t="s">
        <v>27</v>
      </c>
      <c r="M1417" s="48">
        <f>SUM(M1416)</f>
        <v>0</v>
      </c>
      <c r="N1417" s="11"/>
      <c r="O1417" s="27"/>
    </row>
    <row r="1418" ht="207.75" customHeight="1"/>
    <row r="1421" ht="96" customHeight="1"/>
    <row r="1422" spans="1:15" s="49" customFormat="1" ht="31.5" customHeight="1">
      <c r="A1422" s="2"/>
      <c r="B1422" s="2"/>
      <c r="C1422" s="7" t="s">
        <v>876</v>
      </c>
      <c r="D1422" s="4"/>
      <c r="E1422" s="4"/>
      <c r="F1422" s="3" t="s">
        <v>1</v>
      </c>
      <c r="G1422" s="6"/>
      <c r="H1422" s="4"/>
      <c r="I1422" s="5"/>
      <c r="J1422" s="272" t="s">
        <v>1239</v>
      </c>
      <c r="K1422" s="273"/>
      <c r="L1422" s="273"/>
      <c r="M1422" s="273"/>
      <c r="N1422" s="2"/>
      <c r="O1422" s="2"/>
    </row>
    <row r="1423" spans="1:15" s="49" customFormat="1" ht="26.25" customHeight="1">
      <c r="A1423" s="1"/>
      <c r="B1423" s="264" t="s">
        <v>1240</v>
      </c>
      <c r="C1423" s="265"/>
      <c r="D1423" s="265"/>
      <c r="E1423" s="265"/>
      <c r="F1423" s="265"/>
      <c r="G1423" s="265"/>
      <c r="H1423" s="265"/>
      <c r="I1423" s="265"/>
      <c r="J1423" s="265"/>
      <c r="K1423" s="265"/>
      <c r="L1423" s="265"/>
      <c r="M1423" s="266"/>
      <c r="N1423" s="1"/>
      <c r="O1423" s="1"/>
    </row>
    <row r="1424" spans="1:15" s="49" customFormat="1" ht="33.75">
      <c r="A1424" s="1"/>
      <c r="B1424" s="209" t="s">
        <v>2</v>
      </c>
      <c r="C1424" s="209" t="s">
        <v>3</v>
      </c>
      <c r="D1424" s="209" t="s">
        <v>4</v>
      </c>
      <c r="E1424" s="210" t="s">
        <v>5</v>
      </c>
      <c r="F1424" s="210" t="s">
        <v>6</v>
      </c>
      <c r="G1424" s="209" t="s">
        <v>7</v>
      </c>
      <c r="H1424" s="209" t="s">
        <v>29</v>
      </c>
      <c r="I1424" s="209" t="s">
        <v>8</v>
      </c>
      <c r="J1424" s="209" t="s">
        <v>9</v>
      </c>
      <c r="K1424" s="209" t="s">
        <v>10</v>
      </c>
      <c r="L1424" s="209" t="s">
        <v>11</v>
      </c>
      <c r="M1424" s="209" t="s">
        <v>12</v>
      </c>
      <c r="N1424" s="1"/>
      <c r="O1424" s="1"/>
    </row>
    <row r="1425" spans="1:15" s="49" customFormat="1" ht="14.25">
      <c r="A1425" s="1"/>
      <c r="B1425" s="211" t="s">
        <v>13</v>
      </c>
      <c r="C1425" s="211" t="s">
        <v>14</v>
      </c>
      <c r="D1425" s="211" t="s">
        <v>15</v>
      </c>
      <c r="E1425" s="211" t="s">
        <v>16</v>
      </c>
      <c r="F1425" s="211" t="s">
        <v>17</v>
      </c>
      <c r="G1425" s="211" t="s">
        <v>18</v>
      </c>
      <c r="H1425" s="211" t="s">
        <v>19</v>
      </c>
      <c r="I1425" s="211" t="s">
        <v>20</v>
      </c>
      <c r="J1425" s="211" t="s">
        <v>21</v>
      </c>
      <c r="K1425" s="211" t="s">
        <v>22</v>
      </c>
      <c r="L1425" s="211" t="s">
        <v>23</v>
      </c>
      <c r="M1425" s="211" t="s">
        <v>24</v>
      </c>
      <c r="N1425" s="1"/>
      <c r="O1425" s="1"/>
    </row>
    <row r="1426" spans="1:15" s="49" customFormat="1" ht="30.75" customHeight="1">
      <c r="A1426" s="10"/>
      <c r="B1426" s="15">
        <v>1</v>
      </c>
      <c r="C1426" s="267" t="s">
        <v>322</v>
      </c>
      <c r="D1426" s="251"/>
      <c r="E1426" s="270" t="s">
        <v>25</v>
      </c>
      <c r="F1426" s="21" t="s">
        <v>845</v>
      </c>
      <c r="G1426" s="22">
        <v>800</v>
      </c>
      <c r="H1426" s="17" t="s">
        <v>847</v>
      </c>
      <c r="I1426" s="25"/>
      <c r="J1426" s="24">
        <f>G1426*I1426</f>
        <v>0</v>
      </c>
      <c r="K1426" s="17">
        <v>8</v>
      </c>
      <c r="L1426" s="26">
        <f>I1426*1.08</f>
        <v>0</v>
      </c>
      <c r="M1426" s="23">
        <f>J1426*1.08</f>
        <v>0</v>
      </c>
      <c r="N1426" s="10"/>
      <c r="O1426" s="10"/>
    </row>
    <row r="1427" spans="1:15" s="49" customFormat="1" ht="30.75" customHeight="1">
      <c r="A1427" s="10"/>
      <c r="B1427" s="15">
        <v>2</v>
      </c>
      <c r="C1427" s="269"/>
      <c r="D1427" s="251"/>
      <c r="E1427" s="271"/>
      <c r="F1427" s="21" t="s">
        <v>846</v>
      </c>
      <c r="G1427" s="22">
        <v>800</v>
      </c>
      <c r="H1427" s="17" t="s">
        <v>847</v>
      </c>
      <c r="I1427" s="25"/>
      <c r="J1427" s="24">
        <f>G1427*I1427</f>
        <v>0</v>
      </c>
      <c r="K1427" s="17">
        <v>8</v>
      </c>
      <c r="L1427" s="26">
        <f>I1427*1.08</f>
        <v>0</v>
      </c>
      <c r="M1427" s="23">
        <f>J1427*1.08</f>
        <v>0</v>
      </c>
      <c r="N1427" s="10"/>
      <c r="O1427" s="10"/>
    </row>
    <row r="1428" spans="1:15" s="49" customFormat="1" ht="24" customHeight="1">
      <c r="A1428" s="20"/>
      <c r="B1428" s="12"/>
      <c r="C1428" s="12"/>
      <c r="D1428" s="12"/>
      <c r="E1428" s="13"/>
      <c r="F1428" s="13"/>
      <c r="G1428" s="13"/>
      <c r="H1428" s="13"/>
      <c r="I1428" s="16" t="s">
        <v>26</v>
      </c>
      <c r="J1428" s="48">
        <f>SUM(J1426:J1427)</f>
        <v>0</v>
      </c>
      <c r="K1428" s="19" t="s">
        <v>27</v>
      </c>
      <c r="L1428" s="16" t="s">
        <v>27</v>
      </c>
      <c r="M1428" s="48">
        <f>SUM(M1426:M1427)</f>
        <v>0</v>
      </c>
      <c r="N1428" s="11"/>
      <c r="O1428" s="27"/>
    </row>
    <row r="1429" spans="1:15" s="49" customFormat="1" ht="24" customHeight="1">
      <c r="A1429" s="20"/>
      <c r="B1429" s="12"/>
      <c r="C1429" s="12"/>
      <c r="D1429" s="12"/>
      <c r="E1429" s="13"/>
      <c r="F1429" s="13"/>
      <c r="G1429" s="13"/>
      <c r="H1429" s="13"/>
      <c r="I1429" s="12"/>
      <c r="J1429" s="195"/>
      <c r="K1429" s="11"/>
      <c r="L1429" s="12"/>
      <c r="M1429" s="195"/>
      <c r="N1429" s="11"/>
      <c r="O1429" s="27"/>
    </row>
    <row r="1430" spans="1:15" s="49" customFormat="1" ht="24" customHeight="1">
      <c r="A1430" s="20"/>
      <c r="B1430" s="12"/>
      <c r="C1430" s="12"/>
      <c r="D1430" s="12"/>
      <c r="E1430" s="13"/>
      <c r="F1430" s="13"/>
      <c r="G1430" s="13"/>
      <c r="H1430" s="13"/>
      <c r="I1430" s="12"/>
      <c r="J1430" s="195"/>
      <c r="K1430" s="11"/>
      <c r="L1430" s="12"/>
      <c r="M1430" s="195"/>
      <c r="N1430" s="11"/>
      <c r="O1430" s="27"/>
    </row>
    <row r="1431" spans="1:15" s="49" customFormat="1" ht="24" customHeight="1">
      <c r="A1431" s="20"/>
      <c r="B1431" s="12"/>
      <c r="C1431" s="12"/>
      <c r="D1431" s="12"/>
      <c r="E1431" s="13"/>
      <c r="F1431" s="13"/>
      <c r="G1431" s="13"/>
      <c r="H1431" s="13"/>
      <c r="I1431" s="12"/>
      <c r="J1431" s="195"/>
      <c r="K1431" s="11"/>
      <c r="L1431" s="12"/>
      <c r="M1431" s="195"/>
      <c r="N1431" s="11"/>
      <c r="O1431" s="27"/>
    </row>
    <row r="1432" spans="1:15" s="49" customFormat="1" ht="24" customHeight="1">
      <c r="A1432" s="20"/>
      <c r="B1432" s="12"/>
      <c r="C1432" s="12"/>
      <c r="D1432" s="12"/>
      <c r="E1432" s="13"/>
      <c r="F1432" s="13"/>
      <c r="G1432" s="13"/>
      <c r="H1432" s="13"/>
      <c r="I1432" s="12"/>
      <c r="J1432" s="195"/>
      <c r="K1432" s="11"/>
      <c r="L1432" s="12"/>
      <c r="M1432" s="195"/>
      <c r="N1432" s="11"/>
      <c r="O1432" s="27"/>
    </row>
    <row r="1433" spans="1:15" s="49" customFormat="1" ht="24" customHeight="1">
      <c r="A1433" s="20"/>
      <c r="B1433" s="12"/>
      <c r="C1433" s="12"/>
      <c r="D1433" s="12"/>
      <c r="E1433" s="13"/>
      <c r="F1433" s="13"/>
      <c r="G1433" s="13"/>
      <c r="H1433" s="13"/>
      <c r="I1433" s="12"/>
      <c r="J1433" s="195"/>
      <c r="K1433" s="11"/>
      <c r="L1433" s="12"/>
      <c r="M1433" s="195"/>
      <c r="N1433" s="11"/>
      <c r="O1433" s="27"/>
    </row>
    <row r="1434" spans="1:15" s="49" customFormat="1" ht="24" customHeight="1">
      <c r="A1434" s="20"/>
      <c r="B1434" s="12"/>
      <c r="C1434" s="12"/>
      <c r="D1434" s="12"/>
      <c r="E1434" s="13"/>
      <c r="F1434" s="13"/>
      <c r="G1434" s="13"/>
      <c r="H1434" s="13"/>
      <c r="I1434" s="12"/>
      <c r="J1434" s="195"/>
      <c r="K1434" s="11"/>
      <c r="L1434" s="12"/>
      <c r="M1434" s="195"/>
      <c r="N1434" s="11"/>
      <c r="O1434" s="27"/>
    </row>
    <row r="1435" spans="1:15" s="49" customFormat="1" ht="24" customHeight="1">
      <c r="A1435" s="20"/>
      <c r="B1435" s="12"/>
      <c r="C1435" s="12"/>
      <c r="D1435" s="12"/>
      <c r="E1435" s="13"/>
      <c r="F1435" s="13"/>
      <c r="G1435" s="13"/>
      <c r="H1435" s="13"/>
      <c r="I1435" s="12"/>
      <c r="J1435" s="195"/>
      <c r="K1435" s="11"/>
      <c r="L1435" s="12"/>
      <c r="M1435" s="195"/>
      <c r="N1435" s="11"/>
      <c r="O1435" s="27"/>
    </row>
    <row r="1436" spans="1:15" s="49" customFormat="1" ht="24" customHeight="1">
      <c r="A1436" s="20"/>
      <c r="B1436" s="12"/>
      <c r="C1436" s="12"/>
      <c r="D1436" s="12"/>
      <c r="E1436" s="13"/>
      <c r="F1436" s="13"/>
      <c r="G1436" s="13"/>
      <c r="H1436" s="13"/>
      <c r="I1436" s="12"/>
      <c r="J1436" s="195"/>
      <c r="K1436" s="11"/>
      <c r="L1436" s="12"/>
      <c r="M1436" s="195"/>
      <c r="N1436" s="11"/>
      <c r="O1436" s="27"/>
    </row>
    <row r="1441" spans="1:15" s="49" customFormat="1" ht="31.5" customHeight="1">
      <c r="A1441" s="2"/>
      <c r="B1441" s="2"/>
      <c r="C1441" s="7" t="s">
        <v>929</v>
      </c>
      <c r="D1441" s="4"/>
      <c r="E1441" s="4"/>
      <c r="F1441" s="3" t="s">
        <v>1</v>
      </c>
      <c r="G1441" s="6"/>
      <c r="H1441" s="4"/>
      <c r="I1441" s="5"/>
      <c r="J1441" s="272" t="s">
        <v>42</v>
      </c>
      <c r="K1441" s="273"/>
      <c r="L1441" s="273"/>
      <c r="M1441" s="273"/>
      <c r="N1441" s="2"/>
      <c r="O1441" s="2"/>
    </row>
    <row r="1442" spans="1:15" s="49" customFormat="1" ht="26.25" customHeight="1">
      <c r="A1442" s="1"/>
      <c r="B1442" s="264" t="s">
        <v>849</v>
      </c>
      <c r="C1442" s="265"/>
      <c r="D1442" s="265"/>
      <c r="E1442" s="265"/>
      <c r="F1442" s="265"/>
      <c r="G1442" s="265"/>
      <c r="H1442" s="265"/>
      <c r="I1442" s="265"/>
      <c r="J1442" s="265"/>
      <c r="K1442" s="265"/>
      <c r="L1442" s="265"/>
      <c r="M1442" s="266"/>
      <c r="N1442" s="1"/>
      <c r="O1442" s="1"/>
    </row>
    <row r="1443" spans="1:15" s="49" customFormat="1" ht="33.75">
      <c r="A1443" s="1"/>
      <c r="B1443" s="209" t="s">
        <v>2</v>
      </c>
      <c r="C1443" s="209" t="s">
        <v>3</v>
      </c>
      <c r="D1443" s="209" t="s">
        <v>4</v>
      </c>
      <c r="E1443" s="210" t="s">
        <v>5</v>
      </c>
      <c r="F1443" s="210" t="s">
        <v>6</v>
      </c>
      <c r="G1443" s="209" t="s">
        <v>7</v>
      </c>
      <c r="H1443" s="209" t="s">
        <v>29</v>
      </c>
      <c r="I1443" s="209" t="s">
        <v>8</v>
      </c>
      <c r="J1443" s="209" t="s">
        <v>9</v>
      </c>
      <c r="K1443" s="209" t="s">
        <v>10</v>
      </c>
      <c r="L1443" s="209" t="s">
        <v>11</v>
      </c>
      <c r="M1443" s="209" t="s">
        <v>12</v>
      </c>
      <c r="N1443" s="1"/>
      <c r="O1443" s="1"/>
    </row>
    <row r="1444" spans="1:15" s="49" customFormat="1" ht="14.25">
      <c r="A1444" s="1"/>
      <c r="B1444" s="211" t="s">
        <v>13</v>
      </c>
      <c r="C1444" s="211" t="s">
        <v>14</v>
      </c>
      <c r="D1444" s="211" t="s">
        <v>15</v>
      </c>
      <c r="E1444" s="211" t="s">
        <v>16</v>
      </c>
      <c r="F1444" s="211" t="s">
        <v>17</v>
      </c>
      <c r="G1444" s="211" t="s">
        <v>18</v>
      </c>
      <c r="H1444" s="211" t="s">
        <v>19</v>
      </c>
      <c r="I1444" s="211" t="s">
        <v>20</v>
      </c>
      <c r="J1444" s="211" t="s">
        <v>21</v>
      </c>
      <c r="K1444" s="211" t="s">
        <v>22</v>
      </c>
      <c r="L1444" s="211" t="s">
        <v>23</v>
      </c>
      <c r="M1444" s="211" t="s">
        <v>24</v>
      </c>
      <c r="N1444" s="1"/>
      <c r="O1444" s="1"/>
    </row>
    <row r="1445" spans="1:15" s="49" customFormat="1" ht="36" customHeight="1">
      <c r="A1445" s="10"/>
      <c r="B1445" s="15">
        <v>1</v>
      </c>
      <c r="C1445" s="18" t="s">
        <v>850</v>
      </c>
      <c r="D1445" s="251"/>
      <c r="E1445" s="17" t="s">
        <v>25</v>
      </c>
      <c r="F1445" s="21" t="s">
        <v>851</v>
      </c>
      <c r="G1445" s="22">
        <v>10000</v>
      </c>
      <c r="H1445" s="17" t="s">
        <v>46</v>
      </c>
      <c r="I1445" s="25"/>
      <c r="J1445" s="24">
        <f>G1445*I1445</f>
        <v>0</v>
      </c>
      <c r="K1445" s="17">
        <v>8</v>
      </c>
      <c r="L1445" s="26">
        <f>I1445*1.08</f>
        <v>0</v>
      </c>
      <c r="M1445" s="23">
        <f>J1445*1.08</f>
        <v>0</v>
      </c>
      <c r="N1445" s="10"/>
      <c r="O1445" s="10"/>
    </row>
    <row r="1446" spans="1:15" s="49" customFormat="1" ht="24" customHeight="1">
      <c r="A1446" s="20"/>
      <c r="B1446" s="12"/>
      <c r="C1446" s="12"/>
      <c r="D1446" s="12"/>
      <c r="E1446" s="13"/>
      <c r="F1446" s="13"/>
      <c r="G1446" s="13"/>
      <c r="H1446" s="13"/>
      <c r="I1446" s="16" t="s">
        <v>26</v>
      </c>
      <c r="J1446" s="48">
        <f>SUM(J1445)</f>
        <v>0</v>
      </c>
      <c r="K1446" s="19" t="s">
        <v>27</v>
      </c>
      <c r="L1446" s="16" t="s">
        <v>27</v>
      </c>
      <c r="M1446" s="48">
        <f>SUM(M1445)</f>
        <v>0</v>
      </c>
      <c r="N1446" s="11"/>
      <c r="O1446" s="27"/>
    </row>
    <row r="1447" spans="1:15" s="49" customFormat="1" ht="24" customHeight="1">
      <c r="A1447" s="20"/>
      <c r="B1447" s="12"/>
      <c r="C1447" s="12"/>
      <c r="D1447" s="12"/>
      <c r="E1447" s="13"/>
      <c r="F1447" s="13"/>
      <c r="G1447" s="13"/>
      <c r="H1447" s="13"/>
      <c r="I1447" s="12"/>
      <c r="J1447" s="195"/>
      <c r="K1447" s="11"/>
      <c r="L1447" s="12"/>
      <c r="M1447" s="195"/>
      <c r="N1447" s="11"/>
      <c r="O1447" s="27"/>
    </row>
    <row r="1448" spans="1:15" s="49" customFormat="1" ht="24" customHeight="1">
      <c r="A1448" s="20"/>
      <c r="B1448" s="12"/>
      <c r="C1448" s="12"/>
      <c r="D1448" s="12"/>
      <c r="E1448" s="13"/>
      <c r="F1448" s="13"/>
      <c r="G1448" s="13"/>
      <c r="H1448" s="13"/>
      <c r="I1448" s="12"/>
      <c r="J1448" s="195"/>
      <c r="K1448" s="11"/>
      <c r="L1448" s="12"/>
      <c r="M1448" s="195"/>
      <c r="N1448" s="11"/>
      <c r="O1448" s="27"/>
    </row>
    <row r="1449" spans="1:15" s="49" customFormat="1" ht="24" customHeight="1">
      <c r="A1449" s="20"/>
      <c r="B1449" s="12"/>
      <c r="C1449" s="12"/>
      <c r="D1449" s="12"/>
      <c r="E1449" s="13"/>
      <c r="F1449" s="13"/>
      <c r="G1449" s="13"/>
      <c r="H1449" s="13"/>
      <c r="I1449" s="12"/>
      <c r="J1449" s="195"/>
      <c r="K1449" s="11"/>
      <c r="L1449" s="12"/>
      <c r="M1449" s="195"/>
      <c r="N1449" s="11"/>
      <c r="O1449" s="27"/>
    </row>
    <row r="1450" spans="1:15" s="49" customFormat="1" ht="24" customHeight="1">
      <c r="A1450" s="20"/>
      <c r="B1450" s="12"/>
      <c r="C1450" s="12"/>
      <c r="D1450" s="12"/>
      <c r="E1450" s="13"/>
      <c r="F1450" s="13"/>
      <c r="G1450" s="13"/>
      <c r="H1450" s="13"/>
      <c r="I1450" s="12"/>
      <c r="J1450" s="195"/>
      <c r="K1450" s="11"/>
      <c r="L1450" s="12"/>
      <c r="M1450" s="195"/>
      <c r="N1450" s="11"/>
      <c r="O1450" s="27"/>
    </row>
    <row r="1451" spans="1:15" s="49" customFormat="1" ht="24" customHeight="1">
      <c r="A1451" s="20"/>
      <c r="B1451" s="12"/>
      <c r="C1451" s="12"/>
      <c r="D1451" s="12"/>
      <c r="E1451" s="13"/>
      <c r="F1451" s="13"/>
      <c r="G1451" s="13"/>
      <c r="H1451" s="13"/>
      <c r="I1451" s="12"/>
      <c r="J1451" s="195"/>
      <c r="K1451" s="11"/>
      <c r="L1451" s="12"/>
      <c r="M1451" s="195"/>
      <c r="N1451" s="11"/>
      <c r="O1451" s="27"/>
    </row>
    <row r="1452" spans="1:15" s="49" customFormat="1" ht="24" customHeight="1">
      <c r="A1452" s="20"/>
      <c r="B1452" s="12"/>
      <c r="C1452" s="12"/>
      <c r="D1452" s="12"/>
      <c r="E1452" s="13"/>
      <c r="F1452" s="13"/>
      <c r="G1452" s="13"/>
      <c r="H1452" s="13"/>
      <c r="I1452" s="12"/>
      <c r="J1452" s="195"/>
      <c r="K1452" s="11"/>
      <c r="L1452" s="12"/>
      <c r="M1452" s="195"/>
      <c r="N1452" s="11"/>
      <c r="O1452" s="27"/>
    </row>
    <row r="1453" spans="1:15" s="49" customFormat="1" ht="24" customHeight="1">
      <c r="A1453" s="20"/>
      <c r="B1453" s="12"/>
      <c r="C1453" s="12"/>
      <c r="D1453" s="12"/>
      <c r="E1453" s="13"/>
      <c r="F1453" s="13"/>
      <c r="G1453" s="13"/>
      <c r="H1453" s="13"/>
      <c r="I1453" s="12"/>
      <c r="J1453" s="195"/>
      <c r="K1453" s="11"/>
      <c r="L1453" s="12"/>
      <c r="M1453" s="195"/>
      <c r="N1453" s="11"/>
      <c r="O1453" s="27"/>
    </row>
    <row r="1454" spans="1:15" s="49" customFormat="1" ht="24" customHeight="1">
      <c r="A1454" s="20"/>
      <c r="B1454" s="12"/>
      <c r="C1454" s="12"/>
      <c r="D1454" s="12"/>
      <c r="E1454" s="13"/>
      <c r="F1454" s="13"/>
      <c r="G1454" s="13"/>
      <c r="H1454" s="13"/>
      <c r="I1454" s="12"/>
      <c r="J1454" s="195"/>
      <c r="K1454" s="11"/>
      <c r="L1454" s="12"/>
      <c r="M1454" s="195"/>
      <c r="N1454" s="11"/>
      <c r="O1454" s="27"/>
    </row>
    <row r="1455" spans="1:15" s="49" customFormat="1" ht="24" customHeight="1">
      <c r="A1455" s="20"/>
      <c r="B1455" s="12"/>
      <c r="C1455" s="12"/>
      <c r="D1455" s="12"/>
      <c r="E1455" s="13"/>
      <c r="F1455" s="13"/>
      <c r="G1455" s="13"/>
      <c r="H1455" s="13"/>
      <c r="I1455" s="12"/>
      <c r="J1455" s="195"/>
      <c r="K1455" s="11"/>
      <c r="L1455" s="12"/>
      <c r="M1455" s="195"/>
      <c r="N1455" s="11"/>
      <c r="O1455" s="27"/>
    </row>
    <row r="1456" spans="1:15" s="49" customFormat="1" ht="24" customHeight="1">
      <c r="A1456" s="20"/>
      <c r="B1456" s="12"/>
      <c r="C1456" s="12"/>
      <c r="D1456" s="12"/>
      <c r="E1456" s="13"/>
      <c r="F1456" s="13"/>
      <c r="G1456" s="13"/>
      <c r="H1456" s="13"/>
      <c r="I1456" s="12"/>
      <c r="J1456" s="195"/>
      <c r="K1456" s="11"/>
      <c r="L1456" s="12"/>
      <c r="M1456" s="195"/>
      <c r="N1456" s="11"/>
      <c r="O1456" s="27"/>
    </row>
    <row r="1457" spans="1:15" s="49" customFormat="1" ht="24" customHeight="1">
      <c r="A1457" s="20"/>
      <c r="B1457" s="12"/>
      <c r="C1457" s="12"/>
      <c r="D1457" s="12"/>
      <c r="E1457" s="13"/>
      <c r="F1457" s="13"/>
      <c r="G1457" s="13"/>
      <c r="H1457" s="13"/>
      <c r="I1457" s="12"/>
      <c r="J1457" s="195"/>
      <c r="K1457" s="11"/>
      <c r="L1457" s="12"/>
      <c r="M1457" s="195"/>
      <c r="N1457" s="11"/>
      <c r="O1457" s="27"/>
    </row>
    <row r="1458" spans="1:15" s="49" customFormat="1" ht="24" customHeight="1">
      <c r="A1458" s="20"/>
      <c r="B1458" s="12"/>
      <c r="C1458" s="12"/>
      <c r="D1458" s="12"/>
      <c r="E1458" s="13"/>
      <c r="F1458" s="13"/>
      <c r="G1458" s="13"/>
      <c r="H1458" s="13"/>
      <c r="I1458" s="12"/>
      <c r="J1458" s="195"/>
      <c r="K1458" s="11"/>
      <c r="L1458" s="12"/>
      <c r="M1458" s="195"/>
      <c r="N1458" s="11"/>
      <c r="O1458" s="27"/>
    </row>
    <row r="1463" spans="1:15" s="49" customFormat="1" ht="31.5" customHeight="1">
      <c r="A1463" s="2"/>
      <c r="B1463" s="2"/>
      <c r="C1463" s="7" t="s">
        <v>934</v>
      </c>
      <c r="D1463" s="4"/>
      <c r="E1463" s="4"/>
      <c r="F1463" s="3" t="s">
        <v>1</v>
      </c>
      <c r="G1463" s="6"/>
      <c r="H1463" s="4"/>
      <c r="I1463" s="5"/>
      <c r="J1463" s="262" t="s">
        <v>30</v>
      </c>
      <c r="K1463" s="263"/>
      <c r="L1463" s="263"/>
      <c r="M1463" s="263"/>
      <c r="N1463" s="2"/>
      <c r="O1463" s="2"/>
    </row>
    <row r="1464" spans="1:15" s="49" customFormat="1" ht="26.25" customHeight="1">
      <c r="A1464" s="1"/>
      <c r="B1464" s="264" t="s">
        <v>1179</v>
      </c>
      <c r="C1464" s="265"/>
      <c r="D1464" s="265"/>
      <c r="E1464" s="265"/>
      <c r="F1464" s="265"/>
      <c r="G1464" s="265"/>
      <c r="H1464" s="265"/>
      <c r="I1464" s="265"/>
      <c r="J1464" s="265"/>
      <c r="K1464" s="265"/>
      <c r="L1464" s="265"/>
      <c r="M1464" s="266"/>
      <c r="N1464" s="1"/>
      <c r="O1464" s="1"/>
    </row>
    <row r="1465" spans="1:15" s="49" customFormat="1" ht="33.75">
      <c r="A1465" s="1"/>
      <c r="B1465" s="209" t="s">
        <v>2</v>
      </c>
      <c r="C1465" s="209" t="s">
        <v>3</v>
      </c>
      <c r="D1465" s="209" t="s">
        <v>4</v>
      </c>
      <c r="E1465" s="210" t="s">
        <v>5</v>
      </c>
      <c r="F1465" s="210" t="s">
        <v>6</v>
      </c>
      <c r="G1465" s="209" t="s">
        <v>7</v>
      </c>
      <c r="H1465" s="209" t="s">
        <v>29</v>
      </c>
      <c r="I1465" s="209" t="s">
        <v>8</v>
      </c>
      <c r="J1465" s="209" t="s">
        <v>9</v>
      </c>
      <c r="K1465" s="209" t="s">
        <v>10</v>
      </c>
      <c r="L1465" s="209" t="s">
        <v>11</v>
      </c>
      <c r="M1465" s="209" t="s">
        <v>12</v>
      </c>
      <c r="N1465" s="1"/>
      <c r="O1465" s="1"/>
    </row>
    <row r="1466" spans="1:15" s="49" customFormat="1" ht="14.25">
      <c r="A1466" s="1"/>
      <c r="B1466" s="211" t="s">
        <v>13</v>
      </c>
      <c r="C1466" s="211" t="s">
        <v>14</v>
      </c>
      <c r="D1466" s="211" t="s">
        <v>15</v>
      </c>
      <c r="E1466" s="211" t="s">
        <v>16</v>
      </c>
      <c r="F1466" s="211" t="s">
        <v>17</v>
      </c>
      <c r="G1466" s="211" t="s">
        <v>18</v>
      </c>
      <c r="H1466" s="211" t="s">
        <v>19</v>
      </c>
      <c r="I1466" s="211" t="s">
        <v>20</v>
      </c>
      <c r="J1466" s="211" t="s">
        <v>21</v>
      </c>
      <c r="K1466" s="211" t="s">
        <v>22</v>
      </c>
      <c r="L1466" s="211" t="s">
        <v>23</v>
      </c>
      <c r="M1466" s="211" t="s">
        <v>24</v>
      </c>
      <c r="N1466" s="1"/>
      <c r="O1466" s="1"/>
    </row>
    <row r="1467" spans="1:15" s="49" customFormat="1" ht="31.5" customHeight="1">
      <c r="A1467" s="10"/>
      <c r="B1467" s="15">
        <v>1</v>
      </c>
      <c r="C1467" s="267" t="s">
        <v>877</v>
      </c>
      <c r="D1467" s="251"/>
      <c r="E1467" s="17" t="s">
        <v>25</v>
      </c>
      <c r="F1467" s="21" t="s">
        <v>878</v>
      </c>
      <c r="G1467" s="22">
        <v>650</v>
      </c>
      <c r="H1467" s="17" t="s">
        <v>105</v>
      </c>
      <c r="I1467" s="25"/>
      <c r="J1467" s="24">
        <f>G1467*I1467</f>
        <v>0</v>
      </c>
      <c r="K1467" s="17">
        <v>8</v>
      </c>
      <c r="L1467" s="26">
        <f>I1467*1.08</f>
        <v>0</v>
      </c>
      <c r="M1467" s="23">
        <f>J1467*1.08</f>
        <v>0</v>
      </c>
      <c r="N1467" s="10"/>
      <c r="O1467" s="10"/>
    </row>
    <row r="1468" spans="1:15" s="49" customFormat="1" ht="31.5" customHeight="1">
      <c r="A1468" s="10"/>
      <c r="B1468" s="15">
        <v>2</v>
      </c>
      <c r="C1468" s="268"/>
      <c r="D1468" s="251"/>
      <c r="E1468" s="17" t="s">
        <v>25</v>
      </c>
      <c r="F1468" s="21" t="s">
        <v>348</v>
      </c>
      <c r="G1468" s="22">
        <v>1500</v>
      </c>
      <c r="H1468" s="17" t="s">
        <v>105</v>
      </c>
      <c r="I1468" s="25"/>
      <c r="J1468" s="24">
        <f>G1468*I1468</f>
        <v>0</v>
      </c>
      <c r="K1468" s="17">
        <v>8</v>
      </c>
      <c r="L1468" s="26">
        <f>I1468*1.08</f>
        <v>0</v>
      </c>
      <c r="M1468" s="23">
        <f>J1468*1.08</f>
        <v>0</v>
      </c>
      <c r="N1468" s="10"/>
      <c r="O1468" s="10"/>
    </row>
    <row r="1469" spans="1:15" s="49" customFormat="1" ht="31.5" customHeight="1">
      <c r="A1469" s="10"/>
      <c r="B1469" s="15">
        <v>3</v>
      </c>
      <c r="C1469" s="261"/>
      <c r="D1469" s="251"/>
      <c r="E1469" s="17" t="s">
        <v>25</v>
      </c>
      <c r="F1469" s="21" t="s">
        <v>879</v>
      </c>
      <c r="G1469" s="22">
        <v>700</v>
      </c>
      <c r="H1469" s="17" t="s">
        <v>105</v>
      </c>
      <c r="I1469" s="25"/>
      <c r="J1469" s="24">
        <f>G1469*I1469</f>
        <v>0</v>
      </c>
      <c r="K1469" s="17">
        <v>8</v>
      </c>
      <c r="L1469" s="26">
        <f>I1469*1.08</f>
        <v>0</v>
      </c>
      <c r="M1469" s="23">
        <f>J1469*1.08</f>
        <v>0</v>
      </c>
      <c r="N1469" s="10"/>
      <c r="O1469" s="10"/>
    </row>
    <row r="1470" spans="1:15" s="49" customFormat="1" ht="31.5" customHeight="1">
      <c r="A1470" s="10"/>
      <c r="B1470" s="15">
        <v>4</v>
      </c>
      <c r="C1470" s="267" t="s">
        <v>880</v>
      </c>
      <c r="D1470" s="251"/>
      <c r="E1470" s="17" t="s">
        <v>25</v>
      </c>
      <c r="F1470" s="21" t="s">
        <v>881</v>
      </c>
      <c r="G1470" s="22">
        <v>200</v>
      </c>
      <c r="H1470" s="17" t="s">
        <v>451</v>
      </c>
      <c r="I1470" s="25"/>
      <c r="J1470" s="24">
        <f>G1470*I1470</f>
        <v>0</v>
      </c>
      <c r="K1470" s="17">
        <v>8</v>
      </c>
      <c r="L1470" s="26">
        <f>I1470*1.08</f>
        <v>0</v>
      </c>
      <c r="M1470" s="23">
        <f>J1470*1.08</f>
        <v>0</v>
      </c>
      <c r="N1470" s="10"/>
      <c r="O1470" s="10"/>
    </row>
    <row r="1471" spans="1:15" s="49" customFormat="1" ht="31.5" customHeight="1">
      <c r="A1471" s="10"/>
      <c r="B1471" s="15">
        <v>5</v>
      </c>
      <c r="C1471" s="261"/>
      <c r="D1471" s="251"/>
      <c r="E1471" s="17" t="s">
        <v>25</v>
      </c>
      <c r="F1471" s="21" t="s">
        <v>882</v>
      </c>
      <c r="G1471" s="22">
        <v>100</v>
      </c>
      <c r="H1471" s="17" t="s">
        <v>451</v>
      </c>
      <c r="I1471" s="25"/>
      <c r="J1471" s="24">
        <f>G1471*I1471</f>
        <v>0</v>
      </c>
      <c r="K1471" s="17">
        <v>8</v>
      </c>
      <c r="L1471" s="26">
        <f>I1471*1.08</f>
        <v>0</v>
      </c>
      <c r="M1471" s="23">
        <f>J1471*1.08</f>
        <v>0</v>
      </c>
      <c r="N1471" s="10"/>
      <c r="O1471" s="10"/>
    </row>
    <row r="1472" spans="1:15" s="49" customFormat="1" ht="24" customHeight="1">
      <c r="A1472" s="20"/>
      <c r="B1472" s="12"/>
      <c r="C1472" s="12"/>
      <c r="D1472" s="12"/>
      <c r="E1472" s="13"/>
      <c r="F1472" s="13"/>
      <c r="G1472" s="13"/>
      <c r="H1472" s="13"/>
      <c r="I1472" s="16" t="s">
        <v>26</v>
      </c>
      <c r="J1472" s="48">
        <f>SUM(J1467:J1471)</f>
        <v>0</v>
      </c>
      <c r="K1472" s="19" t="s">
        <v>27</v>
      </c>
      <c r="L1472" s="16" t="s">
        <v>27</v>
      </c>
      <c r="M1472" s="48">
        <f>SUM(M1467:M1471)</f>
        <v>0</v>
      </c>
      <c r="N1472" s="11"/>
      <c r="O1472" s="27"/>
    </row>
    <row r="1473" spans="1:15" s="49" customFormat="1" ht="24" customHeight="1">
      <c r="A1473" s="20"/>
      <c r="B1473" s="12"/>
      <c r="C1473" s="12"/>
      <c r="D1473" s="12"/>
      <c r="E1473" s="13"/>
      <c r="F1473" s="13"/>
      <c r="G1473" s="13"/>
      <c r="H1473" s="13"/>
      <c r="I1473" s="12"/>
      <c r="J1473" s="195"/>
      <c r="K1473" s="11"/>
      <c r="L1473" s="12"/>
      <c r="M1473" s="195"/>
      <c r="N1473" s="11"/>
      <c r="O1473" s="27"/>
    </row>
    <row r="1474" spans="1:15" s="49" customFormat="1" ht="24" customHeight="1">
      <c r="A1474" s="20"/>
      <c r="B1474" s="12"/>
      <c r="C1474" s="12"/>
      <c r="D1474" s="12"/>
      <c r="E1474" s="13"/>
      <c r="F1474" s="13"/>
      <c r="G1474" s="13"/>
      <c r="H1474" s="13"/>
      <c r="I1474" s="12"/>
      <c r="J1474" s="195"/>
      <c r="K1474" s="11"/>
      <c r="L1474" s="12"/>
      <c r="M1474" s="195"/>
      <c r="N1474" s="11"/>
      <c r="O1474" s="27"/>
    </row>
    <row r="1475" spans="1:15" s="49" customFormat="1" ht="24" customHeight="1">
      <c r="A1475" s="20"/>
      <c r="B1475" s="12"/>
      <c r="C1475" s="12"/>
      <c r="D1475" s="12"/>
      <c r="E1475" s="13"/>
      <c r="F1475" s="13"/>
      <c r="G1475" s="13"/>
      <c r="H1475" s="13"/>
      <c r="I1475" s="12"/>
      <c r="J1475" s="195"/>
      <c r="K1475" s="11"/>
      <c r="L1475" s="12"/>
      <c r="M1475" s="195"/>
      <c r="N1475" s="11"/>
      <c r="O1475" s="27"/>
    </row>
    <row r="1476" spans="1:15" s="49" customFormat="1" ht="24" customHeight="1">
      <c r="A1476" s="20"/>
      <c r="B1476" s="12"/>
      <c r="C1476" s="12"/>
      <c r="D1476" s="12"/>
      <c r="E1476" s="13"/>
      <c r="F1476" s="13"/>
      <c r="G1476" s="13"/>
      <c r="H1476" s="13"/>
      <c r="I1476" s="12"/>
      <c r="J1476" s="195"/>
      <c r="K1476" s="11"/>
      <c r="L1476" s="12"/>
      <c r="M1476" s="195"/>
      <c r="N1476" s="11"/>
      <c r="O1476" s="27"/>
    </row>
    <row r="1477" spans="1:15" s="49" customFormat="1" ht="24" customHeight="1">
      <c r="A1477" s="20"/>
      <c r="B1477" s="12"/>
      <c r="C1477" s="12"/>
      <c r="D1477" s="12"/>
      <c r="E1477" s="13"/>
      <c r="F1477" s="13"/>
      <c r="G1477" s="13"/>
      <c r="H1477" s="13"/>
      <c r="I1477" s="12"/>
      <c r="J1477" s="195"/>
      <c r="K1477" s="11"/>
      <c r="L1477" s="12"/>
      <c r="M1477" s="195"/>
      <c r="N1477" s="11"/>
      <c r="O1477" s="27"/>
    </row>
    <row r="1478" spans="1:15" s="49" customFormat="1" ht="24" customHeight="1">
      <c r="A1478" s="20"/>
      <c r="B1478" s="12"/>
      <c r="C1478" s="12"/>
      <c r="D1478" s="12"/>
      <c r="E1478" s="13"/>
      <c r="F1478" s="13"/>
      <c r="G1478" s="13"/>
      <c r="H1478" s="13"/>
      <c r="I1478" s="12"/>
      <c r="J1478" s="195"/>
      <c r="K1478" s="11"/>
      <c r="L1478" s="12"/>
      <c r="M1478" s="195"/>
      <c r="N1478" s="11"/>
      <c r="O1478" s="27"/>
    </row>
    <row r="1479" spans="1:15" s="49" customFormat="1" ht="24" customHeight="1">
      <c r="A1479" s="20"/>
      <c r="B1479" s="12"/>
      <c r="C1479" s="12"/>
      <c r="D1479" s="12"/>
      <c r="E1479" s="13"/>
      <c r="F1479" s="13"/>
      <c r="G1479" s="13"/>
      <c r="H1479" s="13"/>
      <c r="I1479" s="12"/>
      <c r="J1479" s="195"/>
      <c r="K1479" s="11"/>
      <c r="L1479" s="12"/>
      <c r="M1479" s="195"/>
      <c r="N1479" s="11"/>
      <c r="O1479" s="27"/>
    </row>
    <row r="1481" spans="2:48" s="125" customFormat="1" ht="33" customHeight="1">
      <c r="B1481" s="126"/>
      <c r="C1481" s="127" t="s">
        <v>944</v>
      </c>
      <c r="D1481" s="128" t="s">
        <v>1</v>
      </c>
      <c r="E1481" s="129"/>
      <c r="F1481" s="129"/>
      <c r="G1481" s="129"/>
      <c r="H1481" s="338" t="s">
        <v>884</v>
      </c>
      <c r="I1481" s="339"/>
      <c r="J1481" s="339"/>
      <c r="K1481" s="339"/>
      <c r="L1481" s="340"/>
      <c r="M1481" s="130"/>
      <c r="O1481" s="130"/>
      <c r="P1481" s="130"/>
      <c r="Q1481" s="130"/>
      <c r="R1481" s="130"/>
      <c r="S1481" s="130"/>
      <c r="T1481" s="130"/>
      <c r="U1481" s="130"/>
      <c r="V1481" s="130"/>
      <c r="W1481" s="130"/>
      <c r="X1481" s="130"/>
      <c r="Y1481" s="130"/>
      <c r="Z1481" s="130"/>
      <c r="AA1481" s="130"/>
      <c r="AB1481" s="130"/>
      <c r="AC1481" s="130"/>
      <c r="AD1481" s="130"/>
      <c r="AE1481" s="130"/>
      <c r="AF1481" s="130"/>
      <c r="AG1481" s="130"/>
      <c r="AH1481" s="130"/>
      <c r="AI1481" s="130"/>
      <c r="AJ1481" s="130"/>
      <c r="AK1481" s="130"/>
      <c r="AL1481" s="130"/>
      <c r="AM1481" s="130"/>
      <c r="AN1481" s="130"/>
      <c r="AO1481" s="130"/>
      <c r="AP1481" s="130"/>
      <c r="AQ1481" s="130"/>
      <c r="AR1481" s="130"/>
      <c r="AS1481" s="130"/>
      <c r="AT1481" s="130"/>
      <c r="AU1481" s="130"/>
      <c r="AV1481" s="130"/>
    </row>
    <row r="1482" spans="2:48" s="49" customFormat="1" ht="19.5" customHeight="1">
      <c r="B1482" s="343" t="s">
        <v>885</v>
      </c>
      <c r="C1482" s="344"/>
      <c r="D1482" s="344"/>
      <c r="E1482" s="344"/>
      <c r="F1482" s="344"/>
      <c r="G1482" s="344"/>
      <c r="H1482" s="344"/>
      <c r="I1482" s="344"/>
      <c r="J1482" s="344"/>
      <c r="K1482" s="344"/>
      <c r="L1482" s="344"/>
      <c r="M1482" s="345"/>
      <c r="N1482" s="131"/>
      <c r="O1482" s="130"/>
      <c r="P1482" s="130"/>
      <c r="Q1482" s="132"/>
      <c r="R1482" s="132"/>
      <c r="S1482" s="132"/>
      <c r="T1482" s="132"/>
      <c r="U1482" s="132"/>
      <c r="V1482" s="132"/>
      <c r="W1482" s="132"/>
      <c r="X1482" s="132"/>
      <c r="Y1482" s="132"/>
      <c r="Z1482" s="132"/>
      <c r="AA1482" s="132"/>
      <c r="AB1482" s="132"/>
      <c r="AC1482" s="132"/>
      <c r="AD1482" s="132"/>
      <c r="AE1482" s="132"/>
      <c r="AF1482" s="132"/>
      <c r="AG1482" s="132"/>
      <c r="AH1482" s="132"/>
      <c r="AI1482" s="132"/>
      <c r="AJ1482" s="132"/>
      <c r="AK1482" s="132"/>
      <c r="AL1482" s="132"/>
      <c r="AM1482" s="132"/>
      <c r="AN1482" s="132"/>
      <c r="AO1482" s="132"/>
      <c r="AP1482" s="132"/>
      <c r="AQ1482" s="132"/>
      <c r="AR1482" s="132"/>
      <c r="AS1482" s="132"/>
      <c r="AT1482" s="132"/>
      <c r="AU1482" s="132"/>
      <c r="AV1482" s="132"/>
    </row>
    <row r="1483" spans="2:16" s="132" customFormat="1" ht="39.75" customHeight="1">
      <c r="B1483" s="206" t="s">
        <v>2</v>
      </c>
      <c r="C1483" s="206" t="s">
        <v>3</v>
      </c>
      <c r="D1483" s="206" t="s">
        <v>886</v>
      </c>
      <c r="E1483" s="207" t="s">
        <v>5</v>
      </c>
      <c r="F1483" s="207" t="s">
        <v>6</v>
      </c>
      <c r="G1483" s="207" t="s">
        <v>144</v>
      </c>
      <c r="H1483" s="206" t="s">
        <v>29</v>
      </c>
      <c r="I1483" s="206" t="s">
        <v>8</v>
      </c>
      <c r="J1483" s="206" t="s">
        <v>887</v>
      </c>
      <c r="K1483" s="206" t="s">
        <v>10</v>
      </c>
      <c r="L1483" s="206" t="s">
        <v>11</v>
      </c>
      <c r="M1483" s="206" t="s">
        <v>888</v>
      </c>
      <c r="N1483" s="125"/>
      <c r="O1483" s="133"/>
      <c r="P1483" s="130"/>
    </row>
    <row r="1484" spans="2:16" s="132" customFormat="1" ht="18" customHeight="1">
      <c r="B1484" s="212" t="s">
        <v>13</v>
      </c>
      <c r="C1484" s="206" t="s">
        <v>14</v>
      </c>
      <c r="D1484" s="206" t="s">
        <v>15</v>
      </c>
      <c r="E1484" s="206" t="s">
        <v>16</v>
      </c>
      <c r="F1484" s="206" t="s">
        <v>17</v>
      </c>
      <c r="G1484" s="206" t="s">
        <v>18</v>
      </c>
      <c r="H1484" s="206" t="s">
        <v>19</v>
      </c>
      <c r="I1484" s="206" t="s">
        <v>20</v>
      </c>
      <c r="J1484" s="206" t="s">
        <v>21</v>
      </c>
      <c r="K1484" s="206" t="s">
        <v>22</v>
      </c>
      <c r="L1484" s="206" t="s">
        <v>23</v>
      </c>
      <c r="M1484" s="206" t="s">
        <v>24</v>
      </c>
      <c r="N1484" s="131"/>
      <c r="O1484" s="130"/>
      <c r="P1484" s="130"/>
    </row>
    <row r="1485" spans="2:16" s="132" customFormat="1" ht="43.5" customHeight="1">
      <c r="B1485" s="134" t="s">
        <v>889</v>
      </c>
      <c r="C1485" s="135" t="s">
        <v>890</v>
      </c>
      <c r="D1485" s="205"/>
      <c r="E1485" s="136" t="s">
        <v>79</v>
      </c>
      <c r="F1485" s="137">
        <v>0.02</v>
      </c>
      <c r="G1485" s="136">
        <v>1000</v>
      </c>
      <c r="H1485" s="138" t="s">
        <v>891</v>
      </c>
      <c r="I1485" s="139"/>
      <c r="J1485" s="140">
        <f>G1485*I1485</f>
        <v>0</v>
      </c>
      <c r="K1485" s="141">
        <v>8</v>
      </c>
      <c r="L1485" s="139">
        <f>I1485*1.08</f>
        <v>0</v>
      </c>
      <c r="M1485" s="140">
        <f>J1485*1.08</f>
        <v>0</v>
      </c>
      <c r="N1485" s="142"/>
      <c r="O1485" s="130"/>
      <c r="P1485" s="130"/>
    </row>
    <row r="1486" spans="2:16" s="132" customFormat="1" ht="77.25" customHeight="1">
      <c r="B1486" s="134" t="s">
        <v>892</v>
      </c>
      <c r="C1486" s="143" t="s">
        <v>893</v>
      </c>
      <c r="D1486" s="205"/>
      <c r="E1486" s="138" t="s">
        <v>74</v>
      </c>
      <c r="F1486" s="144">
        <v>0.001</v>
      </c>
      <c r="G1486" s="136">
        <v>80</v>
      </c>
      <c r="H1486" s="138" t="s">
        <v>318</v>
      </c>
      <c r="I1486" s="139"/>
      <c r="J1486" s="140">
        <f aca="true" t="shared" si="51" ref="J1486:J1496">G1486*I1486</f>
        <v>0</v>
      </c>
      <c r="K1486" s="141">
        <v>8</v>
      </c>
      <c r="L1486" s="139">
        <f aca="true" t="shared" si="52" ref="L1486:L1491">I1486*1.08</f>
        <v>0</v>
      </c>
      <c r="M1486" s="140">
        <f aca="true" t="shared" si="53" ref="M1486:M1491">J1486*1.08</f>
        <v>0</v>
      </c>
      <c r="N1486" s="142"/>
      <c r="O1486" s="130"/>
      <c r="P1486" s="130"/>
    </row>
    <row r="1487" spans="2:16" s="132" customFormat="1" ht="30" customHeight="1">
      <c r="B1487" s="134" t="s">
        <v>894</v>
      </c>
      <c r="C1487" s="143" t="s">
        <v>895</v>
      </c>
      <c r="D1487" s="205"/>
      <c r="E1487" s="138" t="s">
        <v>896</v>
      </c>
      <c r="F1487" s="144" t="s">
        <v>147</v>
      </c>
      <c r="G1487" s="136">
        <v>300</v>
      </c>
      <c r="H1487" s="138" t="s">
        <v>108</v>
      </c>
      <c r="I1487" s="139"/>
      <c r="J1487" s="140">
        <f t="shared" si="51"/>
        <v>0</v>
      </c>
      <c r="K1487" s="141">
        <v>8</v>
      </c>
      <c r="L1487" s="139">
        <f t="shared" si="52"/>
        <v>0</v>
      </c>
      <c r="M1487" s="140">
        <f t="shared" si="53"/>
        <v>0</v>
      </c>
      <c r="N1487" s="142"/>
      <c r="O1487" s="130"/>
      <c r="P1487" s="130"/>
    </row>
    <row r="1488" spans="2:16" s="132" customFormat="1" ht="63.75" customHeight="1">
      <c r="B1488" s="134" t="s">
        <v>897</v>
      </c>
      <c r="C1488" s="143" t="s">
        <v>898</v>
      </c>
      <c r="D1488" s="205"/>
      <c r="E1488" s="138" t="s">
        <v>899</v>
      </c>
      <c r="F1488" s="144" t="s">
        <v>38</v>
      </c>
      <c r="G1488" s="136">
        <v>80</v>
      </c>
      <c r="H1488" s="138" t="s">
        <v>900</v>
      </c>
      <c r="I1488" s="139"/>
      <c r="J1488" s="140">
        <f t="shared" si="51"/>
        <v>0</v>
      </c>
      <c r="K1488" s="141">
        <v>8</v>
      </c>
      <c r="L1488" s="139">
        <f t="shared" si="52"/>
        <v>0</v>
      </c>
      <c r="M1488" s="140">
        <f t="shared" si="53"/>
        <v>0</v>
      </c>
      <c r="N1488" s="142"/>
      <c r="O1488" s="130"/>
      <c r="P1488" s="130"/>
    </row>
    <row r="1489" spans="2:16" s="132" customFormat="1" ht="42.75" customHeight="1">
      <c r="B1489" s="134" t="s">
        <v>901</v>
      </c>
      <c r="C1489" s="135" t="s">
        <v>902</v>
      </c>
      <c r="D1489" s="205"/>
      <c r="E1489" s="138" t="s">
        <v>903</v>
      </c>
      <c r="F1489" s="145" t="s">
        <v>904</v>
      </c>
      <c r="G1489" s="136">
        <v>120</v>
      </c>
      <c r="H1489" s="138" t="s">
        <v>905</v>
      </c>
      <c r="I1489" s="139"/>
      <c r="J1489" s="140">
        <f t="shared" si="51"/>
        <v>0</v>
      </c>
      <c r="K1489" s="141">
        <v>8</v>
      </c>
      <c r="L1489" s="139">
        <f t="shared" si="52"/>
        <v>0</v>
      </c>
      <c r="M1489" s="140">
        <f t="shared" si="53"/>
        <v>0</v>
      </c>
      <c r="N1489" s="142"/>
      <c r="O1489" s="130"/>
      <c r="P1489" s="130"/>
    </row>
    <row r="1490" spans="2:16" s="132" customFormat="1" ht="33.75" customHeight="1">
      <c r="B1490" s="134" t="s">
        <v>906</v>
      </c>
      <c r="C1490" s="135" t="s">
        <v>907</v>
      </c>
      <c r="D1490" s="205"/>
      <c r="E1490" s="138" t="s">
        <v>908</v>
      </c>
      <c r="F1490" s="145" t="s">
        <v>147</v>
      </c>
      <c r="G1490" s="136">
        <v>300</v>
      </c>
      <c r="H1490" s="138" t="s">
        <v>108</v>
      </c>
      <c r="I1490" s="139"/>
      <c r="J1490" s="140">
        <f t="shared" si="51"/>
        <v>0</v>
      </c>
      <c r="K1490" s="141">
        <v>8</v>
      </c>
      <c r="L1490" s="139">
        <f t="shared" si="52"/>
        <v>0</v>
      </c>
      <c r="M1490" s="140">
        <f t="shared" si="53"/>
        <v>0</v>
      </c>
      <c r="N1490" s="142"/>
      <c r="O1490" s="130"/>
      <c r="P1490" s="130"/>
    </row>
    <row r="1491" spans="2:16" s="132" customFormat="1" ht="41.25" customHeight="1">
      <c r="B1491" s="134" t="s">
        <v>909</v>
      </c>
      <c r="C1491" s="135" t="s">
        <v>910</v>
      </c>
      <c r="D1491" s="205"/>
      <c r="E1491" s="138" t="s">
        <v>911</v>
      </c>
      <c r="F1491" s="145" t="s">
        <v>147</v>
      </c>
      <c r="G1491" s="136">
        <v>120</v>
      </c>
      <c r="H1491" s="138" t="s">
        <v>912</v>
      </c>
      <c r="I1491" s="139"/>
      <c r="J1491" s="140">
        <f t="shared" si="51"/>
        <v>0</v>
      </c>
      <c r="K1491" s="141">
        <v>8</v>
      </c>
      <c r="L1491" s="139">
        <f t="shared" si="52"/>
        <v>0</v>
      </c>
      <c r="M1491" s="140">
        <f t="shared" si="53"/>
        <v>0</v>
      </c>
      <c r="N1491" s="142"/>
      <c r="O1491" s="130"/>
      <c r="P1491" s="130"/>
    </row>
    <row r="1492" spans="2:16" s="132" customFormat="1" ht="41.25" customHeight="1">
      <c r="B1492" s="134" t="s">
        <v>913</v>
      </c>
      <c r="C1492" s="135" t="s">
        <v>914</v>
      </c>
      <c r="D1492" s="205"/>
      <c r="E1492" s="138" t="s">
        <v>37</v>
      </c>
      <c r="F1492" s="145" t="s">
        <v>38</v>
      </c>
      <c r="G1492" s="136">
        <v>20</v>
      </c>
      <c r="H1492" s="138" t="s">
        <v>351</v>
      </c>
      <c r="I1492" s="139"/>
      <c r="J1492" s="140">
        <f t="shared" si="51"/>
        <v>0</v>
      </c>
      <c r="K1492" s="141">
        <v>23</v>
      </c>
      <c r="L1492" s="139">
        <f>I1492*1.23</f>
        <v>0</v>
      </c>
      <c r="M1492" s="140">
        <f>J1492*1.23</f>
        <v>0</v>
      </c>
      <c r="N1492" s="142"/>
      <c r="O1492" s="130"/>
      <c r="P1492" s="130"/>
    </row>
    <row r="1493" spans="2:16" s="132" customFormat="1" ht="30.75" customHeight="1">
      <c r="B1493" s="134" t="s">
        <v>915</v>
      </c>
      <c r="C1493" s="135" t="s">
        <v>916</v>
      </c>
      <c r="D1493" s="205"/>
      <c r="E1493" s="138" t="s">
        <v>917</v>
      </c>
      <c r="F1493" s="146">
        <v>0.005</v>
      </c>
      <c r="G1493" s="136">
        <v>50</v>
      </c>
      <c r="H1493" s="138" t="s">
        <v>671</v>
      </c>
      <c r="I1493" s="139"/>
      <c r="J1493" s="140">
        <f t="shared" si="51"/>
        <v>0</v>
      </c>
      <c r="K1493" s="141">
        <v>23</v>
      </c>
      <c r="L1493" s="139">
        <f>I1493*1.23</f>
        <v>0</v>
      </c>
      <c r="M1493" s="140">
        <f>J1493*1.23</f>
        <v>0</v>
      </c>
      <c r="N1493" s="142"/>
      <c r="O1493" s="130"/>
      <c r="P1493" s="130"/>
    </row>
    <row r="1494" spans="2:16" s="132" customFormat="1" ht="41.25" customHeight="1">
      <c r="B1494" s="134" t="s">
        <v>918</v>
      </c>
      <c r="C1494" s="135" t="s">
        <v>919</v>
      </c>
      <c r="D1494" s="205"/>
      <c r="E1494" s="138" t="s">
        <v>920</v>
      </c>
      <c r="F1494" s="145" t="s">
        <v>38</v>
      </c>
      <c r="G1494" s="136">
        <v>2000</v>
      </c>
      <c r="H1494" s="138" t="s">
        <v>204</v>
      </c>
      <c r="I1494" s="139"/>
      <c r="J1494" s="140">
        <f t="shared" si="51"/>
        <v>0</v>
      </c>
      <c r="K1494" s="141">
        <v>23</v>
      </c>
      <c r="L1494" s="139">
        <f>I1494*1.23</f>
        <v>0</v>
      </c>
      <c r="M1494" s="140">
        <f>J1494*1.23</f>
        <v>0</v>
      </c>
      <c r="N1494" s="142"/>
      <c r="O1494" s="130"/>
      <c r="P1494" s="130"/>
    </row>
    <row r="1495" spans="2:16" s="132" customFormat="1" ht="41.25" customHeight="1">
      <c r="B1495" s="134" t="s">
        <v>921</v>
      </c>
      <c r="C1495" s="135" t="s">
        <v>922</v>
      </c>
      <c r="D1495" s="205"/>
      <c r="E1495" s="138" t="s">
        <v>545</v>
      </c>
      <c r="F1495" s="145" t="s">
        <v>147</v>
      </c>
      <c r="G1495" s="136">
        <v>400</v>
      </c>
      <c r="H1495" s="138" t="s">
        <v>923</v>
      </c>
      <c r="I1495" s="139"/>
      <c r="J1495" s="140">
        <f t="shared" si="51"/>
        <v>0</v>
      </c>
      <c r="K1495" s="141">
        <v>23</v>
      </c>
      <c r="L1495" s="139">
        <f>I1495*1.23</f>
        <v>0</v>
      </c>
      <c r="M1495" s="140">
        <f>J1495*1.23</f>
        <v>0</v>
      </c>
      <c r="N1495" s="142"/>
      <c r="O1495" s="130"/>
      <c r="P1495" s="130"/>
    </row>
    <row r="1496" spans="2:16" s="132" customFormat="1" ht="83.25" customHeight="1">
      <c r="B1496" s="134" t="s">
        <v>924</v>
      </c>
      <c r="C1496" s="135" t="s">
        <v>925</v>
      </c>
      <c r="D1496" s="205"/>
      <c r="E1496" s="138" t="s">
        <v>669</v>
      </c>
      <c r="F1496" s="145" t="s">
        <v>38</v>
      </c>
      <c r="G1496" s="136">
        <v>600</v>
      </c>
      <c r="H1496" s="138" t="s">
        <v>926</v>
      </c>
      <c r="I1496" s="139"/>
      <c r="J1496" s="140">
        <f t="shared" si="51"/>
        <v>0</v>
      </c>
      <c r="K1496" s="141">
        <v>23</v>
      </c>
      <c r="L1496" s="139">
        <f>I1496*1.23</f>
        <v>0</v>
      </c>
      <c r="M1496" s="140">
        <f>J1496*1.23</f>
        <v>0</v>
      </c>
      <c r="N1496" s="142"/>
      <c r="O1496" s="130"/>
      <c r="P1496" s="130"/>
    </row>
    <row r="1497" spans="2:48" s="49" customFormat="1" ht="18" customHeight="1">
      <c r="B1497" s="147" t="s">
        <v>27</v>
      </c>
      <c r="C1497" s="148" t="s">
        <v>927</v>
      </c>
      <c r="D1497" s="149"/>
      <c r="E1497" s="150"/>
      <c r="F1497" s="150"/>
      <c r="G1497" s="150"/>
      <c r="H1497" s="150"/>
      <c r="I1497" s="379"/>
      <c r="J1497" s="380">
        <f>SUM(J1485:J1496)</f>
        <v>0</v>
      </c>
      <c r="K1497" s="380"/>
      <c r="L1497" s="379"/>
      <c r="M1497" s="380">
        <f>SUM(M1485:M1496)</f>
        <v>0</v>
      </c>
      <c r="N1497" s="125"/>
      <c r="O1497" s="130"/>
      <c r="P1497" s="130"/>
      <c r="Q1497" s="132"/>
      <c r="R1497" s="132"/>
      <c r="S1497" s="132"/>
      <c r="T1497" s="132"/>
      <c r="U1497" s="132"/>
      <c r="V1497" s="132"/>
      <c r="W1497" s="132"/>
      <c r="X1497" s="132"/>
      <c r="Y1497" s="132"/>
      <c r="Z1497" s="132"/>
      <c r="AA1497" s="132"/>
      <c r="AB1497" s="132"/>
      <c r="AC1497" s="132"/>
      <c r="AD1497" s="132"/>
      <c r="AE1497" s="132"/>
      <c r="AF1497" s="132"/>
      <c r="AG1497" s="132"/>
      <c r="AH1497" s="132"/>
      <c r="AI1497" s="132"/>
      <c r="AJ1497" s="132"/>
      <c r="AK1497" s="132"/>
      <c r="AL1497" s="132"/>
      <c r="AM1497" s="132"/>
      <c r="AN1497" s="132"/>
      <c r="AO1497" s="132"/>
      <c r="AP1497" s="132"/>
      <c r="AQ1497" s="132"/>
      <c r="AR1497" s="132"/>
      <c r="AS1497" s="132"/>
      <c r="AT1497" s="132"/>
      <c r="AU1497" s="132"/>
      <c r="AV1497" s="132"/>
    </row>
    <row r="1498" spans="2:48" s="49" customFormat="1" ht="18" customHeight="1">
      <c r="B1498" s="151"/>
      <c r="C1498" s="152"/>
      <c r="D1498" s="152"/>
      <c r="E1498" s="150"/>
      <c r="F1498" s="150"/>
      <c r="G1498" s="150"/>
      <c r="H1498" s="150"/>
      <c r="I1498" s="153"/>
      <c r="J1498" s="154"/>
      <c r="K1498" s="154"/>
      <c r="L1498" s="153"/>
      <c r="M1498" s="154"/>
      <c r="N1498" s="125"/>
      <c r="O1498" s="130"/>
      <c r="P1498" s="130"/>
      <c r="Q1498" s="132"/>
      <c r="R1498" s="132"/>
      <c r="S1498" s="132"/>
      <c r="T1498" s="132"/>
      <c r="U1498" s="132"/>
      <c r="V1498" s="132"/>
      <c r="W1498" s="132"/>
      <c r="X1498" s="132"/>
      <c r="Y1498" s="132"/>
      <c r="Z1498" s="132"/>
      <c r="AA1498" s="132"/>
      <c r="AB1498" s="132"/>
      <c r="AC1498" s="132"/>
      <c r="AD1498" s="132"/>
      <c r="AE1498" s="132"/>
      <c r="AF1498" s="132"/>
      <c r="AG1498" s="132"/>
      <c r="AH1498" s="132"/>
      <c r="AI1498" s="132"/>
      <c r="AJ1498" s="132"/>
      <c r="AK1498" s="132"/>
      <c r="AL1498" s="132"/>
      <c r="AM1498" s="132"/>
      <c r="AN1498" s="132"/>
      <c r="AO1498" s="132"/>
      <c r="AP1498" s="132"/>
      <c r="AQ1498" s="132"/>
      <c r="AR1498" s="132"/>
      <c r="AS1498" s="132"/>
      <c r="AT1498" s="132"/>
      <c r="AU1498" s="132"/>
      <c r="AV1498" s="132"/>
    </row>
    <row r="1499" spans="2:48" s="49" customFormat="1" ht="30" customHeight="1">
      <c r="B1499" s="151"/>
      <c r="C1499" s="346" t="s">
        <v>928</v>
      </c>
      <c r="D1499" s="291"/>
      <c r="E1499" s="291"/>
      <c r="F1499" s="291"/>
      <c r="G1499" s="291"/>
      <c r="H1499" s="291"/>
      <c r="I1499" s="291"/>
      <c r="J1499" s="291"/>
      <c r="K1499" s="291"/>
      <c r="L1499" s="291"/>
      <c r="M1499" s="154"/>
      <c r="N1499" s="125"/>
      <c r="O1499" s="130"/>
      <c r="P1499" s="130"/>
      <c r="Q1499" s="132"/>
      <c r="R1499" s="132"/>
      <c r="S1499" s="132"/>
      <c r="T1499" s="132"/>
      <c r="U1499" s="132"/>
      <c r="V1499" s="132"/>
      <c r="W1499" s="132"/>
      <c r="X1499" s="132"/>
      <c r="Y1499" s="132"/>
      <c r="Z1499" s="132"/>
      <c r="AA1499" s="132"/>
      <c r="AB1499" s="132"/>
      <c r="AC1499" s="132"/>
      <c r="AD1499" s="132"/>
      <c r="AE1499" s="132"/>
      <c r="AF1499" s="132"/>
      <c r="AG1499" s="132"/>
      <c r="AH1499" s="132"/>
      <c r="AI1499" s="132"/>
      <c r="AJ1499" s="132"/>
      <c r="AK1499" s="132"/>
      <c r="AL1499" s="132"/>
      <c r="AM1499" s="132"/>
      <c r="AN1499" s="132"/>
      <c r="AO1499" s="132"/>
      <c r="AP1499" s="132"/>
      <c r="AQ1499" s="132"/>
      <c r="AR1499" s="132"/>
      <c r="AS1499" s="132"/>
      <c r="AT1499" s="132"/>
      <c r="AU1499" s="132"/>
      <c r="AV1499" s="132"/>
    </row>
    <row r="1501" s="49" customFormat="1" ht="14.25"/>
    <row r="1502" s="49" customFormat="1" ht="14.25"/>
    <row r="1503" s="49" customFormat="1" ht="14.25"/>
    <row r="1504" s="49" customFormat="1" ht="14.25"/>
    <row r="1505" s="49" customFormat="1" ht="14.25"/>
    <row r="1506" s="49" customFormat="1" ht="14.25"/>
    <row r="1507" s="49" customFormat="1" ht="14.25"/>
    <row r="1508" s="49" customFormat="1" ht="14.25"/>
    <row r="1509" s="49" customFormat="1" ht="14.25"/>
    <row r="1510" s="49" customFormat="1" ht="14.25"/>
    <row r="1511" s="49" customFormat="1" ht="14.25"/>
    <row r="1512" s="49" customFormat="1" ht="14.25"/>
    <row r="1513" s="49" customFormat="1" ht="14.25"/>
    <row r="1514" s="49" customFormat="1" ht="14.25"/>
    <row r="1515" spans="1:15" s="49" customFormat="1" ht="31.5" customHeight="1">
      <c r="A1515" s="2"/>
      <c r="B1515" s="2"/>
      <c r="C1515" s="7" t="s">
        <v>945</v>
      </c>
      <c r="D1515" s="4"/>
      <c r="E1515" s="4"/>
      <c r="F1515" s="3" t="s">
        <v>1</v>
      </c>
      <c r="G1515" s="6"/>
      <c r="H1515" s="4"/>
      <c r="I1515" s="5"/>
      <c r="J1515" s="272" t="s">
        <v>1241</v>
      </c>
      <c r="K1515" s="273"/>
      <c r="L1515" s="273"/>
      <c r="M1515" s="273"/>
      <c r="N1515" s="2"/>
      <c r="O1515" s="2"/>
    </row>
    <row r="1516" spans="1:15" s="49" customFormat="1" ht="26.25" customHeight="1">
      <c r="A1516" s="1"/>
      <c r="B1516" s="264" t="s">
        <v>1323</v>
      </c>
      <c r="C1516" s="265"/>
      <c r="D1516" s="265"/>
      <c r="E1516" s="265"/>
      <c r="F1516" s="265"/>
      <c r="G1516" s="265"/>
      <c r="H1516" s="265"/>
      <c r="I1516" s="265"/>
      <c r="J1516" s="265"/>
      <c r="K1516" s="265"/>
      <c r="L1516" s="265"/>
      <c r="M1516" s="266"/>
      <c r="N1516" s="1"/>
      <c r="O1516" s="1"/>
    </row>
    <row r="1517" spans="1:15" s="49" customFormat="1" ht="33.75">
      <c r="A1517" s="1"/>
      <c r="B1517" s="209" t="s">
        <v>2</v>
      </c>
      <c r="C1517" s="209" t="s">
        <v>3</v>
      </c>
      <c r="D1517" s="209" t="s">
        <v>4</v>
      </c>
      <c r="E1517" s="210" t="s">
        <v>5</v>
      </c>
      <c r="F1517" s="210" t="s">
        <v>6</v>
      </c>
      <c r="G1517" s="209" t="s">
        <v>7</v>
      </c>
      <c r="H1517" s="209" t="s">
        <v>29</v>
      </c>
      <c r="I1517" s="209" t="s">
        <v>8</v>
      </c>
      <c r="J1517" s="209" t="s">
        <v>9</v>
      </c>
      <c r="K1517" s="209" t="s">
        <v>10</v>
      </c>
      <c r="L1517" s="209" t="s">
        <v>11</v>
      </c>
      <c r="M1517" s="209" t="s">
        <v>12</v>
      </c>
      <c r="N1517" s="1"/>
      <c r="O1517" s="1"/>
    </row>
    <row r="1518" spans="1:15" s="49" customFormat="1" ht="14.25">
      <c r="A1518" s="1"/>
      <c r="B1518" s="211" t="s">
        <v>13</v>
      </c>
      <c r="C1518" s="211" t="s">
        <v>14</v>
      </c>
      <c r="D1518" s="211" t="s">
        <v>15</v>
      </c>
      <c r="E1518" s="211" t="s">
        <v>16</v>
      </c>
      <c r="F1518" s="211" t="s">
        <v>17</v>
      </c>
      <c r="G1518" s="211" t="s">
        <v>18</v>
      </c>
      <c r="H1518" s="211" t="s">
        <v>19</v>
      </c>
      <c r="I1518" s="211" t="s">
        <v>20</v>
      </c>
      <c r="J1518" s="211" t="s">
        <v>21</v>
      </c>
      <c r="K1518" s="211" t="s">
        <v>22</v>
      </c>
      <c r="L1518" s="211" t="s">
        <v>23</v>
      </c>
      <c r="M1518" s="211" t="s">
        <v>24</v>
      </c>
      <c r="N1518" s="1"/>
      <c r="O1518" s="1"/>
    </row>
    <row r="1519" spans="1:15" s="49" customFormat="1" ht="87.75" customHeight="1">
      <c r="A1519" s="10"/>
      <c r="B1519" s="15">
        <v>1</v>
      </c>
      <c r="C1519" s="18" t="s">
        <v>1242</v>
      </c>
      <c r="D1519" s="251"/>
      <c r="E1519" s="17" t="s">
        <v>676</v>
      </c>
      <c r="F1519" s="21" t="s">
        <v>930</v>
      </c>
      <c r="G1519" s="22">
        <v>250</v>
      </c>
      <c r="H1519" s="17" t="s">
        <v>931</v>
      </c>
      <c r="I1519" s="25"/>
      <c r="J1519" s="24">
        <f>G1519*I1519</f>
        <v>0</v>
      </c>
      <c r="K1519" s="17">
        <v>8</v>
      </c>
      <c r="L1519" s="26">
        <f>I1519*1.08</f>
        <v>0</v>
      </c>
      <c r="M1519" s="23">
        <f>J1519*1.08</f>
        <v>0</v>
      </c>
      <c r="N1519" s="10"/>
      <c r="O1519" s="10"/>
    </row>
    <row r="1520" spans="1:15" s="49" customFormat="1" ht="111" customHeight="1">
      <c r="A1520" s="10"/>
      <c r="B1520" s="15">
        <v>2</v>
      </c>
      <c r="C1520" s="18" t="s">
        <v>1243</v>
      </c>
      <c r="D1520" s="251"/>
      <c r="E1520" s="17" t="s">
        <v>676</v>
      </c>
      <c r="F1520" s="21" t="s">
        <v>932</v>
      </c>
      <c r="G1520" s="22">
        <v>150</v>
      </c>
      <c r="H1520" s="17" t="s">
        <v>933</v>
      </c>
      <c r="I1520" s="25"/>
      <c r="J1520" s="24">
        <f>G1520*I1520</f>
        <v>0</v>
      </c>
      <c r="K1520" s="17">
        <v>8</v>
      </c>
      <c r="L1520" s="26">
        <f>I1520*1.08</f>
        <v>0</v>
      </c>
      <c r="M1520" s="23">
        <f>J1520*1.08</f>
        <v>0</v>
      </c>
      <c r="N1520" s="10"/>
      <c r="O1520" s="10"/>
    </row>
    <row r="1521" spans="1:15" s="49" customFormat="1" ht="100.5" customHeight="1">
      <c r="A1521" s="10"/>
      <c r="B1521" s="15">
        <v>3</v>
      </c>
      <c r="C1521" s="18" t="s">
        <v>1246</v>
      </c>
      <c r="D1521" s="251"/>
      <c r="E1521" s="17" t="s">
        <v>676</v>
      </c>
      <c r="F1521" s="21" t="s">
        <v>1245</v>
      </c>
      <c r="G1521" s="22">
        <v>150</v>
      </c>
      <c r="H1521" s="17" t="s">
        <v>1244</v>
      </c>
      <c r="I1521" s="25"/>
      <c r="J1521" s="24">
        <f>G1521*I1521</f>
        <v>0</v>
      </c>
      <c r="K1521" s="17">
        <v>8</v>
      </c>
      <c r="L1521" s="26">
        <f>I1521*1.08</f>
        <v>0</v>
      </c>
      <c r="M1521" s="23">
        <f>J1521*1.08</f>
        <v>0</v>
      </c>
      <c r="N1521" s="10"/>
      <c r="O1521" s="10"/>
    </row>
    <row r="1522" spans="1:15" s="49" customFormat="1" ht="24" customHeight="1">
      <c r="A1522" s="20"/>
      <c r="B1522" s="12"/>
      <c r="C1522" s="12"/>
      <c r="D1522" s="12"/>
      <c r="E1522" s="13"/>
      <c r="F1522" s="13"/>
      <c r="G1522" s="13"/>
      <c r="H1522" s="13"/>
      <c r="I1522" s="16" t="s">
        <v>26</v>
      </c>
      <c r="J1522" s="48">
        <f>SUM(J1519:J1521)</f>
        <v>0</v>
      </c>
      <c r="K1522" s="19" t="s">
        <v>27</v>
      </c>
      <c r="L1522" s="16" t="s">
        <v>27</v>
      </c>
      <c r="M1522" s="48">
        <f>SUM(M1519:M1521)</f>
        <v>0</v>
      </c>
      <c r="N1522" s="11"/>
      <c r="O1522" s="27"/>
    </row>
    <row r="1524" spans="3:12" ht="14.25">
      <c r="C1524" s="256" t="s">
        <v>1324</v>
      </c>
      <c r="D1524" s="256"/>
      <c r="E1524" s="256"/>
      <c r="F1524" s="256"/>
      <c r="G1524" s="256"/>
      <c r="H1524" s="256"/>
      <c r="I1524" s="256"/>
      <c r="J1524" s="256"/>
      <c r="K1524" s="256"/>
      <c r="L1524" s="256"/>
    </row>
    <row r="1525" spans="3:12" s="49" customFormat="1" ht="14.25">
      <c r="C1525" s="199"/>
      <c r="D1525" s="199"/>
      <c r="E1525" s="199"/>
      <c r="F1525" s="199"/>
      <c r="G1525" s="199"/>
      <c r="H1525" s="199"/>
      <c r="I1525" s="199"/>
      <c r="J1525" s="199"/>
      <c r="K1525" s="199"/>
      <c r="L1525" s="199"/>
    </row>
    <row r="1526" spans="3:12" s="49" customFormat="1" ht="14.25">
      <c r="C1526" s="199"/>
      <c r="D1526" s="199"/>
      <c r="E1526" s="199"/>
      <c r="F1526" s="199"/>
      <c r="G1526" s="199"/>
      <c r="H1526" s="199"/>
      <c r="I1526" s="199"/>
      <c r="J1526" s="199"/>
      <c r="K1526" s="199"/>
      <c r="L1526" s="199"/>
    </row>
    <row r="1527" spans="3:12" s="49" customFormat="1" ht="14.25">
      <c r="C1527" s="199"/>
      <c r="D1527" s="199"/>
      <c r="E1527" s="199"/>
      <c r="F1527" s="199"/>
      <c r="G1527" s="199"/>
      <c r="H1527" s="199"/>
      <c r="I1527" s="199"/>
      <c r="J1527" s="199"/>
      <c r="K1527" s="199"/>
      <c r="L1527" s="199"/>
    </row>
    <row r="1528" spans="3:12" s="49" customFormat="1" ht="14.25">
      <c r="C1528" s="199"/>
      <c r="D1528" s="199"/>
      <c r="E1528" s="199"/>
      <c r="F1528" s="199"/>
      <c r="G1528" s="199"/>
      <c r="H1528" s="199"/>
      <c r="I1528" s="199"/>
      <c r="J1528" s="199"/>
      <c r="K1528" s="199"/>
      <c r="L1528" s="199"/>
    </row>
    <row r="1531" spans="1:15" s="49" customFormat="1" ht="31.5" customHeight="1">
      <c r="A1531" s="2"/>
      <c r="B1531" s="2"/>
      <c r="C1531" s="7" t="s">
        <v>946</v>
      </c>
      <c r="D1531" s="4"/>
      <c r="E1531" s="4"/>
      <c r="F1531" s="3" t="s">
        <v>1</v>
      </c>
      <c r="G1531" s="6"/>
      <c r="H1531" s="4"/>
      <c r="I1531" s="5"/>
      <c r="J1531" s="272" t="s">
        <v>1221</v>
      </c>
      <c r="K1531" s="273"/>
      <c r="L1531" s="273"/>
      <c r="M1531" s="273"/>
      <c r="N1531" s="2"/>
      <c r="O1531" s="2"/>
    </row>
    <row r="1532" spans="1:15" s="49" customFormat="1" ht="26.25" customHeight="1">
      <c r="A1532" s="1"/>
      <c r="B1532" s="264" t="s">
        <v>935</v>
      </c>
      <c r="C1532" s="265"/>
      <c r="D1532" s="265"/>
      <c r="E1532" s="265"/>
      <c r="F1532" s="265"/>
      <c r="G1532" s="265"/>
      <c r="H1532" s="265"/>
      <c r="I1532" s="265"/>
      <c r="J1532" s="265"/>
      <c r="K1532" s="265"/>
      <c r="L1532" s="265"/>
      <c r="M1532" s="266"/>
      <c r="N1532" s="1"/>
      <c r="O1532" s="1"/>
    </row>
    <row r="1533" spans="1:15" s="49" customFormat="1" ht="33.75">
      <c r="A1533" s="1"/>
      <c r="B1533" s="209" t="s">
        <v>2</v>
      </c>
      <c r="C1533" s="209" t="s">
        <v>3</v>
      </c>
      <c r="D1533" s="209" t="s">
        <v>4</v>
      </c>
      <c r="E1533" s="210" t="s">
        <v>5</v>
      </c>
      <c r="F1533" s="210" t="s">
        <v>6</v>
      </c>
      <c r="G1533" s="209" t="s">
        <v>7</v>
      </c>
      <c r="H1533" s="209" t="s">
        <v>29</v>
      </c>
      <c r="I1533" s="209" t="s">
        <v>8</v>
      </c>
      <c r="J1533" s="209" t="s">
        <v>9</v>
      </c>
      <c r="K1533" s="209" t="s">
        <v>10</v>
      </c>
      <c r="L1533" s="209" t="s">
        <v>11</v>
      </c>
      <c r="M1533" s="209" t="s">
        <v>12</v>
      </c>
      <c r="N1533" s="1"/>
      <c r="O1533" s="1"/>
    </row>
    <row r="1534" spans="1:15" s="49" customFormat="1" ht="14.25">
      <c r="A1534" s="1"/>
      <c r="B1534" s="211" t="s">
        <v>13</v>
      </c>
      <c r="C1534" s="211" t="s">
        <v>14</v>
      </c>
      <c r="D1534" s="211" t="s">
        <v>15</v>
      </c>
      <c r="E1534" s="211" t="s">
        <v>16</v>
      </c>
      <c r="F1534" s="211" t="s">
        <v>17</v>
      </c>
      <c r="G1534" s="211" t="s">
        <v>18</v>
      </c>
      <c r="H1534" s="211" t="s">
        <v>19</v>
      </c>
      <c r="I1534" s="211" t="s">
        <v>20</v>
      </c>
      <c r="J1534" s="211" t="s">
        <v>21</v>
      </c>
      <c r="K1534" s="211" t="s">
        <v>22</v>
      </c>
      <c r="L1534" s="211" t="s">
        <v>23</v>
      </c>
      <c r="M1534" s="211" t="s">
        <v>24</v>
      </c>
      <c r="N1534" s="1"/>
      <c r="O1534" s="1"/>
    </row>
    <row r="1535" spans="1:15" s="49" customFormat="1" ht="49.5" customHeight="1">
      <c r="A1535" s="10"/>
      <c r="B1535" s="15">
        <v>1</v>
      </c>
      <c r="C1535" s="18" t="s">
        <v>682</v>
      </c>
      <c r="D1535" s="251"/>
      <c r="E1535" s="17" t="s">
        <v>936</v>
      </c>
      <c r="F1535" s="21" t="s">
        <v>483</v>
      </c>
      <c r="G1535" s="22">
        <v>60</v>
      </c>
      <c r="H1535" s="17" t="s">
        <v>683</v>
      </c>
      <c r="I1535" s="25"/>
      <c r="J1535" s="24">
        <f>G1535*I1535</f>
        <v>0</v>
      </c>
      <c r="K1535" s="17">
        <v>8</v>
      </c>
      <c r="L1535" s="26">
        <f>I1535*1.08</f>
        <v>0</v>
      </c>
      <c r="M1535" s="23">
        <f>J1535*1.08</f>
        <v>0</v>
      </c>
      <c r="N1535" s="10"/>
      <c r="O1535" s="10"/>
    </row>
    <row r="1536" spans="1:15" s="49" customFormat="1" ht="24" customHeight="1">
      <c r="A1536" s="20"/>
      <c r="B1536" s="12"/>
      <c r="C1536" s="12"/>
      <c r="D1536" s="12"/>
      <c r="E1536" s="13"/>
      <c r="F1536" s="13"/>
      <c r="G1536" s="13"/>
      <c r="H1536" s="13"/>
      <c r="I1536" s="16" t="s">
        <v>26</v>
      </c>
      <c r="J1536" s="48">
        <f>SUM(J1535)</f>
        <v>0</v>
      </c>
      <c r="K1536" s="19" t="s">
        <v>27</v>
      </c>
      <c r="L1536" s="16" t="s">
        <v>27</v>
      </c>
      <c r="M1536" s="48">
        <f>SUM(M1535)</f>
        <v>0</v>
      </c>
      <c r="N1536" s="11"/>
      <c r="O1536" s="27"/>
    </row>
    <row r="1537" spans="1:15" s="49" customFormat="1" ht="24" customHeight="1">
      <c r="A1537" s="20"/>
      <c r="B1537" s="12"/>
      <c r="C1537" s="12"/>
      <c r="D1537" s="12"/>
      <c r="E1537" s="13"/>
      <c r="F1537" s="13"/>
      <c r="G1537" s="13"/>
      <c r="H1537" s="13"/>
      <c r="I1537" s="12"/>
      <c r="J1537" s="195"/>
      <c r="K1537" s="11"/>
      <c r="L1537" s="12"/>
      <c r="M1537" s="195"/>
      <c r="N1537" s="11"/>
      <c r="O1537" s="27"/>
    </row>
    <row r="1538" spans="1:15" s="49" customFormat="1" ht="24" customHeight="1">
      <c r="A1538" s="20"/>
      <c r="B1538" s="12"/>
      <c r="C1538" s="12"/>
      <c r="D1538" s="12"/>
      <c r="E1538" s="13"/>
      <c r="F1538" s="13"/>
      <c r="G1538" s="13"/>
      <c r="H1538" s="13"/>
      <c r="I1538" s="12"/>
      <c r="J1538" s="195"/>
      <c r="K1538" s="11"/>
      <c r="L1538" s="12"/>
      <c r="M1538" s="195"/>
      <c r="N1538" s="11"/>
      <c r="O1538" s="27"/>
    </row>
    <row r="1539" spans="1:15" s="49" customFormat="1" ht="24" customHeight="1">
      <c r="A1539" s="20"/>
      <c r="B1539" s="12"/>
      <c r="C1539" s="12"/>
      <c r="D1539" s="12"/>
      <c r="E1539" s="13"/>
      <c r="F1539" s="13"/>
      <c r="G1539" s="13"/>
      <c r="H1539" s="13"/>
      <c r="I1539" s="12"/>
      <c r="J1539" s="195"/>
      <c r="K1539" s="11"/>
      <c r="L1539" s="12"/>
      <c r="M1539" s="195"/>
      <c r="N1539" s="11"/>
      <c r="O1539" s="27"/>
    </row>
    <row r="1540" spans="1:15" s="49" customFormat="1" ht="24" customHeight="1">
      <c r="A1540" s="20"/>
      <c r="B1540" s="12"/>
      <c r="C1540" s="12"/>
      <c r="D1540" s="12"/>
      <c r="E1540" s="13"/>
      <c r="F1540" s="13"/>
      <c r="G1540" s="13"/>
      <c r="H1540" s="13"/>
      <c r="I1540" s="12"/>
      <c r="J1540" s="195"/>
      <c r="K1540" s="11"/>
      <c r="L1540" s="12"/>
      <c r="M1540" s="195"/>
      <c r="N1540" s="11"/>
      <c r="O1540" s="27"/>
    </row>
    <row r="1541" spans="1:15" s="49" customFormat="1" ht="24" customHeight="1">
      <c r="A1541" s="20"/>
      <c r="B1541" s="12"/>
      <c r="C1541" s="12"/>
      <c r="D1541" s="12"/>
      <c r="E1541" s="13"/>
      <c r="F1541" s="13"/>
      <c r="G1541" s="13"/>
      <c r="H1541" s="13"/>
      <c r="I1541" s="12"/>
      <c r="J1541" s="195"/>
      <c r="K1541" s="11"/>
      <c r="L1541" s="12"/>
      <c r="M1541" s="195"/>
      <c r="N1541" s="11"/>
      <c r="O1541" s="27"/>
    </row>
    <row r="1542" spans="1:15" s="49" customFormat="1" ht="24" customHeight="1">
      <c r="A1542" s="20"/>
      <c r="B1542" s="12"/>
      <c r="C1542" s="12"/>
      <c r="D1542" s="12"/>
      <c r="E1542" s="13"/>
      <c r="F1542" s="13"/>
      <c r="G1542" s="13"/>
      <c r="H1542" s="13"/>
      <c r="I1542" s="12"/>
      <c r="J1542" s="195"/>
      <c r="K1542" s="11"/>
      <c r="L1542" s="12"/>
      <c r="M1542" s="195"/>
      <c r="N1542" s="11"/>
      <c r="O1542" s="27"/>
    </row>
    <row r="1543" spans="1:15" s="49" customFormat="1" ht="24" customHeight="1">
      <c r="A1543" s="20"/>
      <c r="B1543" s="12"/>
      <c r="C1543" s="12"/>
      <c r="D1543" s="12"/>
      <c r="E1543" s="13"/>
      <c r="F1543" s="13"/>
      <c r="G1543" s="13"/>
      <c r="H1543" s="13"/>
      <c r="I1543" s="12"/>
      <c r="J1543" s="195"/>
      <c r="K1543" s="11"/>
      <c r="L1543" s="12"/>
      <c r="M1543" s="195"/>
      <c r="N1543" s="11"/>
      <c r="O1543" s="27"/>
    </row>
    <row r="1544" spans="1:15" s="49" customFormat="1" ht="24" customHeight="1">
      <c r="A1544" s="20"/>
      <c r="B1544" s="12"/>
      <c r="C1544" s="12"/>
      <c r="D1544" s="12"/>
      <c r="E1544" s="13"/>
      <c r="F1544" s="13"/>
      <c r="G1544" s="13"/>
      <c r="H1544" s="13"/>
      <c r="I1544" s="12"/>
      <c r="J1544" s="195"/>
      <c r="K1544" s="11"/>
      <c r="L1544" s="12"/>
      <c r="M1544" s="195"/>
      <c r="N1544" s="11"/>
      <c r="O1544" s="27"/>
    </row>
    <row r="1545" spans="1:15" s="49" customFormat="1" ht="24" customHeight="1">
      <c r="A1545" s="20"/>
      <c r="B1545" s="12"/>
      <c r="C1545" s="12"/>
      <c r="D1545" s="12"/>
      <c r="E1545" s="13"/>
      <c r="F1545" s="13"/>
      <c r="G1545" s="13"/>
      <c r="H1545" s="13"/>
      <c r="I1545" s="12"/>
      <c r="J1545" s="195"/>
      <c r="K1545" s="11"/>
      <c r="L1545" s="12"/>
      <c r="M1545" s="195"/>
      <c r="N1545" s="11"/>
      <c r="O1545" s="27"/>
    </row>
    <row r="1546" spans="1:15" s="49" customFormat="1" ht="24" customHeight="1">
      <c r="A1546" s="20"/>
      <c r="B1546" s="12"/>
      <c r="C1546" s="12"/>
      <c r="D1546" s="12"/>
      <c r="E1546" s="13"/>
      <c r="F1546" s="13"/>
      <c r="G1546" s="13"/>
      <c r="H1546" s="13"/>
      <c r="I1546" s="12"/>
      <c r="J1546" s="195"/>
      <c r="K1546" s="11"/>
      <c r="L1546" s="12"/>
      <c r="M1546" s="195"/>
      <c r="N1546" s="11"/>
      <c r="O1546" s="27"/>
    </row>
    <row r="1547" spans="1:15" s="49" customFormat="1" ht="24" customHeight="1">
      <c r="A1547" s="20"/>
      <c r="B1547" s="12"/>
      <c r="C1547" s="12"/>
      <c r="D1547" s="12"/>
      <c r="E1547" s="13"/>
      <c r="F1547" s="13"/>
      <c r="G1547" s="13"/>
      <c r="H1547" s="13"/>
      <c r="I1547" s="12"/>
      <c r="J1547" s="195"/>
      <c r="K1547" s="11"/>
      <c r="L1547" s="12"/>
      <c r="M1547" s="195"/>
      <c r="N1547" s="11"/>
      <c r="O1547" s="27"/>
    </row>
    <row r="1551" spans="1:15" s="49" customFormat="1" ht="31.5" customHeight="1">
      <c r="A1551" s="2"/>
      <c r="B1551" s="2"/>
      <c r="C1551" s="7" t="s">
        <v>1258</v>
      </c>
      <c r="D1551" s="4"/>
      <c r="E1551" s="4"/>
      <c r="F1551" s="3" t="s">
        <v>1</v>
      </c>
      <c r="G1551" s="6"/>
      <c r="H1551" s="4"/>
      <c r="I1551" s="5"/>
      <c r="J1551" s="262" t="s">
        <v>30</v>
      </c>
      <c r="K1551" s="263"/>
      <c r="L1551" s="263"/>
      <c r="M1551" s="263"/>
      <c r="N1551" s="2"/>
      <c r="O1551" s="2"/>
    </row>
    <row r="1552" spans="1:15" s="49" customFormat="1" ht="26.25" customHeight="1">
      <c r="A1552" s="1"/>
      <c r="B1552" s="264" t="s">
        <v>1179</v>
      </c>
      <c r="C1552" s="265"/>
      <c r="D1552" s="265"/>
      <c r="E1552" s="265"/>
      <c r="F1552" s="265"/>
      <c r="G1552" s="265"/>
      <c r="H1552" s="265"/>
      <c r="I1552" s="265"/>
      <c r="J1552" s="265"/>
      <c r="K1552" s="265"/>
      <c r="L1552" s="265"/>
      <c r="M1552" s="266"/>
      <c r="N1552" s="1"/>
      <c r="O1552" s="1"/>
    </row>
    <row r="1553" spans="1:15" s="49" customFormat="1" ht="33.75">
      <c r="A1553" s="1"/>
      <c r="B1553" s="209" t="s">
        <v>2</v>
      </c>
      <c r="C1553" s="209" t="s">
        <v>3</v>
      </c>
      <c r="D1553" s="209" t="s">
        <v>4</v>
      </c>
      <c r="E1553" s="210" t="s">
        <v>5</v>
      </c>
      <c r="F1553" s="210" t="s">
        <v>6</v>
      </c>
      <c r="G1553" s="209" t="s">
        <v>7</v>
      </c>
      <c r="H1553" s="209" t="s">
        <v>29</v>
      </c>
      <c r="I1553" s="209" t="s">
        <v>8</v>
      </c>
      <c r="J1553" s="209" t="s">
        <v>9</v>
      </c>
      <c r="K1553" s="209" t="s">
        <v>10</v>
      </c>
      <c r="L1553" s="209" t="s">
        <v>11</v>
      </c>
      <c r="M1553" s="209" t="s">
        <v>12</v>
      </c>
      <c r="N1553" s="1"/>
      <c r="O1553" s="1"/>
    </row>
    <row r="1554" spans="1:15" s="49" customFormat="1" ht="14.25">
      <c r="A1554" s="1"/>
      <c r="B1554" s="211" t="s">
        <v>13</v>
      </c>
      <c r="C1554" s="211" t="s">
        <v>14</v>
      </c>
      <c r="D1554" s="211" t="s">
        <v>15</v>
      </c>
      <c r="E1554" s="211" t="s">
        <v>16</v>
      </c>
      <c r="F1554" s="211" t="s">
        <v>17</v>
      </c>
      <c r="G1554" s="211" t="s">
        <v>18</v>
      </c>
      <c r="H1554" s="211" t="s">
        <v>19</v>
      </c>
      <c r="I1554" s="211" t="s">
        <v>20</v>
      </c>
      <c r="J1554" s="211" t="s">
        <v>21</v>
      </c>
      <c r="K1554" s="211" t="s">
        <v>22</v>
      </c>
      <c r="L1554" s="211" t="s">
        <v>23</v>
      </c>
      <c r="M1554" s="211" t="s">
        <v>24</v>
      </c>
      <c r="N1554" s="1"/>
      <c r="O1554" s="1"/>
    </row>
    <row r="1555" spans="1:15" s="49" customFormat="1" ht="32.25" customHeight="1">
      <c r="A1555" s="10"/>
      <c r="B1555" s="15">
        <v>1</v>
      </c>
      <c r="C1555" s="267" t="s">
        <v>940</v>
      </c>
      <c r="D1555" s="251"/>
      <c r="E1555" s="17" t="s">
        <v>70</v>
      </c>
      <c r="F1555" s="21" t="s">
        <v>941</v>
      </c>
      <c r="G1555" s="22">
        <v>40</v>
      </c>
      <c r="H1555" s="17" t="s">
        <v>69</v>
      </c>
      <c r="I1555" s="25"/>
      <c r="J1555" s="24">
        <f>G1555*I1555</f>
        <v>0</v>
      </c>
      <c r="K1555" s="17">
        <v>8</v>
      </c>
      <c r="L1555" s="26">
        <f>I1555*1.08</f>
        <v>0</v>
      </c>
      <c r="M1555" s="23">
        <f>J1555*1.08</f>
        <v>0</v>
      </c>
      <c r="N1555" s="10"/>
      <c r="O1555" s="10"/>
    </row>
    <row r="1556" spans="1:15" s="49" customFormat="1" ht="32.25" customHeight="1">
      <c r="A1556" s="10"/>
      <c r="B1556" s="15">
        <v>2</v>
      </c>
      <c r="C1556" s="261"/>
      <c r="D1556" s="251"/>
      <c r="E1556" s="17" t="s">
        <v>70</v>
      </c>
      <c r="F1556" s="21" t="s">
        <v>942</v>
      </c>
      <c r="G1556" s="22">
        <v>30</v>
      </c>
      <c r="H1556" s="17" t="s">
        <v>683</v>
      </c>
      <c r="I1556" s="25"/>
      <c r="J1556" s="24">
        <f aca="true" t="shared" si="54" ref="J1556:J1561">G1556*I1556</f>
        <v>0</v>
      </c>
      <c r="K1556" s="17">
        <v>8</v>
      </c>
      <c r="L1556" s="26">
        <f aca="true" t="shared" si="55" ref="L1556:L1561">I1556*1.08</f>
        <v>0</v>
      </c>
      <c r="M1556" s="23">
        <f aca="true" t="shared" si="56" ref="M1556:M1561">J1556*1.08</f>
        <v>0</v>
      </c>
      <c r="N1556" s="10"/>
      <c r="O1556" s="10"/>
    </row>
    <row r="1557" spans="1:15" s="49" customFormat="1" ht="32.25" customHeight="1">
      <c r="A1557" s="10"/>
      <c r="B1557" s="15">
        <v>3</v>
      </c>
      <c r="C1557" s="18" t="s">
        <v>1313</v>
      </c>
      <c r="D1557" s="251"/>
      <c r="E1557" s="17" t="s">
        <v>25</v>
      </c>
      <c r="F1557" s="21" t="s">
        <v>1314</v>
      </c>
      <c r="G1557" s="22">
        <v>600</v>
      </c>
      <c r="H1557" s="17" t="s">
        <v>105</v>
      </c>
      <c r="I1557" s="25"/>
      <c r="J1557" s="24">
        <f t="shared" si="54"/>
        <v>0</v>
      </c>
      <c r="K1557" s="17">
        <v>8</v>
      </c>
      <c r="L1557" s="26">
        <f t="shared" si="55"/>
        <v>0</v>
      </c>
      <c r="M1557" s="23">
        <f t="shared" si="56"/>
        <v>0</v>
      </c>
      <c r="N1557" s="10"/>
      <c r="O1557" s="10"/>
    </row>
    <row r="1558" spans="1:15" s="49" customFormat="1" ht="32.25" customHeight="1">
      <c r="A1558" s="10"/>
      <c r="B1558" s="15">
        <v>4</v>
      </c>
      <c r="C1558" s="267" t="s">
        <v>1315</v>
      </c>
      <c r="D1558" s="251"/>
      <c r="E1558" s="17" t="s">
        <v>1316</v>
      </c>
      <c r="F1558" s="21" t="s">
        <v>85</v>
      </c>
      <c r="G1558" s="22">
        <v>1450</v>
      </c>
      <c r="H1558" s="17" t="s">
        <v>63</v>
      </c>
      <c r="I1558" s="25"/>
      <c r="J1558" s="24">
        <f t="shared" si="54"/>
        <v>0</v>
      </c>
      <c r="K1558" s="17">
        <v>8</v>
      </c>
      <c r="L1558" s="26">
        <f t="shared" si="55"/>
        <v>0</v>
      </c>
      <c r="M1558" s="23">
        <f t="shared" si="56"/>
        <v>0</v>
      </c>
      <c r="N1558" s="10"/>
      <c r="O1558" s="10"/>
    </row>
    <row r="1559" spans="1:15" s="49" customFormat="1" ht="32.25" customHeight="1">
      <c r="A1559" s="10"/>
      <c r="B1559" s="15">
        <v>5</v>
      </c>
      <c r="C1559" s="268"/>
      <c r="D1559" s="251"/>
      <c r="E1559" s="17" t="s">
        <v>40</v>
      </c>
      <c r="F1559" s="21" t="s">
        <v>34</v>
      </c>
      <c r="G1559" s="22">
        <v>300</v>
      </c>
      <c r="H1559" s="17" t="s">
        <v>64</v>
      </c>
      <c r="I1559" s="25"/>
      <c r="J1559" s="24">
        <f t="shared" si="54"/>
        <v>0</v>
      </c>
      <c r="K1559" s="17">
        <v>8</v>
      </c>
      <c r="L1559" s="26">
        <f t="shared" si="55"/>
        <v>0</v>
      </c>
      <c r="M1559" s="23">
        <f t="shared" si="56"/>
        <v>0</v>
      </c>
      <c r="N1559" s="10"/>
      <c r="O1559" s="10"/>
    </row>
    <row r="1560" spans="1:15" s="49" customFormat="1" ht="32.25" customHeight="1">
      <c r="A1560" s="10"/>
      <c r="B1560" s="15">
        <v>6</v>
      </c>
      <c r="C1560" s="261"/>
      <c r="D1560" s="251"/>
      <c r="E1560" s="17" t="s">
        <v>70</v>
      </c>
      <c r="F1560" s="21" t="s">
        <v>35</v>
      </c>
      <c r="G1560" s="22">
        <v>500</v>
      </c>
      <c r="H1560" s="17" t="s">
        <v>36</v>
      </c>
      <c r="I1560" s="25"/>
      <c r="J1560" s="24">
        <f t="shared" si="54"/>
        <v>0</v>
      </c>
      <c r="K1560" s="17">
        <v>8</v>
      </c>
      <c r="L1560" s="26">
        <f t="shared" si="55"/>
        <v>0</v>
      </c>
      <c r="M1560" s="23">
        <f t="shared" si="56"/>
        <v>0</v>
      </c>
      <c r="N1560" s="10"/>
      <c r="O1560" s="10"/>
    </row>
    <row r="1561" spans="1:15" s="49" customFormat="1" ht="32.25" customHeight="1">
      <c r="A1561" s="10"/>
      <c r="B1561" s="15">
        <v>7</v>
      </c>
      <c r="C1561" s="18" t="s">
        <v>938</v>
      </c>
      <c r="D1561" s="251"/>
      <c r="E1561" s="17" t="s">
        <v>25</v>
      </c>
      <c r="F1561" s="21" t="s">
        <v>62</v>
      </c>
      <c r="G1561" s="22">
        <v>10000</v>
      </c>
      <c r="H1561" s="17" t="s">
        <v>46</v>
      </c>
      <c r="I1561" s="25"/>
      <c r="J1561" s="24">
        <f t="shared" si="54"/>
        <v>0</v>
      </c>
      <c r="K1561" s="17">
        <v>8</v>
      </c>
      <c r="L1561" s="26">
        <f t="shared" si="55"/>
        <v>0</v>
      </c>
      <c r="M1561" s="23">
        <f t="shared" si="56"/>
        <v>0</v>
      </c>
      <c r="N1561" s="10"/>
      <c r="O1561" s="10"/>
    </row>
    <row r="1562" spans="1:15" s="49" customFormat="1" ht="24" customHeight="1">
      <c r="A1562" s="20"/>
      <c r="B1562" s="12"/>
      <c r="C1562" s="12"/>
      <c r="D1562" s="12"/>
      <c r="E1562" s="13"/>
      <c r="F1562" s="13"/>
      <c r="G1562" s="13"/>
      <c r="H1562" s="13"/>
      <c r="I1562" s="16" t="s">
        <v>26</v>
      </c>
      <c r="J1562" s="48">
        <f>SUM(J1555:J1561)</f>
        <v>0</v>
      </c>
      <c r="K1562" s="19" t="s">
        <v>27</v>
      </c>
      <c r="L1562" s="16" t="s">
        <v>27</v>
      </c>
      <c r="M1562" s="48">
        <f>SUM(M1555:M1561)</f>
        <v>0</v>
      </c>
      <c r="N1562" s="11"/>
      <c r="O1562" s="27"/>
    </row>
    <row r="1564" s="49" customFormat="1" ht="14.25"/>
    <row r="1565" s="49" customFormat="1" ht="14.25"/>
    <row r="1566" s="49" customFormat="1" ht="14.25"/>
    <row r="1570" spans="1:15" s="49" customFormat="1" ht="31.5" customHeight="1">
      <c r="A1570" s="2"/>
      <c r="B1570" s="2"/>
      <c r="C1570" s="7" t="s">
        <v>1259</v>
      </c>
      <c r="D1570" s="4"/>
      <c r="E1570" s="4"/>
      <c r="F1570" s="3" t="s">
        <v>1</v>
      </c>
      <c r="G1570" s="6"/>
      <c r="H1570" s="4"/>
      <c r="I1570" s="5"/>
      <c r="J1570" s="262" t="s">
        <v>30</v>
      </c>
      <c r="K1570" s="263"/>
      <c r="L1570" s="263"/>
      <c r="M1570" s="263"/>
      <c r="N1570" s="2"/>
      <c r="O1570" s="2"/>
    </row>
    <row r="1571" spans="1:15" s="49" customFormat="1" ht="26.25" customHeight="1">
      <c r="A1571" s="1"/>
      <c r="B1571" s="264" t="s">
        <v>1179</v>
      </c>
      <c r="C1571" s="265"/>
      <c r="D1571" s="265"/>
      <c r="E1571" s="265"/>
      <c r="F1571" s="265"/>
      <c r="G1571" s="265"/>
      <c r="H1571" s="265"/>
      <c r="I1571" s="265"/>
      <c r="J1571" s="265"/>
      <c r="K1571" s="265"/>
      <c r="L1571" s="265"/>
      <c r="M1571" s="266"/>
      <c r="N1571" s="1"/>
      <c r="O1571" s="1"/>
    </row>
    <row r="1572" spans="1:15" s="49" customFormat="1" ht="33.75">
      <c r="A1572" s="1"/>
      <c r="B1572" s="209" t="s">
        <v>2</v>
      </c>
      <c r="C1572" s="209" t="s">
        <v>3</v>
      </c>
      <c r="D1572" s="209" t="s">
        <v>4</v>
      </c>
      <c r="E1572" s="210" t="s">
        <v>5</v>
      </c>
      <c r="F1572" s="210" t="s">
        <v>6</v>
      </c>
      <c r="G1572" s="209" t="s">
        <v>7</v>
      </c>
      <c r="H1572" s="209" t="s">
        <v>29</v>
      </c>
      <c r="I1572" s="209" t="s">
        <v>8</v>
      </c>
      <c r="J1572" s="209" t="s">
        <v>9</v>
      </c>
      <c r="K1572" s="209" t="s">
        <v>10</v>
      </c>
      <c r="L1572" s="209" t="s">
        <v>11</v>
      </c>
      <c r="M1572" s="209" t="s">
        <v>12</v>
      </c>
      <c r="N1572" s="1"/>
      <c r="O1572" s="1"/>
    </row>
    <row r="1573" spans="1:15" s="49" customFormat="1" ht="14.25">
      <c r="A1573" s="1"/>
      <c r="B1573" s="211" t="s">
        <v>13</v>
      </c>
      <c r="C1573" s="211" t="s">
        <v>14</v>
      </c>
      <c r="D1573" s="211" t="s">
        <v>15</v>
      </c>
      <c r="E1573" s="211" t="s">
        <v>16</v>
      </c>
      <c r="F1573" s="211" t="s">
        <v>17</v>
      </c>
      <c r="G1573" s="211" t="s">
        <v>18</v>
      </c>
      <c r="H1573" s="211" t="s">
        <v>19</v>
      </c>
      <c r="I1573" s="211" t="s">
        <v>20</v>
      </c>
      <c r="J1573" s="211" t="s">
        <v>21</v>
      </c>
      <c r="K1573" s="211" t="s">
        <v>22</v>
      </c>
      <c r="L1573" s="211" t="s">
        <v>23</v>
      </c>
      <c r="M1573" s="211" t="s">
        <v>24</v>
      </c>
      <c r="N1573" s="1"/>
      <c r="O1573" s="1"/>
    </row>
    <row r="1574" spans="1:15" s="49" customFormat="1" ht="32.25" customHeight="1">
      <c r="A1574" s="10"/>
      <c r="B1574" s="15">
        <v>1</v>
      </c>
      <c r="C1574" s="267" t="s">
        <v>947</v>
      </c>
      <c r="D1574" s="251"/>
      <c r="E1574" s="17" t="s">
        <v>40</v>
      </c>
      <c r="F1574" s="21" t="s">
        <v>169</v>
      </c>
      <c r="G1574" s="22">
        <v>300</v>
      </c>
      <c r="H1574" s="17" t="s">
        <v>460</v>
      </c>
      <c r="I1574" s="25"/>
      <c r="J1574" s="24">
        <f>G1574*I1574</f>
        <v>0</v>
      </c>
      <c r="K1574" s="17">
        <v>8</v>
      </c>
      <c r="L1574" s="26">
        <f>I1574*1.08</f>
        <v>0</v>
      </c>
      <c r="M1574" s="23">
        <f>J1574*1.08</f>
        <v>0</v>
      </c>
      <c r="N1574" s="10"/>
      <c r="O1574" s="10"/>
    </row>
    <row r="1575" spans="1:15" s="49" customFormat="1" ht="32.25" customHeight="1">
      <c r="A1575" s="10"/>
      <c r="B1575" s="15">
        <v>2</v>
      </c>
      <c r="C1575" s="268"/>
      <c r="D1575" s="251"/>
      <c r="E1575" s="17" t="s">
        <v>948</v>
      </c>
      <c r="F1575" s="21" t="s">
        <v>501</v>
      </c>
      <c r="G1575" s="22">
        <v>1200</v>
      </c>
      <c r="H1575" s="17" t="s">
        <v>949</v>
      </c>
      <c r="I1575" s="25"/>
      <c r="J1575" s="24">
        <f aca="true" t="shared" si="57" ref="J1575:J1629">G1575*I1575</f>
        <v>0</v>
      </c>
      <c r="K1575" s="17">
        <v>8</v>
      </c>
      <c r="L1575" s="26">
        <f aca="true" t="shared" si="58" ref="L1575:L1629">I1575*1.08</f>
        <v>0</v>
      </c>
      <c r="M1575" s="23">
        <f aca="true" t="shared" si="59" ref="M1575:M1629">J1575*1.08</f>
        <v>0</v>
      </c>
      <c r="N1575" s="10"/>
      <c r="O1575" s="10"/>
    </row>
    <row r="1576" spans="1:15" s="49" customFormat="1" ht="32.25" customHeight="1">
      <c r="A1576" s="10"/>
      <c r="B1576" s="15">
        <v>3</v>
      </c>
      <c r="C1576" s="261"/>
      <c r="D1576" s="251"/>
      <c r="E1576" s="17" t="s">
        <v>92</v>
      </c>
      <c r="F1576" s="21" t="s">
        <v>950</v>
      </c>
      <c r="G1576" s="22">
        <v>60</v>
      </c>
      <c r="H1576" s="17" t="s">
        <v>891</v>
      </c>
      <c r="I1576" s="25"/>
      <c r="J1576" s="24">
        <f t="shared" si="57"/>
        <v>0</v>
      </c>
      <c r="K1576" s="17">
        <v>8</v>
      </c>
      <c r="L1576" s="26">
        <f t="shared" si="58"/>
        <v>0</v>
      </c>
      <c r="M1576" s="23">
        <f t="shared" si="59"/>
        <v>0</v>
      </c>
      <c r="N1576" s="10"/>
      <c r="O1576" s="10"/>
    </row>
    <row r="1577" spans="1:15" s="49" customFormat="1" ht="32.25" customHeight="1">
      <c r="A1577" s="10"/>
      <c r="B1577" s="15">
        <v>4</v>
      </c>
      <c r="C1577" s="267" t="s">
        <v>951</v>
      </c>
      <c r="D1577" s="251"/>
      <c r="E1577" s="17" t="s">
        <v>31</v>
      </c>
      <c r="F1577" s="21" t="s">
        <v>77</v>
      </c>
      <c r="G1577" s="22">
        <v>100</v>
      </c>
      <c r="H1577" s="17" t="s">
        <v>98</v>
      </c>
      <c r="I1577" s="25"/>
      <c r="J1577" s="24">
        <f t="shared" si="57"/>
        <v>0</v>
      </c>
      <c r="K1577" s="17">
        <v>8</v>
      </c>
      <c r="L1577" s="26">
        <f t="shared" si="58"/>
        <v>0</v>
      </c>
      <c r="M1577" s="23">
        <f t="shared" si="59"/>
        <v>0</v>
      </c>
      <c r="N1577" s="10"/>
      <c r="O1577" s="10"/>
    </row>
    <row r="1578" spans="1:15" s="49" customFormat="1" ht="32.25" customHeight="1">
      <c r="A1578" s="10"/>
      <c r="B1578" s="15">
        <v>5</v>
      </c>
      <c r="C1578" s="268"/>
      <c r="D1578" s="251"/>
      <c r="E1578" s="17" t="s">
        <v>31</v>
      </c>
      <c r="F1578" s="21" t="s">
        <v>34</v>
      </c>
      <c r="G1578" s="22">
        <v>100</v>
      </c>
      <c r="H1578" s="17" t="s">
        <v>98</v>
      </c>
      <c r="I1578" s="25"/>
      <c r="J1578" s="24">
        <f t="shared" si="57"/>
        <v>0</v>
      </c>
      <c r="K1578" s="17">
        <v>8</v>
      </c>
      <c r="L1578" s="26">
        <f t="shared" si="58"/>
        <v>0</v>
      </c>
      <c r="M1578" s="23">
        <f t="shared" si="59"/>
        <v>0</v>
      </c>
      <c r="N1578" s="10"/>
      <c r="O1578" s="10"/>
    </row>
    <row r="1579" spans="1:15" s="49" customFormat="1" ht="32.25" customHeight="1">
      <c r="A1579" s="10"/>
      <c r="B1579" s="15">
        <v>6</v>
      </c>
      <c r="C1579" s="261"/>
      <c r="D1579" s="251"/>
      <c r="E1579" s="17" t="s">
        <v>31</v>
      </c>
      <c r="F1579" s="21" t="s">
        <v>35</v>
      </c>
      <c r="G1579" s="22">
        <v>100</v>
      </c>
      <c r="H1579" s="17" t="s">
        <v>98</v>
      </c>
      <c r="I1579" s="25"/>
      <c r="J1579" s="24">
        <f t="shared" si="57"/>
        <v>0</v>
      </c>
      <c r="K1579" s="17">
        <v>8</v>
      </c>
      <c r="L1579" s="26">
        <f t="shared" si="58"/>
        <v>0</v>
      </c>
      <c r="M1579" s="23">
        <f t="shared" si="59"/>
        <v>0</v>
      </c>
      <c r="N1579" s="10"/>
      <c r="O1579" s="10"/>
    </row>
    <row r="1580" spans="1:15" s="49" customFormat="1" ht="32.25" customHeight="1">
      <c r="A1580" s="10"/>
      <c r="B1580" s="15">
        <v>7</v>
      </c>
      <c r="C1580" s="18" t="s">
        <v>952</v>
      </c>
      <c r="D1580" s="251"/>
      <c r="E1580" s="17" t="s">
        <v>70</v>
      </c>
      <c r="F1580" s="21" t="s">
        <v>60</v>
      </c>
      <c r="G1580" s="22">
        <v>12</v>
      </c>
      <c r="H1580" s="17" t="s">
        <v>69</v>
      </c>
      <c r="I1580" s="25"/>
      <c r="J1580" s="24">
        <f t="shared" si="57"/>
        <v>0</v>
      </c>
      <c r="K1580" s="17">
        <v>8</v>
      </c>
      <c r="L1580" s="26">
        <f t="shared" si="58"/>
        <v>0</v>
      </c>
      <c r="M1580" s="23">
        <f t="shared" si="59"/>
        <v>0</v>
      </c>
      <c r="N1580" s="10"/>
      <c r="O1580" s="10"/>
    </row>
    <row r="1581" spans="1:15" s="49" customFormat="1" ht="32.25" customHeight="1">
      <c r="A1581" s="10"/>
      <c r="B1581" s="15">
        <v>8</v>
      </c>
      <c r="C1581" s="267" t="s">
        <v>263</v>
      </c>
      <c r="D1581" s="251"/>
      <c r="E1581" s="17" t="s">
        <v>339</v>
      </c>
      <c r="F1581" s="21" t="s">
        <v>32</v>
      </c>
      <c r="G1581" s="22">
        <v>20</v>
      </c>
      <c r="H1581" s="17" t="s">
        <v>51</v>
      </c>
      <c r="I1581" s="25"/>
      <c r="J1581" s="24">
        <f t="shared" si="57"/>
        <v>0</v>
      </c>
      <c r="K1581" s="17">
        <v>8</v>
      </c>
      <c r="L1581" s="26">
        <f t="shared" si="58"/>
        <v>0</v>
      </c>
      <c r="M1581" s="23">
        <f t="shared" si="59"/>
        <v>0</v>
      </c>
      <c r="N1581" s="10"/>
      <c r="O1581" s="10"/>
    </row>
    <row r="1582" spans="1:15" s="49" customFormat="1" ht="32.25" customHeight="1">
      <c r="A1582" s="10"/>
      <c r="B1582" s="15">
        <v>9</v>
      </c>
      <c r="C1582" s="261"/>
      <c r="D1582" s="251"/>
      <c r="E1582" s="17" t="s">
        <v>339</v>
      </c>
      <c r="F1582" s="21" t="s">
        <v>128</v>
      </c>
      <c r="G1582" s="22">
        <v>10</v>
      </c>
      <c r="H1582" s="17" t="s">
        <v>36</v>
      </c>
      <c r="I1582" s="25"/>
      <c r="J1582" s="24">
        <f t="shared" si="57"/>
        <v>0</v>
      </c>
      <c r="K1582" s="17">
        <v>8</v>
      </c>
      <c r="L1582" s="26">
        <f t="shared" si="58"/>
        <v>0</v>
      </c>
      <c r="M1582" s="23">
        <f t="shared" si="59"/>
        <v>0</v>
      </c>
      <c r="N1582" s="10"/>
      <c r="O1582" s="10"/>
    </row>
    <row r="1583" spans="1:15" s="49" customFormat="1" ht="32.25" customHeight="1">
      <c r="A1583" s="10"/>
      <c r="B1583" s="15">
        <v>10</v>
      </c>
      <c r="C1583" s="267" t="s">
        <v>953</v>
      </c>
      <c r="D1583" s="251"/>
      <c r="E1583" s="17" t="s">
        <v>25</v>
      </c>
      <c r="F1583" s="21">
        <v>0.2</v>
      </c>
      <c r="G1583" s="22">
        <v>250</v>
      </c>
      <c r="H1583" s="17" t="s">
        <v>262</v>
      </c>
      <c r="I1583" s="25"/>
      <c r="J1583" s="24">
        <f t="shared" si="57"/>
        <v>0</v>
      </c>
      <c r="K1583" s="17">
        <v>8</v>
      </c>
      <c r="L1583" s="26">
        <f t="shared" si="58"/>
        <v>0</v>
      </c>
      <c r="M1583" s="23">
        <f t="shared" si="59"/>
        <v>0</v>
      </c>
      <c r="N1583" s="10"/>
      <c r="O1583" s="10"/>
    </row>
    <row r="1584" spans="1:15" s="49" customFormat="1" ht="32.25" customHeight="1">
      <c r="A1584" s="10"/>
      <c r="B1584" s="15">
        <v>11</v>
      </c>
      <c r="C1584" s="261"/>
      <c r="D1584" s="251"/>
      <c r="E1584" s="17" t="s">
        <v>25</v>
      </c>
      <c r="F1584" s="21">
        <v>0.4</v>
      </c>
      <c r="G1584" s="22">
        <v>350</v>
      </c>
      <c r="H1584" s="17" t="s">
        <v>262</v>
      </c>
      <c r="I1584" s="25"/>
      <c r="J1584" s="24">
        <f t="shared" si="57"/>
        <v>0</v>
      </c>
      <c r="K1584" s="17">
        <v>8</v>
      </c>
      <c r="L1584" s="26">
        <f t="shared" si="58"/>
        <v>0</v>
      </c>
      <c r="M1584" s="23">
        <f t="shared" si="59"/>
        <v>0</v>
      </c>
      <c r="N1584" s="10"/>
      <c r="O1584" s="10"/>
    </row>
    <row r="1585" spans="1:15" s="49" customFormat="1" ht="32.25" customHeight="1">
      <c r="A1585" s="10"/>
      <c r="B1585" s="15">
        <v>12</v>
      </c>
      <c r="C1585" s="18" t="s">
        <v>228</v>
      </c>
      <c r="D1585" s="251"/>
      <c r="E1585" s="17" t="s">
        <v>545</v>
      </c>
      <c r="F1585" s="21">
        <v>0.05</v>
      </c>
      <c r="G1585" s="22">
        <v>20</v>
      </c>
      <c r="H1585" s="17" t="s">
        <v>565</v>
      </c>
      <c r="I1585" s="25"/>
      <c r="J1585" s="24">
        <f t="shared" si="57"/>
        <v>0</v>
      </c>
      <c r="K1585" s="17">
        <v>8</v>
      </c>
      <c r="L1585" s="26">
        <f t="shared" si="58"/>
        <v>0</v>
      </c>
      <c r="M1585" s="23">
        <f t="shared" si="59"/>
        <v>0</v>
      </c>
      <c r="N1585" s="10"/>
      <c r="O1585" s="10"/>
    </row>
    <row r="1586" spans="1:15" s="49" customFormat="1" ht="32.25" customHeight="1">
      <c r="A1586" s="10"/>
      <c r="B1586" s="15">
        <v>13</v>
      </c>
      <c r="C1586" s="18" t="s">
        <v>954</v>
      </c>
      <c r="D1586" s="251"/>
      <c r="E1586" s="17" t="s">
        <v>339</v>
      </c>
      <c r="F1586" s="21" t="s">
        <v>955</v>
      </c>
      <c r="G1586" s="22">
        <v>150</v>
      </c>
      <c r="H1586" s="17" t="s">
        <v>36</v>
      </c>
      <c r="I1586" s="25"/>
      <c r="J1586" s="24">
        <f t="shared" si="57"/>
        <v>0</v>
      </c>
      <c r="K1586" s="17">
        <v>8</v>
      </c>
      <c r="L1586" s="26">
        <f t="shared" si="58"/>
        <v>0</v>
      </c>
      <c r="M1586" s="23">
        <f t="shared" si="59"/>
        <v>0</v>
      </c>
      <c r="N1586" s="10"/>
      <c r="O1586" s="10"/>
    </row>
    <row r="1587" spans="1:15" s="49" customFormat="1" ht="32.25" customHeight="1">
      <c r="A1587" s="10"/>
      <c r="B1587" s="15">
        <v>14</v>
      </c>
      <c r="C1587" s="18" t="s">
        <v>1325</v>
      </c>
      <c r="D1587" s="251"/>
      <c r="E1587" s="17" t="s">
        <v>31</v>
      </c>
      <c r="F1587" s="21" t="s">
        <v>89</v>
      </c>
      <c r="G1587" s="22">
        <v>200</v>
      </c>
      <c r="H1587" s="17" t="s">
        <v>101</v>
      </c>
      <c r="I1587" s="25"/>
      <c r="J1587" s="24">
        <f t="shared" si="57"/>
        <v>0</v>
      </c>
      <c r="K1587" s="17">
        <v>8</v>
      </c>
      <c r="L1587" s="26">
        <f t="shared" si="58"/>
        <v>0</v>
      </c>
      <c r="M1587" s="23">
        <f t="shared" si="59"/>
        <v>0</v>
      </c>
      <c r="N1587" s="10"/>
      <c r="O1587" s="10"/>
    </row>
    <row r="1588" spans="1:15" s="49" customFormat="1" ht="32.25" customHeight="1">
      <c r="A1588" s="10"/>
      <c r="B1588" s="15">
        <v>15</v>
      </c>
      <c r="C1588" s="267" t="s">
        <v>956</v>
      </c>
      <c r="D1588" s="251"/>
      <c r="E1588" s="17" t="s">
        <v>545</v>
      </c>
      <c r="F1588" s="21">
        <v>0.01</v>
      </c>
      <c r="G1588" s="22">
        <v>100</v>
      </c>
      <c r="H1588" s="17" t="s">
        <v>55</v>
      </c>
      <c r="I1588" s="25"/>
      <c r="J1588" s="24">
        <f t="shared" si="57"/>
        <v>0</v>
      </c>
      <c r="K1588" s="17">
        <v>8</v>
      </c>
      <c r="L1588" s="26">
        <f t="shared" si="58"/>
        <v>0</v>
      </c>
      <c r="M1588" s="23">
        <f t="shared" si="59"/>
        <v>0</v>
      </c>
      <c r="N1588" s="10"/>
      <c r="O1588" s="10"/>
    </row>
    <row r="1589" spans="1:15" s="49" customFormat="1" ht="32.25" customHeight="1">
      <c r="A1589" s="10"/>
      <c r="B1589" s="15">
        <v>16</v>
      </c>
      <c r="C1589" s="261"/>
      <c r="D1589" s="251"/>
      <c r="E1589" s="17" t="s">
        <v>31</v>
      </c>
      <c r="F1589" s="21" t="s">
        <v>58</v>
      </c>
      <c r="G1589" s="22">
        <v>30</v>
      </c>
      <c r="H1589" s="17" t="s">
        <v>33</v>
      </c>
      <c r="I1589" s="25"/>
      <c r="J1589" s="24">
        <f t="shared" si="57"/>
        <v>0</v>
      </c>
      <c r="K1589" s="17">
        <v>8</v>
      </c>
      <c r="L1589" s="26">
        <f t="shared" si="58"/>
        <v>0</v>
      </c>
      <c r="M1589" s="23">
        <f t="shared" si="59"/>
        <v>0</v>
      </c>
      <c r="N1589" s="10"/>
      <c r="O1589" s="10"/>
    </row>
    <row r="1590" spans="1:15" s="49" customFormat="1" ht="32.25" customHeight="1">
      <c r="A1590" s="10"/>
      <c r="B1590" s="15">
        <v>17</v>
      </c>
      <c r="C1590" s="267" t="s">
        <v>957</v>
      </c>
      <c r="D1590" s="251"/>
      <c r="E1590" s="17" t="s">
        <v>70</v>
      </c>
      <c r="F1590" s="21" t="s">
        <v>60</v>
      </c>
      <c r="G1590" s="22">
        <v>400</v>
      </c>
      <c r="H1590" s="17" t="s">
        <v>36</v>
      </c>
      <c r="I1590" s="25"/>
      <c r="J1590" s="24">
        <f t="shared" si="57"/>
        <v>0</v>
      </c>
      <c r="K1590" s="17">
        <v>8</v>
      </c>
      <c r="L1590" s="26">
        <f t="shared" si="58"/>
        <v>0</v>
      </c>
      <c r="M1590" s="23">
        <f t="shared" si="59"/>
        <v>0</v>
      </c>
      <c r="N1590" s="10"/>
      <c r="O1590" s="10"/>
    </row>
    <row r="1591" spans="1:15" s="49" customFormat="1" ht="32.25" customHeight="1">
      <c r="A1591" s="10"/>
      <c r="B1591" s="15">
        <v>18</v>
      </c>
      <c r="C1591" s="268"/>
      <c r="D1591" s="251"/>
      <c r="E1591" s="17" t="s">
        <v>70</v>
      </c>
      <c r="F1591" s="21" t="s">
        <v>77</v>
      </c>
      <c r="G1591" s="22">
        <v>800</v>
      </c>
      <c r="H1591" s="17" t="s">
        <v>36</v>
      </c>
      <c r="I1591" s="25"/>
      <c r="J1591" s="24">
        <f t="shared" si="57"/>
        <v>0</v>
      </c>
      <c r="K1591" s="17">
        <v>8</v>
      </c>
      <c r="L1591" s="26">
        <f t="shared" si="58"/>
        <v>0</v>
      </c>
      <c r="M1591" s="23">
        <f t="shared" si="59"/>
        <v>0</v>
      </c>
      <c r="N1591" s="10"/>
      <c r="O1591" s="10"/>
    </row>
    <row r="1592" spans="1:15" s="49" customFormat="1" ht="32.25" customHeight="1">
      <c r="A1592" s="10"/>
      <c r="B1592" s="15">
        <v>19</v>
      </c>
      <c r="C1592" s="261"/>
      <c r="D1592" s="251"/>
      <c r="E1592" s="17" t="s">
        <v>142</v>
      </c>
      <c r="F1592" s="21" t="s">
        <v>958</v>
      </c>
      <c r="G1592" s="22">
        <v>450</v>
      </c>
      <c r="H1592" s="17" t="s">
        <v>249</v>
      </c>
      <c r="I1592" s="25"/>
      <c r="J1592" s="24">
        <f t="shared" si="57"/>
        <v>0</v>
      </c>
      <c r="K1592" s="17">
        <v>8</v>
      </c>
      <c r="L1592" s="26">
        <f t="shared" si="58"/>
        <v>0</v>
      </c>
      <c r="M1592" s="23">
        <f t="shared" si="59"/>
        <v>0</v>
      </c>
      <c r="N1592" s="10"/>
      <c r="O1592" s="10"/>
    </row>
    <row r="1593" spans="1:15" s="49" customFormat="1" ht="32.25" customHeight="1">
      <c r="A1593" s="10"/>
      <c r="B1593" s="15">
        <v>20</v>
      </c>
      <c r="C1593" s="18" t="s">
        <v>1326</v>
      </c>
      <c r="D1593" s="251"/>
      <c r="E1593" s="17" t="s">
        <v>247</v>
      </c>
      <c r="F1593" s="21" t="s">
        <v>959</v>
      </c>
      <c r="G1593" s="22">
        <v>100</v>
      </c>
      <c r="H1593" s="17" t="s">
        <v>960</v>
      </c>
      <c r="I1593" s="25"/>
      <c r="J1593" s="24">
        <f t="shared" si="57"/>
        <v>0</v>
      </c>
      <c r="K1593" s="17">
        <v>8</v>
      </c>
      <c r="L1593" s="26">
        <f t="shared" si="58"/>
        <v>0</v>
      </c>
      <c r="M1593" s="23">
        <f t="shared" si="59"/>
        <v>0</v>
      </c>
      <c r="N1593" s="10"/>
      <c r="O1593" s="10"/>
    </row>
    <row r="1594" spans="1:15" s="49" customFormat="1" ht="42.75" customHeight="1">
      <c r="A1594" s="10"/>
      <c r="B1594" s="15">
        <v>21</v>
      </c>
      <c r="C1594" s="18" t="s">
        <v>1327</v>
      </c>
      <c r="D1594" s="251"/>
      <c r="E1594" s="17" t="s">
        <v>854</v>
      </c>
      <c r="F1594" s="21" t="s">
        <v>38</v>
      </c>
      <c r="G1594" s="22">
        <v>150</v>
      </c>
      <c r="H1594" s="17" t="s">
        <v>961</v>
      </c>
      <c r="I1594" s="25"/>
      <c r="J1594" s="24">
        <f t="shared" si="57"/>
        <v>0</v>
      </c>
      <c r="K1594" s="17">
        <v>8</v>
      </c>
      <c r="L1594" s="26">
        <f t="shared" si="58"/>
        <v>0</v>
      </c>
      <c r="M1594" s="23">
        <f t="shared" si="59"/>
        <v>0</v>
      </c>
      <c r="N1594" s="10"/>
      <c r="O1594" s="10"/>
    </row>
    <row r="1595" spans="1:15" s="49" customFormat="1" ht="32.25" customHeight="1">
      <c r="A1595" s="10"/>
      <c r="B1595" s="15">
        <v>22</v>
      </c>
      <c r="C1595" s="18" t="s">
        <v>962</v>
      </c>
      <c r="D1595" s="251"/>
      <c r="E1595" s="17" t="s">
        <v>31</v>
      </c>
      <c r="F1595" s="21" t="s">
        <v>963</v>
      </c>
      <c r="G1595" s="22">
        <v>450</v>
      </c>
      <c r="H1595" s="17" t="s">
        <v>51</v>
      </c>
      <c r="I1595" s="25"/>
      <c r="J1595" s="24">
        <f t="shared" si="57"/>
        <v>0</v>
      </c>
      <c r="K1595" s="17">
        <v>8</v>
      </c>
      <c r="L1595" s="26">
        <f t="shared" si="58"/>
        <v>0</v>
      </c>
      <c r="M1595" s="23">
        <f t="shared" si="59"/>
        <v>0</v>
      </c>
      <c r="N1595" s="10"/>
      <c r="O1595" s="10"/>
    </row>
    <row r="1596" spans="1:15" s="49" customFormat="1" ht="32.25" customHeight="1">
      <c r="A1596" s="10"/>
      <c r="B1596" s="15">
        <v>23</v>
      </c>
      <c r="C1596" s="18" t="s">
        <v>964</v>
      </c>
      <c r="D1596" s="251"/>
      <c r="E1596" s="17" t="s">
        <v>37</v>
      </c>
      <c r="F1596" s="21" t="s">
        <v>38</v>
      </c>
      <c r="G1596" s="22">
        <v>200</v>
      </c>
      <c r="H1596" s="17" t="s">
        <v>546</v>
      </c>
      <c r="I1596" s="25"/>
      <c r="J1596" s="24">
        <f t="shared" si="57"/>
        <v>0</v>
      </c>
      <c r="K1596" s="17">
        <v>8</v>
      </c>
      <c r="L1596" s="26">
        <f t="shared" si="58"/>
        <v>0</v>
      </c>
      <c r="M1596" s="23">
        <f t="shared" si="59"/>
        <v>0</v>
      </c>
      <c r="N1596" s="10"/>
      <c r="O1596" s="10"/>
    </row>
    <row r="1597" spans="1:15" s="49" customFormat="1" ht="32.25" customHeight="1">
      <c r="A1597" s="10"/>
      <c r="B1597" s="15">
        <v>24</v>
      </c>
      <c r="C1597" s="267" t="s">
        <v>764</v>
      </c>
      <c r="D1597" s="251"/>
      <c r="E1597" s="17" t="s">
        <v>339</v>
      </c>
      <c r="F1597" s="21" t="s">
        <v>965</v>
      </c>
      <c r="G1597" s="22">
        <v>450</v>
      </c>
      <c r="H1597" s="17" t="s">
        <v>36</v>
      </c>
      <c r="I1597" s="25"/>
      <c r="J1597" s="24">
        <f t="shared" si="57"/>
        <v>0</v>
      </c>
      <c r="K1597" s="17">
        <v>8</v>
      </c>
      <c r="L1597" s="26">
        <f t="shared" si="58"/>
        <v>0</v>
      </c>
      <c r="M1597" s="23">
        <f t="shared" si="59"/>
        <v>0</v>
      </c>
      <c r="N1597" s="10"/>
      <c r="O1597" s="10"/>
    </row>
    <row r="1598" spans="1:15" s="49" customFormat="1" ht="32.25" customHeight="1">
      <c r="A1598" s="10"/>
      <c r="B1598" s="15">
        <v>25</v>
      </c>
      <c r="C1598" s="261"/>
      <c r="D1598" s="251"/>
      <c r="E1598" s="17" t="s">
        <v>142</v>
      </c>
      <c r="F1598" s="21" t="s">
        <v>966</v>
      </c>
      <c r="G1598" s="22">
        <v>150</v>
      </c>
      <c r="H1598" s="17" t="s">
        <v>870</v>
      </c>
      <c r="I1598" s="25"/>
      <c r="J1598" s="24">
        <f t="shared" si="57"/>
        <v>0</v>
      </c>
      <c r="K1598" s="17">
        <v>8</v>
      </c>
      <c r="L1598" s="26">
        <f t="shared" si="58"/>
        <v>0</v>
      </c>
      <c r="M1598" s="23">
        <f t="shared" si="59"/>
        <v>0</v>
      </c>
      <c r="N1598" s="10"/>
      <c r="O1598" s="10"/>
    </row>
    <row r="1599" spans="1:15" s="49" customFormat="1" ht="32.25" customHeight="1">
      <c r="A1599" s="10"/>
      <c r="B1599" s="15">
        <v>26</v>
      </c>
      <c r="C1599" s="18" t="s">
        <v>967</v>
      </c>
      <c r="D1599" s="251"/>
      <c r="E1599" s="17" t="s">
        <v>70</v>
      </c>
      <c r="F1599" s="21" t="s">
        <v>65</v>
      </c>
      <c r="G1599" s="22">
        <v>80</v>
      </c>
      <c r="H1599" s="17" t="s">
        <v>69</v>
      </c>
      <c r="I1599" s="25"/>
      <c r="J1599" s="24">
        <f t="shared" si="57"/>
        <v>0</v>
      </c>
      <c r="K1599" s="17">
        <v>8</v>
      </c>
      <c r="L1599" s="26">
        <f t="shared" si="58"/>
        <v>0</v>
      </c>
      <c r="M1599" s="23">
        <f t="shared" si="59"/>
        <v>0</v>
      </c>
      <c r="N1599" s="10"/>
      <c r="O1599" s="10"/>
    </row>
    <row r="1600" spans="1:15" s="49" customFormat="1" ht="32.25" customHeight="1">
      <c r="A1600" s="10"/>
      <c r="B1600" s="15">
        <v>27</v>
      </c>
      <c r="C1600" s="18" t="s">
        <v>968</v>
      </c>
      <c r="D1600" s="251"/>
      <c r="E1600" s="17" t="s">
        <v>37</v>
      </c>
      <c r="F1600" s="30">
        <v>0.001</v>
      </c>
      <c r="G1600" s="22">
        <v>20</v>
      </c>
      <c r="H1600" s="17" t="s">
        <v>55</v>
      </c>
      <c r="I1600" s="25"/>
      <c r="J1600" s="24">
        <f t="shared" si="57"/>
        <v>0</v>
      </c>
      <c r="K1600" s="17">
        <v>8</v>
      </c>
      <c r="L1600" s="26">
        <f t="shared" si="58"/>
        <v>0</v>
      </c>
      <c r="M1600" s="23">
        <f t="shared" si="59"/>
        <v>0</v>
      </c>
      <c r="N1600" s="10"/>
      <c r="O1600" s="10"/>
    </row>
    <row r="1601" spans="1:15" s="49" customFormat="1" ht="32.25" customHeight="1">
      <c r="A1601" s="10"/>
      <c r="B1601" s="15">
        <v>28</v>
      </c>
      <c r="C1601" s="267" t="s">
        <v>329</v>
      </c>
      <c r="D1601" s="251"/>
      <c r="E1601" s="17" t="s">
        <v>969</v>
      </c>
      <c r="F1601" s="21">
        <v>0.02</v>
      </c>
      <c r="G1601" s="22">
        <v>3000</v>
      </c>
      <c r="H1601" s="17" t="s">
        <v>542</v>
      </c>
      <c r="I1601" s="25"/>
      <c r="J1601" s="24">
        <f t="shared" si="57"/>
        <v>0</v>
      </c>
      <c r="K1601" s="17">
        <v>8</v>
      </c>
      <c r="L1601" s="26">
        <f t="shared" si="58"/>
        <v>0</v>
      </c>
      <c r="M1601" s="23">
        <f t="shared" si="59"/>
        <v>0</v>
      </c>
      <c r="N1601" s="10"/>
      <c r="O1601" s="10"/>
    </row>
    <row r="1602" spans="1:15" s="49" customFormat="1" ht="32.25" customHeight="1">
      <c r="A1602" s="10"/>
      <c r="B1602" s="15">
        <v>29</v>
      </c>
      <c r="C1602" s="261"/>
      <c r="D1602" s="251"/>
      <c r="E1602" s="17" t="s">
        <v>970</v>
      </c>
      <c r="F1602" s="21">
        <v>0.02</v>
      </c>
      <c r="G1602" s="22">
        <v>3500</v>
      </c>
      <c r="H1602" s="17" t="s">
        <v>542</v>
      </c>
      <c r="I1602" s="25"/>
      <c r="J1602" s="24">
        <f t="shared" si="57"/>
        <v>0</v>
      </c>
      <c r="K1602" s="17">
        <v>8</v>
      </c>
      <c r="L1602" s="26">
        <f t="shared" si="58"/>
        <v>0</v>
      </c>
      <c r="M1602" s="23">
        <f t="shared" si="59"/>
        <v>0</v>
      </c>
      <c r="N1602" s="10"/>
      <c r="O1602" s="10"/>
    </row>
    <row r="1603" spans="1:15" s="49" customFormat="1" ht="32.25" customHeight="1">
      <c r="A1603" s="10"/>
      <c r="B1603" s="15">
        <v>30</v>
      </c>
      <c r="C1603" s="18" t="s">
        <v>971</v>
      </c>
      <c r="D1603" s="251"/>
      <c r="E1603" s="17" t="s">
        <v>493</v>
      </c>
      <c r="F1603" s="21" t="s">
        <v>972</v>
      </c>
      <c r="G1603" s="22">
        <v>1600</v>
      </c>
      <c r="H1603" s="17" t="s">
        <v>542</v>
      </c>
      <c r="I1603" s="25"/>
      <c r="J1603" s="24">
        <f t="shared" si="57"/>
        <v>0</v>
      </c>
      <c r="K1603" s="17">
        <v>8</v>
      </c>
      <c r="L1603" s="26">
        <f t="shared" si="58"/>
        <v>0</v>
      </c>
      <c r="M1603" s="23">
        <f t="shared" si="59"/>
        <v>0</v>
      </c>
      <c r="N1603" s="10"/>
      <c r="O1603" s="10"/>
    </row>
    <row r="1604" spans="1:15" s="49" customFormat="1" ht="32.25" customHeight="1">
      <c r="A1604" s="10"/>
      <c r="B1604" s="15">
        <v>31</v>
      </c>
      <c r="C1604" s="267" t="s">
        <v>973</v>
      </c>
      <c r="D1604" s="251"/>
      <c r="E1604" s="17" t="s">
        <v>31</v>
      </c>
      <c r="F1604" s="21" t="s">
        <v>65</v>
      </c>
      <c r="G1604" s="22">
        <v>50</v>
      </c>
      <c r="H1604" s="17" t="s">
        <v>36</v>
      </c>
      <c r="I1604" s="25"/>
      <c r="J1604" s="24">
        <f t="shared" si="57"/>
        <v>0</v>
      </c>
      <c r="K1604" s="17">
        <v>8</v>
      </c>
      <c r="L1604" s="26">
        <f t="shared" si="58"/>
        <v>0</v>
      </c>
      <c r="M1604" s="23">
        <f t="shared" si="59"/>
        <v>0</v>
      </c>
      <c r="N1604" s="10"/>
      <c r="O1604" s="10"/>
    </row>
    <row r="1605" spans="1:15" s="49" customFormat="1" ht="32.25" customHeight="1">
      <c r="A1605" s="10"/>
      <c r="B1605" s="15">
        <v>32</v>
      </c>
      <c r="C1605" s="261"/>
      <c r="D1605" s="251"/>
      <c r="E1605" s="17" t="s">
        <v>31</v>
      </c>
      <c r="F1605" s="21" t="s">
        <v>974</v>
      </c>
      <c r="G1605" s="22">
        <v>10</v>
      </c>
      <c r="H1605" s="17" t="s">
        <v>51</v>
      </c>
      <c r="I1605" s="25"/>
      <c r="J1605" s="24">
        <f t="shared" si="57"/>
        <v>0</v>
      </c>
      <c r="K1605" s="17">
        <v>8</v>
      </c>
      <c r="L1605" s="26">
        <f t="shared" si="58"/>
        <v>0</v>
      </c>
      <c r="M1605" s="23">
        <f t="shared" si="59"/>
        <v>0</v>
      </c>
      <c r="N1605" s="10"/>
      <c r="O1605" s="10"/>
    </row>
    <row r="1606" spans="1:15" s="49" customFormat="1" ht="32.25" customHeight="1">
      <c r="A1606" s="10"/>
      <c r="B1606" s="15">
        <v>33</v>
      </c>
      <c r="C1606" s="18" t="s">
        <v>975</v>
      </c>
      <c r="D1606" s="251"/>
      <c r="E1606" s="17" t="s">
        <v>70</v>
      </c>
      <c r="F1606" s="21" t="s">
        <v>97</v>
      </c>
      <c r="G1606" s="22">
        <v>850</v>
      </c>
      <c r="H1606" s="17" t="s">
        <v>69</v>
      </c>
      <c r="I1606" s="25"/>
      <c r="J1606" s="24">
        <f t="shared" si="57"/>
        <v>0</v>
      </c>
      <c r="K1606" s="17">
        <v>8</v>
      </c>
      <c r="L1606" s="26">
        <f t="shared" si="58"/>
        <v>0</v>
      </c>
      <c r="M1606" s="23">
        <f t="shared" si="59"/>
        <v>0</v>
      </c>
      <c r="N1606" s="10"/>
      <c r="O1606" s="10"/>
    </row>
    <row r="1607" spans="1:15" s="49" customFormat="1" ht="32.25" customHeight="1">
      <c r="A1607" s="10"/>
      <c r="B1607" s="15">
        <v>34</v>
      </c>
      <c r="C1607" s="18" t="s">
        <v>976</v>
      </c>
      <c r="D1607" s="251"/>
      <c r="E1607" s="17" t="s">
        <v>70</v>
      </c>
      <c r="F1607" s="21" t="s">
        <v>38</v>
      </c>
      <c r="G1607" s="22">
        <v>100</v>
      </c>
      <c r="H1607" s="17" t="s">
        <v>33</v>
      </c>
      <c r="I1607" s="25"/>
      <c r="J1607" s="24">
        <f t="shared" si="57"/>
        <v>0</v>
      </c>
      <c r="K1607" s="17">
        <v>8</v>
      </c>
      <c r="L1607" s="26">
        <f t="shared" si="58"/>
        <v>0</v>
      </c>
      <c r="M1607" s="23">
        <f t="shared" si="59"/>
        <v>0</v>
      </c>
      <c r="N1607" s="10"/>
      <c r="O1607" s="10"/>
    </row>
    <row r="1608" spans="1:15" s="49" customFormat="1" ht="32.25" customHeight="1">
      <c r="A1608" s="10"/>
      <c r="B1608" s="15">
        <v>35</v>
      </c>
      <c r="C1608" s="18" t="s">
        <v>977</v>
      </c>
      <c r="D1608" s="251"/>
      <c r="E1608" s="17" t="s">
        <v>25</v>
      </c>
      <c r="F1608" s="21" t="s">
        <v>978</v>
      </c>
      <c r="G1608" s="22">
        <v>10</v>
      </c>
      <c r="H1608" s="17" t="s">
        <v>979</v>
      </c>
      <c r="I1608" s="25"/>
      <c r="J1608" s="24">
        <f t="shared" si="57"/>
        <v>0</v>
      </c>
      <c r="K1608" s="17">
        <v>8</v>
      </c>
      <c r="L1608" s="26">
        <f t="shared" si="58"/>
        <v>0</v>
      </c>
      <c r="M1608" s="23">
        <f t="shared" si="59"/>
        <v>0</v>
      </c>
      <c r="N1608" s="10"/>
      <c r="O1608" s="10"/>
    </row>
    <row r="1609" spans="1:15" s="49" customFormat="1" ht="32.25" customHeight="1">
      <c r="A1609" s="10"/>
      <c r="B1609" s="15">
        <v>36</v>
      </c>
      <c r="C1609" s="18" t="s">
        <v>980</v>
      </c>
      <c r="D1609" s="251"/>
      <c r="E1609" s="17" t="s">
        <v>981</v>
      </c>
      <c r="F1609" s="21" t="s">
        <v>982</v>
      </c>
      <c r="G1609" s="22">
        <v>60</v>
      </c>
      <c r="H1609" s="17" t="s">
        <v>983</v>
      </c>
      <c r="I1609" s="25"/>
      <c r="J1609" s="24">
        <f t="shared" si="57"/>
        <v>0</v>
      </c>
      <c r="K1609" s="17">
        <v>8</v>
      </c>
      <c r="L1609" s="26">
        <f t="shared" si="58"/>
        <v>0</v>
      </c>
      <c r="M1609" s="23">
        <f t="shared" si="59"/>
        <v>0</v>
      </c>
      <c r="N1609" s="10"/>
      <c r="O1609" s="10"/>
    </row>
    <row r="1610" spans="1:15" s="49" customFormat="1" ht="32.25" customHeight="1">
      <c r="A1610" s="10"/>
      <c r="B1610" s="15">
        <v>37</v>
      </c>
      <c r="C1610" s="18" t="s">
        <v>984</v>
      </c>
      <c r="D1610" s="251"/>
      <c r="E1610" s="17" t="s">
        <v>37</v>
      </c>
      <c r="F1610" s="121">
        <v>0.0005</v>
      </c>
      <c r="G1610" s="22">
        <v>40</v>
      </c>
      <c r="H1610" s="17" t="s">
        <v>542</v>
      </c>
      <c r="I1610" s="25"/>
      <c r="J1610" s="24">
        <f t="shared" si="57"/>
        <v>0</v>
      </c>
      <c r="K1610" s="17">
        <v>8</v>
      </c>
      <c r="L1610" s="26">
        <f t="shared" si="58"/>
        <v>0</v>
      </c>
      <c r="M1610" s="23">
        <f t="shared" si="59"/>
        <v>0</v>
      </c>
      <c r="N1610" s="10"/>
      <c r="O1610" s="10"/>
    </row>
    <row r="1611" spans="1:15" s="49" customFormat="1" ht="32.25" customHeight="1">
      <c r="A1611" s="10"/>
      <c r="B1611" s="15">
        <v>38</v>
      </c>
      <c r="C1611" s="267" t="s">
        <v>985</v>
      </c>
      <c r="D1611" s="251"/>
      <c r="E1611" s="17" t="s">
        <v>948</v>
      </c>
      <c r="F1611" s="21" t="s">
        <v>986</v>
      </c>
      <c r="G1611" s="22">
        <v>500</v>
      </c>
      <c r="H1611" s="17" t="s">
        <v>987</v>
      </c>
      <c r="I1611" s="25"/>
      <c r="J1611" s="24">
        <f t="shared" si="57"/>
        <v>0</v>
      </c>
      <c r="K1611" s="17">
        <v>8</v>
      </c>
      <c r="L1611" s="26">
        <f t="shared" si="58"/>
        <v>0</v>
      </c>
      <c r="M1611" s="23">
        <f t="shared" si="59"/>
        <v>0</v>
      </c>
      <c r="N1611" s="10"/>
      <c r="O1611" s="10"/>
    </row>
    <row r="1612" spans="1:15" s="49" customFormat="1" ht="32.25" customHeight="1">
      <c r="A1612" s="10"/>
      <c r="B1612" s="15">
        <v>39</v>
      </c>
      <c r="C1612" s="268"/>
      <c r="D1612" s="251"/>
      <c r="E1612" s="17" t="s">
        <v>804</v>
      </c>
      <c r="F1612" s="21" t="s">
        <v>988</v>
      </c>
      <c r="G1612" s="22">
        <v>200</v>
      </c>
      <c r="H1612" s="17" t="s">
        <v>61</v>
      </c>
      <c r="I1612" s="25"/>
      <c r="J1612" s="24">
        <f t="shared" si="57"/>
        <v>0</v>
      </c>
      <c r="K1612" s="17">
        <v>8</v>
      </c>
      <c r="L1612" s="26">
        <f t="shared" si="58"/>
        <v>0</v>
      </c>
      <c r="M1612" s="23">
        <f t="shared" si="59"/>
        <v>0</v>
      </c>
      <c r="N1612" s="10"/>
      <c r="O1612" s="10"/>
    </row>
    <row r="1613" spans="1:15" s="49" customFormat="1" ht="32.25" customHeight="1">
      <c r="A1613" s="10"/>
      <c r="B1613" s="15">
        <v>40</v>
      </c>
      <c r="C1613" s="261"/>
      <c r="D1613" s="251"/>
      <c r="E1613" s="17" t="s">
        <v>229</v>
      </c>
      <c r="F1613" s="21" t="s">
        <v>989</v>
      </c>
      <c r="G1613" s="22">
        <v>60</v>
      </c>
      <c r="H1613" s="17" t="s">
        <v>45</v>
      </c>
      <c r="I1613" s="25"/>
      <c r="J1613" s="24">
        <f t="shared" si="57"/>
        <v>0</v>
      </c>
      <c r="K1613" s="17">
        <v>8</v>
      </c>
      <c r="L1613" s="26">
        <f t="shared" si="58"/>
        <v>0</v>
      </c>
      <c r="M1613" s="23">
        <f t="shared" si="59"/>
        <v>0</v>
      </c>
      <c r="N1613" s="10"/>
      <c r="O1613" s="10"/>
    </row>
    <row r="1614" spans="1:15" s="49" customFormat="1" ht="32.25" customHeight="1">
      <c r="A1614" s="10"/>
      <c r="B1614" s="15">
        <v>41</v>
      </c>
      <c r="C1614" s="267" t="s">
        <v>990</v>
      </c>
      <c r="D1614" s="251"/>
      <c r="E1614" s="17" t="s">
        <v>25</v>
      </c>
      <c r="F1614" s="21" t="s">
        <v>452</v>
      </c>
      <c r="G1614" s="22">
        <v>3500</v>
      </c>
      <c r="H1614" s="17" t="s">
        <v>105</v>
      </c>
      <c r="I1614" s="25"/>
      <c r="J1614" s="24">
        <f t="shared" si="57"/>
        <v>0</v>
      </c>
      <c r="K1614" s="17">
        <v>8</v>
      </c>
      <c r="L1614" s="26">
        <f t="shared" si="58"/>
        <v>0</v>
      </c>
      <c r="M1614" s="23">
        <f t="shared" si="59"/>
        <v>0</v>
      </c>
      <c r="N1614" s="10"/>
      <c r="O1614" s="10"/>
    </row>
    <row r="1615" spans="1:15" s="49" customFormat="1" ht="32.25" customHeight="1">
      <c r="A1615" s="10"/>
      <c r="B1615" s="15">
        <v>42</v>
      </c>
      <c r="C1615" s="268"/>
      <c r="D1615" s="251"/>
      <c r="E1615" s="17" t="s">
        <v>31</v>
      </c>
      <c r="F1615" s="21" t="s">
        <v>97</v>
      </c>
      <c r="G1615" s="22">
        <v>200</v>
      </c>
      <c r="H1615" s="17" t="s">
        <v>36</v>
      </c>
      <c r="I1615" s="25"/>
      <c r="J1615" s="24">
        <f t="shared" si="57"/>
        <v>0</v>
      </c>
      <c r="K1615" s="17">
        <v>8</v>
      </c>
      <c r="L1615" s="26">
        <f t="shared" si="58"/>
        <v>0</v>
      </c>
      <c r="M1615" s="23">
        <f t="shared" si="59"/>
        <v>0</v>
      </c>
      <c r="N1615" s="10"/>
      <c r="O1615" s="10"/>
    </row>
    <row r="1616" spans="1:15" s="49" customFormat="1" ht="32.25" customHeight="1">
      <c r="A1616" s="10"/>
      <c r="B1616" s="15">
        <v>43</v>
      </c>
      <c r="C1616" s="268"/>
      <c r="D1616" s="251"/>
      <c r="E1616" s="17" t="s">
        <v>31</v>
      </c>
      <c r="F1616" s="21" t="s">
        <v>60</v>
      </c>
      <c r="G1616" s="22">
        <v>600</v>
      </c>
      <c r="H1616" s="17" t="s">
        <v>36</v>
      </c>
      <c r="I1616" s="25"/>
      <c r="J1616" s="24">
        <f t="shared" si="57"/>
        <v>0</v>
      </c>
      <c r="K1616" s="17">
        <v>8</v>
      </c>
      <c r="L1616" s="26">
        <f t="shared" si="58"/>
        <v>0</v>
      </c>
      <c r="M1616" s="23">
        <f t="shared" si="59"/>
        <v>0</v>
      </c>
      <c r="N1616" s="10"/>
      <c r="O1616" s="10"/>
    </row>
    <row r="1617" spans="1:15" s="49" customFormat="1" ht="32.25" customHeight="1">
      <c r="A1617" s="10"/>
      <c r="B1617" s="15">
        <v>44</v>
      </c>
      <c r="C1617" s="261"/>
      <c r="D1617" s="251"/>
      <c r="E1617" s="17" t="s">
        <v>31</v>
      </c>
      <c r="F1617" s="21" t="s">
        <v>32</v>
      </c>
      <c r="G1617" s="22">
        <v>20</v>
      </c>
      <c r="H1617" s="17" t="s">
        <v>33</v>
      </c>
      <c r="I1617" s="25"/>
      <c r="J1617" s="24">
        <f t="shared" si="57"/>
        <v>0</v>
      </c>
      <c r="K1617" s="17">
        <v>8</v>
      </c>
      <c r="L1617" s="26">
        <f t="shared" si="58"/>
        <v>0</v>
      </c>
      <c r="M1617" s="23">
        <f t="shared" si="59"/>
        <v>0</v>
      </c>
      <c r="N1617" s="10"/>
      <c r="O1617" s="10"/>
    </row>
    <row r="1618" spans="1:15" s="49" customFormat="1" ht="32.25" customHeight="1">
      <c r="A1618" s="10"/>
      <c r="B1618" s="15">
        <v>45</v>
      </c>
      <c r="C1618" s="267" t="s">
        <v>991</v>
      </c>
      <c r="D1618" s="251"/>
      <c r="E1618" s="17" t="s">
        <v>70</v>
      </c>
      <c r="F1618" s="21" t="s">
        <v>427</v>
      </c>
      <c r="G1618" s="22">
        <v>200</v>
      </c>
      <c r="H1618" s="17" t="s">
        <v>69</v>
      </c>
      <c r="I1618" s="25"/>
      <c r="J1618" s="24">
        <f t="shared" si="57"/>
        <v>0</v>
      </c>
      <c r="K1618" s="17">
        <v>8</v>
      </c>
      <c r="L1618" s="26">
        <f t="shared" si="58"/>
        <v>0</v>
      </c>
      <c r="M1618" s="23">
        <f t="shared" si="59"/>
        <v>0</v>
      </c>
      <c r="N1618" s="10"/>
      <c r="O1618" s="10"/>
    </row>
    <row r="1619" spans="1:15" s="49" customFormat="1" ht="32.25" customHeight="1">
      <c r="A1619" s="10"/>
      <c r="B1619" s="15">
        <v>46</v>
      </c>
      <c r="C1619" s="261"/>
      <c r="D1619" s="251"/>
      <c r="E1619" s="17" t="s">
        <v>70</v>
      </c>
      <c r="F1619" s="21" t="s">
        <v>441</v>
      </c>
      <c r="G1619" s="22">
        <v>40</v>
      </c>
      <c r="H1619" s="17" t="s">
        <v>69</v>
      </c>
      <c r="I1619" s="25"/>
      <c r="J1619" s="24">
        <f t="shared" si="57"/>
        <v>0</v>
      </c>
      <c r="K1619" s="17">
        <v>8</v>
      </c>
      <c r="L1619" s="26">
        <f t="shared" si="58"/>
        <v>0</v>
      </c>
      <c r="M1619" s="23">
        <f t="shared" si="59"/>
        <v>0</v>
      </c>
      <c r="N1619" s="10"/>
      <c r="O1619" s="10"/>
    </row>
    <row r="1620" spans="1:15" s="49" customFormat="1" ht="32.25" customHeight="1">
      <c r="A1620" s="10"/>
      <c r="B1620" s="15">
        <v>47</v>
      </c>
      <c r="C1620" s="18" t="s">
        <v>992</v>
      </c>
      <c r="D1620" s="251"/>
      <c r="E1620" s="17" t="s">
        <v>70</v>
      </c>
      <c r="F1620" s="21" t="s">
        <v>35</v>
      </c>
      <c r="G1620" s="22">
        <v>10</v>
      </c>
      <c r="H1620" s="17" t="s">
        <v>69</v>
      </c>
      <c r="I1620" s="25"/>
      <c r="J1620" s="24">
        <f t="shared" si="57"/>
        <v>0</v>
      </c>
      <c r="K1620" s="17">
        <v>8</v>
      </c>
      <c r="L1620" s="26">
        <f t="shared" si="58"/>
        <v>0</v>
      </c>
      <c r="M1620" s="23">
        <f t="shared" si="59"/>
        <v>0</v>
      </c>
      <c r="N1620" s="10"/>
      <c r="O1620" s="10"/>
    </row>
    <row r="1621" spans="1:15" s="49" customFormat="1" ht="32.25" customHeight="1">
      <c r="A1621" s="10"/>
      <c r="B1621" s="15">
        <v>48</v>
      </c>
      <c r="C1621" s="18" t="s">
        <v>1131</v>
      </c>
      <c r="D1621" s="251"/>
      <c r="E1621" s="17" t="s">
        <v>40</v>
      </c>
      <c r="F1621" s="21" t="s">
        <v>1132</v>
      </c>
      <c r="G1621" s="22">
        <v>30</v>
      </c>
      <c r="H1621" s="17" t="s">
        <v>1133</v>
      </c>
      <c r="I1621" s="25"/>
      <c r="J1621" s="24">
        <f t="shared" si="57"/>
        <v>0</v>
      </c>
      <c r="K1621" s="17">
        <v>8</v>
      </c>
      <c r="L1621" s="26">
        <f t="shared" si="58"/>
        <v>0</v>
      </c>
      <c r="M1621" s="23">
        <f t="shared" si="59"/>
        <v>0</v>
      </c>
      <c r="N1621" s="10"/>
      <c r="O1621" s="10"/>
    </row>
    <row r="1622" spans="1:15" s="49" customFormat="1" ht="32.25" customHeight="1">
      <c r="A1622" s="10"/>
      <c r="B1622" s="15">
        <v>49</v>
      </c>
      <c r="C1622" s="18" t="s">
        <v>1134</v>
      </c>
      <c r="D1622" s="251"/>
      <c r="E1622" s="17" t="s">
        <v>31</v>
      </c>
      <c r="F1622" s="21" t="s">
        <v>58</v>
      </c>
      <c r="G1622" s="22">
        <v>100</v>
      </c>
      <c r="H1622" s="17" t="s">
        <v>33</v>
      </c>
      <c r="I1622" s="25"/>
      <c r="J1622" s="24">
        <f t="shared" si="57"/>
        <v>0</v>
      </c>
      <c r="K1622" s="17">
        <v>8</v>
      </c>
      <c r="L1622" s="26">
        <f t="shared" si="58"/>
        <v>0</v>
      </c>
      <c r="M1622" s="23">
        <f t="shared" si="59"/>
        <v>0</v>
      </c>
      <c r="N1622" s="10"/>
      <c r="O1622" s="10"/>
    </row>
    <row r="1623" spans="1:15" s="49" customFormat="1" ht="32.25" customHeight="1">
      <c r="A1623" s="10"/>
      <c r="B1623" s="15">
        <v>50</v>
      </c>
      <c r="C1623" s="267" t="s">
        <v>1147</v>
      </c>
      <c r="D1623" s="251"/>
      <c r="E1623" s="17" t="s">
        <v>70</v>
      </c>
      <c r="F1623" s="21" t="s">
        <v>44</v>
      </c>
      <c r="G1623" s="22">
        <v>500</v>
      </c>
      <c r="H1623" s="17" t="s">
        <v>36</v>
      </c>
      <c r="I1623" s="25"/>
      <c r="J1623" s="24">
        <f t="shared" si="57"/>
        <v>0</v>
      </c>
      <c r="K1623" s="17">
        <v>8</v>
      </c>
      <c r="L1623" s="26">
        <f t="shared" si="58"/>
        <v>0</v>
      </c>
      <c r="M1623" s="23">
        <f t="shared" si="59"/>
        <v>0</v>
      </c>
      <c r="N1623" s="10"/>
      <c r="O1623" s="10"/>
    </row>
    <row r="1624" spans="1:15" s="49" customFormat="1" ht="32.25" customHeight="1">
      <c r="A1624" s="10"/>
      <c r="B1624" s="15">
        <v>51</v>
      </c>
      <c r="C1624" s="268"/>
      <c r="D1624" s="251"/>
      <c r="E1624" s="17" t="s">
        <v>70</v>
      </c>
      <c r="F1624" s="21" t="s">
        <v>1148</v>
      </c>
      <c r="G1624" s="22">
        <v>300</v>
      </c>
      <c r="H1624" s="17" t="s">
        <v>36</v>
      </c>
      <c r="I1624" s="25"/>
      <c r="J1624" s="24">
        <f t="shared" si="57"/>
        <v>0</v>
      </c>
      <c r="K1624" s="17">
        <v>8</v>
      </c>
      <c r="L1624" s="26">
        <f t="shared" si="58"/>
        <v>0</v>
      </c>
      <c r="M1624" s="23">
        <f t="shared" si="59"/>
        <v>0</v>
      </c>
      <c r="N1624" s="10"/>
      <c r="O1624" s="10"/>
    </row>
    <row r="1625" spans="1:15" s="49" customFormat="1" ht="32.25" customHeight="1">
      <c r="A1625" s="10"/>
      <c r="B1625" s="15">
        <v>52</v>
      </c>
      <c r="C1625" s="268"/>
      <c r="D1625" s="251"/>
      <c r="E1625" s="17" t="s">
        <v>339</v>
      </c>
      <c r="F1625" s="21" t="s">
        <v>44</v>
      </c>
      <c r="G1625" s="22">
        <v>300</v>
      </c>
      <c r="H1625" s="17" t="s">
        <v>36</v>
      </c>
      <c r="I1625" s="25"/>
      <c r="J1625" s="24">
        <f t="shared" si="57"/>
        <v>0</v>
      </c>
      <c r="K1625" s="17">
        <v>8</v>
      </c>
      <c r="L1625" s="26">
        <f t="shared" si="58"/>
        <v>0</v>
      </c>
      <c r="M1625" s="23">
        <f t="shared" si="59"/>
        <v>0</v>
      </c>
      <c r="N1625" s="10"/>
      <c r="O1625" s="10"/>
    </row>
    <row r="1626" spans="1:15" s="49" customFormat="1" ht="32.25" customHeight="1">
      <c r="A1626" s="10"/>
      <c r="B1626" s="15">
        <v>53</v>
      </c>
      <c r="C1626" s="268"/>
      <c r="D1626" s="251"/>
      <c r="E1626" s="17" t="s">
        <v>339</v>
      </c>
      <c r="F1626" s="21" t="s">
        <v>177</v>
      </c>
      <c r="G1626" s="22">
        <v>300</v>
      </c>
      <c r="H1626" s="17" t="s">
        <v>36</v>
      </c>
      <c r="I1626" s="25"/>
      <c r="J1626" s="24">
        <f t="shared" si="57"/>
        <v>0</v>
      </c>
      <c r="K1626" s="17">
        <v>8</v>
      </c>
      <c r="L1626" s="26">
        <f t="shared" si="58"/>
        <v>0</v>
      </c>
      <c r="M1626" s="23">
        <f t="shared" si="59"/>
        <v>0</v>
      </c>
      <c r="N1626" s="10"/>
      <c r="O1626" s="10"/>
    </row>
    <row r="1627" spans="1:15" s="49" customFormat="1" ht="32.25" customHeight="1">
      <c r="A1627" s="10"/>
      <c r="B1627" s="15">
        <v>54</v>
      </c>
      <c r="C1627" s="261"/>
      <c r="D1627" s="251"/>
      <c r="E1627" s="17" t="s">
        <v>339</v>
      </c>
      <c r="F1627" s="21" t="s">
        <v>178</v>
      </c>
      <c r="G1627" s="22">
        <v>50</v>
      </c>
      <c r="H1627" s="17" t="s">
        <v>36</v>
      </c>
      <c r="I1627" s="25"/>
      <c r="J1627" s="24">
        <f t="shared" si="57"/>
        <v>0</v>
      </c>
      <c r="K1627" s="17">
        <v>8</v>
      </c>
      <c r="L1627" s="26">
        <f t="shared" si="58"/>
        <v>0</v>
      </c>
      <c r="M1627" s="23">
        <f t="shared" si="59"/>
        <v>0</v>
      </c>
      <c r="N1627" s="10"/>
      <c r="O1627" s="10"/>
    </row>
    <row r="1628" spans="1:15" s="49" customFormat="1" ht="32.25" customHeight="1">
      <c r="A1628" s="10"/>
      <c r="B1628" s="15">
        <v>55</v>
      </c>
      <c r="C1628" s="267" t="s">
        <v>1151</v>
      </c>
      <c r="D1628" s="251"/>
      <c r="E1628" s="17" t="s">
        <v>40</v>
      </c>
      <c r="F1628" s="21" t="s">
        <v>35</v>
      </c>
      <c r="G1628" s="22">
        <v>20</v>
      </c>
      <c r="H1628" s="17" t="s">
        <v>460</v>
      </c>
      <c r="I1628" s="25"/>
      <c r="J1628" s="24">
        <f t="shared" si="57"/>
        <v>0</v>
      </c>
      <c r="K1628" s="17">
        <v>8</v>
      </c>
      <c r="L1628" s="26">
        <f t="shared" si="58"/>
        <v>0</v>
      </c>
      <c r="M1628" s="23">
        <f t="shared" si="59"/>
        <v>0</v>
      </c>
      <c r="N1628" s="10"/>
      <c r="O1628" s="10"/>
    </row>
    <row r="1629" spans="1:15" s="49" customFormat="1" ht="32.25" customHeight="1">
      <c r="A1629" s="10"/>
      <c r="B1629" s="15">
        <v>56</v>
      </c>
      <c r="C1629" s="261"/>
      <c r="D1629" s="251"/>
      <c r="E1629" s="17" t="s">
        <v>40</v>
      </c>
      <c r="F1629" s="21" t="s">
        <v>50</v>
      </c>
      <c r="G1629" s="22">
        <v>20</v>
      </c>
      <c r="H1629" s="17" t="s">
        <v>460</v>
      </c>
      <c r="I1629" s="25"/>
      <c r="J1629" s="24">
        <f t="shared" si="57"/>
        <v>0</v>
      </c>
      <c r="K1629" s="17">
        <v>8</v>
      </c>
      <c r="L1629" s="26">
        <f t="shared" si="58"/>
        <v>0</v>
      </c>
      <c r="M1629" s="23">
        <f t="shared" si="59"/>
        <v>0</v>
      </c>
      <c r="N1629" s="10"/>
      <c r="O1629" s="10"/>
    </row>
    <row r="1630" spans="1:15" s="49" customFormat="1" ht="24" customHeight="1">
      <c r="A1630" s="20"/>
      <c r="B1630" s="12"/>
      <c r="C1630" s="12"/>
      <c r="D1630" s="12"/>
      <c r="E1630" s="13"/>
      <c r="F1630" s="13"/>
      <c r="G1630" s="13"/>
      <c r="H1630" s="13"/>
      <c r="I1630" s="16" t="s">
        <v>26</v>
      </c>
      <c r="J1630" s="48">
        <f>SUM(J1574:J1629)</f>
        <v>0</v>
      </c>
      <c r="K1630" s="19" t="s">
        <v>27</v>
      </c>
      <c r="L1630" s="16" t="s">
        <v>27</v>
      </c>
      <c r="M1630" s="48">
        <f>SUM(M1574:M1629)</f>
        <v>0</v>
      </c>
      <c r="N1630" s="11"/>
      <c r="O1630" s="27"/>
    </row>
    <row r="1631" ht="27.75" customHeight="1"/>
    <row r="1632" s="49" customFormat="1" ht="14.25"/>
    <row r="1633" s="49" customFormat="1" ht="14.25"/>
    <row r="1634" spans="1:15" s="49" customFormat="1" ht="31.5" customHeight="1">
      <c r="A1634" s="2"/>
      <c r="B1634" s="2"/>
      <c r="C1634" s="7" t="s">
        <v>1260</v>
      </c>
      <c r="D1634" s="4"/>
      <c r="E1634" s="4"/>
      <c r="F1634" s="3" t="s">
        <v>1</v>
      </c>
      <c r="G1634" s="6"/>
      <c r="H1634" s="4"/>
      <c r="I1634" s="5"/>
      <c r="J1634" s="272" t="s">
        <v>42</v>
      </c>
      <c r="K1634" s="273"/>
      <c r="L1634" s="273"/>
      <c r="M1634" s="273"/>
      <c r="N1634" s="2"/>
      <c r="O1634" s="2"/>
    </row>
    <row r="1635" spans="1:15" s="49" customFormat="1" ht="26.25" customHeight="1">
      <c r="A1635" s="1"/>
      <c r="B1635" s="264" t="s">
        <v>849</v>
      </c>
      <c r="C1635" s="265"/>
      <c r="D1635" s="265"/>
      <c r="E1635" s="265"/>
      <c r="F1635" s="265"/>
      <c r="G1635" s="265"/>
      <c r="H1635" s="265"/>
      <c r="I1635" s="265"/>
      <c r="J1635" s="265"/>
      <c r="K1635" s="265"/>
      <c r="L1635" s="265"/>
      <c r="M1635" s="266"/>
      <c r="N1635" s="1"/>
      <c r="O1635" s="1"/>
    </row>
    <row r="1636" spans="1:15" s="49" customFormat="1" ht="33.75">
      <c r="A1636" s="1"/>
      <c r="B1636" s="209" t="s">
        <v>2</v>
      </c>
      <c r="C1636" s="209" t="s">
        <v>3</v>
      </c>
      <c r="D1636" s="209" t="s">
        <v>4</v>
      </c>
      <c r="E1636" s="210" t="s">
        <v>5</v>
      </c>
      <c r="F1636" s="210" t="s">
        <v>6</v>
      </c>
      <c r="G1636" s="209" t="s">
        <v>7</v>
      </c>
      <c r="H1636" s="209" t="s">
        <v>29</v>
      </c>
      <c r="I1636" s="209" t="s">
        <v>8</v>
      </c>
      <c r="J1636" s="209" t="s">
        <v>9</v>
      </c>
      <c r="K1636" s="209" t="s">
        <v>10</v>
      </c>
      <c r="L1636" s="209" t="s">
        <v>11</v>
      </c>
      <c r="M1636" s="209" t="s">
        <v>12</v>
      </c>
      <c r="N1636" s="1"/>
      <c r="O1636" s="1"/>
    </row>
    <row r="1637" spans="1:15" s="49" customFormat="1" ht="14.25">
      <c r="A1637" s="1"/>
      <c r="B1637" s="211" t="s">
        <v>13</v>
      </c>
      <c r="C1637" s="211" t="s">
        <v>14</v>
      </c>
      <c r="D1637" s="211" t="s">
        <v>15</v>
      </c>
      <c r="E1637" s="211" t="s">
        <v>16</v>
      </c>
      <c r="F1637" s="211" t="s">
        <v>17</v>
      </c>
      <c r="G1637" s="211" t="s">
        <v>18</v>
      </c>
      <c r="H1637" s="211" t="s">
        <v>19</v>
      </c>
      <c r="I1637" s="211" t="s">
        <v>20</v>
      </c>
      <c r="J1637" s="211" t="s">
        <v>21</v>
      </c>
      <c r="K1637" s="211" t="s">
        <v>22</v>
      </c>
      <c r="L1637" s="211" t="s">
        <v>23</v>
      </c>
      <c r="M1637" s="211" t="s">
        <v>24</v>
      </c>
      <c r="N1637" s="1"/>
      <c r="O1637" s="1"/>
    </row>
    <row r="1638" spans="1:15" s="49" customFormat="1" ht="37.5" customHeight="1">
      <c r="A1638" s="10"/>
      <c r="B1638" s="15">
        <v>1</v>
      </c>
      <c r="C1638" s="18" t="s">
        <v>52</v>
      </c>
      <c r="D1638" s="251"/>
      <c r="E1638" s="17" t="s">
        <v>25</v>
      </c>
      <c r="F1638" s="21" t="s">
        <v>44</v>
      </c>
      <c r="G1638" s="22">
        <v>300</v>
      </c>
      <c r="H1638" s="17" t="s">
        <v>451</v>
      </c>
      <c r="I1638" s="25"/>
      <c r="J1638" s="24">
        <f>G1638*I1638</f>
        <v>0</v>
      </c>
      <c r="K1638" s="17">
        <v>8</v>
      </c>
      <c r="L1638" s="26">
        <f>I1638*1.08</f>
        <v>0</v>
      </c>
      <c r="M1638" s="23">
        <f>J1638*1.08</f>
        <v>0</v>
      </c>
      <c r="N1638" s="10"/>
      <c r="O1638" s="10"/>
    </row>
    <row r="1639" spans="1:15" s="49" customFormat="1" ht="24" customHeight="1">
      <c r="A1639" s="20"/>
      <c r="B1639" s="12"/>
      <c r="C1639" s="12"/>
      <c r="D1639" s="12"/>
      <c r="E1639" s="13"/>
      <c r="F1639" s="13"/>
      <c r="G1639" s="13"/>
      <c r="H1639" s="13"/>
      <c r="I1639" s="16" t="s">
        <v>26</v>
      </c>
      <c r="J1639" s="48">
        <f>SUM(J1638)</f>
        <v>0</v>
      </c>
      <c r="K1639" s="19" t="s">
        <v>27</v>
      </c>
      <c r="L1639" s="16" t="s">
        <v>27</v>
      </c>
      <c r="M1639" s="48">
        <f>SUM(M1638)</f>
        <v>0</v>
      </c>
      <c r="N1639" s="11"/>
      <c r="O1639" s="27"/>
    </row>
    <row r="1640" spans="1:15" s="49" customFormat="1" ht="24" customHeight="1">
      <c r="A1640" s="20"/>
      <c r="B1640" s="12"/>
      <c r="C1640" s="12"/>
      <c r="D1640" s="12"/>
      <c r="E1640" s="13"/>
      <c r="F1640" s="13"/>
      <c r="G1640" s="13"/>
      <c r="H1640" s="13"/>
      <c r="I1640" s="12"/>
      <c r="J1640" s="195"/>
      <c r="K1640" s="11"/>
      <c r="L1640" s="12"/>
      <c r="M1640" s="195"/>
      <c r="N1640" s="11"/>
      <c r="O1640" s="27"/>
    </row>
    <row r="1641" spans="1:15" s="49" customFormat="1" ht="24" customHeight="1">
      <c r="A1641" s="20"/>
      <c r="B1641" s="12"/>
      <c r="C1641" s="12"/>
      <c r="D1641" s="12"/>
      <c r="E1641" s="13"/>
      <c r="F1641" s="13"/>
      <c r="G1641" s="13"/>
      <c r="H1641" s="13"/>
      <c r="I1641" s="12"/>
      <c r="J1641" s="195"/>
      <c r="K1641" s="11"/>
      <c r="L1641" s="12"/>
      <c r="M1641" s="195"/>
      <c r="N1641" s="11"/>
      <c r="O1641" s="27"/>
    </row>
    <row r="1642" spans="1:15" s="49" customFormat="1" ht="24" customHeight="1">
      <c r="A1642" s="20"/>
      <c r="B1642" s="12"/>
      <c r="C1642" s="12"/>
      <c r="D1642" s="12"/>
      <c r="E1642" s="13"/>
      <c r="F1642" s="13"/>
      <c r="G1642" s="13"/>
      <c r="H1642" s="13"/>
      <c r="I1642" s="12"/>
      <c r="J1642" s="195"/>
      <c r="K1642" s="11"/>
      <c r="L1642" s="12"/>
      <c r="M1642" s="195"/>
      <c r="N1642" s="11"/>
      <c r="O1642" s="27"/>
    </row>
    <row r="1643" spans="1:15" s="49" customFormat="1" ht="24" customHeight="1">
      <c r="A1643" s="20"/>
      <c r="B1643" s="12"/>
      <c r="C1643" s="12"/>
      <c r="D1643" s="12"/>
      <c r="E1643" s="13"/>
      <c r="F1643" s="13"/>
      <c r="G1643" s="13"/>
      <c r="H1643" s="13"/>
      <c r="I1643" s="12"/>
      <c r="J1643" s="195"/>
      <c r="K1643" s="11"/>
      <c r="L1643" s="12"/>
      <c r="M1643" s="195"/>
      <c r="N1643" s="11"/>
      <c r="O1643" s="27"/>
    </row>
    <row r="1644" spans="1:15" s="49" customFormat="1" ht="24" customHeight="1">
      <c r="A1644" s="20"/>
      <c r="B1644" s="12"/>
      <c r="C1644" s="12"/>
      <c r="D1644" s="12"/>
      <c r="E1644" s="13"/>
      <c r="F1644" s="13"/>
      <c r="G1644" s="13"/>
      <c r="H1644" s="13"/>
      <c r="I1644" s="12"/>
      <c r="J1644" s="195"/>
      <c r="K1644" s="11"/>
      <c r="L1644" s="12"/>
      <c r="M1644" s="195"/>
      <c r="N1644" s="11"/>
      <c r="O1644" s="27"/>
    </row>
    <row r="1645" spans="1:15" s="49" customFormat="1" ht="24" customHeight="1">
      <c r="A1645" s="20"/>
      <c r="B1645" s="12"/>
      <c r="C1645" s="12"/>
      <c r="D1645" s="12"/>
      <c r="E1645" s="13"/>
      <c r="F1645" s="13"/>
      <c r="G1645" s="13"/>
      <c r="H1645" s="13"/>
      <c r="I1645" s="12"/>
      <c r="J1645" s="195"/>
      <c r="K1645" s="11"/>
      <c r="L1645" s="12"/>
      <c r="M1645" s="195"/>
      <c r="N1645" s="11"/>
      <c r="O1645" s="27"/>
    </row>
    <row r="1646" spans="1:15" s="49" customFormat="1" ht="24" customHeight="1">
      <c r="A1646" s="20"/>
      <c r="B1646" s="12"/>
      <c r="C1646" s="12"/>
      <c r="D1646" s="12"/>
      <c r="E1646" s="13"/>
      <c r="F1646" s="13"/>
      <c r="G1646" s="13"/>
      <c r="H1646" s="13"/>
      <c r="I1646" s="12"/>
      <c r="J1646" s="195"/>
      <c r="K1646" s="11"/>
      <c r="L1646" s="12"/>
      <c r="M1646" s="195"/>
      <c r="N1646" s="11"/>
      <c r="O1646" s="27"/>
    </row>
    <row r="1647" spans="1:15" s="49" customFormat="1" ht="24" customHeight="1">
      <c r="A1647" s="20"/>
      <c r="B1647" s="12"/>
      <c r="C1647" s="12"/>
      <c r="D1647" s="12"/>
      <c r="E1647" s="13"/>
      <c r="F1647" s="13"/>
      <c r="G1647" s="13"/>
      <c r="H1647" s="13"/>
      <c r="I1647" s="12"/>
      <c r="J1647" s="195"/>
      <c r="K1647" s="11"/>
      <c r="L1647" s="12"/>
      <c r="M1647" s="195"/>
      <c r="N1647" s="11"/>
      <c r="O1647" s="27"/>
    </row>
    <row r="1648" spans="1:15" s="49" customFormat="1" ht="24" customHeight="1">
      <c r="A1648" s="20"/>
      <c r="B1648" s="12"/>
      <c r="C1648" s="12"/>
      <c r="D1648" s="12"/>
      <c r="E1648" s="13"/>
      <c r="F1648" s="13"/>
      <c r="G1648" s="13"/>
      <c r="H1648" s="13"/>
      <c r="I1648" s="12"/>
      <c r="J1648" s="195"/>
      <c r="K1648" s="11"/>
      <c r="L1648" s="12"/>
      <c r="M1648" s="195"/>
      <c r="N1648" s="11"/>
      <c r="O1648" s="27"/>
    </row>
    <row r="1649" s="49" customFormat="1" ht="53.25" customHeight="1"/>
    <row r="1650" s="49" customFormat="1" ht="39.75" customHeight="1"/>
    <row r="1651" s="49" customFormat="1" ht="34.5" customHeight="1"/>
    <row r="1652" s="49" customFormat="1" ht="14.25"/>
    <row r="1653" s="49" customFormat="1" ht="14.25"/>
    <row r="1654" s="49" customFormat="1" ht="14.25"/>
    <row r="1655" spans="1:15" s="49" customFormat="1" ht="31.5" customHeight="1">
      <c r="A1655" s="2"/>
      <c r="B1655" s="2"/>
      <c r="C1655" s="7" t="s">
        <v>1261</v>
      </c>
      <c r="D1655" s="4"/>
      <c r="E1655" s="4"/>
      <c r="F1655" s="3" t="s">
        <v>1</v>
      </c>
      <c r="G1655" s="6"/>
      <c r="H1655" s="4"/>
      <c r="I1655" s="5"/>
      <c r="J1655" s="272" t="s">
        <v>1247</v>
      </c>
      <c r="K1655" s="273"/>
      <c r="L1655" s="273"/>
      <c r="M1655" s="273"/>
      <c r="N1655" s="2"/>
      <c r="O1655" s="2"/>
    </row>
    <row r="1656" spans="1:15" s="49" customFormat="1" ht="26.25" customHeight="1">
      <c r="A1656" s="1"/>
      <c r="B1656" s="264" t="s">
        <v>1248</v>
      </c>
      <c r="C1656" s="265"/>
      <c r="D1656" s="265"/>
      <c r="E1656" s="265"/>
      <c r="F1656" s="265"/>
      <c r="G1656" s="265"/>
      <c r="H1656" s="265"/>
      <c r="I1656" s="265"/>
      <c r="J1656" s="265"/>
      <c r="K1656" s="265"/>
      <c r="L1656" s="265"/>
      <c r="M1656" s="266"/>
      <c r="N1656" s="1"/>
      <c r="O1656" s="1"/>
    </row>
    <row r="1657" spans="1:15" s="49" customFormat="1" ht="33.75">
      <c r="A1657" s="1"/>
      <c r="B1657" s="209" t="s">
        <v>2</v>
      </c>
      <c r="C1657" s="209" t="s">
        <v>3</v>
      </c>
      <c r="D1657" s="209" t="s">
        <v>4</v>
      </c>
      <c r="E1657" s="210" t="s">
        <v>5</v>
      </c>
      <c r="F1657" s="210" t="s">
        <v>6</v>
      </c>
      <c r="G1657" s="209" t="s">
        <v>7</v>
      </c>
      <c r="H1657" s="209" t="s">
        <v>29</v>
      </c>
      <c r="I1657" s="209" t="s">
        <v>8</v>
      </c>
      <c r="J1657" s="209" t="s">
        <v>9</v>
      </c>
      <c r="K1657" s="209" t="s">
        <v>10</v>
      </c>
      <c r="L1657" s="209" t="s">
        <v>11</v>
      </c>
      <c r="M1657" s="209" t="s">
        <v>12</v>
      </c>
      <c r="N1657" s="1"/>
      <c r="O1657" s="1"/>
    </row>
    <row r="1658" spans="1:15" s="49" customFormat="1" ht="14.25">
      <c r="A1658" s="1"/>
      <c r="B1658" s="211" t="s">
        <v>13</v>
      </c>
      <c r="C1658" s="211" t="s">
        <v>14</v>
      </c>
      <c r="D1658" s="211" t="s">
        <v>15</v>
      </c>
      <c r="E1658" s="211" t="s">
        <v>16</v>
      </c>
      <c r="F1658" s="211" t="s">
        <v>17</v>
      </c>
      <c r="G1658" s="211" t="s">
        <v>18</v>
      </c>
      <c r="H1658" s="211" t="s">
        <v>19</v>
      </c>
      <c r="I1658" s="211" t="s">
        <v>20</v>
      </c>
      <c r="J1658" s="211" t="s">
        <v>21</v>
      </c>
      <c r="K1658" s="211" t="s">
        <v>22</v>
      </c>
      <c r="L1658" s="211" t="s">
        <v>23</v>
      </c>
      <c r="M1658" s="211" t="s">
        <v>24</v>
      </c>
      <c r="N1658" s="1"/>
      <c r="O1658" s="1"/>
    </row>
    <row r="1659" spans="1:15" s="49" customFormat="1" ht="37.5" customHeight="1">
      <c r="A1659" s="10"/>
      <c r="B1659" s="15">
        <v>1</v>
      </c>
      <c r="C1659" s="18" t="s">
        <v>1249</v>
      </c>
      <c r="D1659" s="251"/>
      <c r="E1659" s="17" t="s">
        <v>873</v>
      </c>
      <c r="F1659" s="21"/>
      <c r="G1659" s="22">
        <v>50</v>
      </c>
      <c r="H1659" s="17" t="s">
        <v>1095</v>
      </c>
      <c r="I1659" s="25"/>
      <c r="J1659" s="24">
        <f>G1659*I1659</f>
        <v>0</v>
      </c>
      <c r="K1659" s="17">
        <v>8</v>
      </c>
      <c r="L1659" s="26">
        <f>I1659*1.08</f>
        <v>0</v>
      </c>
      <c r="M1659" s="23">
        <f>J1659*1.08</f>
        <v>0</v>
      </c>
      <c r="N1659" s="10"/>
      <c r="O1659" s="10"/>
    </row>
    <row r="1660" spans="1:15" s="49" customFormat="1" ht="37.5" customHeight="1">
      <c r="A1660" s="10"/>
      <c r="B1660" s="15">
        <v>2</v>
      </c>
      <c r="C1660" s="267" t="s">
        <v>1250</v>
      </c>
      <c r="D1660" s="251"/>
      <c r="E1660" s="17" t="s">
        <v>1138</v>
      </c>
      <c r="F1660" s="21"/>
      <c r="G1660" s="22">
        <v>300</v>
      </c>
      <c r="H1660" s="17" t="s">
        <v>1095</v>
      </c>
      <c r="I1660" s="25"/>
      <c r="J1660" s="24">
        <f>G1660*I1660</f>
        <v>0</v>
      </c>
      <c r="K1660" s="17">
        <v>8</v>
      </c>
      <c r="L1660" s="26">
        <f>I1660*1.08</f>
        <v>0</v>
      </c>
      <c r="M1660" s="23">
        <f>J1660*1.08</f>
        <v>0</v>
      </c>
      <c r="N1660" s="10"/>
      <c r="O1660" s="10"/>
    </row>
    <row r="1661" spans="1:15" s="49" customFormat="1" ht="37.5" customHeight="1">
      <c r="A1661" s="10"/>
      <c r="B1661" s="15">
        <v>3</v>
      </c>
      <c r="C1661" s="261"/>
      <c r="D1661" s="251"/>
      <c r="E1661" s="17" t="s">
        <v>669</v>
      </c>
      <c r="F1661" s="21"/>
      <c r="G1661" s="22">
        <v>4000</v>
      </c>
      <c r="H1661" s="17" t="s">
        <v>762</v>
      </c>
      <c r="I1661" s="25"/>
      <c r="J1661" s="24">
        <f>G1661*I1661</f>
        <v>0</v>
      </c>
      <c r="K1661" s="17">
        <v>8</v>
      </c>
      <c r="L1661" s="26">
        <f>I1661*1.08</f>
        <v>0</v>
      </c>
      <c r="M1661" s="23">
        <f>J1661*1.08</f>
        <v>0</v>
      </c>
      <c r="N1661" s="10"/>
      <c r="O1661" s="10"/>
    </row>
    <row r="1662" spans="1:15" s="49" customFormat="1" ht="24" customHeight="1">
      <c r="A1662" s="20"/>
      <c r="B1662" s="12"/>
      <c r="C1662" s="12"/>
      <c r="D1662" s="12"/>
      <c r="E1662" s="13"/>
      <c r="F1662" s="13"/>
      <c r="G1662" s="13"/>
      <c r="H1662" s="13"/>
      <c r="I1662" s="16" t="s">
        <v>26</v>
      </c>
      <c r="J1662" s="48">
        <f>SUM(J1659:J1661)</f>
        <v>0</v>
      </c>
      <c r="K1662" s="19" t="s">
        <v>27</v>
      </c>
      <c r="L1662" s="16" t="s">
        <v>27</v>
      </c>
      <c r="M1662" s="48">
        <f>SUM(M1659:M1661)</f>
        <v>0</v>
      </c>
      <c r="N1662" s="11"/>
      <c r="O1662" s="27"/>
    </row>
    <row r="1663" spans="1:15" s="49" customFormat="1" ht="24" customHeight="1">
      <c r="A1663" s="20"/>
      <c r="B1663" s="12"/>
      <c r="C1663" s="12"/>
      <c r="D1663" s="12"/>
      <c r="E1663" s="13"/>
      <c r="F1663" s="13"/>
      <c r="G1663" s="13"/>
      <c r="H1663" s="13"/>
      <c r="I1663" s="12"/>
      <c r="J1663" s="195"/>
      <c r="K1663" s="11"/>
      <c r="L1663" s="12"/>
      <c r="M1663" s="195"/>
      <c r="N1663" s="11"/>
      <c r="O1663" s="27"/>
    </row>
    <row r="1664" spans="1:15" s="49" customFormat="1" ht="24" customHeight="1">
      <c r="A1664" s="20"/>
      <c r="B1664" s="12"/>
      <c r="C1664" s="12"/>
      <c r="D1664" s="12"/>
      <c r="E1664" s="13"/>
      <c r="F1664" s="13"/>
      <c r="G1664" s="13"/>
      <c r="H1664" s="13"/>
      <c r="I1664" s="12"/>
      <c r="J1664" s="195"/>
      <c r="K1664" s="11"/>
      <c r="L1664" s="12"/>
      <c r="M1664" s="195"/>
      <c r="N1664" s="11"/>
      <c r="O1664" s="27"/>
    </row>
    <row r="1665" spans="1:15" s="49" customFormat="1" ht="24" customHeight="1">
      <c r="A1665" s="20"/>
      <c r="B1665" s="12"/>
      <c r="C1665" s="12"/>
      <c r="D1665" s="12"/>
      <c r="E1665" s="13"/>
      <c r="F1665" s="13"/>
      <c r="G1665" s="13"/>
      <c r="H1665" s="13"/>
      <c r="I1665" s="12"/>
      <c r="J1665" s="195"/>
      <c r="K1665" s="11"/>
      <c r="L1665" s="12"/>
      <c r="M1665" s="195"/>
      <c r="N1665" s="11"/>
      <c r="O1665" s="27"/>
    </row>
    <row r="1666" spans="1:15" s="49" customFormat="1" ht="24" customHeight="1">
      <c r="A1666" s="20"/>
      <c r="B1666" s="12"/>
      <c r="C1666" s="12"/>
      <c r="D1666" s="12"/>
      <c r="E1666" s="13"/>
      <c r="F1666" s="13"/>
      <c r="G1666" s="13"/>
      <c r="H1666" s="13"/>
      <c r="I1666" s="12"/>
      <c r="J1666" s="195"/>
      <c r="K1666" s="11"/>
      <c r="L1666" s="12"/>
      <c r="M1666" s="195"/>
      <c r="N1666" s="11"/>
      <c r="O1666" s="27"/>
    </row>
    <row r="1667" spans="1:15" s="49" customFormat="1" ht="24" customHeight="1">
      <c r="A1667" s="20"/>
      <c r="B1667" s="12"/>
      <c r="C1667" s="12"/>
      <c r="D1667" s="12"/>
      <c r="E1667" s="13"/>
      <c r="F1667" s="13"/>
      <c r="G1667" s="13"/>
      <c r="H1667" s="13"/>
      <c r="I1667" s="12"/>
      <c r="J1667" s="195"/>
      <c r="K1667" s="11"/>
      <c r="L1667" s="12"/>
      <c r="M1667" s="195"/>
      <c r="N1667" s="11"/>
      <c r="O1667" s="27"/>
    </row>
    <row r="1668" spans="1:15" s="49" customFormat="1" ht="24" customHeight="1">
      <c r="A1668" s="20"/>
      <c r="B1668" s="12"/>
      <c r="C1668" s="12"/>
      <c r="D1668" s="12"/>
      <c r="E1668" s="13"/>
      <c r="F1668" s="13"/>
      <c r="G1668" s="13"/>
      <c r="H1668" s="13"/>
      <c r="I1668" s="12"/>
      <c r="J1668" s="195"/>
      <c r="K1668" s="11"/>
      <c r="L1668" s="12"/>
      <c r="M1668" s="195"/>
      <c r="N1668" s="11"/>
      <c r="O1668" s="27"/>
    </row>
    <row r="1669" spans="1:15" s="49" customFormat="1" ht="24" customHeight="1">
      <c r="A1669" s="20"/>
      <c r="B1669" s="12"/>
      <c r="C1669" s="12"/>
      <c r="D1669" s="12"/>
      <c r="E1669" s="13"/>
      <c r="F1669" s="13"/>
      <c r="G1669" s="13"/>
      <c r="H1669" s="13"/>
      <c r="I1669" s="12"/>
      <c r="J1669" s="195"/>
      <c r="K1669" s="11"/>
      <c r="L1669" s="12"/>
      <c r="M1669" s="195"/>
      <c r="N1669" s="11"/>
      <c r="O1669" s="27"/>
    </row>
    <row r="1670" spans="1:15" s="49" customFormat="1" ht="24" customHeight="1">
      <c r="A1670" s="20"/>
      <c r="B1670" s="12"/>
      <c r="C1670" s="12"/>
      <c r="D1670" s="12"/>
      <c r="E1670" s="13"/>
      <c r="F1670" s="13"/>
      <c r="G1670" s="13"/>
      <c r="H1670" s="13"/>
      <c r="I1670" s="12"/>
      <c r="J1670" s="195"/>
      <c r="K1670" s="11"/>
      <c r="L1670" s="12"/>
      <c r="M1670" s="195"/>
      <c r="N1670" s="11"/>
      <c r="O1670" s="27"/>
    </row>
    <row r="1671" spans="1:15" s="49" customFormat="1" ht="24" customHeight="1">
      <c r="A1671" s="20"/>
      <c r="B1671" s="12"/>
      <c r="C1671" s="12"/>
      <c r="D1671" s="12"/>
      <c r="E1671" s="13"/>
      <c r="F1671" s="13"/>
      <c r="G1671" s="13"/>
      <c r="H1671" s="13"/>
      <c r="I1671" s="12"/>
      <c r="J1671" s="195"/>
      <c r="K1671" s="11"/>
      <c r="L1671" s="12"/>
      <c r="M1671" s="195"/>
      <c r="N1671" s="11"/>
      <c r="O1671" s="27"/>
    </row>
    <row r="1672" s="49" customFormat="1" ht="14.25"/>
    <row r="1673" spans="1:15" s="49" customFormat="1" ht="31.5" customHeight="1">
      <c r="A1673" s="2"/>
      <c r="B1673" s="2"/>
      <c r="C1673" s="7" t="s">
        <v>1262</v>
      </c>
      <c r="D1673" s="4"/>
      <c r="E1673" s="4"/>
      <c r="F1673" s="3" t="s">
        <v>1</v>
      </c>
      <c r="G1673" s="6"/>
      <c r="H1673" s="4"/>
      <c r="I1673" s="5"/>
      <c r="J1673" s="272" t="s">
        <v>168</v>
      </c>
      <c r="K1673" s="273"/>
      <c r="L1673" s="273"/>
      <c r="M1673" s="273"/>
      <c r="N1673" s="2"/>
      <c r="O1673" s="2"/>
    </row>
    <row r="1674" spans="1:15" s="49" customFormat="1" ht="26.25" customHeight="1">
      <c r="A1674" s="1"/>
      <c r="B1674" s="264" t="s">
        <v>1251</v>
      </c>
      <c r="C1674" s="265"/>
      <c r="D1674" s="265"/>
      <c r="E1674" s="265"/>
      <c r="F1674" s="265"/>
      <c r="G1674" s="265"/>
      <c r="H1674" s="265"/>
      <c r="I1674" s="265"/>
      <c r="J1674" s="265"/>
      <c r="K1674" s="265"/>
      <c r="L1674" s="265"/>
      <c r="M1674" s="266"/>
      <c r="N1674" s="1"/>
      <c r="O1674" s="1"/>
    </row>
    <row r="1675" spans="1:15" s="49" customFormat="1" ht="33.75">
      <c r="A1675" s="1"/>
      <c r="B1675" s="209" t="s">
        <v>2</v>
      </c>
      <c r="C1675" s="209" t="s">
        <v>3</v>
      </c>
      <c r="D1675" s="209" t="s">
        <v>4</v>
      </c>
      <c r="E1675" s="210" t="s">
        <v>5</v>
      </c>
      <c r="F1675" s="210" t="s">
        <v>6</v>
      </c>
      <c r="G1675" s="209" t="s">
        <v>7</v>
      </c>
      <c r="H1675" s="209" t="s">
        <v>29</v>
      </c>
      <c r="I1675" s="209" t="s">
        <v>8</v>
      </c>
      <c r="J1675" s="209" t="s">
        <v>9</v>
      </c>
      <c r="K1675" s="209" t="s">
        <v>10</v>
      </c>
      <c r="L1675" s="209" t="s">
        <v>11</v>
      </c>
      <c r="M1675" s="209" t="s">
        <v>12</v>
      </c>
      <c r="N1675" s="1"/>
      <c r="O1675" s="1"/>
    </row>
    <row r="1676" spans="1:15" s="49" customFormat="1" ht="14.25">
      <c r="A1676" s="1"/>
      <c r="B1676" s="211" t="s">
        <v>13</v>
      </c>
      <c r="C1676" s="211" t="s">
        <v>14</v>
      </c>
      <c r="D1676" s="211" t="s">
        <v>15</v>
      </c>
      <c r="E1676" s="211" t="s">
        <v>16</v>
      </c>
      <c r="F1676" s="211" t="s">
        <v>17</v>
      </c>
      <c r="G1676" s="211" t="s">
        <v>18</v>
      </c>
      <c r="H1676" s="211" t="s">
        <v>19</v>
      </c>
      <c r="I1676" s="211" t="s">
        <v>20</v>
      </c>
      <c r="J1676" s="211" t="s">
        <v>21</v>
      </c>
      <c r="K1676" s="211" t="s">
        <v>22</v>
      </c>
      <c r="L1676" s="211" t="s">
        <v>23</v>
      </c>
      <c r="M1676" s="211" t="s">
        <v>24</v>
      </c>
      <c r="N1676" s="1"/>
      <c r="O1676" s="1"/>
    </row>
    <row r="1677" spans="1:15" s="49" customFormat="1" ht="37.5" customHeight="1">
      <c r="A1677" s="10"/>
      <c r="B1677" s="15">
        <v>1</v>
      </c>
      <c r="C1677" s="18" t="s">
        <v>1139</v>
      </c>
      <c r="D1677" s="251"/>
      <c r="E1677" s="17" t="s">
        <v>70</v>
      </c>
      <c r="F1677" s="21" t="s">
        <v>32</v>
      </c>
      <c r="G1677" s="22">
        <v>40</v>
      </c>
      <c r="H1677" s="17" t="s">
        <v>1140</v>
      </c>
      <c r="I1677" s="25"/>
      <c r="J1677" s="24">
        <f>G1677*I1677</f>
        <v>0</v>
      </c>
      <c r="K1677" s="17">
        <v>8</v>
      </c>
      <c r="L1677" s="26">
        <f>I1677*1.08</f>
        <v>0</v>
      </c>
      <c r="M1677" s="23">
        <f>J1677*1.08</f>
        <v>0</v>
      </c>
      <c r="N1677" s="10"/>
      <c r="O1677" s="10"/>
    </row>
    <row r="1678" spans="1:15" s="49" customFormat="1" ht="24" customHeight="1">
      <c r="A1678" s="20"/>
      <c r="B1678" s="12"/>
      <c r="C1678" s="12"/>
      <c r="D1678" s="12"/>
      <c r="E1678" s="13"/>
      <c r="F1678" s="13"/>
      <c r="G1678" s="13"/>
      <c r="H1678" s="13"/>
      <c r="I1678" s="16" t="s">
        <v>26</v>
      </c>
      <c r="J1678" s="48">
        <f>SUM(J1677)</f>
        <v>0</v>
      </c>
      <c r="K1678" s="19" t="s">
        <v>27</v>
      </c>
      <c r="L1678" s="16" t="s">
        <v>27</v>
      </c>
      <c r="M1678" s="48">
        <f>SUM(M1677)</f>
        <v>0</v>
      </c>
      <c r="N1678" s="11"/>
      <c r="O1678" s="27"/>
    </row>
    <row r="1679" s="49" customFormat="1" ht="14.25"/>
    <row r="1680" spans="3:12" s="49" customFormat="1" ht="36.75" customHeight="1">
      <c r="C1680" s="259" t="s">
        <v>693</v>
      </c>
      <c r="D1680" s="259"/>
      <c r="E1680" s="259"/>
      <c r="F1680" s="259"/>
      <c r="G1680" s="259"/>
      <c r="H1680" s="259"/>
      <c r="I1680" s="259"/>
      <c r="J1680" s="259"/>
      <c r="K1680" s="259"/>
      <c r="L1680" s="259"/>
    </row>
    <row r="1681" spans="3:12" s="49" customFormat="1" ht="36.75" customHeight="1">
      <c r="C1681" s="196"/>
      <c r="D1681" s="196"/>
      <c r="E1681" s="196"/>
      <c r="F1681" s="196"/>
      <c r="G1681" s="196"/>
      <c r="H1681" s="196"/>
      <c r="I1681" s="196"/>
      <c r="J1681" s="196"/>
      <c r="K1681" s="196"/>
      <c r="L1681" s="196"/>
    </row>
    <row r="1682" spans="3:12" s="49" customFormat="1" ht="36.75" customHeight="1">
      <c r="C1682" s="196"/>
      <c r="D1682" s="196"/>
      <c r="E1682" s="196"/>
      <c r="F1682" s="196"/>
      <c r="G1682" s="196"/>
      <c r="H1682" s="196"/>
      <c r="I1682" s="196"/>
      <c r="J1682" s="196"/>
      <c r="K1682" s="196"/>
      <c r="L1682" s="196"/>
    </row>
    <row r="1683" spans="3:12" s="49" customFormat="1" ht="36.75" customHeight="1">
      <c r="C1683" s="196"/>
      <c r="D1683" s="196"/>
      <c r="E1683" s="196"/>
      <c r="F1683" s="196"/>
      <c r="G1683" s="196"/>
      <c r="H1683" s="196"/>
      <c r="I1683" s="196"/>
      <c r="J1683" s="196"/>
      <c r="K1683" s="196"/>
      <c r="L1683" s="196"/>
    </row>
    <row r="1684" spans="3:12" s="49" customFormat="1" ht="36.75" customHeight="1">
      <c r="C1684" s="196"/>
      <c r="D1684" s="196"/>
      <c r="E1684" s="196"/>
      <c r="F1684" s="196"/>
      <c r="G1684" s="196"/>
      <c r="H1684" s="196"/>
      <c r="I1684" s="196"/>
      <c r="J1684" s="196"/>
      <c r="K1684" s="196"/>
      <c r="L1684" s="196"/>
    </row>
    <row r="1685" spans="3:12" s="49" customFormat="1" ht="36.75" customHeight="1">
      <c r="C1685" s="196"/>
      <c r="D1685" s="196"/>
      <c r="E1685" s="196"/>
      <c r="F1685" s="196"/>
      <c r="G1685" s="196"/>
      <c r="H1685" s="196"/>
      <c r="I1685" s="196"/>
      <c r="J1685" s="196"/>
      <c r="K1685" s="196"/>
      <c r="L1685" s="196"/>
    </row>
    <row r="1686" spans="3:12" s="49" customFormat="1" ht="36.75" customHeight="1">
      <c r="C1686" s="196"/>
      <c r="D1686" s="196"/>
      <c r="E1686" s="196"/>
      <c r="F1686" s="196"/>
      <c r="G1686" s="196"/>
      <c r="H1686" s="196"/>
      <c r="I1686" s="196"/>
      <c r="J1686" s="196"/>
      <c r="K1686" s="196"/>
      <c r="L1686" s="196"/>
    </row>
    <row r="1687" s="49" customFormat="1" ht="14.25"/>
    <row r="1688" s="49" customFormat="1" ht="14.25"/>
    <row r="1689" spans="1:15" s="49" customFormat="1" ht="31.5" customHeight="1">
      <c r="A1689" s="2"/>
      <c r="B1689" s="2"/>
      <c r="C1689" s="7" t="s">
        <v>1263</v>
      </c>
      <c r="D1689" s="4"/>
      <c r="E1689" s="4"/>
      <c r="F1689" s="3" t="s">
        <v>1</v>
      </c>
      <c r="G1689" s="6"/>
      <c r="H1689" s="4"/>
      <c r="I1689" s="5"/>
      <c r="J1689" s="272" t="s">
        <v>993</v>
      </c>
      <c r="K1689" s="273"/>
      <c r="L1689" s="273"/>
      <c r="M1689" s="273"/>
      <c r="N1689" s="2"/>
      <c r="O1689" s="2"/>
    </row>
    <row r="1690" spans="1:15" s="49" customFormat="1" ht="26.25" customHeight="1">
      <c r="A1690" s="1"/>
      <c r="B1690" s="264" t="s">
        <v>1252</v>
      </c>
      <c r="C1690" s="265"/>
      <c r="D1690" s="265"/>
      <c r="E1690" s="265"/>
      <c r="F1690" s="265"/>
      <c r="G1690" s="265"/>
      <c r="H1690" s="265"/>
      <c r="I1690" s="265"/>
      <c r="J1690" s="265"/>
      <c r="K1690" s="265"/>
      <c r="L1690" s="265"/>
      <c r="M1690" s="266"/>
      <c r="N1690" s="1"/>
      <c r="O1690" s="1"/>
    </row>
    <row r="1691" spans="1:15" s="49" customFormat="1" ht="33.75">
      <c r="A1691" s="1"/>
      <c r="B1691" s="209" t="s">
        <v>2</v>
      </c>
      <c r="C1691" s="209" t="s">
        <v>3</v>
      </c>
      <c r="D1691" s="209" t="s">
        <v>4</v>
      </c>
      <c r="E1691" s="210" t="s">
        <v>5</v>
      </c>
      <c r="F1691" s="210" t="s">
        <v>6</v>
      </c>
      <c r="G1691" s="209" t="s">
        <v>7</v>
      </c>
      <c r="H1691" s="209" t="s">
        <v>29</v>
      </c>
      <c r="I1691" s="209" t="s">
        <v>8</v>
      </c>
      <c r="J1691" s="209" t="s">
        <v>9</v>
      </c>
      <c r="K1691" s="209" t="s">
        <v>10</v>
      </c>
      <c r="L1691" s="209" t="s">
        <v>11</v>
      </c>
      <c r="M1691" s="209" t="s">
        <v>12</v>
      </c>
      <c r="N1691" s="1"/>
      <c r="O1691" s="1"/>
    </row>
    <row r="1692" spans="1:15" s="49" customFormat="1" ht="14.25">
      <c r="A1692" s="1"/>
      <c r="B1692" s="211" t="s">
        <v>13</v>
      </c>
      <c r="C1692" s="211" t="s">
        <v>14</v>
      </c>
      <c r="D1692" s="211" t="s">
        <v>15</v>
      </c>
      <c r="E1692" s="211" t="s">
        <v>16</v>
      </c>
      <c r="F1692" s="211" t="s">
        <v>17</v>
      </c>
      <c r="G1692" s="211" t="s">
        <v>18</v>
      </c>
      <c r="H1692" s="211" t="s">
        <v>19</v>
      </c>
      <c r="I1692" s="211" t="s">
        <v>20</v>
      </c>
      <c r="J1692" s="211" t="s">
        <v>21</v>
      </c>
      <c r="K1692" s="211" t="s">
        <v>22</v>
      </c>
      <c r="L1692" s="211" t="s">
        <v>23</v>
      </c>
      <c r="M1692" s="211" t="s">
        <v>24</v>
      </c>
      <c r="N1692" s="1"/>
      <c r="O1692" s="1"/>
    </row>
    <row r="1693" spans="1:15" s="49" customFormat="1" ht="37.5" customHeight="1">
      <c r="A1693" s="10"/>
      <c r="B1693" s="15">
        <v>1</v>
      </c>
      <c r="C1693" s="18" t="s">
        <v>1144</v>
      </c>
      <c r="D1693" s="251"/>
      <c r="E1693" s="17" t="s">
        <v>1145</v>
      </c>
      <c r="F1693" s="121">
        <v>0.0001</v>
      </c>
      <c r="G1693" s="22">
        <v>200</v>
      </c>
      <c r="H1693" s="17" t="s">
        <v>1146</v>
      </c>
      <c r="I1693" s="25"/>
      <c r="J1693" s="24">
        <f>G1693*I1693</f>
        <v>0</v>
      </c>
      <c r="K1693" s="17">
        <v>8</v>
      </c>
      <c r="L1693" s="26">
        <f>I1693*1.08</f>
        <v>0</v>
      </c>
      <c r="M1693" s="23">
        <f>J1693*1.08</f>
        <v>0</v>
      </c>
      <c r="N1693" s="10"/>
      <c r="O1693" s="10"/>
    </row>
    <row r="1694" spans="1:15" s="49" customFormat="1" ht="24" customHeight="1">
      <c r="A1694" s="20"/>
      <c r="B1694" s="12"/>
      <c r="C1694" s="12"/>
      <c r="D1694" s="12"/>
      <c r="E1694" s="13"/>
      <c r="F1694" s="13"/>
      <c r="G1694" s="13"/>
      <c r="H1694" s="13"/>
      <c r="I1694" s="16" t="s">
        <v>26</v>
      </c>
      <c r="J1694" s="48">
        <f>SUM(J1693)</f>
        <v>0</v>
      </c>
      <c r="K1694" s="19" t="s">
        <v>27</v>
      </c>
      <c r="L1694" s="16" t="s">
        <v>27</v>
      </c>
      <c r="M1694" s="48">
        <f>SUM(M1693)</f>
        <v>0</v>
      </c>
      <c r="N1694" s="11"/>
      <c r="O1694" s="27"/>
    </row>
    <row r="1695" spans="1:15" s="49" customFormat="1" ht="24" customHeight="1">
      <c r="A1695" s="20"/>
      <c r="B1695" s="12"/>
      <c r="C1695" s="12"/>
      <c r="D1695" s="12"/>
      <c r="E1695" s="13"/>
      <c r="F1695" s="13"/>
      <c r="G1695" s="13"/>
      <c r="H1695" s="13"/>
      <c r="I1695" s="12"/>
      <c r="J1695" s="195"/>
      <c r="K1695" s="11"/>
      <c r="L1695" s="12"/>
      <c r="M1695" s="195"/>
      <c r="N1695" s="11"/>
      <c r="O1695" s="27"/>
    </row>
    <row r="1696" spans="1:15" s="49" customFormat="1" ht="24" customHeight="1">
      <c r="A1696" s="20"/>
      <c r="B1696" s="12"/>
      <c r="C1696" s="12"/>
      <c r="D1696" s="12"/>
      <c r="E1696" s="13"/>
      <c r="F1696" s="13"/>
      <c r="G1696" s="13"/>
      <c r="H1696" s="13"/>
      <c r="I1696" s="12"/>
      <c r="J1696" s="195"/>
      <c r="K1696" s="11"/>
      <c r="L1696" s="12"/>
      <c r="M1696" s="195"/>
      <c r="N1696" s="11"/>
      <c r="O1696" s="27"/>
    </row>
    <row r="1697" spans="1:15" s="49" customFormat="1" ht="24" customHeight="1">
      <c r="A1697" s="20"/>
      <c r="B1697" s="12"/>
      <c r="C1697" s="12"/>
      <c r="D1697" s="12"/>
      <c r="E1697" s="13"/>
      <c r="F1697" s="13"/>
      <c r="G1697" s="13"/>
      <c r="H1697" s="13"/>
      <c r="I1697" s="12"/>
      <c r="J1697" s="195"/>
      <c r="K1697" s="11"/>
      <c r="L1697" s="12"/>
      <c r="M1697" s="195"/>
      <c r="N1697" s="11"/>
      <c r="O1697" s="27"/>
    </row>
    <row r="1698" spans="1:15" s="49" customFormat="1" ht="24" customHeight="1">
      <c r="A1698" s="20"/>
      <c r="B1698" s="12"/>
      <c r="C1698" s="12"/>
      <c r="D1698" s="12"/>
      <c r="E1698" s="13"/>
      <c r="F1698" s="13"/>
      <c r="G1698" s="13"/>
      <c r="H1698" s="13"/>
      <c r="I1698" s="12"/>
      <c r="J1698" s="195"/>
      <c r="K1698" s="11"/>
      <c r="L1698" s="12"/>
      <c r="M1698" s="195"/>
      <c r="N1698" s="11"/>
      <c r="O1698" s="27"/>
    </row>
    <row r="1699" spans="1:15" s="49" customFormat="1" ht="24" customHeight="1">
      <c r="A1699" s="20"/>
      <c r="B1699" s="12"/>
      <c r="C1699" s="12"/>
      <c r="D1699" s="12"/>
      <c r="E1699" s="13"/>
      <c r="F1699" s="13"/>
      <c r="G1699" s="13"/>
      <c r="H1699" s="13"/>
      <c r="I1699" s="12"/>
      <c r="J1699" s="195"/>
      <c r="K1699" s="11"/>
      <c r="L1699" s="12"/>
      <c r="M1699" s="195"/>
      <c r="N1699" s="11"/>
      <c r="O1699" s="27"/>
    </row>
    <row r="1700" spans="1:15" s="49" customFormat="1" ht="24" customHeight="1">
      <c r="A1700" s="20"/>
      <c r="B1700" s="12"/>
      <c r="C1700" s="12"/>
      <c r="D1700" s="12"/>
      <c r="E1700" s="13"/>
      <c r="F1700" s="13"/>
      <c r="G1700" s="13"/>
      <c r="H1700" s="13"/>
      <c r="I1700" s="12"/>
      <c r="J1700" s="195"/>
      <c r="K1700" s="11"/>
      <c r="L1700" s="12"/>
      <c r="M1700" s="195"/>
      <c r="N1700" s="11"/>
      <c r="O1700" s="27"/>
    </row>
    <row r="1701" spans="1:15" s="49" customFormat="1" ht="24" customHeight="1">
      <c r="A1701" s="20"/>
      <c r="B1701" s="12"/>
      <c r="C1701" s="12"/>
      <c r="D1701" s="12"/>
      <c r="E1701" s="13"/>
      <c r="F1701" s="13"/>
      <c r="G1701" s="13"/>
      <c r="H1701" s="13"/>
      <c r="I1701" s="12"/>
      <c r="J1701" s="195"/>
      <c r="K1701" s="11"/>
      <c r="L1701" s="12"/>
      <c r="M1701" s="195"/>
      <c r="N1701" s="11"/>
      <c r="O1701" s="27"/>
    </row>
    <row r="1702" spans="1:15" s="49" customFormat="1" ht="24" customHeight="1">
      <c r="A1702" s="20"/>
      <c r="B1702" s="12"/>
      <c r="C1702" s="12"/>
      <c r="D1702" s="12"/>
      <c r="E1702" s="13"/>
      <c r="F1702" s="13"/>
      <c r="G1702" s="13"/>
      <c r="H1702" s="13"/>
      <c r="I1702" s="12"/>
      <c r="J1702" s="195"/>
      <c r="K1702" s="11"/>
      <c r="L1702" s="12"/>
      <c r="M1702" s="195"/>
      <c r="N1702" s="11"/>
      <c r="O1702" s="27"/>
    </row>
    <row r="1703" spans="1:15" s="49" customFormat="1" ht="24" customHeight="1">
      <c r="A1703" s="20"/>
      <c r="B1703" s="12"/>
      <c r="C1703" s="12"/>
      <c r="D1703" s="12"/>
      <c r="E1703" s="13"/>
      <c r="F1703" s="13"/>
      <c r="G1703" s="13"/>
      <c r="H1703" s="13"/>
      <c r="I1703" s="12"/>
      <c r="J1703" s="195"/>
      <c r="K1703" s="11"/>
      <c r="L1703" s="12"/>
      <c r="M1703" s="195"/>
      <c r="N1703" s="11"/>
      <c r="O1703" s="27"/>
    </row>
    <row r="1704" spans="1:15" s="49" customFormat="1" ht="24" customHeight="1">
      <c r="A1704" s="20"/>
      <c r="B1704" s="12"/>
      <c r="C1704" s="12"/>
      <c r="D1704" s="12"/>
      <c r="E1704" s="13"/>
      <c r="F1704" s="13"/>
      <c r="G1704" s="13"/>
      <c r="H1704" s="13"/>
      <c r="I1704" s="12"/>
      <c r="J1704" s="195"/>
      <c r="K1704" s="11"/>
      <c r="L1704" s="12"/>
      <c r="M1704" s="195"/>
      <c r="N1704" s="11"/>
      <c r="O1704" s="27"/>
    </row>
    <row r="1705" spans="1:15" s="49" customFormat="1" ht="24" customHeight="1">
      <c r="A1705" s="20"/>
      <c r="B1705" s="12"/>
      <c r="C1705" s="12"/>
      <c r="D1705" s="12"/>
      <c r="E1705" s="13"/>
      <c r="F1705" s="13"/>
      <c r="G1705" s="13"/>
      <c r="H1705" s="13"/>
      <c r="I1705" s="12"/>
      <c r="J1705" s="195"/>
      <c r="K1705" s="11"/>
      <c r="L1705" s="12"/>
      <c r="M1705" s="195"/>
      <c r="N1705" s="11"/>
      <c r="O1705" s="27"/>
    </row>
    <row r="1706" spans="1:15" s="49" customFormat="1" ht="24" customHeight="1">
      <c r="A1706" s="20"/>
      <c r="B1706" s="12"/>
      <c r="C1706" s="12"/>
      <c r="D1706" s="12"/>
      <c r="E1706" s="13"/>
      <c r="F1706" s="13"/>
      <c r="G1706" s="13"/>
      <c r="H1706" s="13"/>
      <c r="I1706" s="12"/>
      <c r="J1706" s="195"/>
      <c r="K1706" s="11"/>
      <c r="L1706" s="12"/>
      <c r="M1706" s="195"/>
      <c r="N1706" s="11"/>
      <c r="O1706" s="27"/>
    </row>
    <row r="1707" s="49" customFormat="1" ht="14.25"/>
    <row r="1708" s="49" customFormat="1" ht="14.25"/>
    <row r="1709" s="49" customFormat="1" ht="14.25"/>
    <row r="1710" spans="1:15" s="49" customFormat="1" ht="31.5" customHeight="1">
      <c r="A1710" s="2"/>
      <c r="B1710" s="2"/>
      <c r="C1710" s="7" t="s">
        <v>1264</v>
      </c>
      <c r="D1710" s="4"/>
      <c r="E1710" s="4"/>
      <c r="F1710" s="3" t="s">
        <v>1</v>
      </c>
      <c r="G1710" s="6"/>
      <c r="H1710" s="4"/>
      <c r="I1710" s="5"/>
      <c r="J1710" s="272" t="s">
        <v>107</v>
      </c>
      <c r="K1710" s="273"/>
      <c r="L1710" s="273"/>
      <c r="M1710" s="273"/>
      <c r="N1710" s="2"/>
      <c r="O1710" s="2"/>
    </row>
    <row r="1711" spans="1:15" s="49" customFormat="1" ht="26.25" customHeight="1">
      <c r="A1711" s="1"/>
      <c r="B1711" s="264" t="s">
        <v>1253</v>
      </c>
      <c r="C1711" s="265"/>
      <c r="D1711" s="265"/>
      <c r="E1711" s="265"/>
      <c r="F1711" s="265"/>
      <c r="G1711" s="265"/>
      <c r="H1711" s="265"/>
      <c r="I1711" s="265"/>
      <c r="J1711" s="265"/>
      <c r="K1711" s="265"/>
      <c r="L1711" s="265"/>
      <c r="M1711" s="266"/>
      <c r="N1711" s="1"/>
      <c r="O1711" s="1"/>
    </row>
    <row r="1712" spans="1:15" s="49" customFormat="1" ht="33.75">
      <c r="A1712" s="1"/>
      <c r="B1712" s="209" t="s">
        <v>2</v>
      </c>
      <c r="C1712" s="209" t="s">
        <v>3</v>
      </c>
      <c r="D1712" s="209" t="s">
        <v>4</v>
      </c>
      <c r="E1712" s="210" t="s">
        <v>5</v>
      </c>
      <c r="F1712" s="210" t="s">
        <v>6</v>
      </c>
      <c r="G1712" s="209" t="s">
        <v>7</v>
      </c>
      <c r="H1712" s="209" t="s">
        <v>29</v>
      </c>
      <c r="I1712" s="209" t="s">
        <v>8</v>
      </c>
      <c r="J1712" s="209" t="s">
        <v>9</v>
      </c>
      <c r="K1712" s="209" t="s">
        <v>10</v>
      </c>
      <c r="L1712" s="209" t="s">
        <v>11</v>
      </c>
      <c r="M1712" s="209" t="s">
        <v>12</v>
      </c>
      <c r="N1712" s="1"/>
      <c r="O1712" s="1"/>
    </row>
    <row r="1713" spans="1:15" s="49" customFormat="1" ht="14.25">
      <c r="A1713" s="1"/>
      <c r="B1713" s="211" t="s">
        <v>13</v>
      </c>
      <c r="C1713" s="211" t="s">
        <v>14</v>
      </c>
      <c r="D1713" s="211" t="s">
        <v>15</v>
      </c>
      <c r="E1713" s="211" t="s">
        <v>16</v>
      </c>
      <c r="F1713" s="211" t="s">
        <v>17</v>
      </c>
      <c r="G1713" s="211" t="s">
        <v>18</v>
      </c>
      <c r="H1713" s="211" t="s">
        <v>19</v>
      </c>
      <c r="I1713" s="211" t="s">
        <v>20</v>
      </c>
      <c r="J1713" s="211" t="s">
        <v>21</v>
      </c>
      <c r="K1713" s="211" t="s">
        <v>22</v>
      </c>
      <c r="L1713" s="211" t="s">
        <v>23</v>
      </c>
      <c r="M1713" s="211" t="s">
        <v>24</v>
      </c>
      <c r="N1713" s="1"/>
      <c r="O1713" s="1"/>
    </row>
    <row r="1714" spans="1:15" s="49" customFormat="1" ht="37.5" customHeight="1">
      <c r="A1714" s="10"/>
      <c r="B1714" s="15">
        <v>1</v>
      </c>
      <c r="C1714" s="18" t="s">
        <v>1149</v>
      </c>
      <c r="D1714" s="251"/>
      <c r="E1714" s="17" t="s">
        <v>669</v>
      </c>
      <c r="F1714" s="121" t="s">
        <v>1150</v>
      </c>
      <c r="G1714" s="22">
        <v>1000</v>
      </c>
      <c r="H1714" s="17" t="s">
        <v>188</v>
      </c>
      <c r="I1714" s="25"/>
      <c r="J1714" s="24">
        <f>G1714*I1714</f>
        <v>0</v>
      </c>
      <c r="K1714" s="17">
        <v>8</v>
      </c>
      <c r="L1714" s="26">
        <f>I1714*1.08</f>
        <v>0</v>
      </c>
      <c r="M1714" s="23">
        <f>J1714*1.08</f>
        <v>0</v>
      </c>
      <c r="N1714" s="10"/>
      <c r="O1714" s="10"/>
    </row>
    <row r="1715" spans="1:15" s="49" customFormat="1" ht="24" customHeight="1">
      <c r="A1715" s="20"/>
      <c r="B1715" s="12"/>
      <c r="C1715" s="12"/>
      <c r="D1715" s="12"/>
      <c r="E1715" s="13"/>
      <c r="F1715" s="13"/>
      <c r="G1715" s="13"/>
      <c r="H1715" s="13"/>
      <c r="I1715" s="16" t="s">
        <v>26</v>
      </c>
      <c r="J1715" s="48">
        <f>SUM(J1714)</f>
        <v>0</v>
      </c>
      <c r="K1715" s="19" t="s">
        <v>27</v>
      </c>
      <c r="L1715" s="16" t="s">
        <v>27</v>
      </c>
      <c r="M1715" s="48">
        <f>SUM(M1714)</f>
        <v>0</v>
      </c>
      <c r="N1715" s="11"/>
      <c r="O1715" s="27"/>
    </row>
    <row r="1716" spans="1:15" s="49" customFormat="1" ht="24" customHeight="1">
      <c r="A1716" s="20"/>
      <c r="B1716" s="12"/>
      <c r="C1716" s="12"/>
      <c r="D1716" s="12"/>
      <c r="E1716" s="13"/>
      <c r="F1716" s="13"/>
      <c r="G1716" s="13"/>
      <c r="H1716" s="13"/>
      <c r="I1716" s="12"/>
      <c r="J1716" s="195"/>
      <c r="K1716" s="11"/>
      <c r="L1716" s="12"/>
      <c r="M1716" s="195"/>
      <c r="N1716" s="11"/>
      <c r="O1716" s="27"/>
    </row>
    <row r="1717" spans="1:15" s="49" customFormat="1" ht="24" customHeight="1">
      <c r="A1717" s="20"/>
      <c r="B1717" s="12"/>
      <c r="C1717" s="12"/>
      <c r="D1717" s="12"/>
      <c r="E1717" s="13"/>
      <c r="F1717" s="13"/>
      <c r="G1717" s="13"/>
      <c r="H1717" s="13"/>
      <c r="I1717" s="12"/>
      <c r="J1717" s="195"/>
      <c r="K1717" s="11"/>
      <c r="L1717" s="12"/>
      <c r="M1717" s="195"/>
      <c r="N1717" s="11"/>
      <c r="O1717" s="27"/>
    </row>
    <row r="1718" spans="1:15" s="49" customFormat="1" ht="24" customHeight="1">
      <c r="A1718" s="20"/>
      <c r="B1718" s="12"/>
      <c r="C1718" s="12"/>
      <c r="D1718" s="12"/>
      <c r="E1718" s="13"/>
      <c r="F1718" s="13"/>
      <c r="G1718" s="13"/>
      <c r="H1718" s="13"/>
      <c r="I1718" s="12"/>
      <c r="J1718" s="195"/>
      <c r="K1718" s="11"/>
      <c r="L1718" s="12"/>
      <c r="M1718" s="195"/>
      <c r="N1718" s="11"/>
      <c r="O1718" s="27"/>
    </row>
    <row r="1719" spans="1:15" s="49" customFormat="1" ht="24" customHeight="1">
      <c r="A1719" s="20"/>
      <c r="B1719" s="12"/>
      <c r="C1719" s="12"/>
      <c r="D1719" s="12"/>
      <c r="E1719" s="13"/>
      <c r="F1719" s="13"/>
      <c r="G1719" s="13"/>
      <c r="H1719" s="13"/>
      <c r="I1719" s="12"/>
      <c r="J1719" s="195"/>
      <c r="K1719" s="11"/>
      <c r="L1719" s="12"/>
      <c r="M1719" s="195"/>
      <c r="N1719" s="11"/>
      <c r="O1719" s="27"/>
    </row>
    <row r="1720" spans="1:15" s="49" customFormat="1" ht="24" customHeight="1">
      <c r="A1720" s="20"/>
      <c r="B1720" s="12"/>
      <c r="C1720" s="12"/>
      <c r="D1720" s="12"/>
      <c r="E1720" s="13"/>
      <c r="F1720" s="13"/>
      <c r="G1720" s="13"/>
      <c r="H1720" s="13"/>
      <c r="I1720" s="12"/>
      <c r="J1720" s="195"/>
      <c r="K1720" s="11"/>
      <c r="L1720" s="12"/>
      <c r="M1720" s="195"/>
      <c r="N1720" s="11"/>
      <c r="O1720" s="27"/>
    </row>
    <row r="1721" spans="1:15" s="49" customFormat="1" ht="24" customHeight="1">
      <c r="A1721" s="20"/>
      <c r="B1721" s="12"/>
      <c r="C1721" s="12"/>
      <c r="D1721" s="12"/>
      <c r="E1721" s="13"/>
      <c r="F1721" s="13"/>
      <c r="G1721" s="13"/>
      <c r="H1721" s="13"/>
      <c r="I1721" s="12"/>
      <c r="J1721" s="195"/>
      <c r="K1721" s="11"/>
      <c r="L1721" s="12"/>
      <c r="M1721" s="195"/>
      <c r="N1721" s="11"/>
      <c r="O1721" s="27"/>
    </row>
    <row r="1722" spans="1:15" s="49" customFormat="1" ht="24" customHeight="1">
      <c r="A1722" s="20"/>
      <c r="B1722" s="12"/>
      <c r="C1722" s="12"/>
      <c r="D1722" s="12"/>
      <c r="E1722" s="13"/>
      <c r="F1722" s="13"/>
      <c r="G1722" s="13"/>
      <c r="H1722" s="13"/>
      <c r="I1722" s="12"/>
      <c r="J1722" s="195"/>
      <c r="K1722" s="11"/>
      <c r="L1722" s="12"/>
      <c r="M1722" s="195"/>
      <c r="N1722" s="11"/>
      <c r="O1722" s="27"/>
    </row>
    <row r="1723" spans="1:15" s="49" customFormat="1" ht="24" customHeight="1">
      <c r="A1723" s="20"/>
      <c r="B1723" s="12"/>
      <c r="C1723" s="12"/>
      <c r="D1723" s="12"/>
      <c r="E1723" s="13"/>
      <c r="F1723" s="13"/>
      <c r="G1723" s="13"/>
      <c r="H1723" s="13"/>
      <c r="I1723" s="12"/>
      <c r="J1723" s="195"/>
      <c r="K1723" s="11"/>
      <c r="L1723" s="12"/>
      <c r="M1723" s="195"/>
      <c r="N1723" s="11"/>
      <c r="O1723" s="27"/>
    </row>
    <row r="1724" spans="1:15" s="49" customFormat="1" ht="24" customHeight="1">
      <c r="A1724" s="20"/>
      <c r="B1724" s="12"/>
      <c r="C1724" s="12"/>
      <c r="D1724" s="12"/>
      <c r="E1724" s="13"/>
      <c r="F1724" s="13"/>
      <c r="G1724" s="13"/>
      <c r="H1724" s="13"/>
      <c r="I1724" s="12"/>
      <c r="J1724" s="195"/>
      <c r="K1724" s="11"/>
      <c r="L1724" s="12"/>
      <c r="M1724" s="195"/>
      <c r="N1724" s="11"/>
      <c r="O1724" s="27"/>
    </row>
    <row r="1725" spans="1:15" s="49" customFormat="1" ht="24" customHeight="1">
      <c r="A1725" s="20"/>
      <c r="B1725" s="12"/>
      <c r="C1725" s="12"/>
      <c r="D1725" s="12"/>
      <c r="E1725" s="13"/>
      <c r="F1725" s="13"/>
      <c r="G1725" s="13"/>
      <c r="H1725" s="13"/>
      <c r="I1725" s="12"/>
      <c r="J1725" s="195"/>
      <c r="K1725" s="11"/>
      <c r="L1725" s="12"/>
      <c r="M1725" s="195"/>
      <c r="N1725" s="11"/>
      <c r="O1725" s="27"/>
    </row>
    <row r="1726" spans="1:15" s="49" customFormat="1" ht="24" customHeight="1">
      <c r="A1726" s="20"/>
      <c r="B1726" s="12"/>
      <c r="C1726" s="12"/>
      <c r="D1726" s="12"/>
      <c r="E1726" s="13"/>
      <c r="F1726" s="13"/>
      <c r="G1726" s="13"/>
      <c r="H1726" s="13"/>
      <c r="I1726" s="12"/>
      <c r="J1726" s="195"/>
      <c r="K1726" s="11"/>
      <c r="L1726" s="12"/>
      <c r="M1726" s="195"/>
      <c r="N1726" s="11"/>
      <c r="O1726" s="27"/>
    </row>
    <row r="1727" spans="1:15" s="49" customFormat="1" ht="24" customHeight="1">
      <c r="A1727" s="20"/>
      <c r="B1727" s="12"/>
      <c r="C1727" s="12"/>
      <c r="D1727" s="12"/>
      <c r="E1727" s="13"/>
      <c r="F1727" s="13"/>
      <c r="G1727" s="13"/>
      <c r="H1727" s="13"/>
      <c r="I1727" s="12"/>
      <c r="J1727" s="195"/>
      <c r="K1727" s="11"/>
      <c r="L1727" s="12"/>
      <c r="M1727" s="195"/>
      <c r="N1727" s="11"/>
      <c r="O1727" s="27"/>
    </row>
    <row r="1728" s="49" customFormat="1" ht="18" customHeight="1"/>
    <row r="1729" s="49" customFormat="1" ht="14.25"/>
    <row r="1730" s="49" customFormat="1" ht="14.25"/>
    <row r="1731" spans="1:15" s="49" customFormat="1" ht="31.5" customHeight="1">
      <c r="A1731" s="2"/>
      <c r="B1731" s="2"/>
      <c r="C1731" s="7" t="s">
        <v>1265</v>
      </c>
      <c r="D1731" s="4"/>
      <c r="E1731" s="4"/>
      <c r="F1731" s="3" t="s">
        <v>1</v>
      </c>
      <c r="G1731" s="6"/>
      <c r="H1731" s="4"/>
      <c r="I1731" s="5"/>
      <c r="J1731" s="272" t="s">
        <v>168</v>
      </c>
      <c r="K1731" s="273"/>
      <c r="L1731" s="273"/>
      <c r="M1731" s="273"/>
      <c r="N1731" s="2"/>
      <c r="O1731" s="2"/>
    </row>
    <row r="1732" spans="1:15" s="49" customFormat="1" ht="26.25" customHeight="1">
      <c r="A1732" s="1"/>
      <c r="B1732" s="264" t="s">
        <v>1254</v>
      </c>
      <c r="C1732" s="265"/>
      <c r="D1732" s="265"/>
      <c r="E1732" s="265"/>
      <c r="F1732" s="265"/>
      <c r="G1732" s="265"/>
      <c r="H1732" s="265"/>
      <c r="I1732" s="265"/>
      <c r="J1732" s="265"/>
      <c r="K1732" s="265"/>
      <c r="L1732" s="265"/>
      <c r="M1732" s="266"/>
      <c r="N1732" s="1"/>
      <c r="O1732" s="1"/>
    </row>
    <row r="1733" spans="1:15" s="49" customFormat="1" ht="33.75">
      <c r="A1733" s="1"/>
      <c r="B1733" s="209" t="s">
        <v>2</v>
      </c>
      <c r="C1733" s="209" t="s">
        <v>3</v>
      </c>
      <c r="D1733" s="209" t="s">
        <v>4</v>
      </c>
      <c r="E1733" s="210" t="s">
        <v>5</v>
      </c>
      <c r="F1733" s="210" t="s">
        <v>6</v>
      </c>
      <c r="G1733" s="209" t="s">
        <v>7</v>
      </c>
      <c r="H1733" s="209" t="s">
        <v>29</v>
      </c>
      <c r="I1733" s="209" t="s">
        <v>8</v>
      </c>
      <c r="J1733" s="209" t="s">
        <v>9</v>
      </c>
      <c r="K1733" s="209" t="s">
        <v>10</v>
      </c>
      <c r="L1733" s="209" t="s">
        <v>11</v>
      </c>
      <c r="M1733" s="209" t="s">
        <v>12</v>
      </c>
      <c r="N1733" s="1"/>
      <c r="O1733" s="1"/>
    </row>
    <row r="1734" spans="1:15" s="49" customFormat="1" ht="14.25">
      <c r="A1734" s="1"/>
      <c r="B1734" s="211" t="s">
        <v>13</v>
      </c>
      <c r="C1734" s="211" t="s">
        <v>14</v>
      </c>
      <c r="D1734" s="211" t="s">
        <v>15</v>
      </c>
      <c r="E1734" s="211" t="s">
        <v>16</v>
      </c>
      <c r="F1734" s="211" t="s">
        <v>17</v>
      </c>
      <c r="G1734" s="211" t="s">
        <v>18</v>
      </c>
      <c r="H1734" s="211" t="s">
        <v>19</v>
      </c>
      <c r="I1734" s="211" t="s">
        <v>20</v>
      </c>
      <c r="J1734" s="211" t="s">
        <v>21</v>
      </c>
      <c r="K1734" s="211" t="s">
        <v>22</v>
      </c>
      <c r="L1734" s="211" t="s">
        <v>23</v>
      </c>
      <c r="M1734" s="211" t="s">
        <v>24</v>
      </c>
      <c r="N1734" s="1"/>
      <c r="O1734" s="1"/>
    </row>
    <row r="1735" spans="1:15" s="49" customFormat="1" ht="37.5" customHeight="1">
      <c r="A1735" s="10"/>
      <c r="B1735" s="15">
        <v>1</v>
      </c>
      <c r="C1735" s="267" t="s">
        <v>1153</v>
      </c>
      <c r="D1735" s="251"/>
      <c r="E1735" s="17" t="s">
        <v>70</v>
      </c>
      <c r="F1735" s="121" t="s">
        <v>1154</v>
      </c>
      <c r="G1735" s="22">
        <v>10</v>
      </c>
      <c r="H1735" s="17" t="s">
        <v>33</v>
      </c>
      <c r="I1735" s="25"/>
      <c r="J1735" s="24">
        <f>G1735*I1735</f>
        <v>0</v>
      </c>
      <c r="K1735" s="17">
        <v>8</v>
      </c>
      <c r="L1735" s="26">
        <f>I1735*1.08</f>
        <v>0</v>
      </c>
      <c r="M1735" s="23">
        <f>J1735*1.08</f>
        <v>0</v>
      </c>
      <c r="N1735" s="10"/>
      <c r="O1735" s="10"/>
    </row>
    <row r="1736" spans="1:15" s="49" customFormat="1" ht="37.5" customHeight="1">
      <c r="A1736" s="10"/>
      <c r="B1736" s="15">
        <v>2</v>
      </c>
      <c r="C1736" s="268"/>
      <c r="D1736" s="251"/>
      <c r="E1736" s="17" t="s">
        <v>70</v>
      </c>
      <c r="F1736" s="121" t="s">
        <v>1154</v>
      </c>
      <c r="G1736" s="22">
        <v>24</v>
      </c>
      <c r="H1736" s="17" t="s">
        <v>93</v>
      </c>
      <c r="I1736" s="25"/>
      <c r="J1736" s="24">
        <f>G1736*I1736</f>
        <v>0</v>
      </c>
      <c r="K1736" s="17">
        <v>8</v>
      </c>
      <c r="L1736" s="26">
        <f>I1736*1.08</f>
        <v>0</v>
      </c>
      <c r="M1736" s="23">
        <f>J1736*1.08</f>
        <v>0</v>
      </c>
      <c r="N1736" s="10"/>
      <c r="O1736" s="10"/>
    </row>
    <row r="1737" spans="1:15" s="49" customFormat="1" ht="37.5" customHeight="1">
      <c r="A1737" s="10"/>
      <c r="B1737" s="15">
        <v>3</v>
      </c>
      <c r="C1737" s="268"/>
      <c r="D1737" s="251"/>
      <c r="E1737" s="17" t="s">
        <v>70</v>
      </c>
      <c r="F1737" s="121" t="s">
        <v>1155</v>
      </c>
      <c r="G1737" s="22">
        <v>10</v>
      </c>
      <c r="H1737" s="17" t="s">
        <v>33</v>
      </c>
      <c r="I1737" s="25"/>
      <c r="J1737" s="24">
        <f>G1737*I1737</f>
        <v>0</v>
      </c>
      <c r="K1737" s="17">
        <v>8</v>
      </c>
      <c r="L1737" s="26">
        <f>I1737*1.08</f>
        <v>0</v>
      </c>
      <c r="M1737" s="23">
        <f>J1737*1.08</f>
        <v>0</v>
      </c>
      <c r="N1737" s="10"/>
      <c r="O1737" s="10"/>
    </row>
    <row r="1738" spans="1:15" s="49" customFormat="1" ht="37.5" customHeight="1">
      <c r="A1738" s="10"/>
      <c r="B1738" s="15">
        <v>4</v>
      </c>
      <c r="C1738" s="261"/>
      <c r="D1738" s="251"/>
      <c r="E1738" s="17" t="s">
        <v>70</v>
      </c>
      <c r="F1738" s="121" t="s">
        <v>1155</v>
      </c>
      <c r="G1738" s="22">
        <v>24</v>
      </c>
      <c r="H1738" s="17" t="s">
        <v>93</v>
      </c>
      <c r="I1738" s="25"/>
      <c r="J1738" s="24">
        <f>G1738*I1738</f>
        <v>0</v>
      </c>
      <c r="K1738" s="17">
        <v>8</v>
      </c>
      <c r="L1738" s="26">
        <f>I1738*1.08</f>
        <v>0</v>
      </c>
      <c r="M1738" s="23">
        <f>J1738*1.08</f>
        <v>0</v>
      </c>
      <c r="N1738" s="10"/>
      <c r="O1738" s="10"/>
    </row>
    <row r="1739" spans="1:15" s="49" customFormat="1" ht="24" customHeight="1">
      <c r="A1739" s="20"/>
      <c r="B1739" s="12"/>
      <c r="C1739" s="12"/>
      <c r="D1739" s="12"/>
      <c r="E1739" s="13"/>
      <c r="F1739" s="13"/>
      <c r="G1739" s="13"/>
      <c r="H1739" s="13"/>
      <c r="I1739" s="16" t="s">
        <v>26</v>
      </c>
      <c r="J1739" s="48">
        <f>SUM(J1735:J1738)</f>
        <v>0</v>
      </c>
      <c r="K1739" s="19" t="s">
        <v>27</v>
      </c>
      <c r="L1739" s="16" t="s">
        <v>27</v>
      </c>
      <c r="M1739" s="48">
        <f>SUM(M1735:M1738)</f>
        <v>0</v>
      </c>
      <c r="N1739" s="11"/>
      <c r="O1739" s="27"/>
    </row>
    <row r="1740" s="49" customFormat="1" ht="14.25"/>
    <row r="1741" spans="3:12" s="49" customFormat="1" ht="40.5" customHeight="1">
      <c r="C1741" s="259" t="s">
        <v>693</v>
      </c>
      <c r="D1741" s="259"/>
      <c r="E1741" s="259"/>
      <c r="F1741" s="259"/>
      <c r="G1741" s="259"/>
      <c r="H1741" s="259"/>
      <c r="I1741" s="259"/>
      <c r="J1741" s="259"/>
      <c r="K1741" s="259"/>
      <c r="L1741" s="259"/>
    </row>
    <row r="1742" spans="3:12" s="49" customFormat="1" ht="40.5" customHeight="1">
      <c r="C1742" s="196"/>
      <c r="D1742" s="196"/>
      <c r="E1742" s="196"/>
      <c r="F1742" s="196"/>
      <c r="G1742" s="196"/>
      <c r="H1742" s="196"/>
      <c r="I1742" s="196"/>
      <c r="J1742" s="196"/>
      <c r="K1742" s="196"/>
      <c r="L1742" s="196"/>
    </row>
    <row r="1743" spans="3:12" s="49" customFormat="1" ht="40.5" customHeight="1">
      <c r="C1743" s="196"/>
      <c r="D1743" s="196"/>
      <c r="E1743" s="196"/>
      <c r="F1743" s="196"/>
      <c r="G1743" s="196"/>
      <c r="H1743" s="196"/>
      <c r="I1743" s="196"/>
      <c r="J1743" s="196"/>
      <c r="K1743" s="196"/>
      <c r="L1743" s="196"/>
    </row>
    <row r="1744" spans="3:12" s="49" customFormat="1" ht="40.5" customHeight="1">
      <c r="C1744" s="196"/>
      <c r="D1744" s="196"/>
      <c r="E1744" s="196"/>
      <c r="F1744" s="196"/>
      <c r="G1744" s="196"/>
      <c r="H1744" s="196"/>
      <c r="I1744" s="196"/>
      <c r="J1744" s="196"/>
      <c r="K1744" s="196"/>
      <c r="L1744" s="196"/>
    </row>
    <row r="1745" spans="3:12" s="49" customFormat="1" ht="40.5" customHeight="1">
      <c r="C1745" s="196"/>
      <c r="D1745" s="196"/>
      <c r="E1745" s="196"/>
      <c r="F1745" s="196"/>
      <c r="G1745" s="196"/>
      <c r="H1745" s="196"/>
      <c r="I1745" s="196"/>
      <c r="J1745" s="196"/>
      <c r="K1745" s="196"/>
      <c r="L1745" s="196"/>
    </row>
    <row r="1746" s="49" customFormat="1" ht="14.25"/>
    <row r="1747" spans="1:21" s="156" customFormat="1" ht="21" customHeight="1">
      <c r="A1747" s="155"/>
      <c r="H1747" s="157"/>
      <c r="I1747" s="158"/>
      <c r="K1747" s="157"/>
      <c r="L1747" s="158"/>
      <c r="M1747" s="49"/>
      <c r="N1747" s="159"/>
      <c r="O1747" s="160"/>
      <c r="P1747" s="155"/>
      <c r="Q1747" s="155"/>
      <c r="R1747" s="155"/>
      <c r="S1747" s="155"/>
      <c r="T1747" s="155"/>
      <c r="U1747" s="155"/>
    </row>
    <row r="1748" spans="2:21" s="156" customFormat="1" ht="29.25" customHeight="1">
      <c r="B1748" s="161"/>
      <c r="C1748" s="162" t="s">
        <v>1266</v>
      </c>
      <c r="D1748" s="163"/>
      <c r="E1748" s="163"/>
      <c r="F1748" s="164" t="s">
        <v>1</v>
      </c>
      <c r="G1748" s="165"/>
      <c r="H1748" s="163"/>
      <c r="I1748" s="352" t="s">
        <v>993</v>
      </c>
      <c r="J1748" s="353"/>
      <c r="K1748" s="353"/>
      <c r="L1748" s="353"/>
      <c r="M1748" s="126"/>
      <c r="N1748" s="155"/>
      <c r="O1748" s="155"/>
      <c r="P1748" s="155"/>
      <c r="Q1748" s="155"/>
      <c r="R1748" s="155"/>
      <c r="S1748" s="155"/>
      <c r="T1748" s="155"/>
      <c r="U1748" s="155"/>
    </row>
    <row r="1749" spans="2:21" s="156" customFormat="1" ht="21.75" customHeight="1">
      <c r="B1749" s="354" t="s">
        <v>994</v>
      </c>
      <c r="C1749" s="355"/>
      <c r="D1749" s="355"/>
      <c r="E1749" s="355"/>
      <c r="F1749" s="355"/>
      <c r="G1749" s="355"/>
      <c r="H1749" s="355"/>
      <c r="I1749" s="355"/>
      <c r="J1749" s="355"/>
      <c r="K1749" s="355"/>
      <c r="L1749" s="355"/>
      <c r="M1749" s="356"/>
      <c r="N1749" s="155"/>
      <c r="O1749" s="155"/>
      <c r="P1749" s="155"/>
      <c r="Q1749" s="155"/>
      <c r="R1749" s="155"/>
      <c r="S1749" s="155"/>
      <c r="T1749" s="155"/>
      <c r="U1749" s="155"/>
    </row>
    <row r="1750" spans="2:21" s="156" customFormat="1" ht="33.75">
      <c r="B1750" s="206" t="s">
        <v>2</v>
      </c>
      <c r="C1750" s="206" t="s">
        <v>3</v>
      </c>
      <c r="D1750" s="206" t="s">
        <v>4</v>
      </c>
      <c r="E1750" s="207" t="s">
        <v>5</v>
      </c>
      <c r="F1750" s="207" t="s">
        <v>6</v>
      </c>
      <c r="G1750" s="206" t="s">
        <v>7</v>
      </c>
      <c r="H1750" s="206" t="s">
        <v>115</v>
      </c>
      <c r="I1750" s="206" t="s">
        <v>8</v>
      </c>
      <c r="J1750" s="206" t="s">
        <v>9</v>
      </c>
      <c r="K1750" s="206" t="s">
        <v>10</v>
      </c>
      <c r="L1750" s="206" t="s">
        <v>11</v>
      </c>
      <c r="M1750" s="206" t="s">
        <v>12</v>
      </c>
      <c r="N1750" s="155"/>
      <c r="O1750" s="155"/>
      <c r="P1750" s="155"/>
      <c r="Q1750" s="155"/>
      <c r="R1750" s="155"/>
      <c r="S1750" s="155"/>
      <c r="T1750" s="155"/>
      <c r="U1750" s="155"/>
    </row>
    <row r="1751" spans="2:21" s="156" customFormat="1" ht="11.25">
      <c r="B1751" s="208" t="s">
        <v>13</v>
      </c>
      <c r="C1751" s="208" t="s">
        <v>14</v>
      </c>
      <c r="D1751" s="208" t="s">
        <v>15</v>
      </c>
      <c r="E1751" s="208" t="s">
        <v>16</v>
      </c>
      <c r="F1751" s="208" t="s">
        <v>17</v>
      </c>
      <c r="G1751" s="208" t="s">
        <v>18</v>
      </c>
      <c r="H1751" s="208" t="s">
        <v>19</v>
      </c>
      <c r="I1751" s="208" t="s">
        <v>20</v>
      </c>
      <c r="J1751" s="208" t="s">
        <v>21</v>
      </c>
      <c r="K1751" s="208" t="s">
        <v>22</v>
      </c>
      <c r="L1751" s="208" t="s">
        <v>23</v>
      </c>
      <c r="M1751" s="208" t="s">
        <v>24</v>
      </c>
      <c r="N1751" s="155"/>
      <c r="O1751" s="155"/>
      <c r="P1751" s="155"/>
      <c r="Q1751" s="155"/>
      <c r="R1751" s="155"/>
      <c r="S1751" s="155"/>
      <c r="T1751" s="155"/>
      <c r="U1751" s="155"/>
    </row>
    <row r="1752" spans="2:21" s="156" customFormat="1" ht="37.5" customHeight="1">
      <c r="B1752" s="134">
        <v>1</v>
      </c>
      <c r="C1752" s="166" t="s">
        <v>995</v>
      </c>
      <c r="D1752" s="205"/>
      <c r="E1752" s="167" t="s">
        <v>996</v>
      </c>
      <c r="F1752" s="168" t="s">
        <v>997</v>
      </c>
      <c r="G1752" s="169">
        <v>1200</v>
      </c>
      <c r="H1752" s="170" t="s">
        <v>46</v>
      </c>
      <c r="I1752" s="171"/>
      <c r="J1752" s="172">
        <f>G1752*I1752</f>
        <v>0</v>
      </c>
      <c r="K1752" s="170">
        <v>8</v>
      </c>
      <c r="L1752" s="173">
        <f>I1752*1.08</f>
        <v>0</v>
      </c>
      <c r="M1752" s="174">
        <f>J1752*1.08</f>
        <v>0</v>
      </c>
      <c r="N1752" s="155"/>
      <c r="O1752" s="155"/>
      <c r="P1752" s="155"/>
      <c r="Q1752" s="155"/>
      <c r="R1752" s="155"/>
      <c r="S1752" s="155"/>
      <c r="T1752" s="155"/>
      <c r="U1752" s="155"/>
    </row>
    <row r="1753" spans="2:21" s="156" customFormat="1" ht="18" customHeight="1">
      <c r="B1753" s="175"/>
      <c r="C1753" s="175"/>
      <c r="D1753" s="175"/>
      <c r="E1753" s="163"/>
      <c r="F1753" s="163"/>
      <c r="G1753" s="163"/>
      <c r="H1753" s="163"/>
      <c r="I1753" s="176" t="s">
        <v>26</v>
      </c>
      <c r="J1753" s="177">
        <f>SUM(J1752)</f>
        <v>0</v>
      </c>
      <c r="K1753" s="178" t="s">
        <v>27</v>
      </c>
      <c r="L1753" s="176" t="s">
        <v>27</v>
      </c>
      <c r="M1753" s="177">
        <f>SUM(M1752)</f>
        <v>0</v>
      </c>
      <c r="N1753" s="155"/>
      <c r="O1753" s="155"/>
      <c r="P1753" s="155"/>
      <c r="Q1753" s="155"/>
      <c r="R1753" s="155"/>
      <c r="S1753" s="155"/>
      <c r="T1753" s="155"/>
      <c r="U1753" s="155"/>
    </row>
    <row r="1754" spans="3:13" s="161" customFormat="1" ht="18" customHeight="1">
      <c r="C1754" s="162"/>
      <c r="D1754" s="163"/>
      <c r="E1754" s="163"/>
      <c r="F1754" s="163"/>
      <c r="G1754" s="165"/>
      <c r="H1754" s="163"/>
      <c r="J1754" s="155"/>
      <c r="M1754" s="126"/>
    </row>
    <row r="1755" spans="3:13" s="161" customFormat="1" ht="42" customHeight="1">
      <c r="C1755" s="257" t="s">
        <v>998</v>
      </c>
      <c r="D1755" s="326"/>
      <c r="E1755" s="326"/>
      <c r="F1755" s="326"/>
      <c r="G1755" s="326"/>
      <c r="H1755" s="326"/>
      <c r="I1755" s="326"/>
      <c r="J1755" s="326"/>
      <c r="K1755" s="326"/>
      <c r="L1755" s="326"/>
      <c r="M1755" s="326"/>
    </row>
    <row r="1756" spans="3:13" s="161" customFormat="1" ht="42" customHeight="1">
      <c r="C1756" s="123"/>
      <c r="D1756" s="124"/>
      <c r="E1756" s="124"/>
      <c r="F1756" s="124"/>
      <c r="G1756" s="124"/>
      <c r="H1756" s="124"/>
      <c r="I1756" s="124"/>
      <c r="J1756" s="124"/>
      <c r="K1756" s="124"/>
      <c r="L1756" s="124"/>
      <c r="M1756" s="124"/>
    </row>
    <row r="1757" spans="3:13" s="161" customFormat="1" ht="42" customHeight="1">
      <c r="C1757" s="123"/>
      <c r="D1757" s="124"/>
      <c r="E1757" s="124"/>
      <c r="F1757" s="124"/>
      <c r="G1757" s="124"/>
      <c r="H1757" s="124"/>
      <c r="I1757" s="124"/>
      <c r="J1757" s="124"/>
      <c r="K1757" s="124"/>
      <c r="L1757" s="124"/>
      <c r="M1757" s="124"/>
    </row>
    <row r="1758" spans="3:13" s="161" customFormat="1" ht="42" customHeight="1">
      <c r="C1758" s="123"/>
      <c r="D1758" s="124"/>
      <c r="E1758" s="124"/>
      <c r="F1758" s="124"/>
      <c r="G1758" s="124"/>
      <c r="H1758" s="124"/>
      <c r="I1758" s="124"/>
      <c r="J1758" s="124"/>
      <c r="K1758" s="124"/>
      <c r="L1758" s="124"/>
      <c r="M1758" s="124"/>
    </row>
    <row r="1759" spans="3:13" s="161" customFormat="1" ht="42" customHeight="1">
      <c r="C1759" s="123"/>
      <c r="D1759" s="124"/>
      <c r="E1759" s="124"/>
      <c r="F1759" s="124"/>
      <c r="G1759" s="124"/>
      <c r="H1759" s="124"/>
      <c r="I1759" s="124"/>
      <c r="J1759" s="124"/>
      <c r="K1759" s="124"/>
      <c r="L1759" s="124"/>
      <c r="M1759" s="124"/>
    </row>
    <row r="1760" spans="3:13" s="161" customFormat="1" ht="42" customHeight="1">
      <c r="C1760" s="123"/>
      <c r="D1760" s="124"/>
      <c r="E1760" s="124"/>
      <c r="F1760" s="124"/>
      <c r="G1760" s="124"/>
      <c r="H1760" s="124"/>
      <c r="I1760" s="124"/>
      <c r="J1760" s="124"/>
      <c r="K1760" s="124"/>
      <c r="L1760" s="124"/>
      <c r="M1760" s="124"/>
    </row>
    <row r="1761" spans="3:13" s="161" customFormat="1" ht="42" customHeight="1">
      <c r="C1761" s="123"/>
      <c r="D1761" s="124"/>
      <c r="E1761" s="124"/>
      <c r="F1761" s="124"/>
      <c r="G1761" s="124"/>
      <c r="H1761" s="124"/>
      <c r="I1761" s="124"/>
      <c r="J1761" s="124"/>
      <c r="K1761" s="124"/>
      <c r="L1761" s="124"/>
      <c r="M1761" s="124"/>
    </row>
    <row r="1762" spans="2:21" s="156" customFormat="1" ht="29.25" customHeight="1">
      <c r="B1762" s="161"/>
      <c r="C1762" s="162" t="s">
        <v>1267</v>
      </c>
      <c r="D1762" s="163"/>
      <c r="E1762" s="163"/>
      <c r="F1762" s="164" t="s">
        <v>1</v>
      </c>
      <c r="G1762" s="165"/>
      <c r="H1762" s="163"/>
      <c r="I1762" s="352" t="s">
        <v>168</v>
      </c>
      <c r="J1762" s="353"/>
      <c r="K1762" s="353"/>
      <c r="L1762" s="353"/>
      <c r="M1762" s="126"/>
      <c r="N1762" s="155"/>
      <c r="O1762" s="155"/>
      <c r="P1762" s="155"/>
      <c r="Q1762" s="155"/>
      <c r="R1762" s="155"/>
      <c r="S1762" s="155"/>
      <c r="T1762" s="155"/>
      <c r="U1762" s="155"/>
    </row>
    <row r="1763" spans="2:21" s="156" customFormat="1" ht="21.75" customHeight="1">
      <c r="B1763" s="354" t="s">
        <v>999</v>
      </c>
      <c r="C1763" s="355"/>
      <c r="D1763" s="355"/>
      <c r="E1763" s="355"/>
      <c r="F1763" s="355"/>
      <c r="G1763" s="355"/>
      <c r="H1763" s="355"/>
      <c r="I1763" s="355"/>
      <c r="J1763" s="355"/>
      <c r="K1763" s="355"/>
      <c r="L1763" s="355"/>
      <c r="M1763" s="356"/>
      <c r="N1763" s="155"/>
      <c r="O1763" s="155"/>
      <c r="P1763" s="155"/>
      <c r="Q1763" s="155"/>
      <c r="R1763" s="155"/>
      <c r="S1763" s="155"/>
      <c r="T1763" s="155"/>
      <c r="U1763" s="155"/>
    </row>
    <row r="1764" spans="2:21" s="156" customFormat="1" ht="33.75">
      <c r="B1764" s="206" t="s">
        <v>2</v>
      </c>
      <c r="C1764" s="206" t="s">
        <v>3</v>
      </c>
      <c r="D1764" s="206" t="s">
        <v>4</v>
      </c>
      <c r="E1764" s="207" t="s">
        <v>5</v>
      </c>
      <c r="F1764" s="207" t="s">
        <v>6</v>
      </c>
      <c r="G1764" s="206" t="s">
        <v>7</v>
      </c>
      <c r="H1764" s="206" t="s">
        <v>115</v>
      </c>
      <c r="I1764" s="206" t="s">
        <v>8</v>
      </c>
      <c r="J1764" s="206" t="s">
        <v>9</v>
      </c>
      <c r="K1764" s="206" t="s">
        <v>10</v>
      </c>
      <c r="L1764" s="206" t="s">
        <v>11</v>
      </c>
      <c r="M1764" s="206" t="s">
        <v>12</v>
      </c>
      <c r="N1764" s="155"/>
      <c r="O1764" s="155"/>
      <c r="P1764" s="155"/>
      <c r="Q1764" s="155"/>
      <c r="R1764" s="155"/>
      <c r="S1764" s="155"/>
      <c r="T1764" s="155"/>
      <c r="U1764" s="155"/>
    </row>
    <row r="1765" spans="2:21" s="156" customFormat="1" ht="18" customHeight="1">
      <c r="B1765" s="208" t="s">
        <v>13</v>
      </c>
      <c r="C1765" s="208" t="s">
        <v>14</v>
      </c>
      <c r="D1765" s="208" t="s">
        <v>15</v>
      </c>
      <c r="E1765" s="208" t="s">
        <v>16</v>
      </c>
      <c r="F1765" s="208" t="s">
        <v>17</v>
      </c>
      <c r="G1765" s="208" t="s">
        <v>18</v>
      </c>
      <c r="H1765" s="208" t="s">
        <v>19</v>
      </c>
      <c r="I1765" s="208" t="s">
        <v>20</v>
      </c>
      <c r="J1765" s="208" t="s">
        <v>21</v>
      </c>
      <c r="K1765" s="208" t="s">
        <v>22</v>
      </c>
      <c r="L1765" s="208" t="s">
        <v>23</v>
      </c>
      <c r="M1765" s="208" t="s">
        <v>24</v>
      </c>
      <c r="N1765" s="155"/>
      <c r="O1765" s="155"/>
      <c r="P1765" s="155"/>
      <c r="Q1765" s="155"/>
      <c r="R1765" s="155"/>
      <c r="S1765" s="155"/>
      <c r="T1765" s="155"/>
      <c r="U1765" s="155"/>
    </row>
    <row r="1766" spans="2:21" s="156" customFormat="1" ht="37.5" customHeight="1">
      <c r="B1766" s="134">
        <v>1</v>
      </c>
      <c r="C1766" s="260" t="s">
        <v>1000</v>
      </c>
      <c r="D1766" s="205"/>
      <c r="E1766" s="170" t="s">
        <v>25</v>
      </c>
      <c r="F1766" s="180" t="s">
        <v>879</v>
      </c>
      <c r="G1766" s="169">
        <v>1100</v>
      </c>
      <c r="H1766" s="170" t="s">
        <v>46</v>
      </c>
      <c r="I1766" s="171"/>
      <c r="J1766" s="172">
        <f>G1766*I1766</f>
        <v>0</v>
      </c>
      <c r="K1766" s="170">
        <v>8</v>
      </c>
      <c r="L1766" s="173">
        <f>I1766*1.08</f>
        <v>0</v>
      </c>
      <c r="M1766" s="174">
        <f>J1766*1.08</f>
        <v>0</v>
      </c>
      <c r="N1766" s="155"/>
      <c r="O1766" s="155"/>
      <c r="P1766" s="155"/>
      <c r="Q1766" s="155"/>
      <c r="R1766" s="155"/>
      <c r="S1766" s="155"/>
      <c r="T1766" s="155"/>
      <c r="U1766" s="155"/>
    </row>
    <row r="1767" spans="2:21" s="156" customFormat="1" ht="37.5" customHeight="1">
      <c r="B1767" s="134">
        <v>2</v>
      </c>
      <c r="C1767" s="261"/>
      <c r="D1767" s="205"/>
      <c r="E1767" s="170" t="s">
        <v>25</v>
      </c>
      <c r="F1767" s="180" t="s">
        <v>124</v>
      </c>
      <c r="G1767" s="169">
        <v>160</v>
      </c>
      <c r="H1767" s="170" t="s">
        <v>46</v>
      </c>
      <c r="I1767" s="171"/>
      <c r="J1767" s="172">
        <f>G1767*I1767</f>
        <v>0</v>
      </c>
      <c r="K1767" s="170">
        <v>8</v>
      </c>
      <c r="L1767" s="173">
        <f>I1767*1.08</f>
        <v>0</v>
      </c>
      <c r="M1767" s="174">
        <f>J1767*1.08</f>
        <v>0</v>
      </c>
      <c r="N1767" s="155"/>
      <c r="O1767" s="155"/>
      <c r="P1767" s="155"/>
      <c r="Q1767" s="155"/>
      <c r="R1767" s="155"/>
      <c r="S1767" s="155"/>
      <c r="T1767" s="155"/>
      <c r="U1767" s="155"/>
    </row>
    <row r="1768" spans="2:21" s="156" customFormat="1" ht="19.5" customHeight="1">
      <c r="B1768" s="175"/>
      <c r="C1768" s="175"/>
      <c r="D1768" s="175"/>
      <c r="E1768" s="163"/>
      <c r="F1768" s="163"/>
      <c r="G1768" s="163"/>
      <c r="H1768" s="163"/>
      <c r="I1768" s="176" t="s">
        <v>26</v>
      </c>
      <c r="J1768" s="177">
        <f>SUM(J1766:J1767)</f>
        <v>0</v>
      </c>
      <c r="K1768" s="178" t="s">
        <v>27</v>
      </c>
      <c r="L1768" s="176" t="s">
        <v>27</v>
      </c>
      <c r="M1768" s="177">
        <f>SUM(M1766:M1767)</f>
        <v>0</v>
      </c>
      <c r="N1768" s="155"/>
      <c r="O1768" s="155"/>
      <c r="P1768" s="155"/>
      <c r="Q1768" s="155"/>
      <c r="R1768" s="155"/>
      <c r="S1768" s="155"/>
      <c r="T1768" s="155"/>
      <c r="U1768" s="155"/>
    </row>
    <row r="1769" spans="3:13" s="161" customFormat="1" ht="42" customHeight="1">
      <c r="C1769" s="179"/>
      <c r="D1769" s="179"/>
      <c r="E1769" s="179"/>
      <c r="F1769" s="179"/>
      <c r="G1769" s="179"/>
      <c r="H1769" s="179"/>
      <c r="I1769" s="179"/>
      <c r="J1769" s="179"/>
      <c r="K1769" s="179"/>
      <c r="L1769" s="179"/>
      <c r="M1769" s="179"/>
    </row>
    <row r="1770" spans="3:13" s="161" customFormat="1" ht="63.75" customHeight="1">
      <c r="C1770" s="257" t="s">
        <v>1001</v>
      </c>
      <c r="D1770" s="326"/>
      <c r="E1770" s="326"/>
      <c r="F1770" s="326"/>
      <c r="G1770" s="326"/>
      <c r="H1770" s="326"/>
      <c r="I1770" s="326"/>
      <c r="J1770" s="326"/>
      <c r="K1770" s="326"/>
      <c r="L1770" s="326"/>
      <c r="M1770" s="326"/>
    </row>
    <row r="1771" spans="3:13" s="161" customFormat="1" ht="63.75" customHeight="1">
      <c r="C1771" s="123"/>
      <c r="D1771" s="124"/>
      <c r="E1771" s="124"/>
      <c r="F1771" s="124"/>
      <c r="G1771" s="124"/>
      <c r="H1771" s="124"/>
      <c r="I1771" s="124"/>
      <c r="J1771" s="124"/>
      <c r="K1771" s="124"/>
      <c r="L1771" s="124"/>
      <c r="M1771" s="124"/>
    </row>
    <row r="1772" spans="3:13" s="161" customFormat="1" ht="63.75" customHeight="1">
      <c r="C1772" s="123"/>
      <c r="D1772" s="124"/>
      <c r="E1772" s="124"/>
      <c r="F1772" s="124"/>
      <c r="G1772" s="124"/>
      <c r="H1772" s="124"/>
      <c r="I1772" s="124"/>
      <c r="J1772" s="124"/>
      <c r="K1772" s="124"/>
      <c r="L1772" s="124"/>
      <c r="M1772" s="124"/>
    </row>
    <row r="1773" spans="2:21" s="156" customFormat="1" ht="29.25" customHeight="1">
      <c r="B1773" s="161"/>
      <c r="C1773" s="179"/>
      <c r="D1773" s="179"/>
      <c r="E1773" s="179"/>
      <c r="F1773" s="179"/>
      <c r="G1773" s="179"/>
      <c r="H1773" s="179"/>
      <c r="I1773" s="179"/>
      <c r="J1773" s="179"/>
      <c r="K1773" s="179"/>
      <c r="L1773" s="179"/>
      <c r="M1773" s="179"/>
      <c r="N1773" s="155"/>
      <c r="O1773" s="155"/>
      <c r="P1773" s="155"/>
      <c r="Q1773" s="155"/>
      <c r="R1773" s="155"/>
      <c r="S1773" s="155"/>
      <c r="T1773" s="155"/>
      <c r="U1773" s="155"/>
    </row>
    <row r="1774" spans="2:21" s="156" customFormat="1" ht="31.5" customHeight="1">
      <c r="B1774" s="161"/>
      <c r="J1774" s="181"/>
      <c r="M1774" s="181"/>
      <c r="N1774" s="155"/>
      <c r="O1774" s="155"/>
      <c r="P1774" s="155"/>
      <c r="Q1774" s="155"/>
      <c r="R1774" s="155"/>
      <c r="S1774" s="155"/>
      <c r="T1774" s="155"/>
      <c r="U1774" s="155"/>
    </row>
    <row r="1775" spans="2:21" s="156" customFormat="1" ht="24" customHeight="1">
      <c r="B1775" s="161"/>
      <c r="C1775" s="162" t="s">
        <v>1268</v>
      </c>
      <c r="D1775" s="163"/>
      <c r="E1775" s="163"/>
      <c r="F1775" s="164" t="s">
        <v>1</v>
      </c>
      <c r="G1775" s="165"/>
      <c r="H1775" s="163"/>
      <c r="I1775" s="352" t="s">
        <v>168</v>
      </c>
      <c r="J1775" s="353"/>
      <c r="K1775" s="353"/>
      <c r="L1775" s="353"/>
      <c r="M1775" s="126"/>
      <c r="N1775" s="155"/>
      <c r="O1775" s="155"/>
      <c r="P1775" s="155"/>
      <c r="Q1775" s="155"/>
      <c r="R1775" s="155"/>
      <c r="S1775" s="155"/>
      <c r="T1775" s="155"/>
      <c r="U1775" s="155"/>
    </row>
    <row r="1776" spans="2:21" s="156" customFormat="1" ht="30" customHeight="1">
      <c r="B1776" s="349" t="s">
        <v>1002</v>
      </c>
      <c r="C1776" s="350"/>
      <c r="D1776" s="350"/>
      <c r="E1776" s="350"/>
      <c r="F1776" s="350"/>
      <c r="G1776" s="350"/>
      <c r="H1776" s="350"/>
      <c r="I1776" s="350"/>
      <c r="J1776" s="350"/>
      <c r="K1776" s="350"/>
      <c r="L1776" s="350"/>
      <c r="M1776" s="351"/>
      <c r="N1776" s="155"/>
      <c r="O1776" s="155"/>
      <c r="P1776" s="155"/>
      <c r="Q1776" s="155"/>
      <c r="R1776" s="155"/>
      <c r="S1776" s="155"/>
      <c r="T1776" s="155"/>
      <c r="U1776" s="155"/>
    </row>
    <row r="1777" spans="2:21" s="156" customFormat="1" ht="37.5" customHeight="1">
      <c r="B1777" s="206" t="s">
        <v>2</v>
      </c>
      <c r="C1777" s="206" t="s">
        <v>3</v>
      </c>
      <c r="D1777" s="206" t="s">
        <v>4</v>
      </c>
      <c r="E1777" s="207" t="s">
        <v>5</v>
      </c>
      <c r="F1777" s="207" t="s">
        <v>6</v>
      </c>
      <c r="G1777" s="206" t="s">
        <v>7</v>
      </c>
      <c r="H1777" s="206" t="s">
        <v>115</v>
      </c>
      <c r="I1777" s="206" t="s">
        <v>8</v>
      </c>
      <c r="J1777" s="206" t="s">
        <v>9</v>
      </c>
      <c r="K1777" s="206" t="s">
        <v>10</v>
      </c>
      <c r="L1777" s="206" t="s">
        <v>11</v>
      </c>
      <c r="M1777" s="206" t="s">
        <v>12</v>
      </c>
      <c r="N1777" s="155"/>
      <c r="O1777" s="155"/>
      <c r="P1777" s="155"/>
      <c r="Q1777" s="155"/>
      <c r="R1777" s="155"/>
      <c r="S1777" s="155"/>
      <c r="T1777" s="155"/>
      <c r="U1777" s="155"/>
    </row>
    <row r="1778" spans="2:21" s="156" customFormat="1" ht="16.5" customHeight="1">
      <c r="B1778" s="208" t="s">
        <v>13</v>
      </c>
      <c r="C1778" s="208" t="s">
        <v>14</v>
      </c>
      <c r="D1778" s="208" t="s">
        <v>15</v>
      </c>
      <c r="E1778" s="208" t="s">
        <v>16</v>
      </c>
      <c r="F1778" s="208" t="s">
        <v>17</v>
      </c>
      <c r="G1778" s="208" t="s">
        <v>18</v>
      </c>
      <c r="H1778" s="208" t="s">
        <v>19</v>
      </c>
      <c r="I1778" s="208" t="s">
        <v>20</v>
      </c>
      <c r="J1778" s="208" t="s">
        <v>21</v>
      </c>
      <c r="K1778" s="208" t="s">
        <v>22</v>
      </c>
      <c r="L1778" s="208" t="s">
        <v>23</v>
      </c>
      <c r="M1778" s="208" t="s">
        <v>24</v>
      </c>
      <c r="N1778" s="155"/>
      <c r="O1778" s="155"/>
      <c r="P1778" s="155"/>
      <c r="Q1778" s="155"/>
      <c r="R1778" s="155"/>
      <c r="S1778" s="155"/>
      <c r="T1778" s="155"/>
      <c r="U1778" s="155"/>
    </row>
    <row r="1779" spans="2:21" s="156" customFormat="1" ht="29.25" customHeight="1">
      <c r="B1779" s="134">
        <v>1</v>
      </c>
      <c r="C1779" s="260" t="s">
        <v>1003</v>
      </c>
      <c r="D1779" s="205"/>
      <c r="E1779" s="170" t="s">
        <v>25</v>
      </c>
      <c r="F1779" s="182" t="s">
        <v>814</v>
      </c>
      <c r="G1779" s="169">
        <v>2600</v>
      </c>
      <c r="H1779" s="170" t="s">
        <v>46</v>
      </c>
      <c r="I1779" s="171"/>
      <c r="J1779" s="172">
        <f>G1779*I1779</f>
        <v>0</v>
      </c>
      <c r="K1779" s="170">
        <v>8</v>
      </c>
      <c r="L1779" s="173">
        <f>I1779*1.08</f>
        <v>0</v>
      </c>
      <c r="M1779" s="174">
        <f>J1779*1.08</f>
        <v>0</v>
      </c>
      <c r="N1779" s="155"/>
      <c r="O1779" s="155"/>
      <c r="P1779" s="155"/>
      <c r="Q1779" s="155"/>
      <c r="R1779" s="155"/>
      <c r="S1779" s="155"/>
      <c r="T1779" s="155"/>
      <c r="U1779" s="155"/>
    </row>
    <row r="1780" spans="2:21" s="156" customFormat="1" ht="26.25" customHeight="1">
      <c r="B1780" s="134">
        <v>2</v>
      </c>
      <c r="C1780" s="268"/>
      <c r="D1780" s="205"/>
      <c r="E1780" s="170" t="s">
        <v>25</v>
      </c>
      <c r="F1780" s="180" t="s">
        <v>1004</v>
      </c>
      <c r="G1780" s="169">
        <v>320</v>
      </c>
      <c r="H1780" s="170" t="s">
        <v>46</v>
      </c>
      <c r="I1780" s="171"/>
      <c r="J1780" s="172">
        <f aca="true" t="shared" si="60" ref="J1780:J1792">G1780*I1780</f>
        <v>0</v>
      </c>
      <c r="K1780" s="170">
        <v>8</v>
      </c>
      <c r="L1780" s="173">
        <f aca="true" t="shared" si="61" ref="L1780:L1792">I1780*1.08</f>
        <v>0</v>
      </c>
      <c r="M1780" s="174">
        <f aca="true" t="shared" si="62" ref="M1780:M1792">J1780*1.08</f>
        <v>0</v>
      </c>
      <c r="N1780" s="155"/>
      <c r="O1780" s="155"/>
      <c r="P1780" s="155"/>
      <c r="Q1780" s="155"/>
      <c r="R1780" s="155"/>
      <c r="S1780" s="155"/>
      <c r="T1780" s="155"/>
      <c r="U1780" s="155"/>
    </row>
    <row r="1781" spans="2:13" s="161" customFormat="1" ht="24.75" customHeight="1">
      <c r="B1781" s="134">
        <v>3</v>
      </c>
      <c r="C1781" s="261"/>
      <c r="D1781" s="205"/>
      <c r="E1781" s="170" t="s">
        <v>25</v>
      </c>
      <c r="F1781" s="182" t="s">
        <v>1005</v>
      </c>
      <c r="G1781" s="169">
        <v>300</v>
      </c>
      <c r="H1781" s="170" t="s">
        <v>46</v>
      </c>
      <c r="I1781" s="171"/>
      <c r="J1781" s="172">
        <f t="shared" si="60"/>
        <v>0</v>
      </c>
      <c r="K1781" s="170">
        <v>8</v>
      </c>
      <c r="L1781" s="173">
        <f t="shared" si="61"/>
        <v>0</v>
      </c>
      <c r="M1781" s="174">
        <f t="shared" si="62"/>
        <v>0</v>
      </c>
    </row>
    <row r="1782" spans="2:13" s="161" customFormat="1" ht="31.5" customHeight="1">
      <c r="B1782" s="134">
        <v>4</v>
      </c>
      <c r="C1782" s="260" t="s">
        <v>1006</v>
      </c>
      <c r="D1782" s="205"/>
      <c r="E1782" s="170" t="s">
        <v>25</v>
      </c>
      <c r="F1782" s="180" t="s">
        <v>32</v>
      </c>
      <c r="G1782" s="169">
        <v>300</v>
      </c>
      <c r="H1782" s="170" t="s">
        <v>46</v>
      </c>
      <c r="I1782" s="171"/>
      <c r="J1782" s="172">
        <f t="shared" si="60"/>
        <v>0</v>
      </c>
      <c r="K1782" s="170">
        <v>8</v>
      </c>
      <c r="L1782" s="173">
        <f t="shared" si="61"/>
        <v>0</v>
      </c>
      <c r="M1782" s="174">
        <f t="shared" si="62"/>
        <v>0</v>
      </c>
    </row>
    <row r="1783" spans="2:13" s="161" customFormat="1" ht="24.75" customHeight="1">
      <c r="B1783" s="134">
        <v>5</v>
      </c>
      <c r="C1783" s="268"/>
      <c r="D1783" s="205"/>
      <c r="E1783" s="170" t="s">
        <v>25</v>
      </c>
      <c r="F1783" s="182" t="s">
        <v>178</v>
      </c>
      <c r="G1783" s="169">
        <v>450</v>
      </c>
      <c r="H1783" s="170" t="s">
        <v>46</v>
      </c>
      <c r="I1783" s="171"/>
      <c r="J1783" s="172">
        <f t="shared" si="60"/>
        <v>0</v>
      </c>
      <c r="K1783" s="170">
        <v>8</v>
      </c>
      <c r="L1783" s="173">
        <f t="shared" si="61"/>
        <v>0</v>
      </c>
      <c r="M1783" s="174">
        <f t="shared" si="62"/>
        <v>0</v>
      </c>
    </row>
    <row r="1784" spans="2:21" s="156" customFormat="1" ht="26.25" customHeight="1">
      <c r="B1784" s="134">
        <v>6</v>
      </c>
      <c r="C1784" s="261"/>
      <c r="D1784" s="205"/>
      <c r="E1784" s="170" t="s">
        <v>31</v>
      </c>
      <c r="F1784" s="180" t="s">
        <v>34</v>
      </c>
      <c r="G1784" s="169">
        <v>5</v>
      </c>
      <c r="H1784" s="170" t="s">
        <v>51</v>
      </c>
      <c r="I1784" s="171"/>
      <c r="J1784" s="172">
        <f t="shared" si="60"/>
        <v>0</v>
      </c>
      <c r="K1784" s="170">
        <v>8</v>
      </c>
      <c r="L1784" s="173">
        <f t="shared" si="61"/>
        <v>0</v>
      </c>
      <c r="M1784" s="174">
        <f t="shared" si="62"/>
        <v>0</v>
      </c>
      <c r="N1784" s="155"/>
      <c r="O1784" s="155"/>
      <c r="P1784" s="155"/>
      <c r="Q1784" s="155"/>
      <c r="R1784" s="155"/>
      <c r="S1784" s="155"/>
      <c r="T1784" s="155"/>
      <c r="U1784" s="155"/>
    </row>
    <row r="1785" spans="2:21" s="156" customFormat="1" ht="25.5" customHeight="1">
      <c r="B1785" s="134">
        <v>7</v>
      </c>
      <c r="C1785" s="260" t="s">
        <v>1007</v>
      </c>
      <c r="D1785" s="205"/>
      <c r="E1785" s="170" t="s">
        <v>25</v>
      </c>
      <c r="F1785" s="180" t="s">
        <v>172</v>
      </c>
      <c r="G1785" s="169">
        <v>1250</v>
      </c>
      <c r="H1785" s="170" t="s">
        <v>46</v>
      </c>
      <c r="I1785" s="171"/>
      <c r="J1785" s="172">
        <f t="shared" si="60"/>
        <v>0</v>
      </c>
      <c r="K1785" s="170">
        <v>8</v>
      </c>
      <c r="L1785" s="173">
        <f t="shared" si="61"/>
        <v>0</v>
      </c>
      <c r="M1785" s="174">
        <f t="shared" si="62"/>
        <v>0</v>
      </c>
      <c r="N1785" s="155"/>
      <c r="O1785" s="155"/>
      <c r="P1785" s="155"/>
      <c r="Q1785" s="155"/>
      <c r="R1785" s="155"/>
      <c r="S1785" s="155"/>
      <c r="T1785" s="155"/>
      <c r="U1785" s="155"/>
    </row>
    <row r="1786" spans="2:21" s="156" customFormat="1" ht="23.25" customHeight="1">
      <c r="B1786" s="134">
        <v>8</v>
      </c>
      <c r="C1786" s="268"/>
      <c r="D1786" s="205"/>
      <c r="E1786" s="170" t="s">
        <v>25</v>
      </c>
      <c r="F1786" s="182" t="s">
        <v>112</v>
      </c>
      <c r="G1786" s="169">
        <v>1500</v>
      </c>
      <c r="H1786" s="170" t="s">
        <v>46</v>
      </c>
      <c r="I1786" s="171"/>
      <c r="J1786" s="172">
        <f t="shared" si="60"/>
        <v>0</v>
      </c>
      <c r="K1786" s="170">
        <v>8</v>
      </c>
      <c r="L1786" s="173">
        <f t="shared" si="61"/>
        <v>0</v>
      </c>
      <c r="M1786" s="174">
        <f t="shared" si="62"/>
        <v>0</v>
      </c>
      <c r="N1786" s="155"/>
      <c r="O1786" s="155"/>
      <c r="P1786" s="155"/>
      <c r="Q1786" s="155"/>
      <c r="R1786" s="155"/>
      <c r="S1786" s="155"/>
      <c r="T1786" s="155"/>
      <c r="U1786" s="155"/>
    </row>
    <row r="1787" spans="2:21" s="156" customFormat="1" ht="21.75" customHeight="1">
      <c r="B1787" s="134">
        <v>9</v>
      </c>
      <c r="C1787" s="261"/>
      <c r="D1787" s="205"/>
      <c r="E1787" s="170" t="s">
        <v>25</v>
      </c>
      <c r="F1787" s="180" t="s">
        <v>369</v>
      </c>
      <c r="G1787" s="169">
        <v>100</v>
      </c>
      <c r="H1787" s="170" t="s">
        <v>46</v>
      </c>
      <c r="I1787" s="171"/>
      <c r="J1787" s="172">
        <f t="shared" si="60"/>
        <v>0</v>
      </c>
      <c r="K1787" s="170">
        <v>8</v>
      </c>
      <c r="L1787" s="173">
        <f t="shared" si="61"/>
        <v>0</v>
      </c>
      <c r="M1787" s="174">
        <f t="shared" si="62"/>
        <v>0</v>
      </c>
      <c r="N1787" s="155"/>
      <c r="O1787" s="155"/>
      <c r="P1787" s="155"/>
      <c r="Q1787" s="155"/>
      <c r="R1787" s="155"/>
      <c r="S1787" s="155"/>
      <c r="T1787" s="155"/>
      <c r="U1787" s="155"/>
    </row>
    <row r="1788" spans="2:21" s="156" customFormat="1" ht="26.25" customHeight="1">
      <c r="B1788" s="134">
        <v>10</v>
      </c>
      <c r="C1788" s="260" t="s">
        <v>1008</v>
      </c>
      <c r="D1788" s="205"/>
      <c r="E1788" s="170" t="s">
        <v>25</v>
      </c>
      <c r="F1788" s="180" t="s">
        <v>348</v>
      </c>
      <c r="G1788" s="169">
        <v>350</v>
      </c>
      <c r="H1788" s="170" t="s">
        <v>46</v>
      </c>
      <c r="I1788" s="171"/>
      <c r="J1788" s="172">
        <f t="shared" si="60"/>
        <v>0</v>
      </c>
      <c r="K1788" s="170">
        <v>8</v>
      </c>
      <c r="L1788" s="173">
        <f t="shared" si="61"/>
        <v>0</v>
      </c>
      <c r="M1788" s="174">
        <f t="shared" si="62"/>
        <v>0</v>
      </c>
      <c r="N1788" s="155"/>
      <c r="O1788" s="155"/>
      <c r="P1788" s="155"/>
      <c r="Q1788" s="155"/>
      <c r="R1788" s="155"/>
      <c r="S1788" s="155"/>
      <c r="T1788" s="155"/>
      <c r="U1788" s="155"/>
    </row>
    <row r="1789" spans="2:21" s="156" customFormat="1" ht="25.5" customHeight="1">
      <c r="B1789" s="134">
        <v>11</v>
      </c>
      <c r="C1789" s="261"/>
      <c r="D1789" s="205"/>
      <c r="E1789" s="170" t="s">
        <v>25</v>
      </c>
      <c r="F1789" s="180" t="s">
        <v>879</v>
      </c>
      <c r="G1789" s="169">
        <v>660</v>
      </c>
      <c r="H1789" s="170" t="s">
        <v>46</v>
      </c>
      <c r="I1789" s="171"/>
      <c r="J1789" s="172">
        <f t="shared" si="60"/>
        <v>0</v>
      </c>
      <c r="K1789" s="170">
        <v>8</v>
      </c>
      <c r="L1789" s="173">
        <f t="shared" si="61"/>
        <v>0</v>
      </c>
      <c r="M1789" s="174">
        <f t="shared" si="62"/>
        <v>0</v>
      </c>
      <c r="N1789" s="155"/>
      <c r="O1789" s="155"/>
      <c r="P1789" s="155"/>
      <c r="Q1789" s="155"/>
      <c r="R1789" s="155"/>
      <c r="S1789" s="155"/>
      <c r="T1789" s="155"/>
      <c r="U1789" s="155"/>
    </row>
    <row r="1790" spans="2:21" s="156" customFormat="1" ht="25.5" customHeight="1">
      <c r="B1790" s="134">
        <v>12</v>
      </c>
      <c r="C1790" s="143" t="s">
        <v>1009</v>
      </c>
      <c r="D1790" s="205"/>
      <c r="E1790" s="170" t="s">
        <v>25</v>
      </c>
      <c r="F1790" s="180" t="s">
        <v>232</v>
      </c>
      <c r="G1790" s="169">
        <v>1650</v>
      </c>
      <c r="H1790" s="170" t="s">
        <v>46</v>
      </c>
      <c r="I1790" s="171"/>
      <c r="J1790" s="172">
        <f t="shared" si="60"/>
        <v>0</v>
      </c>
      <c r="K1790" s="170">
        <v>8</v>
      </c>
      <c r="L1790" s="173">
        <f t="shared" si="61"/>
        <v>0</v>
      </c>
      <c r="M1790" s="174">
        <f t="shared" si="62"/>
        <v>0</v>
      </c>
      <c r="N1790" s="155"/>
      <c r="O1790" s="155"/>
      <c r="P1790" s="155"/>
      <c r="Q1790" s="155"/>
      <c r="R1790" s="155"/>
      <c r="S1790" s="155"/>
      <c r="T1790" s="155"/>
      <c r="U1790" s="155"/>
    </row>
    <row r="1791" spans="2:21" s="156" customFormat="1" ht="25.5" customHeight="1">
      <c r="B1791" s="134">
        <v>13</v>
      </c>
      <c r="C1791" s="260" t="s">
        <v>1010</v>
      </c>
      <c r="D1791" s="205"/>
      <c r="E1791" s="170" t="s">
        <v>25</v>
      </c>
      <c r="F1791" s="180" t="s">
        <v>178</v>
      </c>
      <c r="G1791" s="169">
        <v>20</v>
      </c>
      <c r="H1791" s="170" t="s">
        <v>46</v>
      </c>
      <c r="I1791" s="171"/>
      <c r="J1791" s="172">
        <f t="shared" si="60"/>
        <v>0</v>
      </c>
      <c r="K1791" s="170">
        <v>8</v>
      </c>
      <c r="L1791" s="173">
        <f t="shared" si="61"/>
        <v>0</v>
      </c>
      <c r="M1791" s="174">
        <f t="shared" si="62"/>
        <v>0</v>
      </c>
      <c r="N1791" s="155"/>
      <c r="O1791" s="155"/>
      <c r="P1791" s="155"/>
      <c r="Q1791" s="155"/>
      <c r="R1791" s="155"/>
      <c r="S1791" s="155"/>
      <c r="T1791" s="155"/>
      <c r="U1791" s="155"/>
    </row>
    <row r="1792" spans="2:21" s="156" customFormat="1" ht="21.75" customHeight="1">
      <c r="B1792" s="134">
        <v>14</v>
      </c>
      <c r="C1792" s="261"/>
      <c r="D1792" s="205"/>
      <c r="E1792" s="170" t="s">
        <v>25</v>
      </c>
      <c r="F1792" s="180" t="s">
        <v>1011</v>
      </c>
      <c r="G1792" s="169">
        <v>20</v>
      </c>
      <c r="H1792" s="170" t="s">
        <v>46</v>
      </c>
      <c r="I1792" s="171"/>
      <c r="J1792" s="172">
        <f t="shared" si="60"/>
        <v>0</v>
      </c>
      <c r="K1792" s="170">
        <v>8</v>
      </c>
      <c r="L1792" s="173">
        <f t="shared" si="61"/>
        <v>0</v>
      </c>
      <c r="M1792" s="174">
        <f t="shared" si="62"/>
        <v>0</v>
      </c>
      <c r="N1792" s="155"/>
      <c r="O1792" s="155"/>
      <c r="P1792" s="155"/>
      <c r="Q1792" s="155"/>
      <c r="R1792" s="155"/>
      <c r="S1792" s="155"/>
      <c r="T1792" s="155"/>
      <c r="U1792" s="155"/>
    </row>
    <row r="1793" spans="2:21" s="156" customFormat="1" ht="21.75" customHeight="1">
      <c r="B1793" s="175"/>
      <c r="C1793" s="175"/>
      <c r="D1793" s="175"/>
      <c r="E1793" s="163"/>
      <c r="F1793" s="163"/>
      <c r="G1793" s="163"/>
      <c r="H1793" s="163"/>
      <c r="I1793" s="176" t="s">
        <v>26</v>
      </c>
      <c r="J1793" s="177">
        <f>SUM(J1779:J1792)</f>
        <v>0</v>
      </c>
      <c r="K1793" s="178" t="s">
        <v>27</v>
      </c>
      <c r="L1793" s="176" t="s">
        <v>27</v>
      </c>
      <c r="M1793" s="177">
        <f>SUM(M1779:M1792)</f>
        <v>0</v>
      </c>
      <c r="N1793" s="155"/>
      <c r="O1793" s="155"/>
      <c r="P1793" s="155"/>
      <c r="Q1793" s="155"/>
      <c r="R1793" s="155"/>
      <c r="S1793" s="155"/>
      <c r="T1793" s="155"/>
      <c r="U1793" s="155"/>
    </row>
    <row r="1794" spans="2:21" s="156" customFormat="1" ht="21.75" customHeight="1">
      <c r="B1794" s="161"/>
      <c r="C1794" s="162"/>
      <c r="D1794" s="163"/>
      <c r="E1794" s="163"/>
      <c r="F1794" s="163"/>
      <c r="G1794" s="165"/>
      <c r="H1794" s="163"/>
      <c r="I1794" s="161"/>
      <c r="J1794" s="155"/>
      <c r="K1794" s="161"/>
      <c r="L1794" s="161"/>
      <c r="M1794" s="126"/>
      <c r="N1794" s="155"/>
      <c r="O1794" s="155"/>
      <c r="P1794" s="155"/>
      <c r="Q1794" s="155"/>
      <c r="R1794" s="155"/>
      <c r="S1794" s="155"/>
      <c r="T1794" s="155"/>
      <c r="U1794" s="155"/>
    </row>
    <row r="1795" spans="2:21" s="156" customFormat="1" ht="49.5" customHeight="1">
      <c r="B1795" s="161"/>
      <c r="C1795" s="257" t="s">
        <v>1012</v>
      </c>
      <c r="D1795" s="326"/>
      <c r="E1795" s="326"/>
      <c r="F1795" s="326"/>
      <c r="G1795" s="326"/>
      <c r="H1795" s="326"/>
      <c r="I1795" s="326"/>
      <c r="J1795" s="326"/>
      <c r="K1795" s="326"/>
      <c r="L1795" s="326"/>
      <c r="M1795" s="326"/>
      <c r="N1795" s="155"/>
      <c r="O1795" s="155"/>
      <c r="P1795" s="155"/>
      <c r="Q1795" s="155"/>
      <c r="R1795" s="155"/>
      <c r="S1795" s="155"/>
      <c r="T1795" s="155"/>
      <c r="U1795" s="155"/>
    </row>
    <row r="1796" spans="2:21" s="156" customFormat="1" ht="49.5" customHeight="1">
      <c r="B1796" s="161"/>
      <c r="C1796" s="123"/>
      <c r="D1796" s="124"/>
      <c r="E1796" s="124"/>
      <c r="F1796" s="124"/>
      <c r="G1796" s="124"/>
      <c r="H1796" s="124"/>
      <c r="I1796" s="124"/>
      <c r="J1796" s="124"/>
      <c r="K1796" s="124"/>
      <c r="L1796" s="124"/>
      <c r="M1796" s="124"/>
      <c r="N1796" s="155"/>
      <c r="O1796" s="155"/>
      <c r="P1796" s="155"/>
      <c r="Q1796" s="155"/>
      <c r="R1796" s="155"/>
      <c r="S1796" s="155"/>
      <c r="T1796" s="155"/>
      <c r="U1796" s="155"/>
    </row>
    <row r="1797" spans="2:21" s="156" customFormat="1" ht="49.5" customHeight="1">
      <c r="B1797" s="161"/>
      <c r="C1797" s="123"/>
      <c r="D1797" s="124"/>
      <c r="E1797" s="124"/>
      <c r="F1797" s="124"/>
      <c r="G1797" s="124"/>
      <c r="H1797" s="124"/>
      <c r="I1797" s="124"/>
      <c r="J1797" s="124"/>
      <c r="K1797" s="124"/>
      <c r="L1797" s="124"/>
      <c r="M1797" s="124"/>
      <c r="N1797" s="155"/>
      <c r="O1797" s="155"/>
      <c r="P1797" s="155"/>
      <c r="Q1797" s="155"/>
      <c r="R1797" s="155"/>
      <c r="S1797" s="155"/>
      <c r="T1797" s="155"/>
      <c r="U1797" s="155"/>
    </row>
    <row r="1798" spans="2:21" s="156" customFormat="1" ht="49.5" customHeight="1">
      <c r="B1798" s="161"/>
      <c r="C1798" s="123"/>
      <c r="D1798" s="124"/>
      <c r="E1798" s="124"/>
      <c r="F1798" s="124"/>
      <c r="G1798" s="124"/>
      <c r="H1798" s="124"/>
      <c r="I1798" s="124"/>
      <c r="J1798" s="124"/>
      <c r="K1798" s="124"/>
      <c r="L1798" s="124"/>
      <c r="M1798" s="124"/>
      <c r="N1798" s="155"/>
      <c r="O1798" s="155"/>
      <c r="P1798" s="155"/>
      <c r="Q1798" s="155"/>
      <c r="R1798" s="155"/>
      <c r="S1798" s="155"/>
      <c r="T1798" s="155"/>
      <c r="U1798" s="155"/>
    </row>
    <row r="1799" spans="2:21" s="156" customFormat="1" ht="49.5" customHeight="1">
      <c r="B1799" s="161"/>
      <c r="C1799" s="123"/>
      <c r="D1799" s="124"/>
      <c r="E1799" s="124"/>
      <c r="F1799" s="124"/>
      <c r="G1799" s="124"/>
      <c r="H1799" s="124"/>
      <c r="I1799" s="124"/>
      <c r="J1799" s="124"/>
      <c r="K1799" s="124"/>
      <c r="L1799" s="124"/>
      <c r="M1799" s="124"/>
      <c r="N1799" s="155"/>
      <c r="O1799" s="155"/>
      <c r="P1799" s="155"/>
      <c r="Q1799" s="155"/>
      <c r="R1799" s="155"/>
      <c r="S1799" s="155"/>
      <c r="T1799" s="155"/>
      <c r="U1799" s="155"/>
    </row>
    <row r="1800" spans="2:21" s="156" customFormat="1" ht="49.5" customHeight="1">
      <c r="B1800" s="161"/>
      <c r="C1800" s="123"/>
      <c r="D1800" s="124"/>
      <c r="E1800" s="124"/>
      <c r="F1800" s="124"/>
      <c r="G1800" s="124"/>
      <c r="H1800" s="124"/>
      <c r="I1800" s="124"/>
      <c r="J1800" s="124"/>
      <c r="K1800" s="124"/>
      <c r="L1800" s="124"/>
      <c r="M1800" s="124"/>
      <c r="N1800" s="155"/>
      <c r="O1800" s="155"/>
      <c r="P1800" s="155"/>
      <c r="Q1800" s="155"/>
      <c r="R1800" s="155"/>
      <c r="S1800" s="155"/>
      <c r="T1800" s="155"/>
      <c r="U1800" s="155"/>
    </row>
    <row r="1801" spans="2:21" s="156" customFormat="1" ht="49.5" customHeight="1">
      <c r="B1801" s="161"/>
      <c r="C1801" s="123"/>
      <c r="D1801" s="124"/>
      <c r="E1801" s="124"/>
      <c r="F1801" s="124"/>
      <c r="G1801" s="124"/>
      <c r="H1801" s="124"/>
      <c r="I1801" s="124"/>
      <c r="J1801" s="124"/>
      <c r="K1801" s="124"/>
      <c r="L1801" s="124"/>
      <c r="M1801" s="124"/>
      <c r="N1801" s="155"/>
      <c r="O1801" s="155"/>
      <c r="P1801" s="155"/>
      <c r="Q1801" s="155"/>
      <c r="R1801" s="155"/>
      <c r="S1801" s="155"/>
      <c r="T1801" s="155"/>
      <c r="U1801" s="155"/>
    </row>
    <row r="1802" spans="2:21" s="156" customFormat="1" ht="49.5" customHeight="1">
      <c r="B1802" s="161"/>
      <c r="C1802" s="123"/>
      <c r="D1802" s="124"/>
      <c r="E1802" s="124"/>
      <c r="F1802" s="124"/>
      <c r="G1802" s="124"/>
      <c r="H1802" s="124"/>
      <c r="I1802" s="124"/>
      <c r="J1802" s="124"/>
      <c r="K1802" s="124"/>
      <c r="L1802" s="124"/>
      <c r="M1802" s="124"/>
      <c r="N1802" s="155"/>
      <c r="O1802" s="155"/>
      <c r="P1802" s="155"/>
      <c r="Q1802" s="155"/>
      <c r="R1802" s="155"/>
      <c r="S1802" s="155"/>
      <c r="T1802" s="155"/>
      <c r="U1802" s="155"/>
    </row>
    <row r="1803" spans="2:21" s="156" customFormat="1" ht="49.5" customHeight="1">
      <c r="B1803" s="161"/>
      <c r="C1803" s="123"/>
      <c r="D1803" s="124"/>
      <c r="E1803" s="124"/>
      <c r="F1803" s="124"/>
      <c r="G1803" s="124"/>
      <c r="H1803" s="124"/>
      <c r="I1803" s="124"/>
      <c r="J1803" s="124"/>
      <c r="K1803" s="124"/>
      <c r="L1803" s="124"/>
      <c r="M1803" s="124"/>
      <c r="N1803" s="155"/>
      <c r="O1803" s="155"/>
      <c r="P1803" s="155"/>
      <c r="Q1803" s="155"/>
      <c r="R1803" s="155"/>
      <c r="S1803" s="155"/>
      <c r="T1803" s="155"/>
      <c r="U1803" s="155"/>
    </row>
    <row r="1804" spans="2:21" s="156" customFormat="1" ht="49.5" customHeight="1">
      <c r="B1804" s="161"/>
      <c r="C1804" s="123"/>
      <c r="D1804" s="124"/>
      <c r="E1804" s="124"/>
      <c r="F1804" s="124"/>
      <c r="G1804" s="124"/>
      <c r="H1804" s="124"/>
      <c r="I1804" s="124"/>
      <c r="J1804" s="124"/>
      <c r="K1804" s="124"/>
      <c r="L1804" s="124"/>
      <c r="M1804" s="124"/>
      <c r="N1804" s="155"/>
      <c r="O1804" s="155"/>
      <c r="P1804" s="155"/>
      <c r="Q1804" s="155"/>
      <c r="R1804" s="155"/>
      <c r="S1804" s="155"/>
      <c r="T1804" s="155"/>
      <c r="U1804" s="155"/>
    </row>
    <row r="1805" spans="2:21" s="156" customFormat="1" ht="21.75" customHeight="1">
      <c r="B1805" s="161"/>
      <c r="C1805" s="162"/>
      <c r="D1805" s="163"/>
      <c r="E1805" s="163"/>
      <c r="F1805" s="163"/>
      <c r="G1805" s="165"/>
      <c r="H1805" s="163"/>
      <c r="I1805" s="161"/>
      <c r="J1805" s="155"/>
      <c r="K1805" s="161"/>
      <c r="L1805" s="161"/>
      <c r="M1805" s="126"/>
      <c r="N1805" s="155"/>
      <c r="O1805" s="155"/>
      <c r="P1805" s="155"/>
      <c r="Q1805" s="155"/>
      <c r="R1805" s="155"/>
      <c r="S1805" s="155"/>
      <c r="T1805" s="155"/>
      <c r="U1805" s="155"/>
    </row>
    <row r="1806" spans="2:21" s="156" customFormat="1" ht="21.75" customHeight="1">
      <c r="B1806" s="161"/>
      <c r="J1806" s="181"/>
      <c r="M1806" s="181"/>
      <c r="N1806" s="155"/>
      <c r="O1806" s="155"/>
      <c r="P1806" s="155"/>
      <c r="Q1806" s="155"/>
      <c r="R1806" s="155"/>
      <c r="S1806" s="155"/>
      <c r="T1806" s="155"/>
      <c r="U1806" s="155"/>
    </row>
    <row r="1807" spans="2:21" s="156" customFormat="1" ht="21.75" customHeight="1">
      <c r="B1807" s="161"/>
      <c r="C1807" s="162" t="s">
        <v>1269</v>
      </c>
      <c r="D1807" s="163"/>
      <c r="E1807" s="163"/>
      <c r="F1807" s="164" t="s">
        <v>1</v>
      </c>
      <c r="G1807" s="165"/>
      <c r="H1807" s="163"/>
      <c r="I1807" s="357" t="s">
        <v>1013</v>
      </c>
      <c r="J1807" s="357"/>
      <c r="K1807" s="357"/>
      <c r="L1807" s="357"/>
      <c r="M1807" s="126"/>
      <c r="N1807" s="155"/>
      <c r="O1807" s="155"/>
      <c r="P1807" s="155"/>
      <c r="Q1807" s="155"/>
      <c r="R1807" s="155"/>
      <c r="S1807" s="155"/>
      <c r="T1807" s="155"/>
      <c r="U1807" s="155"/>
    </row>
    <row r="1808" spans="2:21" s="156" customFormat="1" ht="21.75" customHeight="1">
      <c r="B1808" s="349" t="s">
        <v>1014</v>
      </c>
      <c r="C1808" s="350"/>
      <c r="D1808" s="350"/>
      <c r="E1808" s="350"/>
      <c r="F1808" s="350"/>
      <c r="G1808" s="350"/>
      <c r="H1808" s="350"/>
      <c r="I1808" s="350"/>
      <c r="J1808" s="350"/>
      <c r="K1808" s="350"/>
      <c r="L1808" s="350"/>
      <c r="M1808" s="351"/>
      <c r="N1808" s="155"/>
      <c r="O1808" s="155"/>
      <c r="P1808" s="155"/>
      <c r="Q1808" s="155"/>
      <c r="R1808" s="155"/>
      <c r="S1808" s="155"/>
      <c r="T1808" s="155"/>
      <c r="U1808" s="155"/>
    </row>
    <row r="1809" spans="2:21" s="156" customFormat="1" ht="32.25" customHeight="1">
      <c r="B1809" s="206" t="s">
        <v>2</v>
      </c>
      <c r="C1809" s="206" t="s">
        <v>3</v>
      </c>
      <c r="D1809" s="206" t="s">
        <v>4</v>
      </c>
      <c r="E1809" s="207" t="s">
        <v>5</v>
      </c>
      <c r="F1809" s="207" t="s">
        <v>6</v>
      </c>
      <c r="G1809" s="206" t="s">
        <v>7</v>
      </c>
      <c r="H1809" s="206" t="s">
        <v>115</v>
      </c>
      <c r="I1809" s="206" t="s">
        <v>8</v>
      </c>
      <c r="J1809" s="206" t="s">
        <v>9</v>
      </c>
      <c r="K1809" s="206" t="s">
        <v>10</v>
      </c>
      <c r="L1809" s="206" t="s">
        <v>11</v>
      </c>
      <c r="M1809" s="206" t="s">
        <v>12</v>
      </c>
      <c r="N1809" s="155"/>
      <c r="O1809" s="155"/>
      <c r="P1809" s="155"/>
      <c r="Q1809" s="155"/>
      <c r="R1809" s="155"/>
      <c r="S1809" s="155"/>
      <c r="T1809" s="155"/>
      <c r="U1809" s="155"/>
    </row>
    <row r="1810" spans="2:13" s="161" customFormat="1" ht="18" customHeight="1">
      <c r="B1810" s="208" t="s">
        <v>13</v>
      </c>
      <c r="C1810" s="208" t="s">
        <v>14</v>
      </c>
      <c r="D1810" s="208" t="s">
        <v>15</v>
      </c>
      <c r="E1810" s="208" t="s">
        <v>16</v>
      </c>
      <c r="F1810" s="208" t="s">
        <v>17</v>
      </c>
      <c r="G1810" s="208" t="s">
        <v>18</v>
      </c>
      <c r="H1810" s="208" t="s">
        <v>19</v>
      </c>
      <c r="I1810" s="208" t="s">
        <v>20</v>
      </c>
      <c r="J1810" s="208" t="s">
        <v>21</v>
      </c>
      <c r="K1810" s="208" t="s">
        <v>22</v>
      </c>
      <c r="L1810" s="208" t="s">
        <v>23</v>
      </c>
      <c r="M1810" s="208" t="s">
        <v>24</v>
      </c>
    </row>
    <row r="1811" spans="2:13" s="161" customFormat="1" ht="24.75" customHeight="1">
      <c r="B1811" s="134">
        <v>1</v>
      </c>
      <c r="C1811" s="260" t="s">
        <v>684</v>
      </c>
      <c r="D1811" s="205"/>
      <c r="E1811" s="170" t="s">
        <v>31</v>
      </c>
      <c r="F1811" s="180" t="s">
        <v>97</v>
      </c>
      <c r="G1811" s="169">
        <v>24</v>
      </c>
      <c r="H1811" s="170" t="s">
        <v>36</v>
      </c>
      <c r="I1811" s="171"/>
      <c r="J1811" s="172">
        <f>G1811*I1811</f>
        <v>0</v>
      </c>
      <c r="K1811" s="170">
        <v>8</v>
      </c>
      <c r="L1811" s="173">
        <f>I1811*1.08</f>
        <v>0</v>
      </c>
      <c r="M1811" s="174">
        <f>J1811*1.08</f>
        <v>0</v>
      </c>
    </row>
    <row r="1812" spans="2:13" s="161" customFormat="1" ht="25.5" customHeight="1">
      <c r="B1812" s="134">
        <v>2</v>
      </c>
      <c r="C1812" s="261"/>
      <c r="D1812" s="205"/>
      <c r="E1812" s="170" t="s">
        <v>31</v>
      </c>
      <c r="F1812" s="180" t="s">
        <v>60</v>
      </c>
      <c r="G1812" s="169">
        <v>12</v>
      </c>
      <c r="H1812" s="170" t="s">
        <v>36</v>
      </c>
      <c r="I1812" s="171"/>
      <c r="J1812" s="172">
        <f>G1812*I1812</f>
        <v>0</v>
      </c>
      <c r="K1812" s="170">
        <v>8</v>
      </c>
      <c r="L1812" s="173">
        <f>I1812*1.08</f>
        <v>0</v>
      </c>
      <c r="M1812" s="174">
        <f>J1812*1.08</f>
        <v>0</v>
      </c>
    </row>
    <row r="1813" spans="2:13" s="161" customFormat="1" ht="18" customHeight="1">
      <c r="B1813" s="175"/>
      <c r="C1813" s="175"/>
      <c r="D1813" s="175"/>
      <c r="E1813" s="163"/>
      <c r="F1813" s="163"/>
      <c r="G1813" s="163"/>
      <c r="H1813" s="163"/>
      <c r="I1813" s="176" t="s">
        <v>26</v>
      </c>
      <c r="J1813" s="177">
        <f>SUM(J1811:J1812)</f>
        <v>0</v>
      </c>
      <c r="K1813" s="178" t="s">
        <v>27</v>
      </c>
      <c r="L1813" s="176" t="s">
        <v>27</v>
      </c>
      <c r="M1813" s="177">
        <f>SUM(M1811:M1812)</f>
        <v>0</v>
      </c>
    </row>
    <row r="1814" spans="2:21" s="156" customFormat="1" ht="11.25">
      <c r="B1814" s="161"/>
      <c r="C1814" s="162"/>
      <c r="D1814" s="163"/>
      <c r="E1814" s="163"/>
      <c r="F1814" s="163"/>
      <c r="G1814" s="165"/>
      <c r="H1814" s="163"/>
      <c r="I1814" s="161"/>
      <c r="J1814" s="155"/>
      <c r="K1814" s="161"/>
      <c r="L1814" s="161"/>
      <c r="M1814" s="126"/>
      <c r="N1814" s="155"/>
      <c r="O1814" s="155"/>
      <c r="P1814" s="155"/>
      <c r="Q1814" s="155"/>
      <c r="R1814" s="155"/>
      <c r="S1814" s="155"/>
      <c r="T1814" s="155"/>
      <c r="U1814" s="155"/>
    </row>
    <row r="1815" spans="2:21" s="156" customFormat="1" ht="35.25" customHeight="1">
      <c r="B1815" s="161"/>
      <c r="C1815" s="257" t="s">
        <v>1255</v>
      </c>
      <c r="D1815" s="326"/>
      <c r="E1815" s="326"/>
      <c r="F1815" s="326"/>
      <c r="G1815" s="326"/>
      <c r="H1815" s="326"/>
      <c r="I1815" s="326"/>
      <c r="J1815" s="326"/>
      <c r="K1815" s="326"/>
      <c r="L1815" s="326"/>
      <c r="M1815" s="326"/>
      <c r="N1815" s="155"/>
      <c r="O1815" s="155"/>
      <c r="P1815" s="155"/>
      <c r="Q1815" s="155"/>
      <c r="R1815" s="155"/>
      <c r="S1815" s="155"/>
      <c r="T1815" s="155"/>
      <c r="U1815" s="155"/>
    </row>
    <row r="1816" spans="2:21" s="156" customFormat="1" ht="12.75">
      <c r="B1816" s="161"/>
      <c r="C1816" s="123"/>
      <c r="D1816" s="124"/>
      <c r="E1816" s="124"/>
      <c r="F1816" s="124"/>
      <c r="G1816" s="124"/>
      <c r="H1816" s="124"/>
      <c r="I1816" s="124"/>
      <c r="J1816" s="124"/>
      <c r="K1816" s="124"/>
      <c r="L1816" s="124"/>
      <c r="M1816" s="124"/>
      <c r="N1816" s="155"/>
      <c r="O1816" s="155"/>
      <c r="P1816" s="155"/>
      <c r="Q1816" s="155"/>
      <c r="R1816" s="155"/>
      <c r="S1816" s="155"/>
      <c r="T1816" s="155"/>
      <c r="U1816" s="155"/>
    </row>
    <row r="1817" spans="2:21" s="156" customFormat="1" ht="12.75">
      <c r="B1817" s="161"/>
      <c r="C1817" s="123"/>
      <c r="D1817" s="124"/>
      <c r="E1817" s="124"/>
      <c r="F1817" s="124"/>
      <c r="G1817" s="124"/>
      <c r="H1817" s="124"/>
      <c r="I1817" s="124"/>
      <c r="J1817" s="124"/>
      <c r="K1817" s="124"/>
      <c r="L1817" s="124"/>
      <c r="M1817" s="124"/>
      <c r="N1817" s="155"/>
      <c r="O1817" s="155"/>
      <c r="P1817" s="155"/>
      <c r="Q1817" s="155"/>
      <c r="R1817" s="155"/>
      <c r="S1817" s="155"/>
      <c r="T1817" s="155"/>
      <c r="U1817" s="155"/>
    </row>
    <row r="1818" spans="2:21" s="156" customFormat="1" ht="12.75">
      <c r="B1818" s="161"/>
      <c r="C1818" s="123"/>
      <c r="D1818" s="124"/>
      <c r="E1818" s="124"/>
      <c r="F1818" s="124"/>
      <c r="G1818" s="124"/>
      <c r="H1818" s="124"/>
      <c r="I1818" s="124"/>
      <c r="J1818" s="124"/>
      <c r="K1818" s="124"/>
      <c r="L1818" s="124"/>
      <c r="M1818" s="124"/>
      <c r="N1818" s="155"/>
      <c r="O1818" s="155"/>
      <c r="P1818" s="155"/>
      <c r="Q1818" s="155"/>
      <c r="R1818" s="155"/>
      <c r="S1818" s="155"/>
      <c r="T1818" s="155"/>
      <c r="U1818" s="155"/>
    </row>
    <row r="1819" spans="2:21" s="156" customFormat="1" ht="12.75">
      <c r="B1819" s="161"/>
      <c r="C1819" s="123"/>
      <c r="D1819" s="124"/>
      <c r="E1819" s="124"/>
      <c r="F1819" s="124"/>
      <c r="G1819" s="124"/>
      <c r="H1819" s="124"/>
      <c r="I1819" s="124"/>
      <c r="J1819" s="124"/>
      <c r="K1819" s="124"/>
      <c r="L1819" s="124"/>
      <c r="M1819" s="124"/>
      <c r="N1819" s="155"/>
      <c r="O1819" s="155"/>
      <c r="P1819" s="155"/>
      <c r="Q1819" s="155"/>
      <c r="R1819" s="155"/>
      <c r="S1819" s="155"/>
      <c r="T1819" s="155"/>
      <c r="U1819" s="155"/>
    </row>
    <row r="1820" spans="2:21" s="156" customFormat="1" ht="12.75">
      <c r="B1820" s="161"/>
      <c r="C1820" s="123"/>
      <c r="D1820" s="124"/>
      <c r="E1820" s="124"/>
      <c r="F1820" s="124"/>
      <c r="G1820" s="124"/>
      <c r="H1820" s="124"/>
      <c r="I1820" s="124"/>
      <c r="J1820" s="124"/>
      <c r="K1820" s="124"/>
      <c r="L1820" s="124"/>
      <c r="M1820" s="124"/>
      <c r="N1820" s="155"/>
      <c r="O1820" s="155"/>
      <c r="P1820" s="155"/>
      <c r="Q1820" s="155"/>
      <c r="R1820" s="155"/>
      <c r="S1820" s="155"/>
      <c r="T1820" s="155"/>
      <c r="U1820" s="155"/>
    </row>
    <row r="1821" spans="2:21" s="156" customFormat="1" ht="12.75">
      <c r="B1821" s="161"/>
      <c r="C1821" s="123"/>
      <c r="D1821" s="124"/>
      <c r="E1821" s="124"/>
      <c r="F1821" s="124"/>
      <c r="G1821" s="124"/>
      <c r="H1821" s="124"/>
      <c r="I1821" s="124"/>
      <c r="J1821" s="124"/>
      <c r="K1821" s="124"/>
      <c r="L1821" s="124"/>
      <c r="M1821" s="124"/>
      <c r="N1821" s="155"/>
      <c r="O1821" s="155"/>
      <c r="P1821" s="155"/>
      <c r="Q1821" s="155"/>
      <c r="R1821" s="155"/>
      <c r="S1821" s="155"/>
      <c r="T1821" s="155"/>
      <c r="U1821" s="155"/>
    </row>
    <row r="1822" spans="2:21" s="156" customFormat="1" ht="12.75">
      <c r="B1822" s="161"/>
      <c r="C1822" s="123"/>
      <c r="D1822" s="124"/>
      <c r="E1822" s="124"/>
      <c r="F1822" s="124"/>
      <c r="G1822" s="124"/>
      <c r="H1822" s="124"/>
      <c r="I1822" s="124"/>
      <c r="J1822" s="124"/>
      <c r="K1822" s="124"/>
      <c r="L1822" s="124"/>
      <c r="M1822" s="124"/>
      <c r="N1822" s="155"/>
      <c r="O1822" s="155"/>
      <c r="P1822" s="155"/>
      <c r="Q1822" s="155"/>
      <c r="R1822" s="155"/>
      <c r="S1822" s="155"/>
      <c r="T1822" s="155"/>
      <c r="U1822" s="155"/>
    </row>
    <row r="1823" spans="2:21" s="156" customFormat="1" ht="12.75">
      <c r="B1823" s="161"/>
      <c r="C1823" s="123"/>
      <c r="D1823" s="124"/>
      <c r="E1823" s="124"/>
      <c r="F1823" s="124"/>
      <c r="G1823" s="124"/>
      <c r="H1823" s="124"/>
      <c r="I1823" s="124"/>
      <c r="J1823" s="124"/>
      <c r="K1823" s="124"/>
      <c r="L1823" s="124"/>
      <c r="M1823" s="124"/>
      <c r="N1823" s="155"/>
      <c r="O1823" s="155"/>
      <c r="P1823" s="155"/>
      <c r="Q1823" s="155"/>
      <c r="R1823" s="155"/>
      <c r="S1823" s="155"/>
      <c r="T1823" s="155"/>
      <c r="U1823" s="155"/>
    </row>
    <row r="1824" spans="2:21" s="156" customFormat="1" ht="12.75">
      <c r="B1824" s="161"/>
      <c r="C1824" s="123"/>
      <c r="D1824" s="124"/>
      <c r="E1824" s="124"/>
      <c r="F1824" s="124"/>
      <c r="G1824" s="124"/>
      <c r="H1824" s="124"/>
      <c r="I1824" s="124"/>
      <c r="J1824" s="124"/>
      <c r="K1824" s="124"/>
      <c r="L1824" s="124"/>
      <c r="M1824" s="124"/>
      <c r="N1824" s="155"/>
      <c r="O1824" s="155"/>
      <c r="P1824" s="155"/>
      <c r="Q1824" s="155"/>
      <c r="R1824" s="155"/>
      <c r="S1824" s="155"/>
      <c r="T1824" s="155"/>
      <c r="U1824" s="155"/>
    </row>
    <row r="1825" spans="2:21" s="156" customFormat="1" ht="12.75">
      <c r="B1825" s="161"/>
      <c r="C1825" s="123"/>
      <c r="D1825" s="124"/>
      <c r="E1825" s="124"/>
      <c r="F1825" s="124"/>
      <c r="G1825" s="124"/>
      <c r="H1825" s="124"/>
      <c r="I1825" s="124"/>
      <c r="J1825" s="124"/>
      <c r="K1825" s="124"/>
      <c r="L1825" s="124"/>
      <c r="M1825" s="124"/>
      <c r="N1825" s="155"/>
      <c r="O1825" s="155"/>
      <c r="P1825" s="155"/>
      <c r="Q1825" s="155"/>
      <c r="R1825" s="155"/>
      <c r="S1825" s="155"/>
      <c r="T1825" s="155"/>
      <c r="U1825" s="155"/>
    </row>
    <row r="1826" spans="2:21" s="156" customFormat="1" ht="12.75">
      <c r="B1826" s="161"/>
      <c r="C1826" s="123"/>
      <c r="D1826" s="124"/>
      <c r="E1826" s="124"/>
      <c r="F1826" s="124"/>
      <c r="G1826" s="124"/>
      <c r="H1826" s="124"/>
      <c r="I1826" s="124"/>
      <c r="J1826" s="124"/>
      <c r="K1826" s="124"/>
      <c r="L1826" s="124"/>
      <c r="M1826" s="124"/>
      <c r="N1826" s="155"/>
      <c r="O1826" s="155"/>
      <c r="P1826" s="155"/>
      <c r="Q1826" s="155"/>
      <c r="R1826" s="155"/>
      <c r="S1826" s="155"/>
      <c r="T1826" s="155"/>
      <c r="U1826" s="155"/>
    </row>
    <row r="1827" spans="2:21" s="156" customFormat="1" ht="12.75">
      <c r="B1827" s="161"/>
      <c r="C1827" s="123"/>
      <c r="D1827" s="124"/>
      <c r="E1827" s="124"/>
      <c r="F1827" s="124"/>
      <c r="G1827" s="124"/>
      <c r="H1827" s="124"/>
      <c r="I1827" s="124"/>
      <c r="J1827" s="124"/>
      <c r="K1827" s="124"/>
      <c r="L1827" s="124"/>
      <c r="M1827" s="124"/>
      <c r="N1827" s="155"/>
      <c r="O1827" s="155"/>
      <c r="P1827" s="155"/>
      <c r="Q1827" s="155"/>
      <c r="R1827" s="155"/>
      <c r="S1827" s="155"/>
      <c r="T1827" s="155"/>
      <c r="U1827" s="155"/>
    </row>
    <row r="1828" spans="2:21" s="156" customFormat="1" ht="12.75">
      <c r="B1828" s="161"/>
      <c r="C1828" s="123"/>
      <c r="D1828" s="124"/>
      <c r="E1828" s="124"/>
      <c r="F1828" s="124"/>
      <c r="G1828" s="124"/>
      <c r="H1828" s="124"/>
      <c r="I1828" s="124"/>
      <c r="J1828" s="124"/>
      <c r="K1828" s="124"/>
      <c r="L1828" s="124"/>
      <c r="M1828" s="124"/>
      <c r="N1828" s="155"/>
      <c r="O1828" s="155"/>
      <c r="P1828" s="155"/>
      <c r="Q1828" s="155"/>
      <c r="R1828" s="155"/>
      <c r="S1828" s="155"/>
      <c r="T1828" s="155"/>
      <c r="U1828" s="155"/>
    </row>
    <row r="1829" spans="2:21" s="156" customFormat="1" ht="12.75">
      <c r="B1829" s="161"/>
      <c r="C1829" s="123"/>
      <c r="D1829" s="124"/>
      <c r="E1829" s="124"/>
      <c r="F1829" s="124"/>
      <c r="G1829" s="124"/>
      <c r="H1829" s="124"/>
      <c r="I1829" s="124"/>
      <c r="J1829" s="124"/>
      <c r="K1829" s="124"/>
      <c r="L1829" s="124"/>
      <c r="M1829" s="124"/>
      <c r="N1829" s="155"/>
      <c r="O1829" s="155"/>
      <c r="P1829" s="155"/>
      <c r="Q1829" s="155"/>
      <c r="R1829" s="155"/>
      <c r="S1829" s="155"/>
      <c r="T1829" s="155"/>
      <c r="U1829" s="155"/>
    </row>
    <row r="1830" spans="2:21" s="156" customFormat="1" ht="12.75">
      <c r="B1830" s="161"/>
      <c r="C1830" s="123"/>
      <c r="D1830" s="124"/>
      <c r="E1830" s="124"/>
      <c r="F1830" s="124"/>
      <c r="G1830" s="124"/>
      <c r="H1830" s="124"/>
      <c r="I1830" s="124"/>
      <c r="J1830" s="124"/>
      <c r="K1830" s="124"/>
      <c r="L1830" s="124"/>
      <c r="M1830" s="124"/>
      <c r="N1830" s="155"/>
      <c r="O1830" s="155"/>
      <c r="P1830" s="155"/>
      <c r="Q1830" s="155"/>
      <c r="R1830" s="155"/>
      <c r="S1830" s="155"/>
      <c r="T1830" s="155"/>
      <c r="U1830" s="155"/>
    </row>
    <row r="1831" spans="2:21" s="156" customFormat="1" ht="29.25" customHeight="1">
      <c r="B1831" s="161"/>
      <c r="C1831" s="123"/>
      <c r="D1831" s="124"/>
      <c r="E1831" s="124"/>
      <c r="F1831" s="124"/>
      <c r="G1831" s="124"/>
      <c r="H1831" s="124"/>
      <c r="I1831" s="124"/>
      <c r="J1831" s="124"/>
      <c r="K1831" s="124"/>
      <c r="L1831" s="124"/>
      <c r="M1831" s="124"/>
      <c r="N1831" s="155"/>
      <c r="O1831" s="155"/>
      <c r="P1831" s="155"/>
      <c r="Q1831" s="155"/>
      <c r="R1831" s="155"/>
      <c r="S1831" s="155"/>
      <c r="T1831" s="155"/>
      <c r="U1831" s="155"/>
    </row>
    <row r="1832" spans="2:21" s="156" customFormat="1" ht="21.75" customHeight="1">
      <c r="B1832" s="161"/>
      <c r="C1832" s="123"/>
      <c r="D1832" s="124"/>
      <c r="E1832" s="124"/>
      <c r="F1832" s="124"/>
      <c r="G1832" s="124"/>
      <c r="H1832" s="124"/>
      <c r="I1832" s="124"/>
      <c r="J1832" s="124"/>
      <c r="K1832" s="124"/>
      <c r="L1832" s="124"/>
      <c r="M1832" s="124"/>
      <c r="N1832" s="155"/>
      <c r="O1832" s="155"/>
      <c r="P1832" s="155"/>
      <c r="Q1832" s="155"/>
      <c r="R1832" s="155"/>
      <c r="S1832" s="155"/>
      <c r="T1832" s="155"/>
      <c r="U1832" s="155"/>
    </row>
    <row r="1833" spans="2:21" s="156" customFormat="1" ht="24.75" customHeight="1">
      <c r="B1833" s="161"/>
      <c r="C1833" s="162" t="s">
        <v>1270</v>
      </c>
      <c r="D1833" s="163"/>
      <c r="E1833" s="163"/>
      <c r="F1833" s="164" t="s">
        <v>1</v>
      </c>
      <c r="G1833" s="165"/>
      <c r="H1833" s="163"/>
      <c r="I1833" s="352" t="s">
        <v>168</v>
      </c>
      <c r="J1833" s="353"/>
      <c r="K1833" s="353"/>
      <c r="L1833" s="353"/>
      <c r="M1833" s="126"/>
      <c r="N1833" s="155"/>
      <c r="O1833" s="155"/>
      <c r="P1833" s="155"/>
      <c r="Q1833" s="155"/>
      <c r="R1833" s="155"/>
      <c r="S1833" s="155"/>
      <c r="T1833" s="155"/>
      <c r="U1833" s="155"/>
    </row>
    <row r="1834" spans="2:21" s="156" customFormat="1" ht="24.75" customHeight="1">
      <c r="B1834" s="349" t="s">
        <v>1002</v>
      </c>
      <c r="C1834" s="350"/>
      <c r="D1834" s="350"/>
      <c r="E1834" s="350"/>
      <c r="F1834" s="350"/>
      <c r="G1834" s="350"/>
      <c r="H1834" s="350"/>
      <c r="I1834" s="350"/>
      <c r="J1834" s="350"/>
      <c r="K1834" s="350"/>
      <c r="L1834" s="350"/>
      <c r="M1834" s="351"/>
      <c r="N1834" s="155"/>
      <c r="O1834" s="155"/>
      <c r="P1834" s="155"/>
      <c r="Q1834" s="155"/>
      <c r="R1834" s="155"/>
      <c r="S1834" s="155"/>
      <c r="T1834" s="155"/>
      <c r="U1834" s="155"/>
    </row>
    <row r="1835" spans="2:21" s="156" customFormat="1" ht="37.5" customHeight="1">
      <c r="B1835" s="206" t="s">
        <v>2</v>
      </c>
      <c r="C1835" s="206" t="s">
        <v>3</v>
      </c>
      <c r="D1835" s="206" t="s">
        <v>4</v>
      </c>
      <c r="E1835" s="207" t="s">
        <v>5</v>
      </c>
      <c r="F1835" s="207" t="s">
        <v>6</v>
      </c>
      <c r="G1835" s="206" t="s">
        <v>7</v>
      </c>
      <c r="H1835" s="206" t="s">
        <v>115</v>
      </c>
      <c r="I1835" s="206" t="s">
        <v>8</v>
      </c>
      <c r="J1835" s="206" t="s">
        <v>9</v>
      </c>
      <c r="K1835" s="206" t="s">
        <v>10</v>
      </c>
      <c r="L1835" s="206" t="s">
        <v>11</v>
      </c>
      <c r="M1835" s="206" t="s">
        <v>12</v>
      </c>
      <c r="N1835" s="155"/>
      <c r="O1835" s="155"/>
      <c r="P1835" s="155"/>
      <c r="Q1835" s="155"/>
      <c r="R1835" s="155"/>
      <c r="S1835" s="155"/>
      <c r="T1835" s="155"/>
      <c r="U1835" s="155"/>
    </row>
    <row r="1836" spans="2:21" s="156" customFormat="1" ht="15" customHeight="1">
      <c r="B1836" s="208" t="s">
        <v>13</v>
      </c>
      <c r="C1836" s="208" t="s">
        <v>14</v>
      </c>
      <c r="D1836" s="208" t="s">
        <v>15</v>
      </c>
      <c r="E1836" s="208" t="s">
        <v>16</v>
      </c>
      <c r="F1836" s="208" t="s">
        <v>17</v>
      </c>
      <c r="G1836" s="208" t="s">
        <v>18</v>
      </c>
      <c r="H1836" s="208" t="s">
        <v>19</v>
      </c>
      <c r="I1836" s="208" t="s">
        <v>20</v>
      </c>
      <c r="J1836" s="208" t="s">
        <v>21</v>
      </c>
      <c r="K1836" s="208" t="s">
        <v>22</v>
      </c>
      <c r="L1836" s="208" t="s">
        <v>23</v>
      </c>
      <c r="M1836" s="208" t="s">
        <v>24</v>
      </c>
      <c r="N1836" s="155"/>
      <c r="O1836" s="155"/>
      <c r="P1836" s="155"/>
      <c r="Q1836" s="155"/>
      <c r="R1836" s="155"/>
      <c r="S1836" s="155"/>
      <c r="T1836" s="155"/>
      <c r="U1836" s="155"/>
    </row>
    <row r="1837" spans="2:21" s="156" customFormat="1" ht="26.25" customHeight="1">
      <c r="B1837" s="134">
        <v>1</v>
      </c>
      <c r="C1837" s="260" t="s">
        <v>1015</v>
      </c>
      <c r="D1837" s="205"/>
      <c r="E1837" s="170" t="s">
        <v>25</v>
      </c>
      <c r="F1837" s="180" t="s">
        <v>1016</v>
      </c>
      <c r="G1837" s="169">
        <v>1800</v>
      </c>
      <c r="H1837" s="170" t="s">
        <v>46</v>
      </c>
      <c r="I1837" s="171"/>
      <c r="J1837" s="172">
        <f>G1837*I1837</f>
        <v>0</v>
      </c>
      <c r="K1837" s="170">
        <v>8</v>
      </c>
      <c r="L1837" s="173">
        <f>I1837*1.08</f>
        <v>0</v>
      </c>
      <c r="M1837" s="174">
        <f>J1837*1.08</f>
        <v>0</v>
      </c>
      <c r="N1837" s="155"/>
      <c r="O1837" s="155"/>
      <c r="P1837" s="155"/>
      <c r="Q1837" s="155"/>
      <c r="R1837" s="155"/>
      <c r="S1837" s="155"/>
      <c r="T1837" s="155"/>
      <c r="U1837" s="155"/>
    </row>
    <row r="1838" spans="2:13" s="161" customFormat="1" ht="24.75" customHeight="1">
      <c r="B1838" s="134">
        <v>2</v>
      </c>
      <c r="C1838" s="268"/>
      <c r="D1838" s="205"/>
      <c r="E1838" s="170" t="s">
        <v>25</v>
      </c>
      <c r="F1838" s="180" t="s">
        <v>1017</v>
      </c>
      <c r="G1838" s="169">
        <v>800</v>
      </c>
      <c r="H1838" s="170" t="s">
        <v>46</v>
      </c>
      <c r="I1838" s="171"/>
      <c r="J1838" s="172">
        <f aca="true" t="shared" si="63" ref="J1838:J1858">G1838*I1838</f>
        <v>0</v>
      </c>
      <c r="K1838" s="170">
        <v>8</v>
      </c>
      <c r="L1838" s="173">
        <f aca="true" t="shared" si="64" ref="L1838:L1858">I1838*1.08</f>
        <v>0</v>
      </c>
      <c r="M1838" s="174">
        <f aca="true" t="shared" si="65" ref="M1838:M1858">J1838*1.08</f>
        <v>0</v>
      </c>
    </row>
    <row r="1839" spans="2:21" s="156" customFormat="1" ht="29.25" customHeight="1">
      <c r="B1839" s="134">
        <v>3</v>
      </c>
      <c r="C1839" s="261"/>
      <c r="D1839" s="205"/>
      <c r="E1839" s="170" t="s">
        <v>25</v>
      </c>
      <c r="F1839" s="180" t="s">
        <v>1018</v>
      </c>
      <c r="G1839" s="169">
        <v>450</v>
      </c>
      <c r="H1839" s="170" t="s">
        <v>46</v>
      </c>
      <c r="I1839" s="171"/>
      <c r="J1839" s="172">
        <f t="shared" si="63"/>
        <v>0</v>
      </c>
      <c r="K1839" s="170">
        <v>8</v>
      </c>
      <c r="L1839" s="173">
        <f t="shared" si="64"/>
        <v>0</v>
      </c>
      <c r="M1839" s="174">
        <f t="shared" si="65"/>
        <v>0</v>
      </c>
      <c r="N1839" s="155"/>
      <c r="O1839" s="155"/>
      <c r="P1839" s="155"/>
      <c r="Q1839" s="155"/>
      <c r="R1839" s="155"/>
      <c r="S1839" s="155"/>
      <c r="T1839" s="155"/>
      <c r="U1839" s="155"/>
    </row>
    <row r="1840" spans="2:21" s="156" customFormat="1" ht="24.75" customHeight="1">
      <c r="B1840" s="134">
        <v>4</v>
      </c>
      <c r="C1840" s="143" t="s">
        <v>1019</v>
      </c>
      <c r="D1840" s="205"/>
      <c r="E1840" s="170" t="s">
        <v>25</v>
      </c>
      <c r="F1840" s="180" t="s">
        <v>1020</v>
      </c>
      <c r="G1840" s="169">
        <v>200</v>
      </c>
      <c r="H1840" s="170" t="s">
        <v>46</v>
      </c>
      <c r="I1840" s="171"/>
      <c r="J1840" s="172">
        <f t="shared" si="63"/>
        <v>0</v>
      </c>
      <c r="K1840" s="170">
        <v>8</v>
      </c>
      <c r="L1840" s="173">
        <f t="shared" si="64"/>
        <v>0</v>
      </c>
      <c r="M1840" s="174">
        <f t="shared" si="65"/>
        <v>0</v>
      </c>
      <c r="N1840" s="155"/>
      <c r="O1840" s="155"/>
      <c r="P1840" s="155"/>
      <c r="Q1840" s="155"/>
      <c r="R1840" s="155"/>
      <c r="S1840" s="155"/>
      <c r="T1840" s="155"/>
      <c r="U1840" s="155"/>
    </row>
    <row r="1841" spans="2:21" s="156" customFormat="1" ht="25.5" customHeight="1">
      <c r="B1841" s="134">
        <v>5</v>
      </c>
      <c r="C1841" s="260" t="s">
        <v>1021</v>
      </c>
      <c r="D1841" s="205"/>
      <c r="E1841" s="170" t="s">
        <v>25</v>
      </c>
      <c r="F1841" s="180" t="s">
        <v>450</v>
      </c>
      <c r="G1841" s="169">
        <v>900</v>
      </c>
      <c r="H1841" s="170" t="s">
        <v>46</v>
      </c>
      <c r="I1841" s="171"/>
      <c r="J1841" s="172">
        <f t="shared" si="63"/>
        <v>0</v>
      </c>
      <c r="K1841" s="170">
        <v>8</v>
      </c>
      <c r="L1841" s="173">
        <f t="shared" si="64"/>
        <v>0</v>
      </c>
      <c r="M1841" s="174">
        <f t="shared" si="65"/>
        <v>0</v>
      </c>
      <c r="N1841" s="155"/>
      <c r="O1841" s="155"/>
      <c r="P1841" s="155"/>
      <c r="Q1841" s="155"/>
      <c r="R1841" s="155"/>
      <c r="S1841" s="155"/>
      <c r="T1841" s="155"/>
      <c r="U1841" s="155"/>
    </row>
    <row r="1842" spans="2:21" s="156" customFormat="1" ht="24" customHeight="1">
      <c r="B1842" s="134">
        <v>6</v>
      </c>
      <c r="C1842" s="261"/>
      <c r="D1842" s="205"/>
      <c r="E1842" s="170" t="s">
        <v>25</v>
      </c>
      <c r="F1842" s="180" t="s">
        <v>1022</v>
      </c>
      <c r="G1842" s="169">
        <v>600</v>
      </c>
      <c r="H1842" s="170" t="s">
        <v>46</v>
      </c>
      <c r="I1842" s="171"/>
      <c r="J1842" s="172">
        <f t="shared" si="63"/>
        <v>0</v>
      </c>
      <c r="K1842" s="170">
        <v>8</v>
      </c>
      <c r="L1842" s="173">
        <f t="shared" si="64"/>
        <v>0</v>
      </c>
      <c r="M1842" s="174">
        <f t="shared" si="65"/>
        <v>0</v>
      </c>
      <c r="N1842" s="155"/>
      <c r="O1842" s="155"/>
      <c r="P1842" s="155"/>
      <c r="Q1842" s="155"/>
      <c r="R1842" s="155"/>
      <c r="S1842" s="155"/>
      <c r="T1842" s="155"/>
      <c r="U1842" s="155"/>
    </row>
    <row r="1843" spans="2:21" s="156" customFormat="1" ht="24.75" customHeight="1">
      <c r="B1843" s="134">
        <v>7</v>
      </c>
      <c r="C1843" s="260" t="s">
        <v>1023</v>
      </c>
      <c r="D1843" s="205"/>
      <c r="E1843" s="170" t="s">
        <v>25</v>
      </c>
      <c r="F1843" s="180" t="s">
        <v>450</v>
      </c>
      <c r="G1843" s="169">
        <v>300</v>
      </c>
      <c r="H1843" s="170" t="s">
        <v>46</v>
      </c>
      <c r="I1843" s="171"/>
      <c r="J1843" s="172">
        <f t="shared" si="63"/>
        <v>0</v>
      </c>
      <c r="K1843" s="170">
        <v>8</v>
      </c>
      <c r="L1843" s="173">
        <f t="shared" si="64"/>
        <v>0</v>
      </c>
      <c r="M1843" s="174">
        <f t="shared" si="65"/>
        <v>0</v>
      </c>
      <c r="N1843" s="155"/>
      <c r="O1843" s="155"/>
      <c r="P1843" s="155"/>
      <c r="Q1843" s="155"/>
      <c r="R1843" s="155"/>
      <c r="S1843" s="155"/>
      <c r="T1843" s="155"/>
      <c r="U1843" s="155"/>
    </row>
    <row r="1844" spans="2:21" s="156" customFormat="1" ht="29.25" customHeight="1">
      <c r="B1844" s="134">
        <v>8</v>
      </c>
      <c r="C1844" s="261"/>
      <c r="D1844" s="205"/>
      <c r="E1844" s="170" t="s">
        <v>25</v>
      </c>
      <c r="F1844" s="180" t="s">
        <v>1022</v>
      </c>
      <c r="G1844" s="169">
        <v>150</v>
      </c>
      <c r="H1844" s="170" t="s">
        <v>46</v>
      </c>
      <c r="I1844" s="171"/>
      <c r="J1844" s="172">
        <f t="shared" si="63"/>
        <v>0</v>
      </c>
      <c r="K1844" s="170">
        <v>8</v>
      </c>
      <c r="L1844" s="173">
        <f t="shared" si="64"/>
        <v>0</v>
      </c>
      <c r="M1844" s="174">
        <f t="shared" si="65"/>
        <v>0</v>
      </c>
      <c r="N1844" s="155"/>
      <c r="O1844" s="155"/>
      <c r="P1844" s="155"/>
      <c r="Q1844" s="155"/>
      <c r="R1844" s="155"/>
      <c r="S1844" s="155"/>
      <c r="T1844" s="155"/>
      <c r="U1844" s="155"/>
    </row>
    <row r="1845" spans="2:21" s="156" customFormat="1" ht="25.5" customHeight="1">
      <c r="B1845" s="134">
        <v>9</v>
      </c>
      <c r="C1845" s="347" t="s">
        <v>1024</v>
      </c>
      <c r="D1845" s="205"/>
      <c r="E1845" s="170" t="s">
        <v>25</v>
      </c>
      <c r="F1845" s="180" t="s">
        <v>112</v>
      </c>
      <c r="G1845" s="169">
        <v>100</v>
      </c>
      <c r="H1845" s="170" t="s">
        <v>46</v>
      </c>
      <c r="I1845" s="171"/>
      <c r="J1845" s="172">
        <f t="shared" si="63"/>
        <v>0</v>
      </c>
      <c r="K1845" s="170">
        <v>8</v>
      </c>
      <c r="L1845" s="173">
        <f t="shared" si="64"/>
        <v>0</v>
      </c>
      <c r="M1845" s="174">
        <f t="shared" si="65"/>
        <v>0</v>
      </c>
      <c r="N1845" s="155"/>
      <c r="O1845" s="155"/>
      <c r="P1845" s="155"/>
      <c r="Q1845" s="155"/>
      <c r="R1845" s="155"/>
      <c r="S1845" s="155"/>
      <c r="T1845" s="155"/>
      <c r="U1845" s="155"/>
    </row>
    <row r="1846" spans="2:21" s="156" customFormat="1" ht="22.5" customHeight="1">
      <c r="B1846" s="134">
        <v>10</v>
      </c>
      <c r="C1846" s="348"/>
      <c r="D1846" s="205"/>
      <c r="E1846" s="170" t="s">
        <v>25</v>
      </c>
      <c r="F1846" s="180" t="s">
        <v>655</v>
      </c>
      <c r="G1846" s="169">
        <v>400</v>
      </c>
      <c r="H1846" s="170" t="s">
        <v>46</v>
      </c>
      <c r="I1846" s="171"/>
      <c r="J1846" s="172">
        <f t="shared" si="63"/>
        <v>0</v>
      </c>
      <c r="K1846" s="170">
        <v>8</v>
      </c>
      <c r="L1846" s="173">
        <f t="shared" si="64"/>
        <v>0</v>
      </c>
      <c r="M1846" s="174">
        <f t="shared" si="65"/>
        <v>0</v>
      </c>
      <c r="N1846" s="155"/>
      <c r="O1846" s="155"/>
      <c r="P1846" s="155"/>
      <c r="Q1846" s="155"/>
      <c r="R1846" s="155"/>
      <c r="S1846" s="155"/>
      <c r="T1846" s="155"/>
      <c r="U1846" s="155"/>
    </row>
    <row r="1847" spans="2:21" s="156" customFormat="1" ht="24" customHeight="1">
      <c r="B1847" s="134">
        <v>11</v>
      </c>
      <c r="C1847" s="347" t="s">
        <v>1025</v>
      </c>
      <c r="D1847" s="205"/>
      <c r="E1847" s="170" t="s">
        <v>25</v>
      </c>
      <c r="F1847" s="180" t="s">
        <v>1026</v>
      </c>
      <c r="G1847" s="169">
        <v>850</v>
      </c>
      <c r="H1847" s="170" t="s">
        <v>46</v>
      </c>
      <c r="I1847" s="171"/>
      <c r="J1847" s="172">
        <f t="shared" si="63"/>
        <v>0</v>
      </c>
      <c r="K1847" s="170">
        <v>8</v>
      </c>
      <c r="L1847" s="173">
        <f t="shared" si="64"/>
        <v>0</v>
      </c>
      <c r="M1847" s="174">
        <f t="shared" si="65"/>
        <v>0</v>
      </c>
      <c r="N1847" s="155"/>
      <c r="O1847" s="155"/>
      <c r="P1847" s="155"/>
      <c r="Q1847" s="155"/>
      <c r="R1847" s="155"/>
      <c r="S1847" s="155"/>
      <c r="T1847" s="155"/>
      <c r="U1847" s="155"/>
    </row>
    <row r="1848" spans="2:21" s="156" customFormat="1" ht="24.75" customHeight="1">
      <c r="B1848" s="134">
        <v>12</v>
      </c>
      <c r="C1848" s="348"/>
      <c r="D1848" s="205"/>
      <c r="E1848" s="170" t="s">
        <v>25</v>
      </c>
      <c r="F1848" s="180" t="s">
        <v>1027</v>
      </c>
      <c r="G1848" s="169">
        <v>100</v>
      </c>
      <c r="H1848" s="170" t="s">
        <v>46</v>
      </c>
      <c r="I1848" s="171"/>
      <c r="J1848" s="172">
        <f t="shared" si="63"/>
        <v>0</v>
      </c>
      <c r="K1848" s="170">
        <v>8</v>
      </c>
      <c r="L1848" s="173">
        <f t="shared" si="64"/>
        <v>0</v>
      </c>
      <c r="M1848" s="174">
        <f t="shared" si="65"/>
        <v>0</v>
      </c>
      <c r="N1848" s="155"/>
      <c r="O1848" s="155"/>
      <c r="P1848" s="155"/>
      <c r="Q1848" s="155"/>
      <c r="R1848" s="155"/>
      <c r="S1848" s="155"/>
      <c r="T1848" s="155"/>
      <c r="U1848" s="155"/>
    </row>
    <row r="1849" spans="2:21" s="156" customFormat="1" ht="26.25" customHeight="1">
      <c r="B1849" s="134">
        <v>13</v>
      </c>
      <c r="C1849" s="361" t="s">
        <v>1028</v>
      </c>
      <c r="D1849" s="205"/>
      <c r="E1849" s="170" t="s">
        <v>25</v>
      </c>
      <c r="F1849" s="180" t="s">
        <v>175</v>
      </c>
      <c r="G1849" s="169">
        <v>1500</v>
      </c>
      <c r="H1849" s="170" t="s">
        <v>46</v>
      </c>
      <c r="I1849" s="171"/>
      <c r="J1849" s="172">
        <f t="shared" si="63"/>
        <v>0</v>
      </c>
      <c r="K1849" s="170">
        <v>8</v>
      </c>
      <c r="L1849" s="173">
        <f t="shared" si="64"/>
        <v>0</v>
      </c>
      <c r="M1849" s="174">
        <f t="shared" si="65"/>
        <v>0</v>
      </c>
      <c r="N1849" s="155"/>
      <c r="O1849" s="155"/>
      <c r="P1849" s="155"/>
      <c r="Q1849" s="155"/>
      <c r="R1849" s="155"/>
      <c r="S1849" s="155"/>
      <c r="T1849" s="155"/>
      <c r="U1849" s="155"/>
    </row>
    <row r="1850" spans="2:21" s="156" customFormat="1" ht="29.25" customHeight="1">
      <c r="B1850" s="134">
        <v>14</v>
      </c>
      <c r="C1850" s="362"/>
      <c r="D1850" s="205"/>
      <c r="E1850" s="170" t="s">
        <v>25</v>
      </c>
      <c r="F1850" s="180" t="s">
        <v>1029</v>
      </c>
      <c r="G1850" s="169">
        <v>500</v>
      </c>
      <c r="H1850" s="170" t="s">
        <v>46</v>
      </c>
      <c r="I1850" s="171"/>
      <c r="J1850" s="172">
        <f t="shared" si="63"/>
        <v>0</v>
      </c>
      <c r="K1850" s="170">
        <v>8</v>
      </c>
      <c r="L1850" s="173">
        <f t="shared" si="64"/>
        <v>0</v>
      </c>
      <c r="M1850" s="174">
        <f t="shared" si="65"/>
        <v>0</v>
      </c>
      <c r="N1850" s="155"/>
      <c r="O1850" s="155"/>
      <c r="P1850" s="155"/>
      <c r="Q1850" s="155"/>
      <c r="R1850" s="155"/>
      <c r="S1850" s="155"/>
      <c r="T1850" s="155"/>
      <c r="U1850" s="155"/>
    </row>
    <row r="1851" spans="2:21" s="156" customFormat="1" ht="27" customHeight="1">
      <c r="B1851" s="134">
        <v>15</v>
      </c>
      <c r="C1851" s="348"/>
      <c r="D1851" s="205"/>
      <c r="E1851" s="170" t="s">
        <v>25</v>
      </c>
      <c r="F1851" s="185" t="s">
        <v>1030</v>
      </c>
      <c r="G1851" s="169">
        <v>200</v>
      </c>
      <c r="H1851" s="170" t="s">
        <v>46</v>
      </c>
      <c r="I1851" s="171"/>
      <c r="J1851" s="172">
        <f t="shared" si="63"/>
        <v>0</v>
      </c>
      <c r="K1851" s="170">
        <v>8</v>
      </c>
      <c r="L1851" s="173">
        <f t="shared" si="64"/>
        <v>0</v>
      </c>
      <c r="M1851" s="174">
        <f t="shared" si="65"/>
        <v>0</v>
      </c>
      <c r="N1851" s="155"/>
      <c r="O1851" s="155"/>
      <c r="P1851" s="155"/>
      <c r="Q1851" s="155"/>
      <c r="R1851" s="155"/>
      <c r="S1851" s="155"/>
      <c r="T1851" s="155"/>
      <c r="U1851" s="155"/>
    </row>
    <row r="1852" spans="2:13" s="161" customFormat="1" ht="30" customHeight="1">
      <c r="B1852" s="134">
        <v>16</v>
      </c>
      <c r="C1852" s="143" t="s">
        <v>1031</v>
      </c>
      <c r="D1852" s="205"/>
      <c r="E1852" s="170" t="s">
        <v>25</v>
      </c>
      <c r="F1852" s="180" t="s">
        <v>476</v>
      </c>
      <c r="G1852" s="169">
        <v>400</v>
      </c>
      <c r="H1852" s="170" t="s">
        <v>46</v>
      </c>
      <c r="I1852" s="171"/>
      <c r="J1852" s="172">
        <f t="shared" si="63"/>
        <v>0</v>
      </c>
      <c r="K1852" s="170">
        <v>8</v>
      </c>
      <c r="L1852" s="173">
        <f t="shared" si="64"/>
        <v>0</v>
      </c>
      <c r="M1852" s="174">
        <f t="shared" si="65"/>
        <v>0</v>
      </c>
    </row>
    <row r="1853" spans="2:13" s="161" customFormat="1" ht="26.25" customHeight="1">
      <c r="B1853" s="134">
        <v>17</v>
      </c>
      <c r="C1853" s="143" t="s">
        <v>1031</v>
      </c>
      <c r="D1853" s="205"/>
      <c r="E1853" s="170" t="s">
        <v>31</v>
      </c>
      <c r="F1853" s="180" t="s">
        <v>179</v>
      </c>
      <c r="G1853" s="169">
        <v>10</v>
      </c>
      <c r="H1853" s="170" t="s">
        <v>51</v>
      </c>
      <c r="I1853" s="171"/>
      <c r="J1853" s="172">
        <f t="shared" si="63"/>
        <v>0</v>
      </c>
      <c r="K1853" s="170">
        <v>8</v>
      </c>
      <c r="L1853" s="173">
        <f t="shared" si="64"/>
        <v>0</v>
      </c>
      <c r="M1853" s="174">
        <f t="shared" si="65"/>
        <v>0</v>
      </c>
    </row>
    <row r="1854" spans="2:21" s="156" customFormat="1" ht="29.25" customHeight="1">
      <c r="B1854" s="134">
        <v>18</v>
      </c>
      <c r="C1854" s="260" t="s">
        <v>1032</v>
      </c>
      <c r="D1854" s="205"/>
      <c r="E1854" s="170" t="s">
        <v>25</v>
      </c>
      <c r="F1854" s="180" t="s">
        <v>1033</v>
      </c>
      <c r="G1854" s="169">
        <v>3000</v>
      </c>
      <c r="H1854" s="170" t="s">
        <v>46</v>
      </c>
      <c r="I1854" s="171"/>
      <c r="J1854" s="172">
        <f t="shared" si="63"/>
        <v>0</v>
      </c>
      <c r="K1854" s="170">
        <v>8</v>
      </c>
      <c r="L1854" s="173">
        <f t="shared" si="64"/>
        <v>0</v>
      </c>
      <c r="M1854" s="174">
        <f t="shared" si="65"/>
        <v>0</v>
      </c>
      <c r="N1854" s="155"/>
      <c r="O1854" s="155"/>
      <c r="P1854" s="155"/>
      <c r="Q1854" s="155"/>
      <c r="R1854" s="155"/>
      <c r="S1854" s="155"/>
      <c r="T1854" s="155"/>
      <c r="U1854" s="155"/>
    </row>
    <row r="1855" spans="2:21" s="156" customFormat="1" ht="30" customHeight="1">
      <c r="B1855" s="134">
        <v>19</v>
      </c>
      <c r="C1855" s="261"/>
      <c r="D1855" s="205"/>
      <c r="E1855" s="170" t="s">
        <v>25</v>
      </c>
      <c r="F1855" s="180" t="s">
        <v>1034</v>
      </c>
      <c r="G1855" s="169">
        <v>900</v>
      </c>
      <c r="H1855" s="170" t="s">
        <v>46</v>
      </c>
      <c r="I1855" s="171"/>
      <c r="J1855" s="172">
        <f t="shared" si="63"/>
        <v>0</v>
      </c>
      <c r="K1855" s="170">
        <v>8</v>
      </c>
      <c r="L1855" s="173">
        <f t="shared" si="64"/>
        <v>0</v>
      </c>
      <c r="M1855" s="174">
        <f t="shared" si="65"/>
        <v>0</v>
      </c>
      <c r="N1855" s="155"/>
      <c r="O1855" s="155"/>
      <c r="P1855" s="155"/>
      <c r="Q1855" s="155"/>
      <c r="R1855" s="155"/>
      <c r="S1855" s="155"/>
      <c r="T1855" s="155"/>
      <c r="U1855" s="155"/>
    </row>
    <row r="1856" spans="2:21" s="156" customFormat="1" ht="28.5" customHeight="1">
      <c r="B1856" s="134">
        <v>20</v>
      </c>
      <c r="C1856" s="143" t="s">
        <v>1035</v>
      </c>
      <c r="D1856" s="205"/>
      <c r="E1856" s="170" t="s">
        <v>25</v>
      </c>
      <c r="F1856" s="180" t="s">
        <v>232</v>
      </c>
      <c r="G1856" s="169">
        <v>20</v>
      </c>
      <c r="H1856" s="170" t="s">
        <v>46</v>
      </c>
      <c r="I1856" s="171"/>
      <c r="J1856" s="172">
        <f t="shared" si="63"/>
        <v>0</v>
      </c>
      <c r="K1856" s="170">
        <v>8</v>
      </c>
      <c r="L1856" s="173">
        <f t="shared" si="64"/>
        <v>0</v>
      </c>
      <c r="M1856" s="174">
        <f t="shared" si="65"/>
        <v>0</v>
      </c>
      <c r="N1856" s="155"/>
      <c r="O1856" s="155"/>
      <c r="P1856" s="155"/>
      <c r="Q1856" s="155"/>
      <c r="R1856" s="155"/>
      <c r="S1856" s="155"/>
      <c r="T1856" s="155"/>
      <c r="U1856" s="155"/>
    </row>
    <row r="1857" spans="2:21" s="156" customFormat="1" ht="27" customHeight="1">
      <c r="B1857" s="134">
        <v>21</v>
      </c>
      <c r="C1857" s="260" t="s">
        <v>1036</v>
      </c>
      <c r="D1857" s="205"/>
      <c r="E1857" s="170" t="s">
        <v>25</v>
      </c>
      <c r="F1857" s="180" t="s">
        <v>313</v>
      </c>
      <c r="G1857" s="169">
        <v>800</v>
      </c>
      <c r="H1857" s="170" t="s">
        <v>46</v>
      </c>
      <c r="I1857" s="171"/>
      <c r="J1857" s="172">
        <f t="shared" si="63"/>
        <v>0</v>
      </c>
      <c r="K1857" s="170">
        <v>8</v>
      </c>
      <c r="L1857" s="173">
        <f t="shared" si="64"/>
        <v>0</v>
      </c>
      <c r="M1857" s="174">
        <f t="shared" si="65"/>
        <v>0</v>
      </c>
      <c r="N1857" s="155"/>
      <c r="O1857" s="155"/>
      <c r="P1857" s="155"/>
      <c r="Q1857" s="155"/>
      <c r="R1857" s="155"/>
      <c r="S1857" s="155"/>
      <c r="T1857" s="155"/>
      <c r="U1857" s="155"/>
    </row>
    <row r="1858" spans="2:21" s="156" customFormat="1" ht="28.5" customHeight="1">
      <c r="B1858" s="134">
        <v>22</v>
      </c>
      <c r="C1858" s="261"/>
      <c r="D1858" s="205"/>
      <c r="E1858" s="170" t="s">
        <v>25</v>
      </c>
      <c r="F1858" s="182" t="s">
        <v>1037</v>
      </c>
      <c r="G1858" s="169">
        <v>400</v>
      </c>
      <c r="H1858" s="170" t="s">
        <v>46</v>
      </c>
      <c r="I1858" s="171"/>
      <c r="J1858" s="172">
        <f t="shared" si="63"/>
        <v>0</v>
      </c>
      <c r="K1858" s="170">
        <v>8</v>
      </c>
      <c r="L1858" s="173">
        <f t="shared" si="64"/>
        <v>0</v>
      </c>
      <c r="M1858" s="174">
        <f t="shared" si="65"/>
        <v>0</v>
      </c>
      <c r="N1858" s="155"/>
      <c r="O1858" s="155"/>
      <c r="P1858" s="155"/>
      <c r="Q1858" s="155"/>
      <c r="R1858" s="155"/>
      <c r="S1858" s="155"/>
      <c r="T1858" s="155"/>
      <c r="U1858" s="155"/>
    </row>
    <row r="1859" spans="2:21" s="156" customFormat="1" ht="30.75" customHeight="1">
      <c r="B1859" s="175"/>
      <c r="C1859" s="175"/>
      <c r="D1859" s="175"/>
      <c r="E1859" s="163"/>
      <c r="F1859" s="163"/>
      <c r="G1859" s="163"/>
      <c r="H1859" s="163"/>
      <c r="I1859" s="176" t="s">
        <v>26</v>
      </c>
      <c r="J1859" s="177">
        <f>SUM(J1837:J1858)</f>
        <v>0</v>
      </c>
      <c r="K1859" s="178" t="s">
        <v>27</v>
      </c>
      <c r="L1859" s="176" t="s">
        <v>27</v>
      </c>
      <c r="M1859" s="177">
        <f>SUM(M1837:M1858)</f>
        <v>0</v>
      </c>
      <c r="N1859" s="155"/>
      <c r="O1859" s="155"/>
      <c r="P1859" s="155"/>
      <c r="Q1859" s="155"/>
      <c r="R1859" s="155"/>
      <c r="S1859" s="155"/>
      <c r="T1859" s="155"/>
      <c r="U1859" s="155"/>
    </row>
    <row r="1860" spans="2:21" s="156" customFormat="1" ht="30.75" customHeight="1">
      <c r="B1860" s="161"/>
      <c r="C1860" s="162"/>
      <c r="D1860" s="163"/>
      <c r="E1860" s="163"/>
      <c r="F1860" s="163"/>
      <c r="G1860" s="165"/>
      <c r="H1860" s="163"/>
      <c r="I1860" s="161"/>
      <c r="J1860" s="155"/>
      <c r="K1860" s="161"/>
      <c r="L1860" s="161"/>
      <c r="M1860" s="126"/>
      <c r="N1860" s="155"/>
      <c r="O1860" s="155"/>
      <c r="P1860" s="155"/>
      <c r="Q1860" s="155"/>
      <c r="R1860" s="155"/>
      <c r="S1860" s="155"/>
      <c r="T1860" s="155"/>
      <c r="U1860" s="155"/>
    </row>
    <row r="1861" spans="2:21" s="156" customFormat="1" ht="57" customHeight="1">
      <c r="B1861" s="161"/>
      <c r="C1861" s="257" t="s">
        <v>1038</v>
      </c>
      <c r="D1861" s="326"/>
      <c r="E1861" s="326"/>
      <c r="F1861" s="326"/>
      <c r="G1861" s="326"/>
      <c r="H1861" s="326"/>
      <c r="I1861" s="326"/>
      <c r="J1861" s="326"/>
      <c r="K1861" s="326"/>
      <c r="L1861" s="326"/>
      <c r="M1861" s="326"/>
      <c r="N1861" s="155"/>
      <c r="O1861" s="155"/>
      <c r="P1861" s="155"/>
      <c r="Q1861" s="155"/>
      <c r="R1861" s="155"/>
      <c r="S1861" s="155"/>
      <c r="T1861" s="155"/>
      <c r="U1861" s="155"/>
    </row>
    <row r="1862" spans="2:21" s="156" customFormat="1" ht="57" customHeight="1">
      <c r="B1862" s="161"/>
      <c r="C1862" s="123"/>
      <c r="D1862" s="124"/>
      <c r="E1862" s="124"/>
      <c r="F1862" s="124"/>
      <c r="G1862" s="124"/>
      <c r="H1862" s="124"/>
      <c r="I1862" s="124"/>
      <c r="J1862" s="124"/>
      <c r="K1862" s="124"/>
      <c r="L1862" s="124"/>
      <c r="M1862" s="124"/>
      <c r="N1862" s="155"/>
      <c r="O1862" s="155"/>
      <c r="P1862" s="155"/>
      <c r="Q1862" s="155"/>
      <c r="R1862" s="155"/>
      <c r="S1862" s="155"/>
      <c r="T1862" s="155"/>
      <c r="U1862" s="155"/>
    </row>
    <row r="1863" spans="2:21" s="156" customFormat="1" ht="57" customHeight="1">
      <c r="B1863" s="161"/>
      <c r="C1863" s="123"/>
      <c r="D1863" s="124"/>
      <c r="E1863" s="124"/>
      <c r="F1863" s="124"/>
      <c r="G1863" s="124"/>
      <c r="H1863" s="124"/>
      <c r="I1863" s="124"/>
      <c r="J1863" s="124"/>
      <c r="K1863" s="124"/>
      <c r="L1863" s="124"/>
      <c r="M1863" s="124"/>
      <c r="N1863" s="155"/>
      <c r="O1863" s="155"/>
      <c r="P1863" s="155"/>
      <c r="Q1863" s="155"/>
      <c r="R1863" s="155"/>
      <c r="S1863" s="155"/>
      <c r="T1863" s="155"/>
      <c r="U1863" s="155"/>
    </row>
    <row r="1864" spans="2:21" s="156" customFormat="1" ht="25.5" customHeight="1">
      <c r="B1864" s="161"/>
      <c r="J1864" s="181"/>
      <c r="M1864" s="181"/>
      <c r="N1864" s="155"/>
      <c r="O1864" s="155"/>
      <c r="P1864" s="155"/>
      <c r="Q1864" s="155"/>
      <c r="R1864" s="155"/>
      <c r="S1864" s="155"/>
      <c r="T1864" s="155"/>
      <c r="U1864" s="155"/>
    </row>
    <row r="1865" spans="2:21" s="156" customFormat="1" ht="25.5" customHeight="1">
      <c r="B1865" s="161"/>
      <c r="J1865" s="181"/>
      <c r="M1865" s="181"/>
      <c r="N1865" s="155"/>
      <c r="O1865" s="155"/>
      <c r="P1865" s="155"/>
      <c r="Q1865" s="155"/>
      <c r="R1865" s="155"/>
      <c r="S1865" s="155"/>
      <c r="T1865" s="155"/>
      <c r="U1865" s="155"/>
    </row>
    <row r="1866" spans="2:21" s="156" customFormat="1" ht="25.5" customHeight="1">
      <c r="B1866" s="161"/>
      <c r="C1866" s="162" t="s">
        <v>1271</v>
      </c>
      <c r="D1866" s="163"/>
      <c r="E1866" s="163"/>
      <c r="F1866" s="164" t="s">
        <v>1</v>
      </c>
      <c r="G1866" s="165"/>
      <c r="H1866" s="163"/>
      <c r="I1866" s="352" t="s">
        <v>168</v>
      </c>
      <c r="J1866" s="353"/>
      <c r="K1866" s="353"/>
      <c r="L1866" s="353"/>
      <c r="M1866" s="126"/>
      <c r="N1866" s="155"/>
      <c r="O1866" s="155"/>
      <c r="P1866" s="155"/>
      <c r="Q1866" s="155"/>
      <c r="R1866" s="155"/>
      <c r="S1866" s="155"/>
      <c r="T1866" s="155"/>
      <c r="U1866" s="155"/>
    </row>
    <row r="1867" spans="2:21" s="156" customFormat="1" ht="25.5" customHeight="1">
      <c r="B1867" s="349" t="s">
        <v>1002</v>
      </c>
      <c r="C1867" s="350"/>
      <c r="D1867" s="350"/>
      <c r="E1867" s="350"/>
      <c r="F1867" s="350"/>
      <c r="G1867" s="350"/>
      <c r="H1867" s="350"/>
      <c r="I1867" s="350"/>
      <c r="J1867" s="350"/>
      <c r="K1867" s="350"/>
      <c r="L1867" s="350"/>
      <c r="M1867" s="351"/>
      <c r="N1867" s="155"/>
      <c r="O1867" s="155"/>
      <c r="P1867" s="155"/>
      <c r="Q1867" s="155"/>
      <c r="R1867" s="155"/>
      <c r="S1867" s="155"/>
      <c r="T1867" s="155"/>
      <c r="U1867" s="155"/>
    </row>
    <row r="1868" spans="2:21" s="156" customFormat="1" ht="39" customHeight="1">
      <c r="B1868" s="206" t="s">
        <v>2</v>
      </c>
      <c r="C1868" s="206" t="s">
        <v>3</v>
      </c>
      <c r="D1868" s="206" t="s">
        <v>4</v>
      </c>
      <c r="E1868" s="207" t="s">
        <v>5</v>
      </c>
      <c r="F1868" s="207" t="s">
        <v>6</v>
      </c>
      <c r="G1868" s="206" t="s">
        <v>7</v>
      </c>
      <c r="H1868" s="206" t="s">
        <v>115</v>
      </c>
      <c r="I1868" s="206" t="s">
        <v>8</v>
      </c>
      <c r="J1868" s="206" t="s">
        <v>9</v>
      </c>
      <c r="K1868" s="206" t="s">
        <v>10</v>
      </c>
      <c r="L1868" s="206" t="s">
        <v>11</v>
      </c>
      <c r="M1868" s="206" t="s">
        <v>12</v>
      </c>
      <c r="N1868" s="155"/>
      <c r="O1868" s="155"/>
      <c r="P1868" s="155"/>
      <c r="Q1868" s="155"/>
      <c r="R1868" s="155"/>
      <c r="S1868" s="155"/>
      <c r="T1868" s="155"/>
      <c r="U1868" s="155"/>
    </row>
    <row r="1869" spans="2:21" s="156" customFormat="1" ht="14.25" customHeight="1">
      <c r="B1869" s="208" t="s">
        <v>13</v>
      </c>
      <c r="C1869" s="208" t="s">
        <v>14</v>
      </c>
      <c r="D1869" s="208" t="s">
        <v>15</v>
      </c>
      <c r="E1869" s="208" t="s">
        <v>16</v>
      </c>
      <c r="F1869" s="208" t="s">
        <v>17</v>
      </c>
      <c r="G1869" s="208" t="s">
        <v>18</v>
      </c>
      <c r="H1869" s="208" t="s">
        <v>19</v>
      </c>
      <c r="I1869" s="208" t="s">
        <v>20</v>
      </c>
      <c r="J1869" s="208" t="s">
        <v>21</v>
      </c>
      <c r="K1869" s="208" t="s">
        <v>22</v>
      </c>
      <c r="L1869" s="208" t="s">
        <v>23</v>
      </c>
      <c r="M1869" s="208" t="s">
        <v>24</v>
      </c>
      <c r="N1869" s="155"/>
      <c r="O1869" s="155"/>
      <c r="P1869" s="155"/>
      <c r="Q1869" s="155"/>
      <c r="R1869" s="155"/>
      <c r="S1869" s="155"/>
      <c r="T1869" s="155"/>
      <c r="U1869" s="155"/>
    </row>
    <row r="1870" spans="2:21" s="156" customFormat="1" ht="32.25" customHeight="1">
      <c r="B1870" s="134">
        <v>1</v>
      </c>
      <c r="C1870" s="143" t="s">
        <v>1039</v>
      </c>
      <c r="D1870" s="205"/>
      <c r="E1870" s="170" t="s">
        <v>25</v>
      </c>
      <c r="F1870" s="180" t="s">
        <v>58</v>
      </c>
      <c r="G1870" s="169">
        <v>1000</v>
      </c>
      <c r="H1870" s="170" t="s">
        <v>46</v>
      </c>
      <c r="I1870" s="171"/>
      <c r="J1870" s="172">
        <f>G1870*I1870</f>
        <v>0</v>
      </c>
      <c r="K1870" s="170">
        <v>8</v>
      </c>
      <c r="L1870" s="173">
        <f>I1870*1.08</f>
        <v>0</v>
      </c>
      <c r="M1870" s="174">
        <f>J1870*1.08</f>
        <v>0</v>
      </c>
      <c r="N1870" s="155"/>
      <c r="O1870" s="155"/>
      <c r="P1870" s="155"/>
      <c r="Q1870" s="155"/>
      <c r="R1870" s="155"/>
      <c r="S1870" s="155"/>
      <c r="T1870" s="155"/>
      <c r="U1870" s="155"/>
    </row>
    <row r="1871" spans="2:21" s="156" customFormat="1" ht="25.5" customHeight="1">
      <c r="B1871" s="175"/>
      <c r="C1871" s="175"/>
      <c r="D1871" s="175"/>
      <c r="E1871" s="163"/>
      <c r="F1871" s="163"/>
      <c r="G1871" s="163"/>
      <c r="H1871" s="163"/>
      <c r="I1871" s="176" t="s">
        <v>26</v>
      </c>
      <c r="J1871" s="177">
        <f>SUM(J1870)</f>
        <v>0</v>
      </c>
      <c r="K1871" s="178" t="s">
        <v>27</v>
      </c>
      <c r="L1871" s="176" t="s">
        <v>27</v>
      </c>
      <c r="M1871" s="177">
        <f>SUM(M1870)</f>
        <v>0</v>
      </c>
      <c r="N1871" s="155"/>
      <c r="O1871" s="155"/>
      <c r="P1871" s="155"/>
      <c r="Q1871" s="155"/>
      <c r="R1871" s="155"/>
      <c r="S1871" s="155"/>
      <c r="T1871" s="155"/>
      <c r="U1871" s="155"/>
    </row>
    <row r="1872" spans="2:21" s="156" customFormat="1" ht="25.5" customHeight="1">
      <c r="B1872" s="161"/>
      <c r="C1872" s="162"/>
      <c r="D1872" s="163"/>
      <c r="E1872" s="163"/>
      <c r="F1872" s="163"/>
      <c r="G1872" s="165"/>
      <c r="H1872" s="163"/>
      <c r="I1872" s="161"/>
      <c r="J1872" s="155"/>
      <c r="K1872" s="161"/>
      <c r="L1872" s="161"/>
      <c r="M1872" s="126"/>
      <c r="N1872" s="155"/>
      <c r="O1872" s="155"/>
      <c r="P1872" s="155"/>
      <c r="Q1872" s="155"/>
      <c r="R1872" s="155"/>
      <c r="S1872" s="155"/>
      <c r="T1872" s="155"/>
      <c r="U1872" s="155"/>
    </row>
    <row r="1873" spans="2:21" s="156" customFormat="1" ht="53.25" customHeight="1">
      <c r="B1873" s="161"/>
      <c r="C1873" s="257" t="s">
        <v>1040</v>
      </c>
      <c r="D1873" s="326"/>
      <c r="E1873" s="326"/>
      <c r="F1873" s="326"/>
      <c r="G1873" s="326"/>
      <c r="H1873" s="326"/>
      <c r="I1873" s="326"/>
      <c r="J1873" s="326"/>
      <c r="K1873" s="326"/>
      <c r="L1873" s="326"/>
      <c r="M1873" s="326"/>
      <c r="N1873" s="155"/>
      <c r="O1873" s="155"/>
      <c r="P1873" s="155"/>
      <c r="Q1873" s="155"/>
      <c r="R1873" s="155"/>
      <c r="S1873" s="155"/>
      <c r="T1873" s="155"/>
      <c r="U1873" s="155"/>
    </row>
    <row r="1874" spans="2:21" s="156" customFormat="1" ht="53.25" customHeight="1">
      <c r="B1874" s="161"/>
      <c r="C1874" s="123"/>
      <c r="D1874" s="124"/>
      <c r="E1874" s="124"/>
      <c r="F1874" s="124"/>
      <c r="G1874" s="124"/>
      <c r="H1874" s="124"/>
      <c r="I1874" s="124"/>
      <c r="J1874" s="124"/>
      <c r="K1874" s="124"/>
      <c r="L1874" s="124"/>
      <c r="M1874" s="124"/>
      <c r="N1874" s="155"/>
      <c r="O1874" s="155"/>
      <c r="P1874" s="155"/>
      <c r="Q1874" s="155"/>
      <c r="R1874" s="155"/>
      <c r="S1874" s="155"/>
      <c r="T1874" s="155"/>
      <c r="U1874" s="155"/>
    </row>
    <row r="1875" spans="2:21" s="156" customFormat="1" ht="53.25" customHeight="1">
      <c r="B1875" s="161"/>
      <c r="C1875" s="123"/>
      <c r="D1875" s="124"/>
      <c r="E1875" s="124"/>
      <c r="F1875" s="124"/>
      <c r="G1875" s="124"/>
      <c r="H1875" s="124"/>
      <c r="I1875" s="124"/>
      <c r="J1875" s="124"/>
      <c r="K1875" s="124"/>
      <c r="L1875" s="124"/>
      <c r="M1875" s="124"/>
      <c r="N1875" s="155"/>
      <c r="O1875" s="155"/>
      <c r="P1875" s="155"/>
      <c r="Q1875" s="155"/>
      <c r="R1875" s="155"/>
      <c r="S1875" s="155"/>
      <c r="T1875" s="155"/>
      <c r="U1875" s="155"/>
    </row>
    <row r="1876" spans="2:21" s="156" customFormat="1" ht="53.25" customHeight="1">
      <c r="B1876" s="161"/>
      <c r="C1876" s="123"/>
      <c r="D1876" s="124"/>
      <c r="E1876" s="124"/>
      <c r="F1876" s="124"/>
      <c r="G1876" s="124"/>
      <c r="H1876" s="124"/>
      <c r="I1876" s="124"/>
      <c r="J1876" s="124"/>
      <c r="K1876" s="124"/>
      <c r="L1876" s="124"/>
      <c r="M1876" s="124"/>
      <c r="N1876" s="155"/>
      <c r="O1876" s="155"/>
      <c r="P1876" s="155"/>
      <c r="Q1876" s="155"/>
      <c r="R1876" s="155"/>
      <c r="S1876" s="155"/>
      <c r="T1876" s="155"/>
      <c r="U1876" s="155"/>
    </row>
    <row r="1877" spans="2:21" s="156" customFormat="1" ht="53.25" customHeight="1">
      <c r="B1877" s="161"/>
      <c r="C1877" s="123"/>
      <c r="D1877" s="124"/>
      <c r="E1877" s="124"/>
      <c r="F1877" s="124"/>
      <c r="G1877" s="124"/>
      <c r="H1877" s="124"/>
      <c r="I1877" s="124"/>
      <c r="J1877" s="124"/>
      <c r="K1877" s="124"/>
      <c r="L1877" s="124"/>
      <c r="M1877" s="124"/>
      <c r="N1877" s="155"/>
      <c r="O1877" s="155"/>
      <c r="P1877" s="155"/>
      <c r="Q1877" s="155"/>
      <c r="R1877" s="155"/>
      <c r="S1877" s="155"/>
      <c r="T1877" s="155"/>
      <c r="U1877" s="155"/>
    </row>
    <row r="1878" spans="2:21" s="156" customFormat="1" ht="25.5" customHeight="1">
      <c r="B1878" s="161"/>
      <c r="C1878" s="162"/>
      <c r="D1878" s="163"/>
      <c r="E1878" s="163"/>
      <c r="F1878" s="163"/>
      <c r="G1878" s="165"/>
      <c r="H1878" s="163"/>
      <c r="I1878" s="161"/>
      <c r="J1878" s="155"/>
      <c r="K1878" s="161"/>
      <c r="L1878" s="161"/>
      <c r="M1878" s="126"/>
      <c r="N1878" s="155"/>
      <c r="O1878" s="155"/>
      <c r="P1878" s="155"/>
      <c r="Q1878" s="155"/>
      <c r="R1878" s="155"/>
      <c r="S1878" s="155"/>
      <c r="T1878" s="155"/>
      <c r="U1878" s="155"/>
    </row>
    <row r="1879" spans="2:21" s="156" customFormat="1" ht="25.5" customHeight="1">
      <c r="B1879" s="161"/>
      <c r="C1879" s="162"/>
      <c r="D1879" s="163"/>
      <c r="E1879" s="163"/>
      <c r="F1879" s="163"/>
      <c r="G1879" s="165"/>
      <c r="H1879" s="163"/>
      <c r="I1879" s="161"/>
      <c r="J1879" s="155"/>
      <c r="K1879" s="161"/>
      <c r="L1879" s="161"/>
      <c r="M1879" s="126"/>
      <c r="N1879" s="155"/>
      <c r="O1879" s="155"/>
      <c r="P1879" s="155"/>
      <c r="Q1879" s="155"/>
      <c r="R1879" s="155"/>
      <c r="S1879" s="155"/>
      <c r="T1879" s="155"/>
      <c r="U1879" s="155"/>
    </row>
    <row r="1880" spans="2:21" s="156" customFormat="1" ht="25.5" customHeight="1">
      <c r="B1880" s="161"/>
      <c r="C1880" s="162" t="s">
        <v>1272</v>
      </c>
      <c r="D1880" s="163"/>
      <c r="E1880" s="163"/>
      <c r="F1880" s="164" t="s">
        <v>1</v>
      </c>
      <c r="G1880" s="165"/>
      <c r="H1880" s="163"/>
      <c r="I1880" s="352" t="s">
        <v>168</v>
      </c>
      <c r="J1880" s="353"/>
      <c r="K1880" s="353"/>
      <c r="L1880" s="353"/>
      <c r="M1880" s="126"/>
      <c r="N1880" s="155"/>
      <c r="O1880" s="155"/>
      <c r="P1880" s="155"/>
      <c r="Q1880" s="155"/>
      <c r="R1880" s="155"/>
      <c r="S1880" s="155"/>
      <c r="T1880" s="155"/>
      <c r="U1880" s="155"/>
    </row>
    <row r="1881" spans="2:21" s="156" customFormat="1" ht="19.5" customHeight="1">
      <c r="B1881" s="349" t="s">
        <v>1002</v>
      </c>
      <c r="C1881" s="350"/>
      <c r="D1881" s="350"/>
      <c r="E1881" s="350"/>
      <c r="F1881" s="350"/>
      <c r="G1881" s="350"/>
      <c r="H1881" s="350"/>
      <c r="I1881" s="350"/>
      <c r="J1881" s="350"/>
      <c r="K1881" s="350"/>
      <c r="L1881" s="350"/>
      <c r="M1881" s="351"/>
      <c r="N1881" s="155"/>
      <c r="O1881" s="155"/>
      <c r="P1881" s="155"/>
      <c r="Q1881" s="155"/>
      <c r="R1881" s="155"/>
      <c r="S1881" s="155"/>
      <c r="T1881" s="155"/>
      <c r="U1881" s="155"/>
    </row>
    <row r="1882" spans="2:13" s="161" customFormat="1" ht="45" customHeight="1">
      <c r="B1882" s="206" t="s">
        <v>2</v>
      </c>
      <c r="C1882" s="206" t="s">
        <v>3</v>
      </c>
      <c r="D1882" s="206" t="s">
        <v>4</v>
      </c>
      <c r="E1882" s="207" t="s">
        <v>5</v>
      </c>
      <c r="F1882" s="207" t="s">
        <v>6</v>
      </c>
      <c r="G1882" s="206" t="s">
        <v>7</v>
      </c>
      <c r="H1882" s="206" t="s">
        <v>115</v>
      </c>
      <c r="I1882" s="206" t="s">
        <v>8</v>
      </c>
      <c r="J1882" s="206" t="s">
        <v>9</v>
      </c>
      <c r="K1882" s="206" t="s">
        <v>10</v>
      </c>
      <c r="L1882" s="206" t="s">
        <v>11</v>
      </c>
      <c r="M1882" s="206" t="s">
        <v>12</v>
      </c>
    </row>
    <row r="1883" spans="2:21" s="156" customFormat="1" ht="11.25">
      <c r="B1883" s="208" t="s">
        <v>13</v>
      </c>
      <c r="C1883" s="208" t="s">
        <v>14</v>
      </c>
      <c r="D1883" s="208" t="s">
        <v>15</v>
      </c>
      <c r="E1883" s="208" t="s">
        <v>16</v>
      </c>
      <c r="F1883" s="208" t="s">
        <v>17</v>
      </c>
      <c r="G1883" s="208" t="s">
        <v>18</v>
      </c>
      <c r="H1883" s="208" t="s">
        <v>19</v>
      </c>
      <c r="I1883" s="208" t="s">
        <v>20</v>
      </c>
      <c r="J1883" s="208" t="s">
        <v>21</v>
      </c>
      <c r="K1883" s="208" t="s">
        <v>22</v>
      </c>
      <c r="L1883" s="208" t="s">
        <v>23</v>
      </c>
      <c r="M1883" s="208" t="s">
        <v>24</v>
      </c>
      <c r="N1883" s="155"/>
      <c r="O1883" s="155"/>
      <c r="P1883" s="155"/>
      <c r="Q1883" s="155"/>
      <c r="R1883" s="155"/>
      <c r="S1883" s="155"/>
      <c r="T1883" s="155"/>
      <c r="U1883" s="155"/>
    </row>
    <row r="1884" spans="2:21" s="156" customFormat="1" ht="29.25" customHeight="1">
      <c r="B1884" s="134">
        <v>1</v>
      </c>
      <c r="C1884" s="260" t="s">
        <v>1041</v>
      </c>
      <c r="D1884" s="205"/>
      <c r="E1884" s="170" t="s">
        <v>25</v>
      </c>
      <c r="F1884" s="180" t="s">
        <v>371</v>
      </c>
      <c r="G1884" s="169">
        <v>500</v>
      </c>
      <c r="H1884" s="170" t="s">
        <v>46</v>
      </c>
      <c r="I1884" s="171"/>
      <c r="J1884" s="172">
        <f>G1884*I1884</f>
        <v>0</v>
      </c>
      <c r="K1884" s="170">
        <v>8</v>
      </c>
      <c r="L1884" s="173">
        <f>I1884*1.08</f>
        <v>0</v>
      </c>
      <c r="M1884" s="174">
        <f>J1884*1.08</f>
        <v>0</v>
      </c>
      <c r="N1884" s="155"/>
      <c r="O1884" s="155"/>
      <c r="P1884" s="155"/>
      <c r="Q1884" s="155"/>
      <c r="R1884" s="155"/>
      <c r="S1884" s="155"/>
      <c r="T1884" s="155"/>
      <c r="U1884" s="155"/>
    </row>
    <row r="1885" spans="2:21" s="156" customFormat="1" ht="30" customHeight="1">
      <c r="B1885" s="134">
        <v>2</v>
      </c>
      <c r="C1885" s="261"/>
      <c r="D1885" s="205"/>
      <c r="E1885" s="170" t="s">
        <v>25</v>
      </c>
      <c r="F1885" s="180" t="s">
        <v>476</v>
      </c>
      <c r="G1885" s="169">
        <v>50</v>
      </c>
      <c r="H1885" s="170" t="s">
        <v>46</v>
      </c>
      <c r="I1885" s="171"/>
      <c r="J1885" s="172">
        <f>G1885*I1885</f>
        <v>0</v>
      </c>
      <c r="K1885" s="170">
        <v>8</v>
      </c>
      <c r="L1885" s="173">
        <f>I1885*1.08</f>
        <v>0</v>
      </c>
      <c r="M1885" s="174">
        <f>J1885*1.08</f>
        <v>0</v>
      </c>
      <c r="N1885" s="155"/>
      <c r="O1885" s="155"/>
      <c r="P1885" s="155"/>
      <c r="Q1885" s="155"/>
      <c r="R1885" s="155"/>
      <c r="S1885" s="155"/>
      <c r="T1885" s="155"/>
      <c r="U1885" s="155"/>
    </row>
    <row r="1886" spans="2:21" s="156" customFormat="1" ht="21" customHeight="1">
      <c r="B1886" s="175"/>
      <c r="C1886" s="175"/>
      <c r="D1886" s="175"/>
      <c r="E1886" s="163"/>
      <c r="F1886" s="163"/>
      <c r="G1886" s="163"/>
      <c r="H1886" s="163"/>
      <c r="I1886" s="176" t="s">
        <v>26</v>
      </c>
      <c r="J1886" s="177">
        <f>SUM(J1884:J1885)</f>
        <v>0</v>
      </c>
      <c r="K1886" s="178" t="s">
        <v>27</v>
      </c>
      <c r="L1886" s="176" t="s">
        <v>27</v>
      </c>
      <c r="M1886" s="177">
        <f>SUM(M1884:M1885)</f>
        <v>0</v>
      </c>
      <c r="N1886" s="155"/>
      <c r="O1886" s="155"/>
      <c r="P1886" s="155"/>
      <c r="Q1886" s="155"/>
      <c r="R1886" s="155"/>
      <c r="S1886" s="155"/>
      <c r="T1886" s="155"/>
      <c r="U1886" s="155"/>
    </row>
    <row r="1887" spans="2:21" s="156" customFormat="1" ht="11.25">
      <c r="B1887" s="161"/>
      <c r="J1887" s="181"/>
      <c r="M1887" s="181"/>
      <c r="N1887" s="155"/>
      <c r="O1887" s="155"/>
      <c r="P1887" s="155"/>
      <c r="Q1887" s="155"/>
      <c r="R1887" s="155"/>
      <c r="S1887" s="155"/>
      <c r="T1887" s="155"/>
      <c r="U1887" s="155"/>
    </row>
    <row r="1888" spans="2:21" s="156" customFormat="1" ht="45.75" customHeight="1">
      <c r="B1888" s="161"/>
      <c r="C1888" s="257" t="s">
        <v>1042</v>
      </c>
      <c r="D1888" s="326"/>
      <c r="E1888" s="326"/>
      <c r="F1888" s="326"/>
      <c r="G1888" s="326"/>
      <c r="H1888" s="326"/>
      <c r="I1888" s="326"/>
      <c r="J1888" s="326"/>
      <c r="K1888" s="326"/>
      <c r="L1888" s="326"/>
      <c r="M1888" s="326"/>
      <c r="N1888" s="155"/>
      <c r="O1888" s="155"/>
      <c r="P1888" s="155"/>
      <c r="Q1888" s="155"/>
      <c r="R1888" s="155"/>
      <c r="S1888" s="155"/>
      <c r="T1888" s="155"/>
      <c r="U1888" s="155"/>
    </row>
    <row r="1889" spans="2:21" s="156" customFormat="1" ht="11.25">
      <c r="B1889" s="155"/>
      <c r="C1889" s="155"/>
      <c r="D1889" s="155"/>
      <c r="E1889" s="155"/>
      <c r="F1889" s="155"/>
      <c r="G1889" s="155"/>
      <c r="H1889" s="155"/>
      <c r="I1889" s="155"/>
      <c r="N1889" s="155"/>
      <c r="O1889" s="155"/>
      <c r="P1889" s="155"/>
      <c r="Q1889" s="155"/>
      <c r="R1889" s="155"/>
      <c r="S1889" s="155"/>
      <c r="T1889" s="155"/>
      <c r="U1889" s="155"/>
    </row>
    <row r="1890" spans="2:21" s="156" customFormat="1" ht="11.25">
      <c r="B1890" s="155"/>
      <c r="C1890" s="155"/>
      <c r="D1890" s="155"/>
      <c r="E1890" s="155"/>
      <c r="F1890" s="155"/>
      <c r="G1890" s="155"/>
      <c r="H1890" s="155"/>
      <c r="I1890" s="155"/>
      <c r="N1890" s="155"/>
      <c r="O1890" s="155"/>
      <c r="P1890" s="155"/>
      <c r="Q1890" s="155"/>
      <c r="R1890" s="155"/>
      <c r="S1890" s="155"/>
      <c r="T1890" s="155"/>
      <c r="U1890" s="155"/>
    </row>
    <row r="1891" spans="2:21" s="156" customFormat="1" ht="11.25">
      <c r="B1891" s="155"/>
      <c r="C1891" s="155"/>
      <c r="D1891" s="155"/>
      <c r="E1891" s="155"/>
      <c r="F1891" s="155"/>
      <c r="G1891" s="155"/>
      <c r="H1891" s="155"/>
      <c r="I1891" s="155"/>
      <c r="N1891" s="155"/>
      <c r="O1891" s="155"/>
      <c r="P1891" s="155"/>
      <c r="Q1891" s="155"/>
      <c r="R1891" s="155"/>
      <c r="S1891" s="155"/>
      <c r="T1891" s="155"/>
      <c r="U1891" s="155"/>
    </row>
    <row r="1892" spans="2:21" s="156" customFormat="1" ht="11.25">
      <c r="B1892" s="155"/>
      <c r="C1892" s="155"/>
      <c r="D1892" s="155"/>
      <c r="E1892" s="155"/>
      <c r="F1892" s="155"/>
      <c r="G1892" s="155"/>
      <c r="H1892" s="155"/>
      <c r="I1892" s="155"/>
      <c r="N1892" s="155"/>
      <c r="O1892" s="155"/>
      <c r="P1892" s="155"/>
      <c r="Q1892" s="155"/>
      <c r="R1892" s="155"/>
      <c r="S1892" s="155"/>
      <c r="T1892" s="155"/>
      <c r="U1892" s="155"/>
    </row>
    <row r="1893" spans="2:21" s="156" customFormat="1" ht="11.25">
      <c r="B1893" s="155"/>
      <c r="C1893" s="155"/>
      <c r="D1893" s="155"/>
      <c r="E1893" s="155"/>
      <c r="F1893" s="155"/>
      <c r="G1893" s="155"/>
      <c r="H1893" s="155"/>
      <c r="I1893" s="155"/>
      <c r="N1893" s="155"/>
      <c r="O1893" s="155"/>
      <c r="P1893" s="155"/>
      <c r="Q1893" s="155"/>
      <c r="R1893" s="155"/>
      <c r="S1893" s="155"/>
      <c r="T1893" s="155"/>
      <c r="U1893" s="155"/>
    </row>
    <row r="1894" spans="2:21" s="156" customFormat="1" ht="11.25">
      <c r="B1894" s="155"/>
      <c r="C1894" s="155"/>
      <c r="D1894" s="155"/>
      <c r="E1894" s="155"/>
      <c r="F1894" s="155"/>
      <c r="G1894" s="155"/>
      <c r="H1894" s="155"/>
      <c r="I1894" s="155"/>
      <c r="N1894" s="155"/>
      <c r="O1894" s="155"/>
      <c r="P1894" s="155"/>
      <c r="Q1894" s="155"/>
      <c r="R1894" s="155"/>
      <c r="S1894" s="155"/>
      <c r="T1894" s="155"/>
      <c r="U1894" s="155"/>
    </row>
    <row r="1895" spans="2:21" s="156" customFormat="1" ht="11.25">
      <c r="B1895" s="155"/>
      <c r="C1895" s="155"/>
      <c r="D1895" s="155"/>
      <c r="E1895" s="155"/>
      <c r="F1895" s="155"/>
      <c r="G1895" s="155"/>
      <c r="H1895" s="155"/>
      <c r="I1895" s="155"/>
      <c r="N1895" s="155"/>
      <c r="O1895" s="155"/>
      <c r="P1895" s="155"/>
      <c r="Q1895" s="155"/>
      <c r="R1895" s="155"/>
      <c r="S1895" s="155"/>
      <c r="T1895" s="155"/>
      <c r="U1895" s="155"/>
    </row>
    <row r="1896" spans="2:21" s="156" customFormat="1" ht="11.25">
      <c r="B1896" s="155"/>
      <c r="C1896" s="155"/>
      <c r="D1896" s="155"/>
      <c r="E1896" s="155"/>
      <c r="F1896" s="155"/>
      <c r="G1896" s="155"/>
      <c r="H1896" s="155"/>
      <c r="I1896" s="155"/>
      <c r="N1896" s="155"/>
      <c r="O1896" s="155"/>
      <c r="P1896" s="155"/>
      <c r="Q1896" s="155"/>
      <c r="R1896" s="155"/>
      <c r="S1896" s="155"/>
      <c r="T1896" s="155"/>
      <c r="U1896" s="155"/>
    </row>
    <row r="1897" spans="2:21" s="156" customFormat="1" ht="11.25">
      <c r="B1897" s="155"/>
      <c r="C1897" s="155"/>
      <c r="D1897" s="155"/>
      <c r="E1897" s="155"/>
      <c r="F1897" s="155"/>
      <c r="G1897" s="155"/>
      <c r="H1897" s="155"/>
      <c r="I1897" s="155"/>
      <c r="N1897" s="155"/>
      <c r="O1897" s="155"/>
      <c r="P1897" s="155"/>
      <c r="Q1897" s="155"/>
      <c r="R1897" s="155"/>
      <c r="S1897" s="155"/>
      <c r="T1897" s="155"/>
      <c r="U1897" s="155"/>
    </row>
    <row r="1898" spans="2:21" s="156" customFormat="1" ht="11.25">
      <c r="B1898" s="155"/>
      <c r="C1898" s="155"/>
      <c r="D1898" s="155"/>
      <c r="E1898" s="155"/>
      <c r="F1898" s="155"/>
      <c r="G1898" s="155"/>
      <c r="H1898" s="155"/>
      <c r="I1898" s="155"/>
      <c r="N1898" s="155"/>
      <c r="O1898" s="155"/>
      <c r="P1898" s="155"/>
      <c r="Q1898" s="155"/>
      <c r="R1898" s="155"/>
      <c r="S1898" s="155"/>
      <c r="T1898" s="155"/>
      <c r="U1898" s="155"/>
    </row>
    <row r="1899" spans="2:21" s="156" customFormat="1" ht="11.25">
      <c r="B1899" s="155"/>
      <c r="C1899" s="155"/>
      <c r="D1899" s="155"/>
      <c r="E1899" s="155"/>
      <c r="F1899" s="155"/>
      <c r="G1899" s="155"/>
      <c r="H1899" s="155"/>
      <c r="I1899" s="155"/>
      <c r="N1899" s="155"/>
      <c r="O1899" s="155"/>
      <c r="P1899" s="155"/>
      <c r="Q1899" s="155"/>
      <c r="R1899" s="155"/>
      <c r="S1899" s="155"/>
      <c r="T1899" s="155"/>
      <c r="U1899" s="155"/>
    </row>
    <row r="1900" spans="2:21" s="156" customFormat="1" ht="11.25">
      <c r="B1900" s="155"/>
      <c r="C1900" s="155"/>
      <c r="D1900" s="155"/>
      <c r="E1900" s="155"/>
      <c r="F1900" s="155"/>
      <c r="G1900" s="155"/>
      <c r="H1900" s="155"/>
      <c r="I1900" s="155"/>
      <c r="N1900" s="155"/>
      <c r="O1900" s="155"/>
      <c r="P1900" s="155"/>
      <c r="Q1900" s="155"/>
      <c r="R1900" s="155"/>
      <c r="S1900" s="155"/>
      <c r="T1900" s="155"/>
      <c r="U1900" s="155"/>
    </row>
    <row r="1901" spans="2:21" s="156" customFormat="1" ht="11.25">
      <c r="B1901" s="155"/>
      <c r="C1901" s="155"/>
      <c r="D1901" s="155"/>
      <c r="E1901" s="155"/>
      <c r="F1901" s="155"/>
      <c r="G1901" s="155"/>
      <c r="H1901" s="155"/>
      <c r="I1901" s="155"/>
      <c r="N1901" s="155"/>
      <c r="O1901" s="155"/>
      <c r="P1901" s="155"/>
      <c r="Q1901" s="155"/>
      <c r="R1901" s="155"/>
      <c r="S1901" s="155"/>
      <c r="T1901" s="155"/>
      <c r="U1901" s="155"/>
    </row>
    <row r="1902" spans="2:21" s="156" customFormat="1" ht="11.25">
      <c r="B1902" s="155"/>
      <c r="C1902" s="155"/>
      <c r="D1902" s="155"/>
      <c r="E1902" s="155"/>
      <c r="F1902" s="155"/>
      <c r="G1902" s="155"/>
      <c r="H1902" s="155"/>
      <c r="I1902" s="155"/>
      <c r="N1902" s="155"/>
      <c r="O1902" s="155"/>
      <c r="P1902" s="155"/>
      <c r="Q1902" s="155"/>
      <c r="R1902" s="155"/>
      <c r="S1902" s="155"/>
      <c r="T1902" s="155"/>
      <c r="U1902" s="155"/>
    </row>
    <row r="1903" spans="2:21" s="156" customFormat="1" ht="11.25">
      <c r="B1903" s="155"/>
      <c r="C1903" s="155"/>
      <c r="D1903" s="155"/>
      <c r="E1903" s="155"/>
      <c r="F1903" s="155"/>
      <c r="G1903" s="155"/>
      <c r="H1903" s="155"/>
      <c r="I1903" s="155"/>
      <c r="N1903" s="155"/>
      <c r="O1903" s="155"/>
      <c r="P1903" s="155"/>
      <c r="Q1903" s="155"/>
      <c r="R1903" s="155"/>
      <c r="S1903" s="155"/>
      <c r="T1903" s="155"/>
      <c r="U1903" s="155"/>
    </row>
    <row r="1904" spans="2:21" s="156" customFormat="1" ht="11.25">
      <c r="B1904" s="155"/>
      <c r="C1904" s="155"/>
      <c r="D1904" s="155"/>
      <c r="E1904" s="155"/>
      <c r="F1904" s="155"/>
      <c r="G1904" s="155"/>
      <c r="H1904" s="155"/>
      <c r="I1904" s="155"/>
      <c r="N1904" s="155"/>
      <c r="O1904" s="155"/>
      <c r="P1904" s="155"/>
      <c r="Q1904" s="155"/>
      <c r="R1904" s="155"/>
      <c r="S1904" s="155"/>
      <c r="T1904" s="155"/>
      <c r="U1904" s="155"/>
    </row>
    <row r="1905" spans="2:21" s="156" customFormat="1" ht="11.25">
      <c r="B1905" s="155"/>
      <c r="C1905" s="155"/>
      <c r="D1905" s="155"/>
      <c r="E1905" s="155"/>
      <c r="F1905" s="155"/>
      <c r="G1905" s="155"/>
      <c r="H1905" s="155"/>
      <c r="I1905" s="155"/>
      <c r="N1905" s="155"/>
      <c r="O1905" s="155"/>
      <c r="P1905" s="155"/>
      <c r="Q1905" s="155"/>
      <c r="R1905" s="155"/>
      <c r="S1905" s="155"/>
      <c r="T1905" s="155"/>
      <c r="U1905" s="155"/>
    </row>
    <row r="1906" spans="2:21" s="156" customFormat="1" ht="11.25">
      <c r="B1906" s="155"/>
      <c r="C1906" s="155"/>
      <c r="D1906" s="155"/>
      <c r="E1906" s="155"/>
      <c r="F1906" s="155"/>
      <c r="G1906" s="155"/>
      <c r="H1906" s="155"/>
      <c r="I1906" s="155"/>
      <c r="N1906" s="155"/>
      <c r="O1906" s="155"/>
      <c r="P1906" s="155"/>
      <c r="Q1906" s="155"/>
      <c r="R1906" s="155"/>
      <c r="S1906" s="155"/>
      <c r="T1906" s="155"/>
      <c r="U1906" s="155"/>
    </row>
    <row r="1907" spans="2:21" s="156" customFormat="1" ht="11.25">
      <c r="B1907" s="155"/>
      <c r="C1907" s="155"/>
      <c r="D1907" s="155"/>
      <c r="E1907" s="155"/>
      <c r="F1907" s="155"/>
      <c r="G1907" s="155"/>
      <c r="H1907" s="155"/>
      <c r="I1907" s="155"/>
      <c r="N1907" s="155"/>
      <c r="O1907" s="155"/>
      <c r="P1907" s="155"/>
      <c r="Q1907" s="155"/>
      <c r="R1907" s="155"/>
      <c r="S1907" s="155"/>
      <c r="T1907" s="155"/>
      <c r="U1907" s="155"/>
    </row>
    <row r="1908" spans="2:21" s="156" customFormat="1" ht="11.25">
      <c r="B1908" s="155"/>
      <c r="C1908" s="155"/>
      <c r="D1908" s="155"/>
      <c r="E1908" s="155"/>
      <c r="F1908" s="155"/>
      <c r="G1908" s="155"/>
      <c r="H1908" s="155"/>
      <c r="I1908" s="155"/>
      <c r="N1908" s="155"/>
      <c r="O1908" s="155"/>
      <c r="P1908" s="155"/>
      <c r="Q1908" s="155"/>
      <c r="R1908" s="155"/>
      <c r="S1908" s="155"/>
      <c r="T1908" s="155"/>
      <c r="U1908" s="155"/>
    </row>
    <row r="1909" spans="2:21" s="156" customFormat="1" ht="11.25">
      <c r="B1909" s="155"/>
      <c r="C1909" s="155"/>
      <c r="D1909" s="155"/>
      <c r="E1909" s="155"/>
      <c r="F1909" s="155"/>
      <c r="G1909" s="155"/>
      <c r="H1909" s="155"/>
      <c r="I1909" s="155"/>
      <c r="N1909" s="155"/>
      <c r="O1909" s="155"/>
      <c r="P1909" s="155"/>
      <c r="Q1909" s="155"/>
      <c r="R1909" s="155"/>
      <c r="S1909" s="155"/>
      <c r="T1909" s="155"/>
      <c r="U1909" s="155"/>
    </row>
    <row r="1910" spans="2:21" s="156" customFormat="1" ht="11.25">
      <c r="B1910" s="155"/>
      <c r="C1910" s="155"/>
      <c r="D1910" s="155"/>
      <c r="E1910" s="155"/>
      <c r="F1910" s="155"/>
      <c r="G1910" s="155"/>
      <c r="H1910" s="155"/>
      <c r="I1910" s="155"/>
      <c r="N1910" s="155"/>
      <c r="O1910" s="155"/>
      <c r="P1910" s="155"/>
      <c r="Q1910" s="155"/>
      <c r="R1910" s="155"/>
      <c r="S1910" s="155"/>
      <c r="T1910" s="155"/>
      <c r="U1910" s="155"/>
    </row>
    <row r="1911" spans="2:21" s="156" customFormat="1" ht="11.25">
      <c r="B1911" s="155"/>
      <c r="C1911" s="155"/>
      <c r="D1911" s="155"/>
      <c r="E1911" s="155"/>
      <c r="F1911" s="155"/>
      <c r="G1911" s="155"/>
      <c r="H1911" s="155"/>
      <c r="I1911" s="155"/>
      <c r="N1911" s="155"/>
      <c r="O1911" s="155"/>
      <c r="P1911" s="155"/>
      <c r="Q1911" s="155"/>
      <c r="R1911" s="155"/>
      <c r="S1911" s="155"/>
      <c r="T1911" s="155"/>
      <c r="U1911" s="155"/>
    </row>
    <row r="1912" spans="2:21" s="156" customFormat="1" ht="25.5" customHeight="1">
      <c r="B1912" s="161"/>
      <c r="C1912" s="162" t="s">
        <v>1273</v>
      </c>
      <c r="D1912" s="163"/>
      <c r="E1912" s="163"/>
      <c r="F1912" s="164" t="s">
        <v>1</v>
      </c>
      <c r="G1912" s="165"/>
      <c r="H1912" s="163"/>
      <c r="I1912" s="352" t="s">
        <v>168</v>
      </c>
      <c r="J1912" s="353"/>
      <c r="K1912" s="353"/>
      <c r="L1912" s="353"/>
      <c r="M1912" s="126"/>
      <c r="N1912" s="155"/>
      <c r="O1912" s="155"/>
      <c r="P1912" s="155"/>
      <c r="Q1912" s="155"/>
      <c r="R1912" s="155"/>
      <c r="S1912" s="155"/>
      <c r="T1912" s="155"/>
      <c r="U1912" s="155"/>
    </row>
    <row r="1913" spans="2:21" s="156" customFormat="1" ht="19.5" customHeight="1">
      <c r="B1913" s="349" t="s">
        <v>1002</v>
      </c>
      <c r="C1913" s="350"/>
      <c r="D1913" s="350"/>
      <c r="E1913" s="350"/>
      <c r="F1913" s="350"/>
      <c r="G1913" s="350"/>
      <c r="H1913" s="350"/>
      <c r="I1913" s="350"/>
      <c r="J1913" s="350"/>
      <c r="K1913" s="350"/>
      <c r="L1913" s="350"/>
      <c r="M1913" s="351"/>
      <c r="N1913" s="155"/>
      <c r="O1913" s="155"/>
      <c r="P1913" s="155"/>
      <c r="Q1913" s="155"/>
      <c r="R1913" s="155"/>
      <c r="S1913" s="155"/>
      <c r="T1913" s="155"/>
      <c r="U1913" s="155"/>
    </row>
    <row r="1914" spans="2:13" s="161" customFormat="1" ht="36" customHeight="1">
      <c r="B1914" s="206" t="s">
        <v>2</v>
      </c>
      <c r="C1914" s="206" t="s">
        <v>3</v>
      </c>
      <c r="D1914" s="206" t="s">
        <v>4</v>
      </c>
      <c r="E1914" s="207" t="s">
        <v>5</v>
      </c>
      <c r="F1914" s="207" t="s">
        <v>6</v>
      </c>
      <c r="G1914" s="206" t="s">
        <v>7</v>
      </c>
      <c r="H1914" s="206" t="s">
        <v>115</v>
      </c>
      <c r="I1914" s="206" t="s">
        <v>8</v>
      </c>
      <c r="J1914" s="206" t="s">
        <v>9</v>
      </c>
      <c r="K1914" s="206" t="s">
        <v>10</v>
      </c>
      <c r="L1914" s="206" t="s">
        <v>11</v>
      </c>
      <c r="M1914" s="206" t="s">
        <v>12</v>
      </c>
    </row>
    <row r="1915" spans="2:21" s="156" customFormat="1" ht="11.25">
      <c r="B1915" s="208" t="s">
        <v>13</v>
      </c>
      <c r="C1915" s="208" t="s">
        <v>14</v>
      </c>
      <c r="D1915" s="208" t="s">
        <v>15</v>
      </c>
      <c r="E1915" s="208" t="s">
        <v>16</v>
      </c>
      <c r="F1915" s="208" t="s">
        <v>17</v>
      </c>
      <c r="G1915" s="208" t="s">
        <v>18</v>
      </c>
      <c r="H1915" s="208" t="s">
        <v>19</v>
      </c>
      <c r="I1915" s="208" t="s">
        <v>20</v>
      </c>
      <c r="J1915" s="208" t="s">
        <v>21</v>
      </c>
      <c r="K1915" s="208" t="s">
        <v>22</v>
      </c>
      <c r="L1915" s="208" t="s">
        <v>23</v>
      </c>
      <c r="M1915" s="208" t="s">
        <v>24</v>
      </c>
      <c r="N1915" s="155"/>
      <c r="O1915" s="155"/>
      <c r="P1915" s="155"/>
      <c r="Q1915" s="155"/>
      <c r="R1915" s="155"/>
      <c r="S1915" s="155"/>
      <c r="T1915" s="155"/>
      <c r="U1915" s="155"/>
    </row>
    <row r="1916" spans="2:21" s="156" customFormat="1" ht="29.25" customHeight="1">
      <c r="B1916" s="134">
        <v>1</v>
      </c>
      <c r="C1916" s="260" t="s">
        <v>1041</v>
      </c>
      <c r="D1916" s="205"/>
      <c r="E1916" s="170" t="s">
        <v>40</v>
      </c>
      <c r="F1916" s="180" t="s">
        <v>58</v>
      </c>
      <c r="G1916" s="169">
        <v>300</v>
      </c>
      <c r="H1916" s="170" t="s">
        <v>1054</v>
      </c>
      <c r="I1916" s="171"/>
      <c r="J1916" s="172">
        <f>G1916*I1916</f>
        <v>0</v>
      </c>
      <c r="K1916" s="170">
        <v>8</v>
      </c>
      <c r="L1916" s="173">
        <f>I1916*1.08</f>
        <v>0</v>
      </c>
      <c r="M1916" s="174">
        <f>J1916*1.08</f>
        <v>0</v>
      </c>
      <c r="N1916" s="155"/>
      <c r="O1916" s="155"/>
      <c r="P1916" s="155"/>
      <c r="Q1916" s="155"/>
      <c r="R1916" s="155"/>
      <c r="S1916" s="155"/>
      <c r="T1916" s="155"/>
      <c r="U1916" s="155"/>
    </row>
    <row r="1917" spans="2:21" s="156" customFormat="1" ht="21" customHeight="1">
      <c r="B1917" s="134">
        <v>2</v>
      </c>
      <c r="C1917" s="261"/>
      <c r="D1917" s="205"/>
      <c r="E1917" s="170" t="s">
        <v>40</v>
      </c>
      <c r="F1917" s="180" t="s">
        <v>441</v>
      </c>
      <c r="G1917" s="169">
        <v>200</v>
      </c>
      <c r="H1917" s="170" t="s">
        <v>1054</v>
      </c>
      <c r="I1917" s="171"/>
      <c r="J1917" s="172">
        <f>G1917*I1917</f>
        <v>0</v>
      </c>
      <c r="K1917" s="170">
        <v>8</v>
      </c>
      <c r="L1917" s="173">
        <f>I1917*1.08</f>
        <v>0</v>
      </c>
      <c r="M1917" s="174">
        <f>J1917*1.08</f>
        <v>0</v>
      </c>
      <c r="N1917" s="155"/>
      <c r="O1917" s="155"/>
      <c r="P1917" s="155"/>
      <c r="Q1917" s="155"/>
      <c r="R1917" s="155"/>
      <c r="S1917" s="155"/>
      <c r="T1917" s="155"/>
      <c r="U1917" s="155"/>
    </row>
    <row r="1918" spans="2:21" s="156" customFormat="1" ht="18" customHeight="1">
      <c r="B1918" s="175"/>
      <c r="C1918" s="175"/>
      <c r="D1918" s="175"/>
      <c r="E1918" s="163"/>
      <c r="F1918" s="163"/>
      <c r="G1918" s="163"/>
      <c r="H1918" s="163"/>
      <c r="I1918" s="176" t="s">
        <v>26</v>
      </c>
      <c r="J1918" s="177">
        <f>SUM(J1916:J1917)</f>
        <v>0</v>
      </c>
      <c r="K1918" s="178" t="s">
        <v>27</v>
      </c>
      <c r="L1918" s="176" t="s">
        <v>27</v>
      </c>
      <c r="M1918" s="177">
        <f>SUM(M1916:M1917)</f>
        <v>0</v>
      </c>
      <c r="N1918" s="155"/>
      <c r="O1918" s="155"/>
      <c r="P1918" s="155"/>
      <c r="Q1918" s="155"/>
      <c r="R1918" s="155"/>
      <c r="S1918" s="155"/>
      <c r="T1918" s="155"/>
      <c r="U1918" s="155"/>
    </row>
    <row r="1919" spans="2:21" s="156" customFormat="1" ht="11.25">
      <c r="B1919" s="161"/>
      <c r="J1919" s="181"/>
      <c r="M1919" s="181"/>
      <c r="N1919" s="155"/>
      <c r="O1919" s="155"/>
      <c r="P1919" s="155"/>
      <c r="Q1919" s="155"/>
      <c r="R1919" s="155"/>
      <c r="S1919" s="155"/>
      <c r="T1919" s="155"/>
      <c r="U1919" s="155"/>
    </row>
    <row r="1920" spans="2:21" s="156" customFormat="1" ht="45.75" customHeight="1">
      <c r="B1920" s="161"/>
      <c r="C1920" s="257" t="s">
        <v>1042</v>
      </c>
      <c r="D1920" s="326"/>
      <c r="E1920" s="326"/>
      <c r="F1920" s="326"/>
      <c r="G1920" s="326"/>
      <c r="H1920" s="326"/>
      <c r="I1920" s="326"/>
      <c r="J1920" s="326"/>
      <c r="K1920" s="326"/>
      <c r="L1920" s="326"/>
      <c r="M1920" s="326"/>
      <c r="N1920" s="155"/>
      <c r="O1920" s="155"/>
      <c r="P1920" s="155"/>
      <c r="Q1920" s="155"/>
      <c r="R1920" s="155"/>
      <c r="S1920" s="155"/>
      <c r="T1920" s="155"/>
      <c r="U1920" s="155"/>
    </row>
    <row r="1921" spans="2:21" s="156" customFormat="1" ht="45.75" customHeight="1">
      <c r="B1921" s="161"/>
      <c r="C1921" s="123"/>
      <c r="D1921" s="124"/>
      <c r="E1921" s="124"/>
      <c r="F1921" s="124"/>
      <c r="G1921" s="124"/>
      <c r="H1921" s="124"/>
      <c r="I1921" s="124"/>
      <c r="J1921" s="124"/>
      <c r="K1921" s="124"/>
      <c r="L1921" s="124"/>
      <c r="M1921" s="124"/>
      <c r="N1921" s="155"/>
      <c r="O1921" s="155"/>
      <c r="P1921" s="155"/>
      <c r="Q1921" s="155"/>
      <c r="R1921" s="155"/>
      <c r="S1921" s="155"/>
      <c r="T1921" s="155"/>
      <c r="U1921" s="155"/>
    </row>
    <row r="1922" spans="2:21" s="156" customFormat="1" ht="45.75" customHeight="1">
      <c r="B1922" s="161"/>
      <c r="C1922" s="123"/>
      <c r="D1922" s="124"/>
      <c r="E1922" s="124"/>
      <c r="F1922" s="124"/>
      <c r="G1922" s="124"/>
      <c r="H1922" s="124"/>
      <c r="I1922" s="124"/>
      <c r="J1922" s="124"/>
      <c r="K1922" s="124"/>
      <c r="L1922" s="124"/>
      <c r="M1922" s="124"/>
      <c r="N1922" s="155"/>
      <c r="O1922" s="155"/>
      <c r="P1922" s="155"/>
      <c r="Q1922" s="155"/>
      <c r="R1922" s="155"/>
      <c r="S1922" s="155"/>
      <c r="T1922" s="155"/>
      <c r="U1922" s="155"/>
    </row>
    <row r="1923" spans="2:21" s="156" customFormat="1" ht="45.75" customHeight="1">
      <c r="B1923" s="161"/>
      <c r="C1923" s="123"/>
      <c r="D1923" s="124"/>
      <c r="E1923" s="124"/>
      <c r="F1923" s="124"/>
      <c r="G1923" s="124"/>
      <c r="H1923" s="124"/>
      <c r="I1923" s="124"/>
      <c r="J1923" s="124"/>
      <c r="K1923" s="124"/>
      <c r="L1923" s="124"/>
      <c r="M1923" s="124"/>
      <c r="N1923" s="155"/>
      <c r="O1923" s="155"/>
      <c r="P1923" s="155"/>
      <c r="Q1923" s="155"/>
      <c r="R1923" s="155"/>
      <c r="S1923" s="155"/>
      <c r="T1923" s="155"/>
      <c r="U1923" s="155"/>
    </row>
    <row r="1924" spans="2:21" s="156" customFormat="1" ht="45.75" customHeight="1">
      <c r="B1924" s="161"/>
      <c r="C1924" s="123"/>
      <c r="D1924" s="124"/>
      <c r="E1924" s="124"/>
      <c r="F1924" s="124"/>
      <c r="G1924" s="124"/>
      <c r="H1924" s="124"/>
      <c r="I1924" s="124"/>
      <c r="J1924" s="124"/>
      <c r="K1924" s="124"/>
      <c r="L1924" s="124"/>
      <c r="M1924" s="124"/>
      <c r="N1924" s="155"/>
      <c r="O1924" s="155"/>
      <c r="P1924" s="155"/>
      <c r="Q1924" s="155"/>
      <c r="R1924" s="155"/>
      <c r="S1924" s="155"/>
      <c r="T1924" s="155"/>
      <c r="U1924" s="155"/>
    </row>
    <row r="1925" spans="2:21" s="156" customFormat="1" ht="45.75" customHeight="1">
      <c r="B1925" s="161"/>
      <c r="C1925" s="123"/>
      <c r="D1925" s="124"/>
      <c r="E1925" s="124"/>
      <c r="F1925" s="124"/>
      <c r="G1925" s="124"/>
      <c r="H1925" s="124"/>
      <c r="I1925" s="124"/>
      <c r="J1925" s="124"/>
      <c r="K1925" s="124"/>
      <c r="L1925" s="124"/>
      <c r="M1925" s="124"/>
      <c r="N1925" s="155"/>
      <c r="O1925" s="155"/>
      <c r="P1925" s="155"/>
      <c r="Q1925" s="155"/>
      <c r="R1925" s="155"/>
      <c r="S1925" s="155"/>
      <c r="T1925" s="155"/>
      <c r="U1925" s="155"/>
    </row>
    <row r="1926" spans="2:21" s="156" customFormat="1" ht="45.75" customHeight="1">
      <c r="B1926" s="161"/>
      <c r="C1926" s="123"/>
      <c r="D1926" s="124"/>
      <c r="E1926" s="124"/>
      <c r="F1926" s="124"/>
      <c r="G1926" s="124"/>
      <c r="H1926" s="124"/>
      <c r="I1926" s="124"/>
      <c r="J1926" s="124"/>
      <c r="K1926" s="124"/>
      <c r="L1926" s="124"/>
      <c r="M1926" s="124"/>
      <c r="N1926" s="155"/>
      <c r="O1926" s="155"/>
      <c r="P1926" s="155"/>
      <c r="Q1926" s="155"/>
      <c r="R1926" s="155"/>
      <c r="S1926" s="155"/>
      <c r="T1926" s="155"/>
      <c r="U1926" s="155"/>
    </row>
    <row r="1927" spans="2:21" s="156" customFormat="1" ht="11.25">
      <c r="B1927" s="155"/>
      <c r="C1927" s="155"/>
      <c r="D1927" s="155"/>
      <c r="E1927" s="155"/>
      <c r="F1927" s="155"/>
      <c r="G1927" s="155"/>
      <c r="H1927" s="155"/>
      <c r="I1927" s="155"/>
      <c r="N1927" s="155"/>
      <c r="O1927" s="155"/>
      <c r="P1927" s="155"/>
      <c r="Q1927" s="155"/>
      <c r="R1927" s="155"/>
      <c r="S1927" s="155"/>
      <c r="T1927" s="155"/>
      <c r="U1927" s="155"/>
    </row>
    <row r="1928" spans="2:21" s="156" customFormat="1" ht="11.25">
      <c r="B1928" s="155"/>
      <c r="C1928" s="155"/>
      <c r="D1928" s="155"/>
      <c r="E1928" s="155"/>
      <c r="F1928" s="155"/>
      <c r="G1928" s="155"/>
      <c r="H1928" s="155"/>
      <c r="I1928" s="155"/>
      <c r="N1928" s="155"/>
      <c r="O1928" s="155"/>
      <c r="P1928" s="155"/>
      <c r="Q1928" s="155"/>
      <c r="R1928" s="155"/>
      <c r="S1928" s="155"/>
      <c r="T1928" s="155"/>
      <c r="U1928" s="155"/>
    </row>
    <row r="1929" spans="2:13" s="156" customFormat="1" ht="21.75" customHeight="1">
      <c r="B1929" s="161"/>
      <c r="C1929" s="162" t="s">
        <v>1274</v>
      </c>
      <c r="D1929" s="163"/>
      <c r="E1929" s="163"/>
      <c r="F1929" s="164" t="s">
        <v>1</v>
      </c>
      <c r="G1929" s="165"/>
      <c r="H1929" s="163"/>
      <c r="I1929" s="352" t="s">
        <v>1043</v>
      </c>
      <c r="J1929" s="353"/>
      <c r="K1929" s="353"/>
      <c r="L1929" s="353"/>
      <c r="M1929" s="126"/>
    </row>
    <row r="1930" spans="2:13" s="156" customFormat="1" ht="24" customHeight="1">
      <c r="B1930" s="354" t="s">
        <v>1044</v>
      </c>
      <c r="C1930" s="355"/>
      <c r="D1930" s="355"/>
      <c r="E1930" s="355"/>
      <c r="F1930" s="355"/>
      <c r="G1930" s="355"/>
      <c r="H1930" s="355"/>
      <c r="I1930" s="355"/>
      <c r="J1930" s="355"/>
      <c r="K1930" s="355"/>
      <c r="L1930" s="355"/>
      <c r="M1930" s="356"/>
    </row>
    <row r="1931" spans="2:13" s="156" customFormat="1" ht="36" customHeight="1">
      <c r="B1931" s="206" t="s">
        <v>2</v>
      </c>
      <c r="C1931" s="206" t="s">
        <v>3</v>
      </c>
      <c r="D1931" s="206" t="s">
        <v>4</v>
      </c>
      <c r="E1931" s="207" t="s">
        <v>5</v>
      </c>
      <c r="F1931" s="207" t="s">
        <v>6</v>
      </c>
      <c r="G1931" s="206" t="s">
        <v>7</v>
      </c>
      <c r="H1931" s="206" t="s">
        <v>115</v>
      </c>
      <c r="I1931" s="206" t="s">
        <v>8</v>
      </c>
      <c r="J1931" s="206" t="s">
        <v>9</v>
      </c>
      <c r="K1931" s="206" t="s">
        <v>10</v>
      </c>
      <c r="L1931" s="206" t="s">
        <v>11</v>
      </c>
      <c r="M1931" s="206" t="s">
        <v>12</v>
      </c>
    </row>
    <row r="1932" spans="2:13" s="156" customFormat="1" ht="18" customHeight="1">
      <c r="B1932" s="208" t="s">
        <v>13</v>
      </c>
      <c r="C1932" s="208" t="s">
        <v>14</v>
      </c>
      <c r="D1932" s="208" t="s">
        <v>15</v>
      </c>
      <c r="E1932" s="208" t="s">
        <v>16</v>
      </c>
      <c r="F1932" s="208" t="s">
        <v>17</v>
      </c>
      <c r="G1932" s="208" t="s">
        <v>18</v>
      </c>
      <c r="H1932" s="208" t="s">
        <v>19</v>
      </c>
      <c r="I1932" s="208" t="s">
        <v>20</v>
      </c>
      <c r="J1932" s="208" t="s">
        <v>21</v>
      </c>
      <c r="K1932" s="208" t="s">
        <v>22</v>
      </c>
      <c r="L1932" s="208" t="s">
        <v>23</v>
      </c>
      <c r="M1932" s="208" t="s">
        <v>24</v>
      </c>
    </row>
    <row r="1933" spans="2:13" s="156" customFormat="1" ht="24" customHeight="1">
      <c r="B1933" s="134">
        <v>1</v>
      </c>
      <c r="C1933" s="260" t="s">
        <v>1045</v>
      </c>
      <c r="D1933" s="205"/>
      <c r="E1933" s="170" t="s">
        <v>516</v>
      </c>
      <c r="F1933" s="180" t="s">
        <v>1046</v>
      </c>
      <c r="G1933" s="169">
        <v>50</v>
      </c>
      <c r="H1933" s="170" t="s">
        <v>1047</v>
      </c>
      <c r="I1933" s="171"/>
      <c r="J1933" s="172">
        <f>G1933*I1933</f>
        <v>0</v>
      </c>
      <c r="K1933" s="170">
        <v>8</v>
      </c>
      <c r="L1933" s="173">
        <f>I1933*1.08</f>
        <v>0</v>
      </c>
      <c r="M1933" s="174">
        <f>J1933*1.08</f>
        <v>0</v>
      </c>
    </row>
    <row r="1934" spans="2:13" s="156" customFormat="1" ht="24" customHeight="1">
      <c r="B1934" s="134">
        <v>2</v>
      </c>
      <c r="C1934" s="261"/>
      <c r="D1934" s="205"/>
      <c r="E1934" s="170" t="s">
        <v>516</v>
      </c>
      <c r="F1934" s="180" t="s">
        <v>1048</v>
      </c>
      <c r="G1934" s="169">
        <v>200</v>
      </c>
      <c r="H1934" s="170" t="s">
        <v>1049</v>
      </c>
      <c r="I1934" s="171"/>
      <c r="J1934" s="172">
        <f>G1934*I1934</f>
        <v>0</v>
      </c>
      <c r="K1934" s="170">
        <v>8</v>
      </c>
      <c r="L1934" s="173">
        <f>I1934*1.08</f>
        <v>0</v>
      </c>
      <c r="M1934" s="174">
        <f>J1934*1.08</f>
        <v>0</v>
      </c>
    </row>
    <row r="1935" spans="2:13" s="156" customFormat="1" ht="18.75" customHeight="1">
      <c r="B1935" s="175"/>
      <c r="C1935" s="175"/>
      <c r="D1935" s="175"/>
      <c r="E1935" s="163"/>
      <c r="F1935" s="163"/>
      <c r="G1935" s="163"/>
      <c r="H1935" s="163"/>
      <c r="I1935" s="176" t="s">
        <v>26</v>
      </c>
      <c r="J1935" s="177">
        <f>SUM(J1933:J1934)</f>
        <v>0</v>
      </c>
      <c r="K1935" s="178" t="s">
        <v>27</v>
      </c>
      <c r="L1935" s="176" t="s">
        <v>27</v>
      </c>
      <c r="M1935" s="177">
        <f>SUM(M1933:M1934)</f>
        <v>0</v>
      </c>
    </row>
    <row r="1936" spans="2:13" s="156" customFormat="1" ht="21.75" customHeight="1">
      <c r="B1936" s="161"/>
      <c r="C1936" s="179"/>
      <c r="D1936" s="179"/>
      <c r="E1936" s="179"/>
      <c r="F1936" s="179"/>
      <c r="G1936" s="179"/>
      <c r="H1936" s="179"/>
      <c r="I1936" s="179"/>
      <c r="J1936" s="179"/>
      <c r="K1936" s="179"/>
      <c r="L1936" s="179"/>
      <c r="M1936" s="179"/>
    </row>
    <row r="1937" spans="2:13" s="156" customFormat="1" ht="49.5" customHeight="1">
      <c r="B1937" s="161"/>
      <c r="C1937" s="257" t="s">
        <v>1001</v>
      </c>
      <c r="D1937" s="326"/>
      <c r="E1937" s="326"/>
      <c r="F1937" s="326"/>
      <c r="G1937" s="326"/>
      <c r="H1937" s="326"/>
      <c r="I1937" s="326"/>
      <c r="J1937" s="326"/>
      <c r="K1937" s="326"/>
      <c r="L1937" s="326"/>
      <c r="M1937" s="326"/>
    </row>
    <row r="1938" spans="2:13" s="156" customFormat="1" ht="49.5" customHeight="1">
      <c r="B1938" s="161"/>
      <c r="C1938" s="123"/>
      <c r="D1938" s="124"/>
      <c r="E1938" s="124"/>
      <c r="F1938" s="124"/>
      <c r="G1938" s="124"/>
      <c r="H1938" s="124"/>
      <c r="I1938" s="124"/>
      <c r="J1938" s="124"/>
      <c r="K1938" s="124"/>
      <c r="L1938" s="124"/>
      <c r="M1938" s="124"/>
    </row>
    <row r="1939" spans="2:13" s="156" customFormat="1" ht="49.5" customHeight="1">
      <c r="B1939" s="161"/>
      <c r="C1939" s="123"/>
      <c r="D1939" s="124"/>
      <c r="E1939" s="124"/>
      <c r="F1939" s="124"/>
      <c r="G1939" s="124"/>
      <c r="H1939" s="124"/>
      <c r="I1939" s="124"/>
      <c r="J1939" s="124"/>
      <c r="K1939" s="124"/>
      <c r="L1939" s="124"/>
      <c r="M1939" s="124"/>
    </row>
    <row r="1940" spans="2:13" s="156" customFormat="1" ht="49.5" customHeight="1">
      <c r="B1940" s="161"/>
      <c r="C1940" s="123"/>
      <c r="D1940" s="124"/>
      <c r="E1940" s="124"/>
      <c r="F1940" s="124"/>
      <c r="G1940" s="124"/>
      <c r="H1940" s="124"/>
      <c r="I1940" s="124"/>
      <c r="J1940" s="124"/>
      <c r="K1940" s="124"/>
      <c r="L1940" s="124"/>
      <c r="M1940" s="124"/>
    </row>
    <row r="1941" spans="2:13" s="156" customFormat="1" ht="49.5" customHeight="1">
      <c r="B1941" s="161"/>
      <c r="C1941" s="123"/>
      <c r="D1941" s="124"/>
      <c r="E1941" s="124"/>
      <c r="F1941" s="124"/>
      <c r="G1941" s="124"/>
      <c r="H1941" s="124"/>
      <c r="I1941" s="124"/>
      <c r="J1941" s="124"/>
      <c r="K1941" s="124"/>
      <c r="L1941" s="124"/>
      <c r="M1941" s="124"/>
    </row>
    <row r="1942" spans="2:13" s="156" customFormat="1" ht="12.75" customHeight="1">
      <c r="B1942" s="186"/>
      <c r="C1942" s="186"/>
      <c r="D1942" s="186"/>
      <c r="E1942" s="186"/>
      <c r="F1942" s="186"/>
      <c r="G1942" s="186"/>
      <c r="H1942" s="186"/>
      <c r="I1942" s="186"/>
      <c r="J1942" s="186"/>
      <c r="K1942" s="186"/>
      <c r="L1942" s="186"/>
      <c r="M1942" s="186"/>
    </row>
    <row r="1943" spans="2:13" s="156" customFormat="1" ht="37.5" customHeight="1">
      <c r="B1943" s="186"/>
      <c r="C1943" s="186"/>
      <c r="D1943" s="186"/>
      <c r="E1943" s="186"/>
      <c r="F1943" s="186"/>
      <c r="G1943" s="186"/>
      <c r="H1943" s="186"/>
      <c r="I1943" s="186"/>
      <c r="J1943" s="186"/>
      <c r="K1943" s="186"/>
      <c r="L1943" s="186"/>
      <c r="M1943" s="186"/>
    </row>
    <row r="1944" spans="2:13" s="156" customFormat="1" ht="37.5" customHeight="1">
      <c r="B1944" s="161"/>
      <c r="C1944" s="162" t="s">
        <v>1275</v>
      </c>
      <c r="D1944" s="163"/>
      <c r="E1944" s="163"/>
      <c r="F1944" s="164" t="s">
        <v>1</v>
      </c>
      <c r="G1944" s="165"/>
      <c r="H1944" s="163"/>
      <c r="I1944" s="352" t="s">
        <v>1050</v>
      </c>
      <c r="J1944" s="352"/>
      <c r="K1944" s="352"/>
      <c r="L1944" s="352"/>
      <c r="M1944" s="352"/>
    </row>
    <row r="1945" spans="2:13" s="156" customFormat="1" ht="22.5" customHeight="1">
      <c r="B1945" s="349" t="s">
        <v>1051</v>
      </c>
      <c r="C1945" s="350"/>
      <c r="D1945" s="350"/>
      <c r="E1945" s="350"/>
      <c r="F1945" s="350"/>
      <c r="G1945" s="350"/>
      <c r="H1945" s="350"/>
      <c r="I1945" s="350"/>
      <c r="J1945" s="350"/>
      <c r="K1945" s="350"/>
      <c r="L1945" s="350"/>
      <c r="M1945" s="351"/>
    </row>
    <row r="1946" spans="2:13" s="161" customFormat="1" ht="34.5" customHeight="1">
      <c r="B1946" s="206" t="s">
        <v>2</v>
      </c>
      <c r="C1946" s="206" t="s">
        <v>3</v>
      </c>
      <c r="D1946" s="206" t="s">
        <v>4</v>
      </c>
      <c r="E1946" s="207" t="s">
        <v>5</v>
      </c>
      <c r="F1946" s="207" t="s">
        <v>6</v>
      </c>
      <c r="G1946" s="206" t="s">
        <v>7</v>
      </c>
      <c r="H1946" s="206" t="s">
        <v>115</v>
      </c>
      <c r="I1946" s="206" t="s">
        <v>8</v>
      </c>
      <c r="J1946" s="206" t="s">
        <v>9</v>
      </c>
      <c r="K1946" s="206" t="s">
        <v>10</v>
      </c>
      <c r="L1946" s="206" t="s">
        <v>11</v>
      </c>
      <c r="M1946" s="206" t="s">
        <v>12</v>
      </c>
    </row>
    <row r="1947" spans="2:13" s="186" customFormat="1" ht="10.5" customHeight="1">
      <c r="B1947" s="208" t="s">
        <v>13</v>
      </c>
      <c r="C1947" s="208" t="s">
        <v>14</v>
      </c>
      <c r="D1947" s="208" t="s">
        <v>15</v>
      </c>
      <c r="E1947" s="208" t="s">
        <v>16</v>
      </c>
      <c r="F1947" s="208" t="s">
        <v>17</v>
      </c>
      <c r="G1947" s="208" t="s">
        <v>18</v>
      </c>
      <c r="H1947" s="208" t="s">
        <v>19</v>
      </c>
      <c r="I1947" s="208" t="s">
        <v>20</v>
      </c>
      <c r="J1947" s="208" t="s">
        <v>21</v>
      </c>
      <c r="K1947" s="208" t="s">
        <v>22</v>
      </c>
      <c r="L1947" s="208" t="s">
        <v>23</v>
      </c>
      <c r="M1947" s="208" t="s">
        <v>24</v>
      </c>
    </row>
    <row r="1948" spans="2:13" s="186" customFormat="1" ht="28.5" customHeight="1">
      <c r="B1948" s="134">
        <v>1</v>
      </c>
      <c r="C1948" s="143" t="s">
        <v>1052</v>
      </c>
      <c r="D1948" s="205"/>
      <c r="E1948" s="170" t="s">
        <v>40</v>
      </c>
      <c r="F1948" s="180" t="s">
        <v>1053</v>
      </c>
      <c r="G1948" s="169">
        <v>400</v>
      </c>
      <c r="H1948" s="170" t="s">
        <v>1054</v>
      </c>
      <c r="I1948" s="171"/>
      <c r="J1948" s="172">
        <f>G1948*I1948</f>
        <v>0</v>
      </c>
      <c r="K1948" s="170">
        <v>8</v>
      </c>
      <c r="L1948" s="173">
        <f>I1948*1.08</f>
        <v>0</v>
      </c>
      <c r="M1948" s="174">
        <f>J1948*1.08</f>
        <v>0</v>
      </c>
    </row>
    <row r="1949" spans="2:13" s="186" customFormat="1" ht="15.75" customHeight="1">
      <c r="B1949" s="175"/>
      <c r="C1949" s="175"/>
      <c r="D1949" s="175"/>
      <c r="E1949" s="163"/>
      <c r="F1949" s="163"/>
      <c r="G1949" s="163"/>
      <c r="H1949" s="163"/>
      <c r="I1949" s="176" t="s">
        <v>26</v>
      </c>
      <c r="J1949" s="177">
        <f>SUM(J1948)</f>
        <v>0</v>
      </c>
      <c r="K1949" s="178" t="s">
        <v>27</v>
      </c>
      <c r="L1949" s="176" t="s">
        <v>27</v>
      </c>
      <c r="M1949" s="177">
        <f>SUM(M1948)</f>
        <v>0</v>
      </c>
    </row>
    <row r="1950" spans="2:13" s="186" customFormat="1" ht="40.5" customHeight="1">
      <c r="B1950" s="161"/>
      <c r="C1950" s="162"/>
      <c r="D1950" s="163"/>
      <c r="E1950" s="163"/>
      <c r="F1950" s="163"/>
      <c r="G1950" s="165"/>
      <c r="H1950" s="163"/>
      <c r="I1950" s="161"/>
      <c r="J1950" s="155"/>
      <c r="K1950" s="161"/>
      <c r="L1950" s="161"/>
      <c r="M1950" s="126"/>
    </row>
    <row r="1951" spans="2:13" s="186" customFormat="1" ht="41.25" customHeight="1">
      <c r="B1951" s="161"/>
      <c r="C1951" s="257" t="s">
        <v>1040</v>
      </c>
      <c r="D1951" s="326"/>
      <c r="E1951" s="326"/>
      <c r="F1951" s="326"/>
      <c r="G1951" s="326"/>
      <c r="H1951" s="326"/>
      <c r="I1951" s="326"/>
      <c r="J1951" s="326"/>
      <c r="K1951" s="326"/>
      <c r="L1951" s="326"/>
      <c r="M1951" s="326"/>
    </row>
    <row r="1952" spans="2:13" s="186" customFormat="1" ht="41.25" customHeight="1">
      <c r="B1952" s="161"/>
      <c r="C1952" s="123"/>
      <c r="D1952" s="124"/>
      <c r="E1952" s="124"/>
      <c r="F1952" s="124"/>
      <c r="G1952" s="124"/>
      <c r="H1952" s="124"/>
      <c r="I1952" s="124"/>
      <c r="J1952" s="124"/>
      <c r="K1952" s="124"/>
      <c r="L1952" s="124"/>
      <c r="M1952" s="124"/>
    </row>
    <row r="1953" spans="2:13" s="186" customFormat="1" ht="41.25" customHeight="1">
      <c r="B1953" s="161"/>
      <c r="C1953" s="123"/>
      <c r="D1953" s="124"/>
      <c r="E1953" s="124"/>
      <c r="F1953" s="124"/>
      <c r="G1953" s="124"/>
      <c r="H1953" s="124"/>
      <c r="I1953" s="124"/>
      <c r="J1953" s="124"/>
      <c r="K1953" s="124"/>
      <c r="L1953" s="124"/>
      <c r="M1953" s="124"/>
    </row>
    <row r="1954" spans="2:13" s="186" customFormat="1" ht="41.25" customHeight="1">
      <c r="B1954" s="161"/>
      <c r="C1954" s="123"/>
      <c r="D1954" s="124"/>
      <c r="E1954" s="124"/>
      <c r="F1954" s="124"/>
      <c r="G1954" s="124"/>
      <c r="H1954" s="124"/>
      <c r="I1954" s="124"/>
      <c r="J1954" s="124"/>
      <c r="K1954" s="124"/>
      <c r="L1954" s="124"/>
      <c r="M1954" s="124"/>
    </row>
    <row r="1955" spans="2:13" s="186" customFormat="1" ht="41.25" customHeight="1">
      <c r="B1955" s="161"/>
      <c r="C1955" s="123"/>
      <c r="D1955" s="124"/>
      <c r="E1955" s="124"/>
      <c r="F1955" s="124"/>
      <c r="G1955" s="124"/>
      <c r="H1955" s="124"/>
      <c r="I1955" s="124"/>
      <c r="J1955" s="124"/>
      <c r="K1955" s="124"/>
      <c r="L1955" s="124"/>
      <c r="M1955" s="124"/>
    </row>
    <row r="1956" spans="2:13" s="186" customFormat="1" ht="41.25" customHeight="1">
      <c r="B1956" s="161"/>
      <c r="C1956" s="123"/>
      <c r="D1956" s="124"/>
      <c r="E1956" s="124"/>
      <c r="F1956" s="124"/>
      <c r="G1956" s="124"/>
      <c r="H1956" s="124"/>
      <c r="I1956" s="124"/>
      <c r="J1956" s="124"/>
      <c r="K1956" s="124"/>
      <c r="L1956" s="124"/>
      <c r="M1956" s="124"/>
    </row>
    <row r="1957" spans="2:3" s="186" customFormat="1" ht="39" customHeight="1">
      <c r="B1957" s="49"/>
      <c r="C1957" s="49"/>
    </row>
    <row r="1958" spans="2:13" s="186" customFormat="1" ht="24" customHeight="1">
      <c r="B1958" s="161"/>
      <c r="C1958" s="162" t="s">
        <v>1276</v>
      </c>
      <c r="D1958" s="163"/>
      <c r="E1958" s="163"/>
      <c r="F1958" s="164" t="s">
        <v>1</v>
      </c>
      <c r="G1958" s="165"/>
      <c r="H1958" s="163"/>
      <c r="I1958" s="352" t="s">
        <v>168</v>
      </c>
      <c r="J1958" s="353"/>
      <c r="K1958" s="353"/>
      <c r="L1958" s="353"/>
      <c r="M1958" s="126"/>
    </row>
    <row r="1959" spans="2:13" s="186" customFormat="1" ht="30" customHeight="1">
      <c r="B1959" s="354" t="s">
        <v>1055</v>
      </c>
      <c r="C1959" s="355"/>
      <c r="D1959" s="355"/>
      <c r="E1959" s="355"/>
      <c r="F1959" s="355"/>
      <c r="G1959" s="355"/>
      <c r="H1959" s="355"/>
      <c r="I1959" s="355"/>
      <c r="J1959" s="355"/>
      <c r="K1959" s="355"/>
      <c r="L1959" s="355"/>
      <c r="M1959" s="356"/>
    </row>
    <row r="1960" spans="2:13" s="186" customFormat="1" ht="39.75" customHeight="1">
      <c r="B1960" s="206" t="s">
        <v>2</v>
      </c>
      <c r="C1960" s="206" t="s">
        <v>3</v>
      </c>
      <c r="D1960" s="206" t="s">
        <v>4</v>
      </c>
      <c r="E1960" s="207" t="s">
        <v>5</v>
      </c>
      <c r="F1960" s="207" t="s">
        <v>6</v>
      </c>
      <c r="G1960" s="206" t="s">
        <v>7</v>
      </c>
      <c r="H1960" s="206" t="s">
        <v>115</v>
      </c>
      <c r="I1960" s="206" t="s">
        <v>8</v>
      </c>
      <c r="J1960" s="206" t="s">
        <v>9</v>
      </c>
      <c r="K1960" s="206" t="s">
        <v>10</v>
      </c>
      <c r="L1960" s="206" t="s">
        <v>11</v>
      </c>
      <c r="M1960" s="206" t="s">
        <v>12</v>
      </c>
    </row>
    <row r="1961" spans="2:13" s="186" customFormat="1" ht="12" customHeight="1">
      <c r="B1961" s="208" t="s">
        <v>13</v>
      </c>
      <c r="C1961" s="208" t="s">
        <v>14</v>
      </c>
      <c r="D1961" s="208" t="s">
        <v>15</v>
      </c>
      <c r="E1961" s="208" t="s">
        <v>16</v>
      </c>
      <c r="F1961" s="208" t="s">
        <v>17</v>
      </c>
      <c r="G1961" s="208" t="s">
        <v>18</v>
      </c>
      <c r="H1961" s="208" t="s">
        <v>19</v>
      </c>
      <c r="I1961" s="208" t="s">
        <v>20</v>
      </c>
      <c r="J1961" s="208" t="s">
        <v>21</v>
      </c>
      <c r="K1961" s="208" t="s">
        <v>22</v>
      </c>
      <c r="L1961" s="208" t="s">
        <v>23</v>
      </c>
      <c r="M1961" s="208" t="s">
        <v>24</v>
      </c>
    </row>
    <row r="1962" spans="2:13" s="186" customFormat="1" ht="30.75" customHeight="1">
      <c r="B1962" s="134">
        <v>1</v>
      </c>
      <c r="C1962" s="166" t="s">
        <v>1056</v>
      </c>
      <c r="D1962" s="205"/>
      <c r="E1962" s="167" t="s">
        <v>40</v>
      </c>
      <c r="F1962" s="168" t="s">
        <v>169</v>
      </c>
      <c r="G1962" s="169">
        <v>100</v>
      </c>
      <c r="H1962" s="170" t="s">
        <v>1057</v>
      </c>
      <c r="I1962" s="171"/>
      <c r="J1962" s="172">
        <f>G1962*I1962</f>
        <v>0</v>
      </c>
      <c r="K1962" s="170">
        <v>8</v>
      </c>
      <c r="L1962" s="173">
        <f>I1962*1.08</f>
        <v>0</v>
      </c>
      <c r="M1962" s="174">
        <f>J1962*1.08</f>
        <v>0</v>
      </c>
    </row>
    <row r="1963" spans="2:13" s="186" customFormat="1" ht="24.75" customHeight="1">
      <c r="B1963" s="175"/>
      <c r="C1963" s="175"/>
      <c r="D1963" s="175"/>
      <c r="E1963" s="163"/>
      <c r="F1963" s="163"/>
      <c r="G1963" s="163"/>
      <c r="H1963" s="163"/>
      <c r="I1963" s="176" t="s">
        <v>26</v>
      </c>
      <c r="J1963" s="177">
        <f>SUM(J1962)</f>
        <v>0</v>
      </c>
      <c r="K1963" s="178" t="s">
        <v>27</v>
      </c>
      <c r="L1963" s="176" t="s">
        <v>27</v>
      </c>
      <c r="M1963" s="177">
        <f>SUM(M1962)</f>
        <v>0</v>
      </c>
    </row>
    <row r="1964" spans="2:13" s="186" customFormat="1" ht="30" customHeight="1">
      <c r="B1964" s="161"/>
      <c r="C1964" s="162"/>
      <c r="D1964" s="163"/>
      <c r="E1964" s="163"/>
      <c r="F1964" s="163"/>
      <c r="G1964" s="165"/>
      <c r="H1964" s="163"/>
      <c r="I1964" s="161"/>
      <c r="J1964" s="155"/>
      <c r="K1964" s="161"/>
      <c r="L1964" s="161"/>
      <c r="M1964" s="126"/>
    </row>
    <row r="1965" spans="2:13" s="186" customFormat="1" ht="42.75" customHeight="1">
      <c r="B1965" s="161"/>
      <c r="C1965" s="257" t="s">
        <v>998</v>
      </c>
      <c r="D1965" s="326"/>
      <c r="E1965" s="326"/>
      <c r="F1965" s="326"/>
      <c r="G1965" s="326"/>
      <c r="H1965" s="326"/>
      <c r="I1965" s="326"/>
      <c r="J1965" s="326"/>
      <c r="K1965" s="326"/>
      <c r="L1965" s="326"/>
      <c r="M1965" s="326"/>
    </row>
    <row r="1966" spans="2:13" s="186" customFormat="1" ht="42.75" customHeight="1">
      <c r="B1966" s="161"/>
      <c r="C1966" s="123"/>
      <c r="D1966" s="124"/>
      <c r="E1966" s="124"/>
      <c r="F1966" s="124"/>
      <c r="G1966" s="124"/>
      <c r="H1966" s="124"/>
      <c r="I1966" s="124"/>
      <c r="J1966" s="124"/>
      <c r="K1966" s="124"/>
      <c r="L1966" s="124"/>
      <c r="M1966" s="124"/>
    </row>
    <row r="1967" spans="2:13" s="186" customFormat="1" ht="42.75" customHeight="1">
      <c r="B1967" s="161"/>
      <c r="C1967" s="123"/>
      <c r="D1967" s="124"/>
      <c r="E1967" s="124"/>
      <c r="F1967" s="124"/>
      <c r="G1967" s="124"/>
      <c r="H1967" s="124"/>
      <c r="I1967" s="124"/>
      <c r="J1967" s="124"/>
      <c r="K1967" s="124"/>
      <c r="L1967" s="124"/>
      <c r="M1967" s="124"/>
    </row>
    <row r="1968" spans="2:13" s="186" customFormat="1" ht="42.75" customHeight="1">
      <c r="B1968" s="161"/>
      <c r="C1968" s="123"/>
      <c r="D1968" s="124"/>
      <c r="E1968" s="124"/>
      <c r="F1968" s="124"/>
      <c r="G1968" s="124"/>
      <c r="H1968" s="124"/>
      <c r="I1968" s="124"/>
      <c r="J1968" s="124"/>
      <c r="K1968" s="124"/>
      <c r="L1968" s="124"/>
      <c r="M1968" s="124"/>
    </row>
    <row r="1969" spans="2:13" s="186" customFormat="1" ht="42.75" customHeight="1">
      <c r="B1969" s="161"/>
      <c r="C1969" s="123"/>
      <c r="D1969" s="124"/>
      <c r="E1969" s="124"/>
      <c r="F1969" s="124"/>
      <c r="G1969" s="124"/>
      <c r="H1969" s="124"/>
      <c r="I1969" s="124"/>
      <c r="J1969" s="124"/>
      <c r="K1969" s="124"/>
      <c r="L1969" s="124"/>
      <c r="M1969" s="124"/>
    </row>
    <row r="1970" s="186" customFormat="1" ht="21" customHeight="1"/>
    <row r="1971" s="186" customFormat="1" ht="38.25" customHeight="1"/>
    <row r="1972" spans="2:13" s="186" customFormat="1" ht="30" customHeight="1">
      <c r="B1972" s="161"/>
      <c r="C1972" s="162" t="s">
        <v>1277</v>
      </c>
      <c r="D1972" s="163"/>
      <c r="E1972" s="163"/>
      <c r="F1972" s="164" t="s">
        <v>1</v>
      </c>
      <c r="G1972" s="165"/>
      <c r="H1972" s="163"/>
      <c r="I1972" s="262" t="s">
        <v>30</v>
      </c>
      <c r="J1972" s="263"/>
      <c r="K1972" s="263"/>
      <c r="L1972" s="263"/>
      <c r="M1972" s="126"/>
    </row>
    <row r="1973" spans="2:13" s="186" customFormat="1" ht="27" customHeight="1">
      <c r="B1973" s="349" t="s">
        <v>1256</v>
      </c>
      <c r="C1973" s="350"/>
      <c r="D1973" s="350"/>
      <c r="E1973" s="350"/>
      <c r="F1973" s="350"/>
      <c r="G1973" s="350"/>
      <c r="H1973" s="350"/>
      <c r="I1973" s="350"/>
      <c r="J1973" s="350"/>
      <c r="K1973" s="350"/>
      <c r="L1973" s="350"/>
      <c r="M1973" s="351"/>
    </row>
    <row r="1974" spans="2:13" s="186" customFormat="1" ht="37.5" customHeight="1">
      <c r="B1974" s="206" t="s">
        <v>2</v>
      </c>
      <c r="C1974" s="206" t="s">
        <v>3</v>
      </c>
      <c r="D1974" s="206" t="s">
        <v>4</v>
      </c>
      <c r="E1974" s="207" t="s">
        <v>5</v>
      </c>
      <c r="F1974" s="207" t="s">
        <v>6</v>
      </c>
      <c r="G1974" s="206" t="s">
        <v>7</v>
      </c>
      <c r="H1974" s="206" t="s">
        <v>115</v>
      </c>
      <c r="I1974" s="206" t="s">
        <v>8</v>
      </c>
      <c r="J1974" s="206" t="s">
        <v>9</v>
      </c>
      <c r="K1974" s="206" t="s">
        <v>10</v>
      </c>
      <c r="L1974" s="206" t="s">
        <v>11</v>
      </c>
      <c r="M1974" s="206" t="s">
        <v>12</v>
      </c>
    </row>
    <row r="1975" spans="2:13" s="186" customFormat="1" ht="16.5" customHeight="1">
      <c r="B1975" s="208" t="s">
        <v>13</v>
      </c>
      <c r="C1975" s="208" t="s">
        <v>14</v>
      </c>
      <c r="D1975" s="208" t="s">
        <v>15</v>
      </c>
      <c r="E1975" s="208" t="s">
        <v>16</v>
      </c>
      <c r="F1975" s="208" t="s">
        <v>17</v>
      </c>
      <c r="G1975" s="208" t="s">
        <v>18</v>
      </c>
      <c r="H1975" s="208" t="s">
        <v>19</v>
      </c>
      <c r="I1975" s="208" t="s">
        <v>20</v>
      </c>
      <c r="J1975" s="208" t="s">
        <v>21</v>
      </c>
      <c r="K1975" s="208" t="s">
        <v>22</v>
      </c>
      <c r="L1975" s="208" t="s">
        <v>23</v>
      </c>
      <c r="M1975" s="208" t="s">
        <v>24</v>
      </c>
    </row>
    <row r="1976" spans="2:13" s="186" customFormat="1" ht="31.5" customHeight="1">
      <c r="B1976" s="134">
        <v>1</v>
      </c>
      <c r="C1976" s="143" t="s">
        <v>1058</v>
      </c>
      <c r="D1976" s="205"/>
      <c r="E1976" s="170" t="s">
        <v>1059</v>
      </c>
      <c r="F1976" s="180" t="s">
        <v>1060</v>
      </c>
      <c r="G1976" s="169">
        <v>4</v>
      </c>
      <c r="H1976" s="170" t="s">
        <v>1061</v>
      </c>
      <c r="I1976" s="171"/>
      <c r="J1976" s="172">
        <f>G1976*I1976</f>
        <v>0</v>
      </c>
      <c r="K1976" s="170">
        <v>23</v>
      </c>
      <c r="L1976" s="173">
        <f>I1976*1.23</f>
        <v>0</v>
      </c>
      <c r="M1976" s="174">
        <f>J1976*1.23</f>
        <v>0</v>
      </c>
    </row>
    <row r="1977" spans="2:13" s="186" customFormat="1" ht="24.75" customHeight="1">
      <c r="B1977" s="134">
        <v>2</v>
      </c>
      <c r="C1977" s="143" t="s">
        <v>1062</v>
      </c>
      <c r="D1977" s="205"/>
      <c r="E1977" s="170" t="s">
        <v>1059</v>
      </c>
      <c r="F1977" s="180" t="s">
        <v>1060</v>
      </c>
      <c r="G1977" s="169">
        <v>4</v>
      </c>
      <c r="H1977" s="170" t="s">
        <v>1063</v>
      </c>
      <c r="I1977" s="171"/>
      <c r="J1977" s="172">
        <f aca="true" t="shared" si="66" ref="J1977:J2023">G1977*I1977</f>
        <v>0</v>
      </c>
      <c r="K1977" s="170">
        <v>23</v>
      </c>
      <c r="L1977" s="173">
        <f aca="true" t="shared" si="67" ref="L1977:L2023">I1977*1.23</f>
        <v>0</v>
      </c>
      <c r="M1977" s="174">
        <f aca="true" t="shared" si="68" ref="M1977:M2023">J1977*1.23</f>
        <v>0</v>
      </c>
    </row>
    <row r="1978" spans="2:13" s="186" customFormat="1" ht="26.25" customHeight="1">
      <c r="B1978" s="134">
        <v>3</v>
      </c>
      <c r="C1978" s="143" t="s">
        <v>1064</v>
      </c>
      <c r="D1978" s="205"/>
      <c r="E1978" s="170" t="s">
        <v>1059</v>
      </c>
      <c r="F1978" s="180" t="s">
        <v>1060</v>
      </c>
      <c r="G1978" s="169">
        <v>12</v>
      </c>
      <c r="H1978" s="170" t="s">
        <v>843</v>
      </c>
      <c r="I1978" s="171"/>
      <c r="J1978" s="172">
        <f t="shared" si="66"/>
        <v>0</v>
      </c>
      <c r="K1978" s="170">
        <v>23</v>
      </c>
      <c r="L1978" s="173">
        <f t="shared" si="67"/>
        <v>0</v>
      </c>
      <c r="M1978" s="174">
        <f t="shared" si="68"/>
        <v>0</v>
      </c>
    </row>
    <row r="1979" spans="2:13" s="186" customFormat="1" ht="23.25" customHeight="1">
      <c r="B1979" s="134">
        <v>4</v>
      </c>
      <c r="C1979" s="143" t="s">
        <v>1065</v>
      </c>
      <c r="D1979" s="205"/>
      <c r="E1979" s="170" t="s">
        <v>1059</v>
      </c>
      <c r="F1979" s="180" t="s">
        <v>1060</v>
      </c>
      <c r="G1979" s="169">
        <v>8</v>
      </c>
      <c r="H1979" s="170" t="s">
        <v>143</v>
      </c>
      <c r="I1979" s="171"/>
      <c r="J1979" s="172">
        <f t="shared" si="66"/>
        <v>0</v>
      </c>
      <c r="K1979" s="170">
        <v>23</v>
      </c>
      <c r="L1979" s="173">
        <f t="shared" si="67"/>
        <v>0</v>
      </c>
      <c r="M1979" s="174">
        <f t="shared" si="68"/>
        <v>0</v>
      </c>
    </row>
    <row r="1980" spans="2:13" s="186" customFormat="1" ht="27.75" customHeight="1">
      <c r="B1980" s="134">
        <v>5</v>
      </c>
      <c r="C1980" s="143" t="s">
        <v>1066</v>
      </c>
      <c r="D1980" s="205"/>
      <c r="E1980" s="170" t="s">
        <v>1059</v>
      </c>
      <c r="F1980" s="180" t="s">
        <v>1060</v>
      </c>
      <c r="G1980" s="169">
        <v>6</v>
      </c>
      <c r="H1980" s="170" t="s">
        <v>1063</v>
      </c>
      <c r="I1980" s="171"/>
      <c r="J1980" s="172">
        <f t="shared" si="66"/>
        <v>0</v>
      </c>
      <c r="K1980" s="170">
        <v>23</v>
      </c>
      <c r="L1980" s="173">
        <f t="shared" si="67"/>
        <v>0</v>
      </c>
      <c r="M1980" s="174">
        <f t="shared" si="68"/>
        <v>0</v>
      </c>
    </row>
    <row r="1981" spans="2:13" s="186" customFormat="1" ht="26.25" customHeight="1">
      <c r="B1981" s="134">
        <v>6</v>
      </c>
      <c r="C1981" s="143" t="s">
        <v>1067</v>
      </c>
      <c r="D1981" s="205"/>
      <c r="E1981" s="170" t="s">
        <v>1059</v>
      </c>
      <c r="F1981" s="180" t="s">
        <v>1060</v>
      </c>
      <c r="G1981" s="169">
        <v>6</v>
      </c>
      <c r="H1981" s="170" t="s">
        <v>1068</v>
      </c>
      <c r="I1981" s="171"/>
      <c r="J1981" s="172">
        <f t="shared" si="66"/>
        <v>0</v>
      </c>
      <c r="K1981" s="170">
        <v>23</v>
      </c>
      <c r="L1981" s="173">
        <f t="shared" si="67"/>
        <v>0</v>
      </c>
      <c r="M1981" s="174">
        <f t="shared" si="68"/>
        <v>0</v>
      </c>
    </row>
    <row r="1982" spans="2:13" s="156" customFormat="1" ht="22.5">
      <c r="B1982" s="134">
        <v>7</v>
      </c>
      <c r="C1982" s="143" t="s">
        <v>1069</v>
      </c>
      <c r="D1982" s="205"/>
      <c r="E1982" s="170" t="s">
        <v>1059</v>
      </c>
      <c r="F1982" s="180" t="s">
        <v>1060</v>
      </c>
      <c r="G1982" s="169">
        <v>35</v>
      </c>
      <c r="H1982" s="170" t="s">
        <v>1068</v>
      </c>
      <c r="I1982" s="171"/>
      <c r="J1982" s="172">
        <f t="shared" si="66"/>
        <v>0</v>
      </c>
      <c r="K1982" s="170">
        <v>23</v>
      </c>
      <c r="L1982" s="173">
        <f t="shared" si="67"/>
        <v>0</v>
      </c>
      <c r="M1982" s="174">
        <f t="shared" si="68"/>
        <v>0</v>
      </c>
    </row>
    <row r="1983" spans="2:13" s="156" customFormat="1" ht="29.25" customHeight="1">
      <c r="B1983" s="134">
        <v>8</v>
      </c>
      <c r="C1983" s="143" t="s">
        <v>1070</v>
      </c>
      <c r="D1983" s="205"/>
      <c r="E1983" s="170" t="s">
        <v>1059</v>
      </c>
      <c r="F1983" s="180" t="s">
        <v>1060</v>
      </c>
      <c r="G1983" s="169">
        <v>3</v>
      </c>
      <c r="H1983" s="170" t="s">
        <v>143</v>
      </c>
      <c r="I1983" s="171"/>
      <c r="J1983" s="172">
        <f t="shared" si="66"/>
        <v>0</v>
      </c>
      <c r="K1983" s="170">
        <v>23</v>
      </c>
      <c r="L1983" s="173">
        <f t="shared" si="67"/>
        <v>0</v>
      </c>
      <c r="M1983" s="174">
        <f t="shared" si="68"/>
        <v>0</v>
      </c>
    </row>
    <row r="1984" spans="2:13" s="156" customFormat="1" ht="21.75" customHeight="1">
      <c r="B1984" s="134">
        <v>9</v>
      </c>
      <c r="C1984" s="183" t="s">
        <v>1071</v>
      </c>
      <c r="D1984" s="205"/>
      <c r="E1984" s="170" t="s">
        <v>1059</v>
      </c>
      <c r="F1984" s="180" t="s">
        <v>1060</v>
      </c>
      <c r="G1984" s="169">
        <v>20</v>
      </c>
      <c r="H1984" s="170" t="s">
        <v>1072</v>
      </c>
      <c r="I1984" s="171"/>
      <c r="J1984" s="172">
        <f t="shared" si="66"/>
        <v>0</v>
      </c>
      <c r="K1984" s="170">
        <v>23</v>
      </c>
      <c r="L1984" s="173">
        <f t="shared" si="67"/>
        <v>0</v>
      </c>
      <c r="M1984" s="174">
        <f t="shared" si="68"/>
        <v>0</v>
      </c>
    </row>
    <row r="1985" spans="2:13" s="156" customFormat="1" ht="22.5">
      <c r="B1985" s="134">
        <v>10</v>
      </c>
      <c r="C1985" s="184" t="s">
        <v>1073</v>
      </c>
      <c r="D1985" s="205"/>
      <c r="E1985" s="170" t="s">
        <v>1059</v>
      </c>
      <c r="F1985" s="180" t="s">
        <v>1060</v>
      </c>
      <c r="G1985" s="169">
        <v>25</v>
      </c>
      <c r="H1985" s="170" t="s">
        <v>1074</v>
      </c>
      <c r="I1985" s="171"/>
      <c r="J1985" s="172">
        <f t="shared" si="66"/>
        <v>0</v>
      </c>
      <c r="K1985" s="170">
        <v>23</v>
      </c>
      <c r="L1985" s="173">
        <f t="shared" si="67"/>
        <v>0</v>
      </c>
      <c r="M1985" s="174">
        <f t="shared" si="68"/>
        <v>0</v>
      </c>
    </row>
    <row r="1986" spans="2:13" s="156" customFormat="1" ht="22.5">
      <c r="B1986" s="134">
        <v>11</v>
      </c>
      <c r="C1986" s="184" t="s">
        <v>1075</v>
      </c>
      <c r="D1986" s="205"/>
      <c r="E1986" s="170" t="s">
        <v>1059</v>
      </c>
      <c r="F1986" s="180" t="s">
        <v>1060</v>
      </c>
      <c r="G1986" s="169">
        <v>5</v>
      </c>
      <c r="H1986" s="170" t="s">
        <v>143</v>
      </c>
      <c r="I1986" s="171"/>
      <c r="J1986" s="172">
        <f t="shared" si="66"/>
        <v>0</v>
      </c>
      <c r="K1986" s="170">
        <v>23</v>
      </c>
      <c r="L1986" s="173">
        <f t="shared" si="67"/>
        <v>0</v>
      </c>
      <c r="M1986" s="174">
        <f t="shared" si="68"/>
        <v>0</v>
      </c>
    </row>
    <row r="1987" spans="2:13" s="156" customFormat="1" ht="26.25" customHeight="1">
      <c r="B1987" s="134">
        <v>12</v>
      </c>
      <c r="C1987" s="184" t="s">
        <v>1076</v>
      </c>
      <c r="D1987" s="205"/>
      <c r="E1987" s="170" t="s">
        <v>1059</v>
      </c>
      <c r="F1987" s="180" t="s">
        <v>1060</v>
      </c>
      <c r="G1987" s="169">
        <v>20</v>
      </c>
      <c r="H1987" s="170" t="s">
        <v>1074</v>
      </c>
      <c r="I1987" s="171"/>
      <c r="J1987" s="172">
        <f t="shared" si="66"/>
        <v>0</v>
      </c>
      <c r="K1987" s="170">
        <v>23</v>
      </c>
      <c r="L1987" s="173">
        <f t="shared" si="67"/>
        <v>0</v>
      </c>
      <c r="M1987" s="174">
        <f t="shared" si="68"/>
        <v>0</v>
      </c>
    </row>
    <row r="1988" spans="2:13" s="156" customFormat="1" ht="28.5" customHeight="1">
      <c r="B1988" s="134">
        <v>13</v>
      </c>
      <c r="C1988" s="135" t="s">
        <v>1077</v>
      </c>
      <c r="D1988" s="205"/>
      <c r="E1988" s="170" t="s">
        <v>1059</v>
      </c>
      <c r="F1988" s="180" t="s">
        <v>1060</v>
      </c>
      <c r="G1988" s="169">
        <v>8</v>
      </c>
      <c r="H1988" s="170" t="s">
        <v>1078</v>
      </c>
      <c r="I1988" s="171"/>
      <c r="J1988" s="172">
        <f t="shared" si="66"/>
        <v>0</v>
      </c>
      <c r="K1988" s="170">
        <v>23</v>
      </c>
      <c r="L1988" s="173">
        <f t="shared" si="67"/>
        <v>0</v>
      </c>
      <c r="M1988" s="174">
        <f t="shared" si="68"/>
        <v>0</v>
      </c>
    </row>
    <row r="1989" spans="2:13" s="161" customFormat="1" ht="28.5" customHeight="1">
      <c r="B1989" s="134">
        <v>14</v>
      </c>
      <c r="C1989" s="143" t="s">
        <v>956</v>
      </c>
      <c r="D1989" s="205"/>
      <c r="E1989" s="170" t="s">
        <v>1059</v>
      </c>
      <c r="F1989" s="180" t="s">
        <v>1060</v>
      </c>
      <c r="G1989" s="169">
        <v>10</v>
      </c>
      <c r="H1989" s="170" t="s">
        <v>843</v>
      </c>
      <c r="I1989" s="171"/>
      <c r="J1989" s="172">
        <f t="shared" si="66"/>
        <v>0</v>
      </c>
      <c r="K1989" s="170">
        <v>23</v>
      </c>
      <c r="L1989" s="173">
        <f t="shared" si="67"/>
        <v>0</v>
      </c>
      <c r="M1989" s="174">
        <f t="shared" si="68"/>
        <v>0</v>
      </c>
    </row>
    <row r="1990" spans="2:13" s="156" customFormat="1" ht="24.75" customHeight="1">
      <c r="B1990" s="134">
        <v>15</v>
      </c>
      <c r="C1990" s="143" t="s">
        <v>1079</v>
      </c>
      <c r="D1990" s="205"/>
      <c r="E1990" s="170" t="s">
        <v>1059</v>
      </c>
      <c r="F1990" s="185" t="s">
        <v>1060</v>
      </c>
      <c r="G1990" s="169">
        <v>25</v>
      </c>
      <c r="H1990" s="170" t="s">
        <v>1074</v>
      </c>
      <c r="I1990" s="171"/>
      <c r="J1990" s="172">
        <f t="shared" si="66"/>
        <v>0</v>
      </c>
      <c r="K1990" s="170">
        <v>23</v>
      </c>
      <c r="L1990" s="173">
        <f t="shared" si="67"/>
        <v>0</v>
      </c>
      <c r="M1990" s="174">
        <f t="shared" si="68"/>
        <v>0</v>
      </c>
    </row>
    <row r="1991" spans="2:13" s="156" customFormat="1" ht="29.25" customHeight="1">
      <c r="B1991" s="134">
        <v>16</v>
      </c>
      <c r="C1991" s="143" t="s">
        <v>1080</v>
      </c>
      <c r="D1991" s="205"/>
      <c r="E1991" s="170" t="s">
        <v>1059</v>
      </c>
      <c r="F1991" s="180" t="s">
        <v>1060</v>
      </c>
      <c r="G1991" s="169">
        <v>12</v>
      </c>
      <c r="H1991" s="170" t="s">
        <v>1081</v>
      </c>
      <c r="I1991" s="171"/>
      <c r="J1991" s="172">
        <f t="shared" si="66"/>
        <v>0</v>
      </c>
      <c r="K1991" s="170">
        <v>23</v>
      </c>
      <c r="L1991" s="173">
        <f t="shared" si="67"/>
        <v>0</v>
      </c>
      <c r="M1991" s="174">
        <f t="shared" si="68"/>
        <v>0</v>
      </c>
    </row>
    <row r="1992" spans="2:13" s="156" customFormat="1" ht="28.5" customHeight="1">
      <c r="B1992" s="134">
        <v>17</v>
      </c>
      <c r="C1992" s="143" t="s">
        <v>1082</v>
      </c>
      <c r="D1992" s="205"/>
      <c r="E1992" s="170" t="s">
        <v>1059</v>
      </c>
      <c r="F1992" s="180" t="s">
        <v>1060</v>
      </c>
      <c r="G1992" s="169">
        <v>5</v>
      </c>
      <c r="H1992" s="170" t="s">
        <v>1081</v>
      </c>
      <c r="I1992" s="171"/>
      <c r="J1992" s="172">
        <f t="shared" si="66"/>
        <v>0</v>
      </c>
      <c r="K1992" s="170">
        <v>8</v>
      </c>
      <c r="L1992" s="173">
        <f>I1992*1.08</f>
        <v>0</v>
      </c>
      <c r="M1992" s="174">
        <f>J1992*1.08</f>
        <v>0</v>
      </c>
    </row>
    <row r="1993" spans="2:13" s="156" customFormat="1" ht="21.75" customHeight="1">
      <c r="B1993" s="134">
        <v>18</v>
      </c>
      <c r="C1993" s="143" t="s">
        <v>1083</v>
      </c>
      <c r="D1993" s="205"/>
      <c r="E1993" s="170" t="s">
        <v>1059</v>
      </c>
      <c r="F1993" s="180" t="s">
        <v>1060</v>
      </c>
      <c r="G1993" s="169">
        <v>4</v>
      </c>
      <c r="H1993" s="170" t="s">
        <v>1063</v>
      </c>
      <c r="I1993" s="171"/>
      <c r="J1993" s="172">
        <f t="shared" si="66"/>
        <v>0</v>
      </c>
      <c r="K1993" s="170">
        <v>23</v>
      </c>
      <c r="L1993" s="173">
        <f t="shared" si="67"/>
        <v>0</v>
      </c>
      <c r="M1993" s="174">
        <f t="shared" si="68"/>
        <v>0</v>
      </c>
    </row>
    <row r="1994" spans="2:13" s="156" customFormat="1" ht="21.75" customHeight="1">
      <c r="B1994" s="134">
        <v>19</v>
      </c>
      <c r="C1994" s="143" t="s">
        <v>1084</v>
      </c>
      <c r="D1994" s="205"/>
      <c r="E1994" s="170" t="s">
        <v>1059</v>
      </c>
      <c r="F1994" s="180" t="s">
        <v>1060</v>
      </c>
      <c r="G1994" s="169">
        <v>20</v>
      </c>
      <c r="H1994" s="170" t="s">
        <v>1085</v>
      </c>
      <c r="I1994" s="171"/>
      <c r="J1994" s="172">
        <f t="shared" si="66"/>
        <v>0</v>
      </c>
      <c r="K1994" s="170">
        <v>23</v>
      </c>
      <c r="L1994" s="173">
        <f t="shared" si="67"/>
        <v>0</v>
      </c>
      <c r="M1994" s="174">
        <f t="shared" si="68"/>
        <v>0</v>
      </c>
    </row>
    <row r="1995" spans="2:13" s="156" customFormat="1" ht="21.75" customHeight="1">
      <c r="B1995" s="134">
        <v>20</v>
      </c>
      <c r="C1995" s="143" t="s">
        <v>1086</v>
      </c>
      <c r="D1995" s="205"/>
      <c r="E1995" s="170" t="s">
        <v>1059</v>
      </c>
      <c r="F1995" s="180" t="s">
        <v>1060</v>
      </c>
      <c r="G1995" s="169">
        <v>8</v>
      </c>
      <c r="H1995" s="170" t="s">
        <v>1074</v>
      </c>
      <c r="I1995" s="171"/>
      <c r="J1995" s="172">
        <f t="shared" si="66"/>
        <v>0</v>
      </c>
      <c r="K1995" s="170">
        <v>23</v>
      </c>
      <c r="L1995" s="173">
        <f t="shared" si="67"/>
        <v>0</v>
      </c>
      <c r="M1995" s="174">
        <f t="shared" si="68"/>
        <v>0</v>
      </c>
    </row>
    <row r="1996" spans="2:13" s="156" customFormat="1" ht="21.75" customHeight="1">
      <c r="B1996" s="134">
        <v>21</v>
      </c>
      <c r="C1996" s="143" t="s">
        <v>985</v>
      </c>
      <c r="D1996" s="205"/>
      <c r="E1996" s="170" t="s">
        <v>1059</v>
      </c>
      <c r="F1996" s="180" t="s">
        <v>1060</v>
      </c>
      <c r="G1996" s="169">
        <v>12</v>
      </c>
      <c r="H1996" s="170" t="s">
        <v>1081</v>
      </c>
      <c r="I1996" s="171"/>
      <c r="J1996" s="172">
        <f t="shared" si="66"/>
        <v>0</v>
      </c>
      <c r="K1996" s="170">
        <v>23</v>
      </c>
      <c r="L1996" s="173">
        <f t="shared" si="67"/>
        <v>0</v>
      </c>
      <c r="M1996" s="174">
        <f t="shared" si="68"/>
        <v>0</v>
      </c>
    </row>
    <row r="1997" spans="2:13" s="156" customFormat="1" ht="21.75" customHeight="1">
      <c r="B1997" s="134">
        <v>22</v>
      </c>
      <c r="C1997" s="143" t="s">
        <v>1087</v>
      </c>
      <c r="D1997" s="205"/>
      <c r="E1997" s="170" t="s">
        <v>1059</v>
      </c>
      <c r="F1997" s="180" t="s">
        <v>1060</v>
      </c>
      <c r="G1997" s="169">
        <v>15</v>
      </c>
      <c r="H1997" s="170" t="s">
        <v>671</v>
      </c>
      <c r="I1997" s="171"/>
      <c r="J1997" s="172">
        <f t="shared" si="66"/>
        <v>0</v>
      </c>
      <c r="K1997" s="170">
        <v>23</v>
      </c>
      <c r="L1997" s="173">
        <f t="shared" si="67"/>
        <v>0</v>
      </c>
      <c r="M1997" s="174">
        <f t="shared" si="68"/>
        <v>0</v>
      </c>
    </row>
    <row r="1998" spans="2:13" s="156" customFormat="1" ht="21.75" customHeight="1">
      <c r="B1998" s="134">
        <v>23</v>
      </c>
      <c r="C1998" s="143" t="s">
        <v>1088</v>
      </c>
      <c r="D1998" s="205"/>
      <c r="E1998" s="170" t="s">
        <v>1059</v>
      </c>
      <c r="F1998" s="180" t="s">
        <v>1060</v>
      </c>
      <c r="G1998" s="169">
        <v>6</v>
      </c>
      <c r="H1998" s="170" t="s">
        <v>671</v>
      </c>
      <c r="I1998" s="171"/>
      <c r="J1998" s="172">
        <f t="shared" si="66"/>
        <v>0</v>
      </c>
      <c r="K1998" s="170">
        <v>23</v>
      </c>
      <c r="L1998" s="173">
        <f t="shared" si="67"/>
        <v>0</v>
      </c>
      <c r="M1998" s="174">
        <f t="shared" si="68"/>
        <v>0</v>
      </c>
    </row>
    <row r="1999" spans="2:13" s="156" customFormat="1" ht="21.75" customHeight="1">
      <c r="B1999" s="134">
        <v>24</v>
      </c>
      <c r="C1999" s="143" t="s">
        <v>1089</v>
      </c>
      <c r="D1999" s="205"/>
      <c r="E1999" s="170" t="s">
        <v>1059</v>
      </c>
      <c r="F1999" s="180" t="s">
        <v>1060</v>
      </c>
      <c r="G1999" s="169">
        <v>6</v>
      </c>
      <c r="H1999" s="170" t="s">
        <v>1090</v>
      </c>
      <c r="I1999" s="171"/>
      <c r="J1999" s="172">
        <f t="shared" si="66"/>
        <v>0</v>
      </c>
      <c r="K1999" s="170">
        <v>23</v>
      </c>
      <c r="L1999" s="173">
        <f t="shared" si="67"/>
        <v>0</v>
      </c>
      <c r="M1999" s="174">
        <f t="shared" si="68"/>
        <v>0</v>
      </c>
    </row>
    <row r="2000" spans="2:13" s="156" customFormat="1" ht="21.75" customHeight="1">
      <c r="B2000" s="134">
        <v>25</v>
      </c>
      <c r="C2000" s="143" t="s">
        <v>1091</v>
      </c>
      <c r="D2000" s="205"/>
      <c r="E2000" s="170" t="s">
        <v>1059</v>
      </c>
      <c r="F2000" s="180" t="s">
        <v>1060</v>
      </c>
      <c r="G2000" s="169">
        <v>35</v>
      </c>
      <c r="H2000" s="170" t="s">
        <v>1072</v>
      </c>
      <c r="I2000" s="171"/>
      <c r="J2000" s="172">
        <f t="shared" si="66"/>
        <v>0</v>
      </c>
      <c r="K2000" s="170">
        <v>23</v>
      </c>
      <c r="L2000" s="173">
        <f t="shared" si="67"/>
        <v>0</v>
      </c>
      <c r="M2000" s="174">
        <f t="shared" si="68"/>
        <v>0</v>
      </c>
    </row>
    <row r="2001" spans="2:13" s="156" customFormat="1" ht="21.75" customHeight="1">
      <c r="B2001" s="134">
        <v>26</v>
      </c>
      <c r="C2001" s="143" t="s">
        <v>1092</v>
      </c>
      <c r="D2001" s="205"/>
      <c r="E2001" s="170" t="s">
        <v>1059</v>
      </c>
      <c r="F2001" s="180" t="s">
        <v>1060</v>
      </c>
      <c r="G2001" s="169">
        <v>5</v>
      </c>
      <c r="H2001" s="170" t="s">
        <v>671</v>
      </c>
      <c r="I2001" s="171"/>
      <c r="J2001" s="172">
        <f t="shared" si="66"/>
        <v>0</v>
      </c>
      <c r="K2001" s="170">
        <v>8</v>
      </c>
      <c r="L2001" s="173">
        <f>I2001*1.08</f>
        <v>0</v>
      </c>
      <c r="M2001" s="174">
        <f>J2001*1.08</f>
        <v>0</v>
      </c>
    </row>
    <row r="2002" spans="2:13" s="156" customFormat="1" ht="21.75" customHeight="1">
      <c r="B2002" s="134">
        <v>27</v>
      </c>
      <c r="C2002" s="143" t="s">
        <v>1093</v>
      </c>
      <c r="D2002" s="205"/>
      <c r="E2002" s="170" t="s">
        <v>1059</v>
      </c>
      <c r="F2002" s="180" t="s">
        <v>1060</v>
      </c>
      <c r="G2002" s="169">
        <v>5</v>
      </c>
      <c r="H2002" s="170" t="s">
        <v>1085</v>
      </c>
      <c r="I2002" s="171"/>
      <c r="J2002" s="172">
        <f t="shared" si="66"/>
        <v>0</v>
      </c>
      <c r="K2002" s="170">
        <v>23</v>
      </c>
      <c r="L2002" s="173">
        <f t="shared" si="67"/>
        <v>0</v>
      </c>
      <c r="M2002" s="174">
        <f t="shared" si="68"/>
        <v>0</v>
      </c>
    </row>
    <row r="2003" spans="2:13" s="156" customFormat="1" ht="21.75" customHeight="1">
      <c r="B2003" s="134">
        <v>28</v>
      </c>
      <c r="C2003" s="143" t="s">
        <v>1094</v>
      </c>
      <c r="D2003" s="205"/>
      <c r="E2003" s="170" t="s">
        <v>1059</v>
      </c>
      <c r="F2003" s="180" t="s">
        <v>1060</v>
      </c>
      <c r="G2003" s="169">
        <v>30</v>
      </c>
      <c r="H2003" s="170" t="s">
        <v>1095</v>
      </c>
      <c r="I2003" s="171"/>
      <c r="J2003" s="172">
        <f t="shared" si="66"/>
        <v>0</v>
      </c>
      <c r="K2003" s="170">
        <v>23</v>
      </c>
      <c r="L2003" s="173">
        <f t="shared" si="67"/>
        <v>0</v>
      </c>
      <c r="M2003" s="174">
        <f t="shared" si="68"/>
        <v>0</v>
      </c>
    </row>
    <row r="2004" spans="2:13" s="156" customFormat="1" ht="21.75" customHeight="1">
      <c r="B2004" s="134">
        <v>29</v>
      </c>
      <c r="C2004" s="143" t="s">
        <v>1096</v>
      </c>
      <c r="D2004" s="205"/>
      <c r="E2004" s="170" t="s">
        <v>1059</v>
      </c>
      <c r="F2004" s="180" t="s">
        <v>1060</v>
      </c>
      <c r="G2004" s="169">
        <v>2</v>
      </c>
      <c r="H2004" s="170" t="s">
        <v>671</v>
      </c>
      <c r="I2004" s="171"/>
      <c r="J2004" s="172">
        <f t="shared" si="66"/>
        <v>0</v>
      </c>
      <c r="K2004" s="170">
        <v>23</v>
      </c>
      <c r="L2004" s="173">
        <f t="shared" si="67"/>
        <v>0</v>
      </c>
      <c r="M2004" s="174">
        <f t="shared" si="68"/>
        <v>0</v>
      </c>
    </row>
    <row r="2005" spans="2:13" s="156" customFormat="1" ht="21.75" customHeight="1">
      <c r="B2005" s="134">
        <v>30</v>
      </c>
      <c r="C2005" s="143" t="s">
        <v>1097</v>
      </c>
      <c r="D2005" s="205"/>
      <c r="E2005" s="170" t="s">
        <v>1059</v>
      </c>
      <c r="F2005" s="180" t="s">
        <v>1060</v>
      </c>
      <c r="G2005" s="169">
        <v>7</v>
      </c>
      <c r="H2005" s="170" t="s">
        <v>188</v>
      </c>
      <c r="I2005" s="171"/>
      <c r="J2005" s="172">
        <f t="shared" si="66"/>
        <v>0</v>
      </c>
      <c r="K2005" s="170">
        <v>23</v>
      </c>
      <c r="L2005" s="173">
        <f t="shared" si="67"/>
        <v>0</v>
      </c>
      <c r="M2005" s="174">
        <f t="shared" si="68"/>
        <v>0</v>
      </c>
    </row>
    <row r="2006" spans="2:13" s="156" customFormat="1" ht="21.75" customHeight="1">
      <c r="B2006" s="134">
        <v>31</v>
      </c>
      <c r="C2006" s="143" t="s">
        <v>1098</v>
      </c>
      <c r="D2006" s="205"/>
      <c r="E2006" s="170" t="s">
        <v>1059</v>
      </c>
      <c r="F2006" s="180" t="s">
        <v>1060</v>
      </c>
      <c r="G2006" s="169">
        <v>10</v>
      </c>
      <c r="H2006" s="170" t="s">
        <v>1099</v>
      </c>
      <c r="I2006" s="171"/>
      <c r="J2006" s="172">
        <f t="shared" si="66"/>
        <v>0</v>
      </c>
      <c r="K2006" s="170">
        <v>23</v>
      </c>
      <c r="L2006" s="173">
        <f t="shared" si="67"/>
        <v>0</v>
      </c>
      <c r="M2006" s="174">
        <f t="shared" si="68"/>
        <v>0</v>
      </c>
    </row>
    <row r="2007" spans="2:13" s="156" customFormat="1" ht="21.75" customHeight="1">
      <c r="B2007" s="134">
        <v>32</v>
      </c>
      <c r="C2007" s="143" t="s">
        <v>1100</v>
      </c>
      <c r="D2007" s="205"/>
      <c r="E2007" s="170" t="s">
        <v>1059</v>
      </c>
      <c r="F2007" s="180" t="s">
        <v>1060</v>
      </c>
      <c r="G2007" s="169">
        <v>12</v>
      </c>
      <c r="H2007" s="170" t="s">
        <v>1074</v>
      </c>
      <c r="I2007" s="171"/>
      <c r="J2007" s="172">
        <f t="shared" si="66"/>
        <v>0</v>
      </c>
      <c r="K2007" s="170">
        <v>23</v>
      </c>
      <c r="L2007" s="173">
        <f t="shared" si="67"/>
        <v>0</v>
      </c>
      <c r="M2007" s="174">
        <f t="shared" si="68"/>
        <v>0</v>
      </c>
    </row>
    <row r="2008" spans="2:13" s="156" customFormat="1" ht="21.75" customHeight="1">
      <c r="B2008" s="134">
        <v>33</v>
      </c>
      <c r="C2008" s="143" t="s">
        <v>1101</v>
      </c>
      <c r="D2008" s="205"/>
      <c r="E2008" s="170" t="s">
        <v>1059</v>
      </c>
      <c r="F2008" s="180" t="s">
        <v>1060</v>
      </c>
      <c r="G2008" s="169">
        <v>30</v>
      </c>
      <c r="H2008" s="170" t="s">
        <v>1068</v>
      </c>
      <c r="I2008" s="171"/>
      <c r="J2008" s="172">
        <f t="shared" si="66"/>
        <v>0</v>
      </c>
      <c r="K2008" s="170">
        <v>23</v>
      </c>
      <c r="L2008" s="173">
        <f t="shared" si="67"/>
        <v>0</v>
      </c>
      <c r="M2008" s="174">
        <f t="shared" si="68"/>
        <v>0</v>
      </c>
    </row>
    <row r="2009" spans="2:13" s="156" customFormat="1" ht="21.75" customHeight="1">
      <c r="B2009" s="134">
        <v>34</v>
      </c>
      <c r="C2009" s="143" t="s">
        <v>1102</v>
      </c>
      <c r="D2009" s="205"/>
      <c r="E2009" s="170" t="s">
        <v>1059</v>
      </c>
      <c r="F2009" s="180" t="s">
        <v>1060</v>
      </c>
      <c r="G2009" s="169">
        <v>5</v>
      </c>
      <c r="H2009" s="170" t="s">
        <v>1063</v>
      </c>
      <c r="I2009" s="171"/>
      <c r="J2009" s="172">
        <f t="shared" si="66"/>
        <v>0</v>
      </c>
      <c r="K2009" s="170">
        <v>23</v>
      </c>
      <c r="L2009" s="173">
        <f t="shared" si="67"/>
        <v>0</v>
      </c>
      <c r="M2009" s="174">
        <f t="shared" si="68"/>
        <v>0</v>
      </c>
    </row>
    <row r="2010" spans="2:13" s="156" customFormat="1" ht="21.75" customHeight="1">
      <c r="B2010" s="134">
        <v>35</v>
      </c>
      <c r="C2010" s="143" t="s">
        <v>1103</v>
      </c>
      <c r="D2010" s="205"/>
      <c r="E2010" s="170" t="s">
        <v>1059</v>
      </c>
      <c r="F2010" s="180" t="s">
        <v>1060</v>
      </c>
      <c r="G2010" s="169">
        <v>2</v>
      </c>
      <c r="H2010" s="170" t="s">
        <v>671</v>
      </c>
      <c r="I2010" s="171"/>
      <c r="J2010" s="172">
        <f t="shared" si="66"/>
        <v>0</v>
      </c>
      <c r="K2010" s="170">
        <v>23</v>
      </c>
      <c r="L2010" s="173">
        <f t="shared" si="67"/>
        <v>0</v>
      </c>
      <c r="M2010" s="174">
        <f t="shared" si="68"/>
        <v>0</v>
      </c>
    </row>
    <row r="2011" spans="2:13" s="156" customFormat="1" ht="21.75" customHeight="1">
      <c r="B2011" s="134">
        <v>36</v>
      </c>
      <c r="C2011" s="143" t="s">
        <v>1104</v>
      </c>
      <c r="D2011" s="205"/>
      <c r="E2011" s="170" t="s">
        <v>1059</v>
      </c>
      <c r="F2011" s="180" t="s">
        <v>1060</v>
      </c>
      <c r="G2011" s="169">
        <v>15</v>
      </c>
      <c r="H2011" s="170" t="s">
        <v>143</v>
      </c>
      <c r="I2011" s="171"/>
      <c r="J2011" s="172">
        <f t="shared" si="66"/>
        <v>0</v>
      </c>
      <c r="K2011" s="170">
        <v>23</v>
      </c>
      <c r="L2011" s="173">
        <f t="shared" si="67"/>
        <v>0</v>
      </c>
      <c r="M2011" s="174">
        <f t="shared" si="68"/>
        <v>0</v>
      </c>
    </row>
    <row r="2012" spans="2:13" s="156" customFormat="1" ht="21.75" customHeight="1">
      <c r="B2012" s="134">
        <v>37</v>
      </c>
      <c r="C2012" s="143" t="s">
        <v>1105</v>
      </c>
      <c r="D2012" s="205"/>
      <c r="E2012" s="170" t="s">
        <v>1059</v>
      </c>
      <c r="F2012" s="180" t="s">
        <v>1060</v>
      </c>
      <c r="G2012" s="169">
        <v>2</v>
      </c>
      <c r="H2012" s="170" t="s">
        <v>1081</v>
      </c>
      <c r="I2012" s="171"/>
      <c r="J2012" s="172">
        <f t="shared" si="66"/>
        <v>0</v>
      </c>
      <c r="K2012" s="170">
        <v>23</v>
      </c>
      <c r="L2012" s="173">
        <f t="shared" si="67"/>
        <v>0</v>
      </c>
      <c r="M2012" s="174">
        <f t="shared" si="68"/>
        <v>0</v>
      </c>
    </row>
    <row r="2013" spans="2:13" s="156" customFormat="1" ht="21.75" customHeight="1">
      <c r="B2013" s="134">
        <v>38</v>
      </c>
      <c r="C2013" s="143" t="s">
        <v>1106</v>
      </c>
      <c r="D2013" s="205"/>
      <c r="E2013" s="170" t="s">
        <v>1059</v>
      </c>
      <c r="F2013" s="180" t="s">
        <v>1060</v>
      </c>
      <c r="G2013" s="169">
        <v>1</v>
      </c>
      <c r="H2013" s="170" t="s">
        <v>843</v>
      </c>
      <c r="I2013" s="171"/>
      <c r="J2013" s="172">
        <f t="shared" si="66"/>
        <v>0</v>
      </c>
      <c r="K2013" s="170">
        <v>23</v>
      </c>
      <c r="L2013" s="173">
        <f t="shared" si="67"/>
        <v>0</v>
      </c>
      <c r="M2013" s="174">
        <f t="shared" si="68"/>
        <v>0</v>
      </c>
    </row>
    <row r="2014" spans="2:13" s="156" customFormat="1" ht="23.25" customHeight="1">
      <c r="B2014" s="134">
        <v>39</v>
      </c>
      <c r="C2014" s="143" t="s">
        <v>1107</v>
      </c>
      <c r="D2014" s="205"/>
      <c r="E2014" s="170" t="s">
        <v>1059</v>
      </c>
      <c r="F2014" s="180" t="s">
        <v>1060</v>
      </c>
      <c r="G2014" s="169">
        <v>15</v>
      </c>
      <c r="H2014" s="170" t="s">
        <v>843</v>
      </c>
      <c r="I2014" s="171"/>
      <c r="J2014" s="172">
        <f t="shared" si="66"/>
        <v>0</v>
      </c>
      <c r="K2014" s="170">
        <v>23</v>
      </c>
      <c r="L2014" s="173">
        <f t="shared" si="67"/>
        <v>0</v>
      </c>
      <c r="M2014" s="174">
        <f t="shared" si="68"/>
        <v>0</v>
      </c>
    </row>
    <row r="2015" spans="2:13" s="156" customFormat="1" ht="25.5" customHeight="1">
      <c r="B2015" s="134">
        <v>40</v>
      </c>
      <c r="C2015" s="143" t="s">
        <v>1108</v>
      </c>
      <c r="D2015" s="205"/>
      <c r="E2015" s="170" t="s">
        <v>1059</v>
      </c>
      <c r="F2015" s="180" t="s">
        <v>1060</v>
      </c>
      <c r="G2015" s="169">
        <v>15</v>
      </c>
      <c r="H2015" s="170" t="s">
        <v>1074</v>
      </c>
      <c r="I2015" s="171"/>
      <c r="J2015" s="172">
        <f t="shared" si="66"/>
        <v>0</v>
      </c>
      <c r="K2015" s="170">
        <v>23</v>
      </c>
      <c r="L2015" s="173">
        <f t="shared" si="67"/>
        <v>0</v>
      </c>
      <c r="M2015" s="174">
        <f t="shared" si="68"/>
        <v>0</v>
      </c>
    </row>
    <row r="2016" spans="2:13" s="156" customFormat="1" ht="25.5" customHeight="1">
      <c r="B2016" s="134">
        <v>41</v>
      </c>
      <c r="C2016" s="143" t="s">
        <v>1109</v>
      </c>
      <c r="D2016" s="205"/>
      <c r="E2016" s="170" t="s">
        <v>1059</v>
      </c>
      <c r="F2016" s="180" t="s">
        <v>1060</v>
      </c>
      <c r="G2016" s="169">
        <v>7</v>
      </c>
      <c r="H2016" s="170" t="s">
        <v>1063</v>
      </c>
      <c r="I2016" s="171"/>
      <c r="J2016" s="172">
        <f t="shared" si="66"/>
        <v>0</v>
      </c>
      <c r="K2016" s="170">
        <v>23</v>
      </c>
      <c r="L2016" s="173">
        <f t="shared" si="67"/>
        <v>0</v>
      </c>
      <c r="M2016" s="174">
        <f t="shared" si="68"/>
        <v>0</v>
      </c>
    </row>
    <row r="2017" spans="2:13" s="156" customFormat="1" ht="25.5" customHeight="1">
      <c r="B2017" s="134">
        <v>42</v>
      </c>
      <c r="C2017" s="143" t="s">
        <v>1110</v>
      </c>
      <c r="D2017" s="205"/>
      <c r="E2017" s="170" t="s">
        <v>1059</v>
      </c>
      <c r="F2017" s="180" t="s">
        <v>1060</v>
      </c>
      <c r="G2017" s="169">
        <v>1</v>
      </c>
      <c r="H2017" s="170" t="s">
        <v>1061</v>
      </c>
      <c r="I2017" s="171"/>
      <c r="J2017" s="172">
        <f t="shared" si="66"/>
        <v>0</v>
      </c>
      <c r="K2017" s="170">
        <v>23</v>
      </c>
      <c r="L2017" s="173">
        <f t="shared" si="67"/>
        <v>0</v>
      </c>
      <c r="M2017" s="174">
        <f t="shared" si="68"/>
        <v>0</v>
      </c>
    </row>
    <row r="2018" spans="2:13" s="156" customFormat="1" ht="25.5" customHeight="1">
      <c r="B2018" s="134">
        <v>43</v>
      </c>
      <c r="C2018" s="143" t="s">
        <v>1111</v>
      </c>
      <c r="D2018" s="205"/>
      <c r="E2018" s="170" t="s">
        <v>1059</v>
      </c>
      <c r="F2018" s="180" t="s">
        <v>1060</v>
      </c>
      <c r="G2018" s="169">
        <v>1</v>
      </c>
      <c r="H2018" s="170" t="s">
        <v>1085</v>
      </c>
      <c r="I2018" s="171"/>
      <c r="J2018" s="172">
        <f t="shared" si="66"/>
        <v>0</v>
      </c>
      <c r="K2018" s="170">
        <v>23</v>
      </c>
      <c r="L2018" s="173">
        <f t="shared" si="67"/>
        <v>0</v>
      </c>
      <c r="M2018" s="174">
        <f t="shared" si="68"/>
        <v>0</v>
      </c>
    </row>
    <row r="2019" spans="2:13" s="156" customFormat="1" ht="22.5">
      <c r="B2019" s="134">
        <v>44</v>
      </c>
      <c r="C2019" s="143" t="s">
        <v>1112</v>
      </c>
      <c r="D2019" s="205"/>
      <c r="E2019" s="170" t="s">
        <v>1059</v>
      </c>
      <c r="F2019" s="180" t="s">
        <v>1060</v>
      </c>
      <c r="G2019" s="169">
        <v>5</v>
      </c>
      <c r="H2019" s="170" t="s">
        <v>671</v>
      </c>
      <c r="I2019" s="171"/>
      <c r="J2019" s="172">
        <f t="shared" si="66"/>
        <v>0</v>
      </c>
      <c r="K2019" s="170">
        <v>23</v>
      </c>
      <c r="L2019" s="173">
        <f t="shared" si="67"/>
        <v>0</v>
      </c>
      <c r="M2019" s="174">
        <f t="shared" si="68"/>
        <v>0</v>
      </c>
    </row>
    <row r="2020" spans="2:13" s="161" customFormat="1" ht="24.75" customHeight="1">
      <c r="B2020" s="134">
        <v>45</v>
      </c>
      <c r="C2020" s="143" t="s">
        <v>1113</v>
      </c>
      <c r="D2020" s="205"/>
      <c r="E2020" s="170" t="s">
        <v>1059</v>
      </c>
      <c r="F2020" s="180" t="s">
        <v>1060</v>
      </c>
      <c r="G2020" s="169">
        <v>12</v>
      </c>
      <c r="H2020" s="170" t="s">
        <v>671</v>
      </c>
      <c r="I2020" s="171"/>
      <c r="J2020" s="172">
        <f t="shared" si="66"/>
        <v>0</v>
      </c>
      <c r="K2020" s="170">
        <v>23</v>
      </c>
      <c r="L2020" s="173">
        <f t="shared" si="67"/>
        <v>0</v>
      </c>
      <c r="M2020" s="174">
        <f t="shared" si="68"/>
        <v>0</v>
      </c>
    </row>
    <row r="2021" spans="2:13" s="161" customFormat="1" ht="24.75" customHeight="1">
      <c r="B2021" s="134">
        <v>46</v>
      </c>
      <c r="C2021" s="143" t="s">
        <v>1114</v>
      </c>
      <c r="D2021" s="205"/>
      <c r="E2021" s="170" t="s">
        <v>1059</v>
      </c>
      <c r="F2021" s="180" t="s">
        <v>1060</v>
      </c>
      <c r="G2021" s="169">
        <v>5</v>
      </c>
      <c r="H2021" s="170" t="s">
        <v>1115</v>
      </c>
      <c r="I2021" s="171"/>
      <c r="J2021" s="172">
        <f t="shared" si="66"/>
        <v>0</v>
      </c>
      <c r="K2021" s="187">
        <v>23</v>
      </c>
      <c r="L2021" s="173">
        <f t="shared" si="67"/>
        <v>0</v>
      </c>
      <c r="M2021" s="174">
        <f t="shared" si="68"/>
        <v>0</v>
      </c>
    </row>
    <row r="2022" spans="2:13" s="161" customFormat="1" ht="24.75" customHeight="1">
      <c r="B2022" s="134">
        <v>47</v>
      </c>
      <c r="C2022" s="143" t="s">
        <v>1116</v>
      </c>
      <c r="D2022" s="205"/>
      <c r="E2022" s="170" t="s">
        <v>1059</v>
      </c>
      <c r="F2022" s="180" t="s">
        <v>1060</v>
      </c>
      <c r="G2022" s="169">
        <v>5</v>
      </c>
      <c r="H2022" s="170" t="s">
        <v>1115</v>
      </c>
      <c r="I2022" s="171"/>
      <c r="J2022" s="172">
        <f t="shared" si="66"/>
        <v>0</v>
      </c>
      <c r="K2022" s="187">
        <v>23</v>
      </c>
      <c r="L2022" s="173">
        <f t="shared" si="67"/>
        <v>0</v>
      </c>
      <c r="M2022" s="174">
        <f t="shared" si="68"/>
        <v>0</v>
      </c>
    </row>
    <row r="2023" spans="2:13" s="161" customFormat="1" ht="24.75" customHeight="1">
      <c r="B2023" s="134">
        <v>48</v>
      </c>
      <c r="C2023" s="143" t="s">
        <v>1117</v>
      </c>
      <c r="D2023" s="205"/>
      <c r="E2023" s="170" t="s">
        <v>1059</v>
      </c>
      <c r="F2023" s="180" t="s">
        <v>1060</v>
      </c>
      <c r="G2023" s="169">
        <v>10</v>
      </c>
      <c r="H2023" s="170" t="s">
        <v>1115</v>
      </c>
      <c r="I2023" s="171"/>
      <c r="J2023" s="172">
        <f t="shared" si="66"/>
        <v>0</v>
      </c>
      <c r="K2023" s="187">
        <v>23</v>
      </c>
      <c r="L2023" s="173">
        <f t="shared" si="67"/>
        <v>0</v>
      </c>
      <c r="M2023" s="174">
        <f t="shared" si="68"/>
        <v>0</v>
      </c>
    </row>
    <row r="2024" spans="2:13" s="161" customFormat="1" ht="27" customHeight="1">
      <c r="B2024" s="175"/>
      <c r="C2024" s="175"/>
      <c r="D2024" s="175"/>
      <c r="E2024" s="163"/>
      <c r="F2024" s="163"/>
      <c r="G2024" s="163"/>
      <c r="H2024" s="163"/>
      <c r="I2024" s="176" t="s">
        <v>26</v>
      </c>
      <c r="J2024" s="177">
        <f>SUM(J1976:J2023)</f>
        <v>0</v>
      </c>
      <c r="K2024" s="178" t="s">
        <v>27</v>
      </c>
      <c r="L2024" s="176" t="s">
        <v>27</v>
      </c>
      <c r="M2024" s="177">
        <f>SUM(M1976:M2023)</f>
        <v>0</v>
      </c>
    </row>
    <row r="2025" spans="2:13" s="161" customFormat="1" ht="27" customHeight="1">
      <c r="B2025" s="175"/>
      <c r="C2025" s="175"/>
      <c r="D2025" s="175"/>
      <c r="E2025" s="163"/>
      <c r="F2025" s="163"/>
      <c r="G2025" s="163"/>
      <c r="H2025" s="163"/>
      <c r="I2025" s="175"/>
      <c r="J2025" s="204"/>
      <c r="K2025" s="159"/>
      <c r="L2025" s="175"/>
      <c r="M2025" s="204"/>
    </row>
    <row r="2026" spans="2:13" s="161" customFormat="1" ht="27" customHeight="1">
      <c r="B2026" s="175"/>
      <c r="C2026" s="175"/>
      <c r="D2026" s="175"/>
      <c r="E2026" s="163"/>
      <c r="F2026" s="163"/>
      <c r="G2026" s="163"/>
      <c r="H2026" s="163"/>
      <c r="I2026" s="175"/>
      <c r="J2026" s="204"/>
      <c r="K2026" s="159"/>
      <c r="L2026" s="175"/>
      <c r="M2026" s="204"/>
    </row>
    <row r="2027" spans="2:13" s="161" customFormat="1" ht="27" customHeight="1">
      <c r="B2027" s="175"/>
      <c r="C2027" s="175"/>
      <c r="D2027" s="175"/>
      <c r="E2027" s="163"/>
      <c r="F2027" s="163"/>
      <c r="G2027" s="163"/>
      <c r="H2027" s="163"/>
      <c r="I2027" s="175"/>
      <c r="J2027" s="204"/>
      <c r="K2027" s="159"/>
      <c r="L2027" s="175"/>
      <c r="M2027" s="204"/>
    </row>
    <row r="2028" spans="2:13" s="161" customFormat="1" ht="27" customHeight="1">
      <c r="B2028" s="175"/>
      <c r="C2028" s="175"/>
      <c r="D2028" s="175"/>
      <c r="E2028" s="163"/>
      <c r="F2028" s="163"/>
      <c r="G2028" s="163"/>
      <c r="H2028" s="163"/>
      <c r="I2028" s="175"/>
      <c r="J2028" s="204"/>
      <c r="K2028" s="159"/>
      <c r="L2028" s="175"/>
      <c r="M2028" s="204"/>
    </row>
    <row r="2029" spans="2:13" s="161" customFormat="1" ht="27" customHeight="1">
      <c r="B2029" s="175"/>
      <c r="C2029" s="175"/>
      <c r="D2029" s="175"/>
      <c r="E2029" s="163"/>
      <c r="F2029" s="163"/>
      <c r="G2029" s="163"/>
      <c r="H2029" s="163"/>
      <c r="I2029" s="175"/>
      <c r="J2029" s="204"/>
      <c r="K2029" s="159"/>
      <c r="L2029" s="175"/>
      <c r="M2029" s="204"/>
    </row>
    <row r="2030" spans="2:13" s="161" customFormat="1" ht="27" customHeight="1">
      <c r="B2030" s="175"/>
      <c r="C2030" s="175"/>
      <c r="D2030" s="175"/>
      <c r="E2030" s="163"/>
      <c r="F2030" s="163"/>
      <c r="G2030" s="163"/>
      <c r="H2030" s="163"/>
      <c r="I2030" s="175"/>
      <c r="J2030" s="204"/>
      <c r="K2030" s="159"/>
      <c r="L2030" s="175"/>
      <c r="M2030" s="204"/>
    </row>
    <row r="2031" spans="2:9" s="156" customFormat="1" ht="11.25">
      <c r="B2031" s="155"/>
      <c r="C2031" s="155"/>
      <c r="D2031" s="155"/>
      <c r="E2031" s="155"/>
      <c r="F2031" s="155"/>
      <c r="G2031" s="155"/>
      <c r="H2031" s="155"/>
      <c r="I2031" s="155"/>
    </row>
    <row r="2032" spans="2:9" s="156" customFormat="1" ht="11.25">
      <c r="B2032" s="155"/>
      <c r="C2032" s="155"/>
      <c r="D2032" s="155"/>
      <c r="E2032" s="155"/>
      <c r="F2032" s="155"/>
      <c r="G2032" s="155"/>
      <c r="H2032" s="155"/>
      <c r="I2032" s="155"/>
    </row>
    <row r="2033" spans="2:9" s="156" customFormat="1" ht="29.25" customHeight="1">
      <c r="B2033" s="155"/>
      <c r="C2033" s="155"/>
      <c r="D2033" s="155"/>
      <c r="E2033" s="155"/>
      <c r="F2033" s="155"/>
      <c r="G2033" s="155"/>
      <c r="H2033" s="155"/>
      <c r="I2033" s="155"/>
    </row>
    <row r="2034" spans="2:13" s="156" customFormat="1" ht="32.25" customHeight="1">
      <c r="B2034" s="161"/>
      <c r="C2034" s="162" t="s">
        <v>1278</v>
      </c>
      <c r="D2034" s="163"/>
      <c r="E2034" s="163"/>
      <c r="F2034" s="164" t="s">
        <v>1</v>
      </c>
      <c r="G2034" s="165"/>
      <c r="H2034" s="163"/>
      <c r="I2034" s="262" t="s">
        <v>1320</v>
      </c>
      <c r="J2034" s="263"/>
      <c r="K2034" s="263"/>
      <c r="L2034" s="263"/>
      <c r="M2034" s="126"/>
    </row>
    <row r="2035" spans="2:13" s="156" customFormat="1" ht="30" customHeight="1">
      <c r="B2035" s="349" t="s">
        <v>1257</v>
      </c>
      <c r="C2035" s="350"/>
      <c r="D2035" s="350"/>
      <c r="E2035" s="350"/>
      <c r="F2035" s="350"/>
      <c r="G2035" s="350"/>
      <c r="H2035" s="350"/>
      <c r="I2035" s="350"/>
      <c r="J2035" s="350"/>
      <c r="K2035" s="350"/>
      <c r="L2035" s="350"/>
      <c r="M2035" s="351"/>
    </row>
    <row r="2036" spans="2:13" s="156" customFormat="1" ht="36" customHeight="1">
      <c r="B2036" s="206" t="s">
        <v>2</v>
      </c>
      <c r="C2036" s="206" t="s">
        <v>3</v>
      </c>
      <c r="D2036" s="206" t="s">
        <v>4</v>
      </c>
      <c r="E2036" s="207" t="s">
        <v>5</v>
      </c>
      <c r="F2036" s="207" t="s">
        <v>6</v>
      </c>
      <c r="G2036" s="206" t="s">
        <v>7</v>
      </c>
      <c r="H2036" s="206" t="s">
        <v>115</v>
      </c>
      <c r="I2036" s="206" t="s">
        <v>8</v>
      </c>
      <c r="J2036" s="206" t="s">
        <v>9</v>
      </c>
      <c r="K2036" s="206" t="s">
        <v>10</v>
      </c>
      <c r="L2036" s="206" t="s">
        <v>11</v>
      </c>
      <c r="M2036" s="206" t="s">
        <v>12</v>
      </c>
    </row>
    <row r="2037" spans="2:13" s="156" customFormat="1" ht="21" customHeight="1">
      <c r="B2037" s="208" t="s">
        <v>13</v>
      </c>
      <c r="C2037" s="208" t="s">
        <v>14</v>
      </c>
      <c r="D2037" s="208" t="s">
        <v>15</v>
      </c>
      <c r="E2037" s="208" t="s">
        <v>16</v>
      </c>
      <c r="F2037" s="208" t="s">
        <v>17</v>
      </c>
      <c r="G2037" s="208" t="s">
        <v>18</v>
      </c>
      <c r="H2037" s="208" t="s">
        <v>19</v>
      </c>
      <c r="I2037" s="208" t="s">
        <v>20</v>
      </c>
      <c r="J2037" s="208" t="s">
        <v>21</v>
      </c>
      <c r="K2037" s="208" t="s">
        <v>22</v>
      </c>
      <c r="L2037" s="208" t="s">
        <v>23</v>
      </c>
      <c r="M2037" s="208" t="s">
        <v>24</v>
      </c>
    </row>
    <row r="2038" spans="2:13" s="156" customFormat="1" ht="24.75" customHeight="1">
      <c r="B2038" s="134">
        <v>1</v>
      </c>
      <c r="C2038" s="143" t="s">
        <v>1118</v>
      </c>
      <c r="D2038" s="205"/>
      <c r="E2038" s="170" t="s">
        <v>1060</v>
      </c>
      <c r="F2038" s="182" t="s">
        <v>1060</v>
      </c>
      <c r="G2038" s="169">
        <v>4000</v>
      </c>
      <c r="H2038" s="170" t="s">
        <v>1119</v>
      </c>
      <c r="I2038" s="171"/>
      <c r="J2038" s="172">
        <f>G2038*I2038</f>
        <v>0</v>
      </c>
      <c r="K2038" s="170">
        <v>23</v>
      </c>
      <c r="L2038" s="173">
        <f>I2038*1.23</f>
        <v>0</v>
      </c>
      <c r="M2038" s="174">
        <f>J2038*1.23</f>
        <v>0</v>
      </c>
    </row>
    <row r="2039" spans="2:13" s="161" customFormat="1" ht="18" customHeight="1">
      <c r="B2039" s="134">
        <v>2</v>
      </c>
      <c r="C2039" s="143" t="s">
        <v>1120</v>
      </c>
      <c r="D2039" s="205"/>
      <c r="E2039" s="170" t="s">
        <v>1060</v>
      </c>
      <c r="F2039" s="182" t="s">
        <v>1060</v>
      </c>
      <c r="G2039" s="169">
        <v>1000</v>
      </c>
      <c r="H2039" s="170" t="s">
        <v>1119</v>
      </c>
      <c r="I2039" s="171"/>
      <c r="J2039" s="172">
        <f aca="true" t="shared" si="69" ref="J2039:J2048">G2039*I2039</f>
        <v>0</v>
      </c>
      <c r="K2039" s="170">
        <v>23</v>
      </c>
      <c r="L2039" s="173">
        <f aca="true" t="shared" si="70" ref="L2039:L2048">I2039*1.23</f>
        <v>0</v>
      </c>
      <c r="M2039" s="174">
        <f aca="true" t="shared" si="71" ref="M2039:M2048">J2039*1.23</f>
        <v>0</v>
      </c>
    </row>
    <row r="2040" spans="2:13" s="156" customFormat="1" ht="18" customHeight="1">
      <c r="B2040" s="134">
        <v>3</v>
      </c>
      <c r="C2040" s="143" t="s">
        <v>1121</v>
      </c>
      <c r="D2040" s="205"/>
      <c r="E2040" s="170" t="s">
        <v>1060</v>
      </c>
      <c r="F2040" s="182" t="s">
        <v>1060</v>
      </c>
      <c r="G2040" s="169">
        <v>1500</v>
      </c>
      <c r="H2040" s="170" t="s">
        <v>1119</v>
      </c>
      <c r="I2040" s="171"/>
      <c r="J2040" s="172">
        <f t="shared" si="69"/>
        <v>0</v>
      </c>
      <c r="K2040" s="170">
        <v>23</v>
      </c>
      <c r="L2040" s="173">
        <f t="shared" si="70"/>
        <v>0</v>
      </c>
      <c r="M2040" s="174">
        <f t="shared" si="71"/>
        <v>0</v>
      </c>
    </row>
    <row r="2041" spans="2:13" s="156" customFormat="1" ht="24" customHeight="1">
      <c r="B2041" s="134">
        <v>4</v>
      </c>
      <c r="C2041" s="143" t="s">
        <v>1122</v>
      </c>
      <c r="D2041" s="205"/>
      <c r="E2041" s="170" t="s">
        <v>1060</v>
      </c>
      <c r="F2041" s="182" t="s">
        <v>1060</v>
      </c>
      <c r="G2041" s="169">
        <v>300</v>
      </c>
      <c r="H2041" s="170" t="s">
        <v>1119</v>
      </c>
      <c r="I2041" s="171"/>
      <c r="J2041" s="172">
        <f t="shared" si="69"/>
        <v>0</v>
      </c>
      <c r="K2041" s="170">
        <v>23</v>
      </c>
      <c r="L2041" s="173">
        <f t="shared" si="70"/>
        <v>0</v>
      </c>
      <c r="M2041" s="174">
        <f t="shared" si="71"/>
        <v>0</v>
      </c>
    </row>
    <row r="2042" spans="2:13" s="156" customFormat="1" ht="23.25" customHeight="1">
      <c r="B2042" s="134">
        <v>5</v>
      </c>
      <c r="C2042" s="143" t="s">
        <v>1123</v>
      </c>
      <c r="D2042" s="205"/>
      <c r="E2042" s="170" t="s">
        <v>1060</v>
      </c>
      <c r="F2042" s="182" t="s">
        <v>1060</v>
      </c>
      <c r="G2042" s="169">
        <v>200</v>
      </c>
      <c r="H2042" s="170" t="s">
        <v>1119</v>
      </c>
      <c r="I2042" s="171"/>
      <c r="J2042" s="172">
        <f t="shared" si="69"/>
        <v>0</v>
      </c>
      <c r="K2042" s="170">
        <v>23</v>
      </c>
      <c r="L2042" s="173">
        <f t="shared" si="70"/>
        <v>0</v>
      </c>
      <c r="M2042" s="174">
        <f t="shared" si="71"/>
        <v>0</v>
      </c>
    </row>
    <row r="2043" spans="2:13" s="156" customFormat="1" ht="21.75" customHeight="1">
      <c r="B2043" s="134">
        <v>6</v>
      </c>
      <c r="C2043" s="143" t="s">
        <v>1124</v>
      </c>
      <c r="D2043" s="205"/>
      <c r="E2043" s="170" t="s">
        <v>1060</v>
      </c>
      <c r="F2043" s="182" t="s">
        <v>1060</v>
      </c>
      <c r="G2043" s="169">
        <v>40</v>
      </c>
      <c r="H2043" s="170" t="s">
        <v>1125</v>
      </c>
      <c r="I2043" s="171"/>
      <c r="J2043" s="172">
        <f t="shared" si="69"/>
        <v>0</v>
      </c>
      <c r="K2043" s="170">
        <v>23</v>
      </c>
      <c r="L2043" s="173">
        <f t="shared" si="70"/>
        <v>0</v>
      </c>
      <c r="M2043" s="174">
        <f t="shared" si="71"/>
        <v>0</v>
      </c>
    </row>
    <row r="2044" spans="2:13" s="156" customFormat="1" ht="21" customHeight="1">
      <c r="B2044" s="134">
        <v>7</v>
      </c>
      <c r="C2044" s="143" t="s">
        <v>1126</v>
      </c>
      <c r="D2044" s="205"/>
      <c r="E2044" s="170" t="s">
        <v>1060</v>
      </c>
      <c r="F2044" s="182" t="s">
        <v>1060</v>
      </c>
      <c r="G2044" s="169">
        <v>10</v>
      </c>
      <c r="H2044" s="170" t="s">
        <v>1125</v>
      </c>
      <c r="I2044" s="171"/>
      <c r="J2044" s="172">
        <f t="shared" si="69"/>
        <v>0</v>
      </c>
      <c r="K2044" s="170">
        <v>23</v>
      </c>
      <c r="L2044" s="173">
        <f t="shared" si="70"/>
        <v>0</v>
      </c>
      <c r="M2044" s="174">
        <f t="shared" si="71"/>
        <v>0</v>
      </c>
    </row>
    <row r="2045" spans="2:13" s="156" customFormat="1" ht="21.75" customHeight="1">
      <c r="B2045" s="134">
        <v>8</v>
      </c>
      <c r="C2045" s="143" t="s">
        <v>1127</v>
      </c>
      <c r="D2045" s="205"/>
      <c r="E2045" s="170" t="s">
        <v>1060</v>
      </c>
      <c r="F2045" s="182" t="s">
        <v>1060</v>
      </c>
      <c r="G2045" s="169">
        <v>70</v>
      </c>
      <c r="H2045" s="170" t="s">
        <v>1125</v>
      </c>
      <c r="I2045" s="171"/>
      <c r="J2045" s="172">
        <f t="shared" si="69"/>
        <v>0</v>
      </c>
      <c r="K2045" s="170">
        <v>23</v>
      </c>
      <c r="L2045" s="173">
        <f t="shared" si="70"/>
        <v>0</v>
      </c>
      <c r="M2045" s="174">
        <f t="shared" si="71"/>
        <v>0</v>
      </c>
    </row>
    <row r="2046" spans="2:13" s="156" customFormat="1" ht="21" customHeight="1">
      <c r="B2046" s="134">
        <v>9</v>
      </c>
      <c r="C2046" s="143" t="s">
        <v>1128</v>
      </c>
      <c r="D2046" s="205"/>
      <c r="E2046" s="170" t="s">
        <v>1060</v>
      </c>
      <c r="F2046" s="182" t="s">
        <v>1060</v>
      </c>
      <c r="G2046" s="169">
        <v>200</v>
      </c>
      <c r="H2046" s="170" t="s">
        <v>1119</v>
      </c>
      <c r="I2046" s="171"/>
      <c r="J2046" s="172">
        <f t="shared" si="69"/>
        <v>0</v>
      </c>
      <c r="K2046" s="170">
        <v>23</v>
      </c>
      <c r="L2046" s="173">
        <f t="shared" si="70"/>
        <v>0</v>
      </c>
      <c r="M2046" s="174">
        <f t="shared" si="71"/>
        <v>0</v>
      </c>
    </row>
    <row r="2047" spans="2:13" s="156" customFormat="1" ht="24.75" customHeight="1">
      <c r="B2047" s="134">
        <v>10</v>
      </c>
      <c r="C2047" s="143" t="s">
        <v>1129</v>
      </c>
      <c r="D2047" s="205"/>
      <c r="E2047" s="170" t="s">
        <v>1060</v>
      </c>
      <c r="F2047" s="182" t="s">
        <v>1060</v>
      </c>
      <c r="G2047" s="169">
        <v>3000</v>
      </c>
      <c r="H2047" s="170" t="s">
        <v>1119</v>
      </c>
      <c r="I2047" s="171"/>
      <c r="J2047" s="172">
        <f t="shared" si="69"/>
        <v>0</v>
      </c>
      <c r="K2047" s="170">
        <v>23</v>
      </c>
      <c r="L2047" s="173">
        <f t="shared" si="70"/>
        <v>0</v>
      </c>
      <c r="M2047" s="174">
        <f t="shared" si="71"/>
        <v>0</v>
      </c>
    </row>
    <row r="2048" spans="2:13" s="156" customFormat="1" ht="26.25" customHeight="1">
      <c r="B2048" s="134">
        <v>11</v>
      </c>
      <c r="C2048" s="143" t="s">
        <v>1130</v>
      </c>
      <c r="D2048" s="205"/>
      <c r="E2048" s="170" t="s">
        <v>1060</v>
      </c>
      <c r="F2048" s="182" t="s">
        <v>1060</v>
      </c>
      <c r="G2048" s="169">
        <v>3500</v>
      </c>
      <c r="H2048" s="170" t="s">
        <v>1119</v>
      </c>
      <c r="I2048" s="171"/>
      <c r="J2048" s="172">
        <f t="shared" si="69"/>
        <v>0</v>
      </c>
      <c r="K2048" s="170">
        <v>23</v>
      </c>
      <c r="L2048" s="173">
        <f t="shared" si="70"/>
        <v>0</v>
      </c>
      <c r="M2048" s="174">
        <f t="shared" si="71"/>
        <v>0</v>
      </c>
    </row>
    <row r="2049" spans="2:13" s="156" customFormat="1" ht="21.75" customHeight="1">
      <c r="B2049" s="175"/>
      <c r="C2049" s="175"/>
      <c r="D2049" s="175"/>
      <c r="E2049" s="163"/>
      <c r="F2049" s="163"/>
      <c r="G2049" s="163"/>
      <c r="H2049" s="163"/>
      <c r="I2049" s="176" t="s">
        <v>26</v>
      </c>
      <c r="J2049" s="177">
        <f>SUM(J2038:J2048)</f>
        <v>0</v>
      </c>
      <c r="K2049" s="178" t="s">
        <v>27</v>
      </c>
      <c r="L2049" s="176" t="s">
        <v>27</v>
      </c>
      <c r="M2049" s="177">
        <f>SUM(M2038:M2048)</f>
        <v>0</v>
      </c>
    </row>
    <row r="2050" spans="2:9" s="156" customFormat="1" ht="11.25" customHeight="1">
      <c r="B2050" s="155"/>
      <c r="C2050" s="155"/>
      <c r="D2050" s="155"/>
      <c r="E2050" s="155"/>
      <c r="F2050" s="155"/>
      <c r="G2050" s="155"/>
      <c r="H2050" s="155"/>
      <c r="I2050" s="155"/>
    </row>
    <row r="2051" spans="2:9" s="156" customFormat="1" ht="11.25" customHeight="1">
      <c r="B2051" s="155"/>
      <c r="C2051" s="155"/>
      <c r="D2051" s="155"/>
      <c r="E2051" s="155"/>
      <c r="F2051" s="155"/>
      <c r="G2051" s="155"/>
      <c r="H2051" s="155"/>
      <c r="I2051" s="155"/>
    </row>
    <row r="2052" spans="2:9" s="156" customFormat="1" ht="11.25" customHeight="1">
      <c r="B2052" s="155"/>
      <c r="C2052" s="155"/>
      <c r="D2052" s="155"/>
      <c r="E2052" s="155"/>
      <c r="F2052" s="155"/>
      <c r="G2052" s="155"/>
      <c r="H2052" s="155"/>
      <c r="I2052" s="155"/>
    </row>
    <row r="2053" spans="2:9" s="156" customFormat="1" ht="11.25">
      <c r="B2053" s="155"/>
      <c r="C2053" s="155"/>
      <c r="D2053" s="155"/>
      <c r="E2053" s="155"/>
      <c r="F2053" s="155"/>
      <c r="G2053" s="155"/>
      <c r="H2053" s="155"/>
      <c r="I2053" s="155"/>
    </row>
    <row r="2054" spans="2:9" s="156" customFormat="1" ht="37.5" customHeight="1">
      <c r="B2054" s="155"/>
      <c r="C2054" s="155"/>
      <c r="D2054" s="155"/>
      <c r="E2054" s="155"/>
      <c r="F2054" s="155"/>
      <c r="G2054" s="155"/>
      <c r="H2054" s="155"/>
      <c r="I2054" s="155"/>
    </row>
    <row r="2055" spans="2:13" s="156" customFormat="1" ht="21.75" customHeight="1">
      <c r="B2055" s="161"/>
      <c r="C2055" s="162" t="s">
        <v>1279</v>
      </c>
      <c r="D2055" s="163"/>
      <c r="E2055" s="163"/>
      <c r="F2055" s="164" t="s">
        <v>1</v>
      </c>
      <c r="G2055" s="165"/>
      <c r="H2055" s="163"/>
      <c r="I2055" s="272" t="s">
        <v>1241</v>
      </c>
      <c r="J2055" s="273"/>
      <c r="K2055" s="273"/>
      <c r="L2055" s="273"/>
      <c r="M2055" s="126"/>
    </row>
    <row r="2056" spans="2:13" s="156" customFormat="1" ht="30" customHeight="1">
      <c r="B2056" s="349" t="s">
        <v>1328</v>
      </c>
      <c r="C2056" s="350"/>
      <c r="D2056" s="350"/>
      <c r="E2056" s="350"/>
      <c r="F2056" s="350"/>
      <c r="G2056" s="350"/>
      <c r="H2056" s="350"/>
      <c r="I2056" s="350"/>
      <c r="J2056" s="350"/>
      <c r="K2056" s="350"/>
      <c r="L2056" s="350"/>
      <c r="M2056" s="351"/>
    </row>
    <row r="2057" spans="2:13" s="156" customFormat="1" ht="36" customHeight="1">
      <c r="B2057" s="206" t="s">
        <v>2</v>
      </c>
      <c r="C2057" s="206" t="s">
        <v>3</v>
      </c>
      <c r="D2057" s="206" t="s">
        <v>4</v>
      </c>
      <c r="E2057" s="207" t="s">
        <v>5</v>
      </c>
      <c r="F2057" s="207" t="s">
        <v>6</v>
      </c>
      <c r="G2057" s="206" t="s">
        <v>7</v>
      </c>
      <c r="H2057" s="206" t="s">
        <v>115</v>
      </c>
      <c r="I2057" s="206" t="s">
        <v>8</v>
      </c>
      <c r="J2057" s="206" t="s">
        <v>9</v>
      </c>
      <c r="K2057" s="206" t="s">
        <v>10</v>
      </c>
      <c r="L2057" s="206" t="s">
        <v>11</v>
      </c>
      <c r="M2057" s="206" t="s">
        <v>12</v>
      </c>
    </row>
    <row r="2058" spans="2:13" s="156" customFormat="1" ht="21" customHeight="1">
      <c r="B2058" s="208" t="s">
        <v>13</v>
      </c>
      <c r="C2058" s="208" t="s">
        <v>14</v>
      </c>
      <c r="D2058" s="208" t="s">
        <v>15</v>
      </c>
      <c r="E2058" s="208" t="s">
        <v>16</v>
      </c>
      <c r="F2058" s="208" t="s">
        <v>17</v>
      </c>
      <c r="G2058" s="208" t="s">
        <v>18</v>
      </c>
      <c r="H2058" s="208" t="s">
        <v>19</v>
      </c>
      <c r="I2058" s="208" t="s">
        <v>20</v>
      </c>
      <c r="J2058" s="208" t="s">
        <v>21</v>
      </c>
      <c r="K2058" s="208" t="s">
        <v>22</v>
      </c>
      <c r="L2058" s="208" t="s">
        <v>23</v>
      </c>
      <c r="M2058" s="208" t="s">
        <v>24</v>
      </c>
    </row>
    <row r="2059" spans="2:13" s="156" customFormat="1" ht="176.25" customHeight="1">
      <c r="B2059" s="134">
        <v>1</v>
      </c>
      <c r="C2059" s="143" t="s">
        <v>1280</v>
      </c>
      <c r="D2059" s="205"/>
      <c r="E2059" s="170" t="s">
        <v>695</v>
      </c>
      <c r="F2059" s="182" t="s">
        <v>38</v>
      </c>
      <c r="G2059" s="169">
        <v>2200</v>
      </c>
      <c r="H2059" s="170" t="s">
        <v>1281</v>
      </c>
      <c r="I2059" s="171"/>
      <c r="J2059" s="97">
        <f>G2059*I2059</f>
        <v>0</v>
      </c>
      <c r="K2059" s="170">
        <v>5</v>
      </c>
      <c r="L2059" s="99">
        <f>I2059*1.05</f>
        <v>0</v>
      </c>
      <c r="M2059" s="96">
        <f>J2059*1.05</f>
        <v>0</v>
      </c>
    </row>
    <row r="2060" spans="2:13" s="161" customFormat="1" ht="177.75" customHeight="1">
      <c r="B2060" s="134">
        <v>2</v>
      </c>
      <c r="C2060" s="143" t="s">
        <v>1282</v>
      </c>
      <c r="D2060" s="205"/>
      <c r="E2060" s="170" t="s">
        <v>695</v>
      </c>
      <c r="F2060" s="182" t="s">
        <v>38</v>
      </c>
      <c r="G2060" s="169">
        <v>1000</v>
      </c>
      <c r="H2060" s="170" t="s">
        <v>1281</v>
      </c>
      <c r="I2060" s="171"/>
      <c r="J2060" s="97">
        <f aca="true" t="shared" si="72" ref="J2060:J2066">G2060*I2060</f>
        <v>0</v>
      </c>
      <c r="K2060" s="170">
        <v>5</v>
      </c>
      <c r="L2060" s="99">
        <f aca="true" t="shared" si="73" ref="L2060:L2066">I2060*1.05</f>
        <v>0</v>
      </c>
      <c r="M2060" s="96">
        <f aca="true" t="shared" si="74" ref="M2060:M2066">J2060*1.05</f>
        <v>0</v>
      </c>
    </row>
    <row r="2061" spans="2:13" s="156" customFormat="1" ht="169.5" customHeight="1">
      <c r="B2061" s="134">
        <v>3</v>
      </c>
      <c r="C2061" s="143" t="s">
        <v>1284</v>
      </c>
      <c r="D2061" s="205"/>
      <c r="E2061" s="170" t="s">
        <v>695</v>
      </c>
      <c r="F2061" s="182" t="s">
        <v>38</v>
      </c>
      <c r="G2061" s="169">
        <v>1600</v>
      </c>
      <c r="H2061" s="170" t="s">
        <v>1281</v>
      </c>
      <c r="I2061" s="171"/>
      <c r="J2061" s="97">
        <f t="shared" si="72"/>
        <v>0</v>
      </c>
      <c r="K2061" s="170">
        <v>23</v>
      </c>
      <c r="L2061" s="99">
        <f>I2061*1.23</f>
        <v>0</v>
      </c>
      <c r="M2061" s="96">
        <f>J2061*1.23</f>
        <v>0</v>
      </c>
    </row>
    <row r="2062" spans="2:13" s="156" customFormat="1" ht="81" customHeight="1">
      <c r="B2062" s="134">
        <v>4</v>
      </c>
      <c r="C2062" s="143" t="s">
        <v>1285</v>
      </c>
      <c r="D2062" s="205"/>
      <c r="E2062" s="170" t="s">
        <v>676</v>
      </c>
      <c r="F2062" s="182" t="s">
        <v>38</v>
      </c>
      <c r="G2062" s="169">
        <v>250</v>
      </c>
      <c r="H2062" s="170" t="s">
        <v>1286</v>
      </c>
      <c r="I2062" s="171"/>
      <c r="J2062" s="97">
        <f t="shared" si="72"/>
        <v>0</v>
      </c>
      <c r="K2062" s="170">
        <v>8</v>
      </c>
      <c r="L2062" s="99">
        <f>I2062*1.08</f>
        <v>0</v>
      </c>
      <c r="M2062" s="96">
        <f>J2062*1.08</f>
        <v>0</v>
      </c>
    </row>
    <row r="2063" spans="2:13" s="156" customFormat="1" ht="84" customHeight="1">
      <c r="B2063" s="134">
        <v>5</v>
      </c>
      <c r="C2063" s="143" t="s">
        <v>1287</v>
      </c>
      <c r="D2063" s="205"/>
      <c r="E2063" s="170" t="s">
        <v>676</v>
      </c>
      <c r="F2063" s="182" t="s">
        <v>38</v>
      </c>
      <c r="G2063" s="169">
        <v>40</v>
      </c>
      <c r="H2063" s="170" t="s">
        <v>1288</v>
      </c>
      <c r="I2063" s="171"/>
      <c r="J2063" s="97">
        <f t="shared" si="72"/>
        <v>0</v>
      </c>
      <c r="K2063" s="170">
        <v>8</v>
      </c>
      <c r="L2063" s="99">
        <f>I2063*1.08</f>
        <v>0</v>
      </c>
      <c r="M2063" s="96">
        <f>J2063*1.08</f>
        <v>0</v>
      </c>
    </row>
    <row r="2064" spans="2:13" s="156" customFormat="1" ht="80.25" customHeight="1">
      <c r="B2064" s="134">
        <v>6</v>
      </c>
      <c r="C2064" s="260" t="s">
        <v>1318</v>
      </c>
      <c r="D2064" s="205"/>
      <c r="E2064" s="170" t="s">
        <v>1138</v>
      </c>
      <c r="F2064" s="182" t="s">
        <v>38</v>
      </c>
      <c r="G2064" s="169">
        <v>650</v>
      </c>
      <c r="H2064" s="170" t="s">
        <v>204</v>
      </c>
      <c r="I2064" s="171"/>
      <c r="J2064" s="97">
        <f t="shared" si="72"/>
        <v>0</v>
      </c>
      <c r="K2064" s="170">
        <v>5</v>
      </c>
      <c r="L2064" s="99">
        <f t="shared" si="73"/>
        <v>0</v>
      </c>
      <c r="M2064" s="96">
        <f t="shared" si="74"/>
        <v>0</v>
      </c>
    </row>
    <row r="2065" spans="2:13" s="156" customFormat="1" ht="70.5" customHeight="1">
      <c r="B2065" s="134">
        <v>7</v>
      </c>
      <c r="C2065" s="261"/>
      <c r="D2065" s="205"/>
      <c r="E2065" s="170" t="s">
        <v>1319</v>
      </c>
      <c r="F2065" s="182" t="s">
        <v>38</v>
      </c>
      <c r="G2065" s="169">
        <v>550</v>
      </c>
      <c r="H2065" s="170" t="s">
        <v>439</v>
      </c>
      <c r="I2065" s="171"/>
      <c r="J2065" s="97">
        <f t="shared" si="72"/>
        <v>0</v>
      </c>
      <c r="K2065" s="170">
        <v>5</v>
      </c>
      <c r="L2065" s="99">
        <f t="shared" si="73"/>
        <v>0</v>
      </c>
      <c r="M2065" s="96">
        <f t="shared" si="74"/>
        <v>0</v>
      </c>
    </row>
    <row r="2066" spans="2:13" s="156" customFormat="1" ht="30" customHeight="1">
      <c r="B2066" s="134">
        <v>8</v>
      </c>
      <c r="C2066" s="143" t="s">
        <v>1299</v>
      </c>
      <c r="D2066" s="205"/>
      <c r="E2066" s="170" t="s">
        <v>676</v>
      </c>
      <c r="F2066" s="182" t="s">
        <v>38</v>
      </c>
      <c r="G2066" s="169">
        <v>50</v>
      </c>
      <c r="H2066" s="170" t="s">
        <v>1312</v>
      </c>
      <c r="I2066" s="171"/>
      <c r="J2066" s="97">
        <f t="shared" si="72"/>
        <v>0</v>
      </c>
      <c r="K2066" s="170">
        <v>8</v>
      </c>
      <c r="L2066" s="99">
        <f>I2066*1.08</f>
        <v>0</v>
      </c>
      <c r="M2066" s="96">
        <f>J2066*1.08</f>
        <v>0</v>
      </c>
    </row>
    <row r="2067" spans="2:13" s="156" customFormat="1" ht="21.75" customHeight="1">
      <c r="B2067" s="175"/>
      <c r="C2067" s="175"/>
      <c r="D2067" s="175"/>
      <c r="E2067" s="163"/>
      <c r="F2067" s="163"/>
      <c r="G2067" s="163"/>
      <c r="H2067" s="163"/>
      <c r="I2067" s="176" t="s">
        <v>26</v>
      </c>
      <c r="J2067" s="177">
        <f>SUM(J2059:J2066)</f>
        <v>0</v>
      </c>
      <c r="K2067" s="178" t="s">
        <v>27</v>
      </c>
      <c r="L2067" s="176" t="s">
        <v>27</v>
      </c>
      <c r="M2067" s="177">
        <f>SUM(M2059:M2066)</f>
        <v>0</v>
      </c>
    </row>
    <row r="2069" spans="3:12" ht="14.25">
      <c r="C2069" s="256" t="s">
        <v>1329</v>
      </c>
      <c r="D2069" s="256"/>
      <c r="E2069" s="256"/>
      <c r="F2069" s="256"/>
      <c r="G2069" s="256"/>
      <c r="H2069" s="256"/>
      <c r="I2069" s="256"/>
      <c r="J2069" s="256"/>
      <c r="K2069" s="256"/>
      <c r="L2069" s="256"/>
    </row>
    <row r="2070" spans="3:12" s="49" customFormat="1" ht="14.25">
      <c r="C2070" s="199"/>
      <c r="D2070" s="199"/>
      <c r="E2070" s="199"/>
      <c r="F2070" s="199"/>
      <c r="G2070" s="199"/>
      <c r="H2070" s="199"/>
      <c r="I2070" s="199"/>
      <c r="J2070" s="199"/>
      <c r="K2070" s="199"/>
      <c r="L2070" s="199"/>
    </row>
    <row r="2071" spans="3:12" s="49" customFormat="1" ht="14.25">
      <c r="C2071" s="199"/>
      <c r="D2071" s="199"/>
      <c r="E2071" s="199"/>
      <c r="F2071" s="199"/>
      <c r="G2071" s="199"/>
      <c r="H2071" s="199"/>
      <c r="I2071" s="199"/>
      <c r="J2071" s="199"/>
      <c r="K2071" s="199"/>
      <c r="L2071" s="199"/>
    </row>
    <row r="2072" spans="3:12" s="49" customFormat="1" ht="14.25">
      <c r="C2072" s="199"/>
      <c r="D2072" s="199"/>
      <c r="E2072" s="199"/>
      <c r="F2072" s="199"/>
      <c r="G2072" s="199"/>
      <c r="H2072" s="199"/>
      <c r="I2072" s="199"/>
      <c r="J2072" s="199"/>
      <c r="K2072" s="199"/>
      <c r="L2072" s="199"/>
    </row>
    <row r="2073" spans="3:12" s="49" customFormat="1" ht="14.25">
      <c r="C2073" s="199"/>
      <c r="D2073" s="199"/>
      <c r="E2073" s="199"/>
      <c r="F2073" s="199"/>
      <c r="G2073" s="199"/>
      <c r="H2073" s="199"/>
      <c r="I2073" s="199"/>
      <c r="J2073" s="199"/>
      <c r="K2073" s="199"/>
      <c r="L2073" s="199"/>
    </row>
    <row r="2074" spans="3:12" s="49" customFormat="1" ht="14.25">
      <c r="C2074" s="199"/>
      <c r="D2074" s="199"/>
      <c r="E2074" s="199"/>
      <c r="F2074" s="199"/>
      <c r="G2074" s="199"/>
      <c r="H2074" s="199"/>
      <c r="I2074" s="199"/>
      <c r="J2074" s="199"/>
      <c r="K2074" s="199"/>
      <c r="L2074" s="199"/>
    </row>
    <row r="2075" spans="3:12" s="49" customFormat="1" ht="14.25">
      <c r="C2075" s="199"/>
      <c r="D2075" s="199"/>
      <c r="E2075" s="199"/>
      <c r="F2075" s="199"/>
      <c r="G2075" s="199"/>
      <c r="H2075" s="199"/>
      <c r="I2075" s="199"/>
      <c r="J2075" s="199"/>
      <c r="K2075" s="199"/>
      <c r="L2075" s="199"/>
    </row>
    <row r="2076" spans="3:12" s="49" customFormat="1" ht="14.25">
      <c r="C2076" s="199"/>
      <c r="D2076" s="199"/>
      <c r="E2076" s="199"/>
      <c r="F2076" s="199"/>
      <c r="G2076" s="199"/>
      <c r="H2076" s="199"/>
      <c r="I2076" s="199"/>
      <c r="J2076" s="199"/>
      <c r="K2076" s="199"/>
      <c r="L2076" s="199"/>
    </row>
    <row r="2077" spans="3:12" s="49" customFormat="1" ht="14.25">
      <c r="C2077" s="199"/>
      <c r="D2077" s="199"/>
      <c r="E2077" s="199"/>
      <c r="F2077" s="199"/>
      <c r="G2077" s="199"/>
      <c r="H2077" s="199"/>
      <c r="I2077" s="199"/>
      <c r="J2077" s="199"/>
      <c r="K2077" s="199"/>
      <c r="L2077" s="199"/>
    </row>
    <row r="2078" spans="3:12" s="49" customFormat="1" ht="14.25">
      <c r="C2078" s="199"/>
      <c r="D2078" s="199"/>
      <c r="E2078" s="199"/>
      <c r="F2078" s="199"/>
      <c r="G2078" s="199"/>
      <c r="H2078" s="199"/>
      <c r="I2078" s="199"/>
      <c r="J2078" s="199"/>
      <c r="K2078" s="199"/>
      <c r="L2078" s="199"/>
    </row>
    <row r="2079" spans="3:12" s="49" customFormat="1" ht="14.25">
      <c r="C2079" s="199"/>
      <c r="D2079" s="199"/>
      <c r="E2079" s="199"/>
      <c r="F2079" s="199"/>
      <c r="G2079" s="199"/>
      <c r="H2079" s="199"/>
      <c r="I2079" s="199"/>
      <c r="J2079" s="199"/>
      <c r="K2079" s="199"/>
      <c r="L2079" s="199"/>
    </row>
    <row r="2080" spans="3:12" s="49" customFormat="1" ht="14.25">
      <c r="C2080" s="199"/>
      <c r="D2080" s="199"/>
      <c r="E2080" s="199"/>
      <c r="F2080" s="199"/>
      <c r="G2080" s="199"/>
      <c r="H2080" s="199"/>
      <c r="I2080" s="199"/>
      <c r="J2080" s="199"/>
      <c r="K2080" s="199"/>
      <c r="L2080" s="199"/>
    </row>
    <row r="2081" spans="3:12" s="49" customFormat="1" ht="14.25">
      <c r="C2081" s="199"/>
      <c r="D2081" s="199"/>
      <c r="E2081" s="199"/>
      <c r="F2081" s="199"/>
      <c r="G2081" s="199"/>
      <c r="H2081" s="199"/>
      <c r="I2081" s="199"/>
      <c r="J2081" s="199"/>
      <c r="K2081" s="199"/>
      <c r="L2081" s="199"/>
    </row>
    <row r="2082" spans="3:12" s="49" customFormat="1" ht="14.25">
      <c r="C2082" s="199"/>
      <c r="D2082" s="199"/>
      <c r="E2082" s="199"/>
      <c r="F2082" s="199"/>
      <c r="G2082" s="199"/>
      <c r="H2082" s="199"/>
      <c r="I2082" s="199"/>
      <c r="J2082" s="199"/>
      <c r="K2082" s="199"/>
      <c r="L2082" s="199"/>
    </row>
    <row r="2083" spans="3:12" s="49" customFormat="1" ht="14.25">
      <c r="C2083" s="199"/>
      <c r="D2083" s="199"/>
      <c r="E2083" s="199"/>
      <c r="F2083" s="199"/>
      <c r="G2083" s="199"/>
      <c r="H2083" s="199"/>
      <c r="I2083" s="199"/>
      <c r="J2083" s="199"/>
      <c r="K2083" s="199"/>
      <c r="L2083" s="199"/>
    </row>
    <row r="2084" spans="3:12" s="49" customFormat="1" ht="14.25">
      <c r="C2084" s="199"/>
      <c r="D2084" s="199"/>
      <c r="E2084" s="199"/>
      <c r="F2084" s="199"/>
      <c r="G2084" s="199"/>
      <c r="H2084" s="199"/>
      <c r="I2084" s="199"/>
      <c r="J2084" s="199"/>
      <c r="K2084" s="199"/>
      <c r="L2084" s="199"/>
    </row>
    <row r="2085" spans="3:12" s="49" customFormat="1" ht="14.25">
      <c r="C2085" s="199"/>
      <c r="D2085" s="199"/>
      <c r="E2085" s="199"/>
      <c r="F2085" s="199"/>
      <c r="G2085" s="199"/>
      <c r="H2085" s="199"/>
      <c r="I2085" s="199"/>
      <c r="J2085" s="199"/>
      <c r="K2085" s="199"/>
      <c r="L2085" s="199"/>
    </row>
    <row r="2086" spans="3:12" s="49" customFormat="1" ht="14.25">
      <c r="C2086" s="199"/>
      <c r="D2086" s="199"/>
      <c r="E2086" s="199"/>
      <c r="F2086" s="199"/>
      <c r="G2086" s="199"/>
      <c r="H2086" s="199"/>
      <c r="I2086" s="199"/>
      <c r="J2086" s="199"/>
      <c r="K2086" s="199"/>
      <c r="L2086" s="199"/>
    </row>
    <row r="2087" spans="3:12" s="49" customFormat="1" ht="14.25">
      <c r="C2087" s="199"/>
      <c r="D2087" s="199"/>
      <c r="E2087" s="199"/>
      <c r="F2087" s="199"/>
      <c r="G2087" s="199"/>
      <c r="H2087" s="199"/>
      <c r="I2087" s="199"/>
      <c r="J2087" s="199"/>
      <c r="K2087" s="199"/>
      <c r="L2087" s="199"/>
    </row>
    <row r="2088" spans="3:12" s="49" customFormat="1" ht="14.25">
      <c r="C2088" s="199"/>
      <c r="D2088" s="199"/>
      <c r="E2088" s="199"/>
      <c r="F2088" s="199"/>
      <c r="G2088" s="199"/>
      <c r="H2088" s="199"/>
      <c r="I2088" s="199"/>
      <c r="J2088" s="199"/>
      <c r="K2088" s="199"/>
      <c r="L2088" s="199"/>
    </row>
    <row r="2089" spans="3:12" s="49" customFormat="1" ht="14.25">
      <c r="C2089" s="199"/>
      <c r="D2089" s="199"/>
      <c r="E2089" s="199"/>
      <c r="F2089" s="199"/>
      <c r="G2089" s="199"/>
      <c r="H2089" s="199"/>
      <c r="I2089" s="199"/>
      <c r="J2089" s="199"/>
      <c r="K2089" s="199"/>
      <c r="L2089" s="199"/>
    </row>
    <row r="2090" spans="3:12" s="49" customFormat="1" ht="14.25">
      <c r="C2090" s="199"/>
      <c r="D2090" s="199"/>
      <c r="E2090" s="199"/>
      <c r="F2090" s="199"/>
      <c r="G2090" s="199"/>
      <c r="H2090" s="199"/>
      <c r="I2090" s="199"/>
      <c r="J2090" s="199"/>
      <c r="K2090" s="199"/>
      <c r="L2090" s="199"/>
    </row>
    <row r="2091" spans="3:12" s="49" customFormat="1" ht="14.25">
      <c r="C2091" s="199"/>
      <c r="D2091" s="199"/>
      <c r="E2091" s="199"/>
      <c r="F2091" s="199"/>
      <c r="G2091" s="199"/>
      <c r="H2091" s="199"/>
      <c r="I2091" s="199"/>
      <c r="J2091" s="199"/>
      <c r="K2091" s="199"/>
      <c r="L2091" s="199"/>
    </row>
    <row r="2092" spans="3:12" s="49" customFormat="1" ht="14.25">
      <c r="C2092" s="214"/>
      <c r="D2092" s="214"/>
      <c r="E2092" s="214"/>
      <c r="F2092" s="214"/>
      <c r="G2092" s="214"/>
      <c r="H2092" s="214"/>
      <c r="I2092" s="214"/>
      <c r="J2092" s="214"/>
      <c r="K2092" s="214"/>
      <c r="L2092" s="214"/>
    </row>
    <row r="2093" spans="3:12" s="49" customFormat="1" ht="14.25">
      <c r="C2093" s="214"/>
      <c r="D2093" s="214"/>
      <c r="E2093" s="214"/>
      <c r="F2093" s="214"/>
      <c r="G2093" s="214"/>
      <c r="H2093" s="214"/>
      <c r="I2093" s="214"/>
      <c r="J2093" s="214"/>
      <c r="K2093" s="214"/>
      <c r="L2093" s="214"/>
    </row>
    <row r="2094" spans="3:12" s="49" customFormat="1" ht="14.25">
      <c r="C2094" s="214"/>
      <c r="D2094" s="214"/>
      <c r="E2094" s="214"/>
      <c r="F2094" s="214"/>
      <c r="G2094" s="214"/>
      <c r="H2094" s="214"/>
      <c r="I2094" s="214"/>
      <c r="J2094" s="214"/>
      <c r="K2094" s="214"/>
      <c r="L2094" s="214"/>
    </row>
    <row r="2095" spans="3:12" s="49" customFormat="1" ht="14.25">
      <c r="C2095" s="214"/>
      <c r="D2095" s="214"/>
      <c r="E2095" s="214"/>
      <c r="F2095" s="214"/>
      <c r="G2095" s="214"/>
      <c r="H2095" s="214"/>
      <c r="I2095" s="214"/>
      <c r="J2095" s="214"/>
      <c r="K2095" s="214"/>
      <c r="L2095" s="214"/>
    </row>
    <row r="2096" spans="3:12" s="49" customFormat="1" ht="14.25">
      <c r="C2096" s="199"/>
      <c r="D2096" s="199"/>
      <c r="E2096" s="199"/>
      <c r="F2096" s="199"/>
      <c r="G2096" s="199"/>
      <c r="H2096" s="199"/>
      <c r="I2096" s="199"/>
      <c r="J2096" s="199"/>
      <c r="K2096" s="199"/>
      <c r="L2096" s="199"/>
    </row>
    <row r="2097" spans="3:12" s="49" customFormat="1" ht="14.25">
      <c r="C2097" s="199"/>
      <c r="D2097" s="199"/>
      <c r="E2097" s="199"/>
      <c r="F2097" s="199"/>
      <c r="G2097" s="199"/>
      <c r="H2097" s="199"/>
      <c r="I2097" s="199"/>
      <c r="J2097" s="199"/>
      <c r="K2097" s="199"/>
      <c r="L2097" s="199"/>
    </row>
    <row r="2098" spans="3:12" s="49" customFormat="1" ht="14.25">
      <c r="C2098" s="199"/>
      <c r="D2098" s="199"/>
      <c r="E2098" s="199"/>
      <c r="F2098" s="199"/>
      <c r="G2098" s="199"/>
      <c r="H2098" s="199"/>
      <c r="I2098" s="199"/>
      <c r="J2098" s="199"/>
      <c r="K2098" s="199"/>
      <c r="L2098" s="199"/>
    </row>
    <row r="2099" spans="3:12" s="49" customFormat="1" ht="14.25">
      <c r="C2099" s="199"/>
      <c r="D2099" s="199"/>
      <c r="E2099" s="199"/>
      <c r="F2099" s="199"/>
      <c r="G2099" s="199"/>
      <c r="H2099" s="199"/>
      <c r="I2099" s="199"/>
      <c r="J2099" s="199"/>
      <c r="K2099" s="199"/>
      <c r="L2099" s="199"/>
    </row>
    <row r="2100" spans="3:12" s="49" customFormat="1" ht="14.25">
      <c r="C2100" s="199"/>
      <c r="D2100" s="199"/>
      <c r="E2100" s="199"/>
      <c r="F2100" s="199"/>
      <c r="G2100" s="199"/>
      <c r="H2100" s="199"/>
      <c r="I2100" s="199"/>
      <c r="J2100" s="199"/>
      <c r="K2100" s="199"/>
      <c r="L2100" s="199"/>
    </row>
    <row r="2103" spans="2:13" s="156" customFormat="1" ht="32.25" customHeight="1">
      <c r="B2103" s="161"/>
      <c r="C2103" s="162" t="s">
        <v>1289</v>
      </c>
      <c r="D2103" s="163"/>
      <c r="E2103" s="163"/>
      <c r="F2103" s="164" t="s">
        <v>1</v>
      </c>
      <c r="G2103" s="165"/>
      <c r="H2103" s="163"/>
      <c r="I2103" s="272" t="s">
        <v>1241</v>
      </c>
      <c r="J2103" s="273"/>
      <c r="K2103" s="273"/>
      <c r="L2103" s="273"/>
      <c r="M2103" s="126"/>
    </row>
    <row r="2104" spans="2:13" s="156" customFormat="1" ht="30" customHeight="1">
      <c r="B2104" s="349" t="s">
        <v>1328</v>
      </c>
      <c r="C2104" s="350"/>
      <c r="D2104" s="350"/>
      <c r="E2104" s="350"/>
      <c r="F2104" s="350"/>
      <c r="G2104" s="350"/>
      <c r="H2104" s="350"/>
      <c r="I2104" s="350"/>
      <c r="J2104" s="350"/>
      <c r="K2104" s="350"/>
      <c r="L2104" s="350"/>
      <c r="M2104" s="351"/>
    </row>
    <row r="2105" spans="2:13" s="156" customFormat="1" ht="36" customHeight="1">
      <c r="B2105" s="206" t="s">
        <v>2</v>
      </c>
      <c r="C2105" s="206" t="s">
        <v>3</v>
      </c>
      <c r="D2105" s="206" t="s">
        <v>4</v>
      </c>
      <c r="E2105" s="207" t="s">
        <v>5</v>
      </c>
      <c r="F2105" s="207" t="s">
        <v>6</v>
      </c>
      <c r="G2105" s="206" t="s">
        <v>7</v>
      </c>
      <c r="H2105" s="206" t="s">
        <v>115</v>
      </c>
      <c r="I2105" s="206" t="s">
        <v>8</v>
      </c>
      <c r="J2105" s="206" t="s">
        <v>9</v>
      </c>
      <c r="K2105" s="206" t="s">
        <v>10</v>
      </c>
      <c r="L2105" s="206" t="s">
        <v>11</v>
      </c>
      <c r="M2105" s="206" t="s">
        <v>12</v>
      </c>
    </row>
    <row r="2106" spans="2:13" s="156" customFormat="1" ht="21" customHeight="1">
      <c r="B2106" s="208" t="s">
        <v>13</v>
      </c>
      <c r="C2106" s="208" t="s">
        <v>14</v>
      </c>
      <c r="D2106" s="208" t="s">
        <v>15</v>
      </c>
      <c r="E2106" s="208" t="s">
        <v>16</v>
      </c>
      <c r="F2106" s="208" t="s">
        <v>17</v>
      </c>
      <c r="G2106" s="208" t="s">
        <v>18</v>
      </c>
      <c r="H2106" s="208" t="s">
        <v>19</v>
      </c>
      <c r="I2106" s="208" t="s">
        <v>20</v>
      </c>
      <c r="J2106" s="208" t="s">
        <v>21</v>
      </c>
      <c r="K2106" s="208" t="s">
        <v>22</v>
      </c>
      <c r="L2106" s="208" t="s">
        <v>23</v>
      </c>
      <c r="M2106" s="208" t="s">
        <v>24</v>
      </c>
    </row>
    <row r="2107" spans="2:13" s="156" customFormat="1" ht="198" customHeight="1">
      <c r="B2107" s="134">
        <v>1</v>
      </c>
      <c r="C2107" s="143" t="s">
        <v>1290</v>
      </c>
      <c r="D2107" s="205"/>
      <c r="E2107" s="170" t="s">
        <v>669</v>
      </c>
      <c r="F2107" s="182" t="s">
        <v>38</v>
      </c>
      <c r="G2107" s="169">
        <v>600</v>
      </c>
      <c r="H2107" s="170" t="s">
        <v>204</v>
      </c>
      <c r="I2107" s="171"/>
      <c r="J2107" s="97">
        <f>G2107*I2107</f>
        <v>0</v>
      </c>
      <c r="K2107" s="170">
        <v>5</v>
      </c>
      <c r="L2107" s="99">
        <f>I2107*1.05</f>
        <v>0</v>
      </c>
      <c r="M2107" s="96">
        <f>J2107*1.05</f>
        <v>0</v>
      </c>
    </row>
    <row r="2108" spans="2:13" s="161" customFormat="1" ht="195.75" customHeight="1">
      <c r="B2108" s="134">
        <v>2</v>
      </c>
      <c r="C2108" s="143" t="s">
        <v>1291</v>
      </c>
      <c r="D2108" s="205"/>
      <c r="E2108" s="170" t="s">
        <v>669</v>
      </c>
      <c r="F2108" s="182" t="s">
        <v>38</v>
      </c>
      <c r="G2108" s="169">
        <v>600</v>
      </c>
      <c r="H2108" s="170" t="s">
        <v>439</v>
      </c>
      <c r="I2108" s="171"/>
      <c r="J2108" s="97">
        <f aca="true" t="shared" si="75" ref="J2108:J2115">G2108*I2108</f>
        <v>0</v>
      </c>
      <c r="K2108" s="170">
        <v>5</v>
      </c>
      <c r="L2108" s="99">
        <f aca="true" t="shared" si="76" ref="L2108:L2115">I2108*1.05</f>
        <v>0</v>
      </c>
      <c r="M2108" s="96">
        <f aca="true" t="shared" si="77" ref="M2108:M2115">J2108*1.05</f>
        <v>0</v>
      </c>
    </row>
    <row r="2109" spans="2:13" s="156" customFormat="1" ht="179.25" customHeight="1">
      <c r="B2109" s="134">
        <v>3</v>
      </c>
      <c r="C2109" s="143" t="s">
        <v>1292</v>
      </c>
      <c r="D2109" s="205"/>
      <c r="E2109" s="170" t="s">
        <v>1283</v>
      </c>
      <c r="F2109" s="182" t="s">
        <v>38</v>
      </c>
      <c r="G2109" s="169">
        <v>600</v>
      </c>
      <c r="H2109" s="170" t="s">
        <v>204</v>
      </c>
      <c r="I2109" s="171"/>
      <c r="J2109" s="97">
        <f t="shared" si="75"/>
        <v>0</v>
      </c>
      <c r="K2109" s="170">
        <v>5</v>
      </c>
      <c r="L2109" s="99">
        <f t="shared" si="76"/>
        <v>0</v>
      </c>
      <c r="M2109" s="96">
        <f t="shared" si="77"/>
        <v>0</v>
      </c>
    </row>
    <row r="2110" spans="2:13" s="156" customFormat="1" ht="212.25" customHeight="1">
      <c r="B2110" s="134">
        <v>4</v>
      </c>
      <c r="C2110" s="143" t="s">
        <v>1293</v>
      </c>
      <c r="D2110" s="205"/>
      <c r="E2110" s="170" t="s">
        <v>669</v>
      </c>
      <c r="F2110" s="182" t="s">
        <v>38</v>
      </c>
      <c r="G2110" s="169">
        <v>450</v>
      </c>
      <c r="H2110" s="170" t="s">
        <v>439</v>
      </c>
      <c r="I2110" s="171"/>
      <c r="J2110" s="97">
        <f t="shared" si="75"/>
        <v>0</v>
      </c>
      <c r="K2110" s="170">
        <v>5</v>
      </c>
      <c r="L2110" s="99">
        <f t="shared" si="76"/>
        <v>0</v>
      </c>
      <c r="M2110" s="96">
        <f t="shared" si="77"/>
        <v>0</v>
      </c>
    </row>
    <row r="2111" spans="2:13" s="156" customFormat="1" ht="194.25" customHeight="1">
      <c r="B2111" s="134">
        <v>5</v>
      </c>
      <c r="C2111" s="192" t="s">
        <v>1294</v>
      </c>
      <c r="D2111" s="205"/>
      <c r="E2111" s="170" t="s">
        <v>669</v>
      </c>
      <c r="F2111" s="182" t="s">
        <v>38</v>
      </c>
      <c r="G2111" s="169">
        <v>350</v>
      </c>
      <c r="H2111" s="170" t="s">
        <v>204</v>
      </c>
      <c r="I2111" s="171"/>
      <c r="J2111" s="97">
        <f t="shared" si="75"/>
        <v>0</v>
      </c>
      <c r="K2111" s="170">
        <v>5</v>
      </c>
      <c r="L2111" s="99">
        <f t="shared" si="76"/>
        <v>0</v>
      </c>
      <c r="M2111" s="96">
        <f t="shared" si="77"/>
        <v>0</v>
      </c>
    </row>
    <row r="2112" spans="2:13" s="156" customFormat="1" ht="211.5" customHeight="1">
      <c r="B2112" s="134">
        <v>6</v>
      </c>
      <c r="C2112" s="143" t="s">
        <v>1295</v>
      </c>
      <c r="D2112" s="205"/>
      <c r="E2112" s="170" t="s">
        <v>669</v>
      </c>
      <c r="F2112" s="182" t="s">
        <v>38</v>
      </c>
      <c r="G2112" s="169">
        <v>350</v>
      </c>
      <c r="H2112" s="170" t="s">
        <v>204</v>
      </c>
      <c r="I2112" s="171"/>
      <c r="J2112" s="97">
        <f t="shared" si="75"/>
        <v>0</v>
      </c>
      <c r="K2112" s="170">
        <v>5</v>
      </c>
      <c r="L2112" s="99">
        <f t="shared" si="76"/>
        <v>0</v>
      </c>
      <c r="M2112" s="96">
        <f t="shared" si="77"/>
        <v>0</v>
      </c>
    </row>
    <row r="2113" spans="2:13" s="156" customFormat="1" ht="154.5" customHeight="1">
      <c r="B2113" s="134">
        <v>7</v>
      </c>
      <c r="C2113" s="143" t="s">
        <v>1296</v>
      </c>
      <c r="D2113" s="205"/>
      <c r="E2113" s="170" t="s">
        <v>669</v>
      </c>
      <c r="F2113" s="182" t="s">
        <v>38</v>
      </c>
      <c r="G2113" s="169">
        <v>500</v>
      </c>
      <c r="H2113" s="170" t="s">
        <v>204</v>
      </c>
      <c r="I2113" s="171"/>
      <c r="J2113" s="97">
        <f t="shared" si="75"/>
        <v>0</v>
      </c>
      <c r="K2113" s="170">
        <v>5</v>
      </c>
      <c r="L2113" s="99">
        <f t="shared" si="76"/>
        <v>0</v>
      </c>
      <c r="M2113" s="96">
        <f t="shared" si="77"/>
        <v>0</v>
      </c>
    </row>
    <row r="2114" spans="2:13" s="156" customFormat="1" ht="195.75" customHeight="1">
      <c r="B2114" s="134">
        <v>8</v>
      </c>
      <c r="C2114" s="143" t="s">
        <v>1297</v>
      </c>
      <c r="D2114" s="205"/>
      <c r="E2114" s="170" t="s">
        <v>669</v>
      </c>
      <c r="F2114" s="182" t="s">
        <v>38</v>
      </c>
      <c r="G2114" s="169">
        <v>500</v>
      </c>
      <c r="H2114" s="170" t="s">
        <v>204</v>
      </c>
      <c r="I2114" s="171"/>
      <c r="J2114" s="97">
        <f t="shared" si="75"/>
        <v>0</v>
      </c>
      <c r="K2114" s="170">
        <v>5</v>
      </c>
      <c r="L2114" s="99">
        <f t="shared" si="76"/>
        <v>0</v>
      </c>
      <c r="M2114" s="96">
        <f t="shared" si="77"/>
        <v>0</v>
      </c>
    </row>
    <row r="2115" spans="2:13" s="156" customFormat="1" ht="180.75" customHeight="1">
      <c r="B2115" s="134">
        <v>9</v>
      </c>
      <c r="C2115" s="143" t="s">
        <v>1298</v>
      </c>
      <c r="D2115" s="205"/>
      <c r="E2115" s="170" t="s">
        <v>669</v>
      </c>
      <c r="F2115" s="182" t="s">
        <v>38</v>
      </c>
      <c r="G2115" s="169">
        <v>500</v>
      </c>
      <c r="H2115" s="170" t="s">
        <v>204</v>
      </c>
      <c r="I2115" s="171"/>
      <c r="J2115" s="97">
        <f t="shared" si="75"/>
        <v>0</v>
      </c>
      <c r="K2115" s="170">
        <v>5</v>
      </c>
      <c r="L2115" s="99">
        <f t="shared" si="76"/>
        <v>0</v>
      </c>
      <c r="M2115" s="96">
        <f t="shared" si="77"/>
        <v>0</v>
      </c>
    </row>
    <row r="2116" spans="2:13" s="156" customFormat="1" ht="21.75" customHeight="1">
      <c r="B2116" s="175"/>
      <c r="C2116" s="175"/>
      <c r="D2116" s="175"/>
      <c r="E2116" s="163"/>
      <c r="F2116" s="163"/>
      <c r="G2116" s="163"/>
      <c r="H2116" s="163"/>
      <c r="I2116" s="176" t="s">
        <v>26</v>
      </c>
      <c r="J2116" s="177">
        <f>SUM(J2107:J2115)</f>
        <v>0</v>
      </c>
      <c r="K2116" s="178" t="s">
        <v>27</v>
      </c>
      <c r="L2116" s="176" t="s">
        <v>27</v>
      </c>
      <c r="M2116" s="177">
        <f>SUM(M2107:M2115)</f>
        <v>0</v>
      </c>
    </row>
    <row r="2118" spans="3:12" s="49" customFormat="1" ht="14.25">
      <c r="C2118" s="256" t="s">
        <v>1329</v>
      </c>
      <c r="D2118" s="256"/>
      <c r="E2118" s="256"/>
      <c r="F2118" s="256"/>
      <c r="G2118" s="256"/>
      <c r="H2118" s="256"/>
      <c r="I2118" s="256"/>
      <c r="J2118" s="256"/>
      <c r="K2118" s="256"/>
      <c r="L2118" s="256"/>
    </row>
  </sheetData>
  <sheetProtection/>
  <mergeCells count="407">
    <mergeCell ref="I1912:L1912"/>
    <mergeCell ref="I2034:L2034"/>
    <mergeCell ref="B2104:M2104"/>
    <mergeCell ref="C1854:C1855"/>
    <mergeCell ref="C1857:C1858"/>
    <mergeCell ref="C1884:C1885"/>
    <mergeCell ref="C1916:C1917"/>
    <mergeCell ref="C1933:C1934"/>
    <mergeCell ref="I2055:L2055"/>
    <mergeCell ref="B2035:M2035"/>
    <mergeCell ref="B1973:M1973"/>
    <mergeCell ref="C1766:C1767"/>
    <mergeCell ref="C1847:C1848"/>
    <mergeCell ref="C1849:C1851"/>
    <mergeCell ref="B2056:M2056"/>
    <mergeCell ref="I2103:L2103"/>
    <mergeCell ref="I1880:L1880"/>
    <mergeCell ref="B1881:M1881"/>
    <mergeCell ref="C1888:M1888"/>
    <mergeCell ref="B1959:M1959"/>
    <mergeCell ref="B1913:M1913"/>
    <mergeCell ref="C1770:M1770"/>
    <mergeCell ref="C1837:C1839"/>
    <mergeCell ref="C1841:C1842"/>
    <mergeCell ref="C1815:M1815"/>
    <mergeCell ref="C1788:C1789"/>
    <mergeCell ref="C1791:C1792"/>
    <mergeCell ref="J1710:M1710"/>
    <mergeCell ref="C1779:C1781"/>
    <mergeCell ref="C1782:C1784"/>
    <mergeCell ref="B1711:M1711"/>
    <mergeCell ref="C1628:C1629"/>
    <mergeCell ref="C1660:C1661"/>
    <mergeCell ref="C1680:L1680"/>
    <mergeCell ref="B1732:M1732"/>
    <mergeCell ref="C1735:C1738"/>
    <mergeCell ref="C1741:L1741"/>
    <mergeCell ref="J175:M175"/>
    <mergeCell ref="B176:M176"/>
    <mergeCell ref="C179:C180"/>
    <mergeCell ref="C170:L170"/>
    <mergeCell ref="C171:L171"/>
    <mergeCell ref="B1690:M1690"/>
    <mergeCell ref="C1623:C1627"/>
    <mergeCell ref="J1673:M1673"/>
    <mergeCell ref="B1674:M1674"/>
    <mergeCell ref="J1689:M1689"/>
    <mergeCell ref="C153:C154"/>
    <mergeCell ref="C155:C156"/>
    <mergeCell ref="C157:C159"/>
    <mergeCell ref="C160:C161"/>
    <mergeCell ref="C162:C163"/>
    <mergeCell ref="C164:C166"/>
    <mergeCell ref="C132:C134"/>
    <mergeCell ref="C137:C139"/>
    <mergeCell ref="C140:C141"/>
    <mergeCell ref="C144:C145"/>
    <mergeCell ref="C147:C148"/>
    <mergeCell ref="C149:C150"/>
    <mergeCell ref="C111:C112"/>
    <mergeCell ref="C117:C119"/>
    <mergeCell ref="C120:C121"/>
    <mergeCell ref="C124:C125"/>
    <mergeCell ref="C127:C129"/>
    <mergeCell ref="C130:C131"/>
    <mergeCell ref="C92:C95"/>
    <mergeCell ref="C100:C101"/>
    <mergeCell ref="C102:C104"/>
    <mergeCell ref="C105:C106"/>
    <mergeCell ref="C107:C108"/>
    <mergeCell ref="C109:C110"/>
    <mergeCell ref="C66:C67"/>
    <mergeCell ref="C68:C70"/>
    <mergeCell ref="C72:C73"/>
    <mergeCell ref="C74:C75"/>
    <mergeCell ref="C79:C82"/>
    <mergeCell ref="C83:C86"/>
    <mergeCell ref="C29:C30"/>
    <mergeCell ref="C50:C51"/>
    <mergeCell ref="C52:C53"/>
    <mergeCell ref="C54:C55"/>
    <mergeCell ref="C58:C59"/>
    <mergeCell ref="C62:C63"/>
    <mergeCell ref="I1762:L1762"/>
    <mergeCell ref="C1920:M1920"/>
    <mergeCell ref="C1873:M1873"/>
    <mergeCell ref="I1775:L1775"/>
    <mergeCell ref="B1776:M1776"/>
    <mergeCell ref="I1833:L1833"/>
    <mergeCell ref="B1834:M1834"/>
    <mergeCell ref="C1861:M1861"/>
    <mergeCell ref="C1795:M1795"/>
    <mergeCell ref="C1843:C1844"/>
    <mergeCell ref="I1929:L1929"/>
    <mergeCell ref="B1930:M1930"/>
    <mergeCell ref="C1937:M1937"/>
    <mergeCell ref="I1944:M1944"/>
    <mergeCell ref="B1945:M1945"/>
    <mergeCell ref="C1951:M1951"/>
    <mergeCell ref="I1958:L1958"/>
    <mergeCell ref="C1965:M1965"/>
    <mergeCell ref="I1972:L1972"/>
    <mergeCell ref="C1604:C1605"/>
    <mergeCell ref="C1611:C1613"/>
    <mergeCell ref="C1614:C1617"/>
    <mergeCell ref="C1618:C1619"/>
    <mergeCell ref="J1731:M1731"/>
    <mergeCell ref="J1634:M1634"/>
    <mergeCell ref="B1635:M1635"/>
    <mergeCell ref="J1655:M1655"/>
    <mergeCell ref="B1656:M1656"/>
    <mergeCell ref="B1867:M1867"/>
    <mergeCell ref="I1866:L1866"/>
    <mergeCell ref="I1748:L1748"/>
    <mergeCell ref="B1749:M1749"/>
    <mergeCell ref="C1755:M1755"/>
    <mergeCell ref="I1807:L1807"/>
    <mergeCell ref="B1808:M1808"/>
    <mergeCell ref="C1785:C1787"/>
    <mergeCell ref="C1845:C1846"/>
    <mergeCell ref="C1577:C1579"/>
    <mergeCell ref="C1581:C1582"/>
    <mergeCell ref="C1583:C1584"/>
    <mergeCell ref="C1588:C1589"/>
    <mergeCell ref="C1590:C1592"/>
    <mergeCell ref="C1597:C1598"/>
    <mergeCell ref="C1601:C1602"/>
    <mergeCell ref="C1811:C1812"/>
    <mergeCell ref="B1763:M1763"/>
    <mergeCell ref="J1551:M1551"/>
    <mergeCell ref="B1552:M1552"/>
    <mergeCell ref="C1555:C1556"/>
    <mergeCell ref="J1570:M1570"/>
    <mergeCell ref="B1571:M1571"/>
    <mergeCell ref="C1574:C1576"/>
    <mergeCell ref="C1558:C1560"/>
    <mergeCell ref="C1499:L1499"/>
    <mergeCell ref="J1515:M1515"/>
    <mergeCell ref="B1516:M1516"/>
    <mergeCell ref="J1531:M1531"/>
    <mergeCell ref="B1532:M1532"/>
    <mergeCell ref="C1524:L1524"/>
    <mergeCell ref="H1481:L1481"/>
    <mergeCell ref="C784:L784"/>
    <mergeCell ref="C754:L754"/>
    <mergeCell ref="J648:M648"/>
    <mergeCell ref="J693:M693"/>
    <mergeCell ref="B1482:M1482"/>
    <mergeCell ref="C916:L916"/>
    <mergeCell ref="B1413:M1413"/>
    <mergeCell ref="J1441:M1441"/>
    <mergeCell ref="B1442:M1442"/>
    <mergeCell ref="J1393:M1393"/>
    <mergeCell ref="B1394:M1394"/>
    <mergeCell ref="C1400:L1400"/>
    <mergeCell ref="J1412:M1412"/>
    <mergeCell ref="C1376:C1377"/>
    <mergeCell ref="C1157:C1158"/>
    <mergeCell ref="C1159:C1161"/>
    <mergeCell ref="C1167:L1167"/>
    <mergeCell ref="J1308:M1308"/>
    <mergeCell ref="J1330:M1330"/>
    <mergeCell ref="B1331:M1331"/>
    <mergeCell ref="C1296:C1297"/>
    <mergeCell ref="J1351:M1351"/>
    <mergeCell ref="B1352:M1352"/>
    <mergeCell ref="C440:C441"/>
    <mergeCell ref="C1355:C1356"/>
    <mergeCell ref="C481:C482"/>
    <mergeCell ref="B1247:M1247"/>
    <mergeCell ref="C1143:C1146"/>
    <mergeCell ref="C1165:L1165"/>
    <mergeCell ref="J1371:M1371"/>
    <mergeCell ref="B1372:M1372"/>
    <mergeCell ref="B1203:M1203"/>
    <mergeCell ref="C1282:L1282"/>
    <mergeCell ref="C1277:C1279"/>
    <mergeCell ref="J1286:M1286"/>
    <mergeCell ref="B1287:M1287"/>
    <mergeCell ref="C1290:C1291"/>
    <mergeCell ref="B1309:M1309"/>
    <mergeCell ref="J1246:M1246"/>
    <mergeCell ref="C1151:C1153"/>
    <mergeCell ref="C1166:L1166"/>
    <mergeCell ref="J1181:M1181"/>
    <mergeCell ref="B1182:M1182"/>
    <mergeCell ref="C1206:C1207"/>
    <mergeCell ref="B488:M488"/>
    <mergeCell ref="J776:M776"/>
    <mergeCell ref="C890:C891"/>
    <mergeCell ref="E750:E751"/>
    <mergeCell ref="I746:L746"/>
    <mergeCell ref="J377:M377"/>
    <mergeCell ref="B378:M378"/>
    <mergeCell ref="C384:L384"/>
    <mergeCell ref="C698:C699"/>
    <mergeCell ref="C403:C404"/>
    <mergeCell ref="C408:C412"/>
    <mergeCell ref="C632:C634"/>
    <mergeCell ref="C630:C631"/>
    <mergeCell ref="C635:C636"/>
    <mergeCell ref="C418:C420"/>
    <mergeCell ref="C425:C426"/>
    <mergeCell ref="C428:C431"/>
    <mergeCell ref="C444:L444"/>
    <mergeCell ref="C435:C437"/>
    <mergeCell ref="J806:M806"/>
    <mergeCell ref="C619:C620"/>
    <mergeCell ref="C621:C622"/>
    <mergeCell ref="E496:E497"/>
    <mergeCell ref="B522:M522"/>
    <mergeCell ref="C501:C502"/>
    <mergeCell ref="C623:C625"/>
    <mergeCell ref="C498:C500"/>
    <mergeCell ref="J608:M608"/>
    <mergeCell ref="B609:M609"/>
    <mergeCell ref="B719:M719"/>
    <mergeCell ref="B593:M593"/>
    <mergeCell ref="B649:M649"/>
    <mergeCell ref="J578:M578"/>
    <mergeCell ref="B579:M579"/>
    <mergeCell ref="C585:L585"/>
    <mergeCell ref="B395:M395"/>
    <mergeCell ref="C398:C399"/>
    <mergeCell ref="J447:M447"/>
    <mergeCell ref="B694:M694"/>
    <mergeCell ref="C654:C656"/>
    <mergeCell ref="C507:C510"/>
    <mergeCell ref="C513:L513"/>
    <mergeCell ref="J487:M487"/>
    <mergeCell ref="C496:C497"/>
    <mergeCell ref="C491:C493"/>
    <mergeCell ref="C915:L915"/>
    <mergeCell ref="C875:E875"/>
    <mergeCell ref="F870:G870"/>
    <mergeCell ref="F871:G871"/>
    <mergeCell ref="H907:J907"/>
    <mergeCell ref="K907:M907"/>
    <mergeCell ref="C885:C886"/>
    <mergeCell ref="C888:C889"/>
    <mergeCell ref="B873:M873"/>
    <mergeCell ref="H906:J906"/>
    <mergeCell ref="J352:M352"/>
    <mergeCell ref="C896:C897"/>
    <mergeCell ref="C871:E871"/>
    <mergeCell ref="J827:M827"/>
    <mergeCell ref="B828:M828"/>
    <mergeCell ref="B849:M849"/>
    <mergeCell ref="F869:G869"/>
    <mergeCell ref="C869:E869"/>
    <mergeCell ref="B807:M807"/>
    <mergeCell ref="C400:C402"/>
    <mergeCell ref="J331:M331"/>
    <mergeCell ref="C525:C526"/>
    <mergeCell ref="B332:M332"/>
    <mergeCell ref="J312:M312"/>
    <mergeCell ref="B353:M353"/>
    <mergeCell ref="B868:M868"/>
    <mergeCell ref="B747:M747"/>
    <mergeCell ref="B777:M777"/>
    <mergeCell ref="J718:M718"/>
    <mergeCell ref="J394:M394"/>
    <mergeCell ref="E491:E493"/>
    <mergeCell ref="C494:C495"/>
    <mergeCell ref="B448:M448"/>
    <mergeCell ref="H912:J912"/>
    <mergeCell ref="K912:M912"/>
    <mergeCell ref="H908:J908"/>
    <mergeCell ref="K908:M908"/>
    <mergeCell ref="H909:J909"/>
    <mergeCell ref="G898:I898"/>
    <mergeCell ref="H910:J910"/>
    <mergeCell ref="K910:M910"/>
    <mergeCell ref="K909:M909"/>
    <mergeCell ref="C912:G912"/>
    <mergeCell ref="C295:C297"/>
    <mergeCell ref="B313:M313"/>
    <mergeCell ref="C319:C321"/>
    <mergeCell ref="E319:E321"/>
    <mergeCell ref="I847:L847"/>
    <mergeCell ref="C874:E874"/>
    <mergeCell ref="J592:M592"/>
    <mergeCell ref="C231:C233"/>
    <mergeCell ref="C325:L325"/>
    <mergeCell ref="C243:C244"/>
    <mergeCell ref="E265:E266"/>
    <mergeCell ref="J261:M261"/>
    <mergeCell ref="C247:C248"/>
    <mergeCell ref="I3:L3"/>
    <mergeCell ref="C33:C35"/>
    <mergeCell ref="E33:E35"/>
    <mergeCell ref="C7:C8"/>
    <mergeCell ref="C10:C12"/>
    <mergeCell ref="C24:C25"/>
    <mergeCell ref="C13:C14"/>
    <mergeCell ref="C17:C18"/>
    <mergeCell ref="C22:C23"/>
    <mergeCell ref="C26:C28"/>
    <mergeCell ref="B541:M541"/>
    <mergeCell ref="C565:L565"/>
    <mergeCell ref="C250:C251"/>
    <mergeCell ref="C241:C242"/>
    <mergeCell ref="J224:M224"/>
    <mergeCell ref="B4:M4"/>
    <mergeCell ref="J186:M186"/>
    <mergeCell ref="C42:C43"/>
    <mergeCell ref="C44:C47"/>
    <mergeCell ref="C56:C57"/>
    <mergeCell ref="B225:M225"/>
    <mergeCell ref="C192:C195"/>
    <mergeCell ref="C257:L257"/>
    <mergeCell ref="J289:M289"/>
    <mergeCell ref="B290:M290"/>
    <mergeCell ref="B207:M207"/>
    <mergeCell ref="B262:M262"/>
    <mergeCell ref="C265:C266"/>
    <mergeCell ref="C229:C230"/>
    <mergeCell ref="E229:E230"/>
    <mergeCell ref="G867:I867"/>
    <mergeCell ref="G872:I872"/>
    <mergeCell ref="C870:E870"/>
    <mergeCell ref="C485:L485"/>
    <mergeCell ref="J674:M674"/>
    <mergeCell ref="B675:M675"/>
    <mergeCell ref="C549:C550"/>
    <mergeCell ref="C556:C560"/>
    <mergeCell ref="J521:M521"/>
    <mergeCell ref="C612:C614"/>
    <mergeCell ref="C780:C781"/>
    <mergeCell ref="C504:C506"/>
    <mergeCell ref="C911:G911"/>
    <mergeCell ref="H911:J911"/>
    <mergeCell ref="K911:M911"/>
    <mergeCell ref="K906:M906"/>
    <mergeCell ref="B877:M877"/>
    <mergeCell ref="C910:G910"/>
    <mergeCell ref="C615:C618"/>
    <mergeCell ref="C876:E876"/>
    <mergeCell ref="C678:C679"/>
    <mergeCell ref="C909:G909"/>
    <mergeCell ref="C907:G907"/>
    <mergeCell ref="B187:M187"/>
    <mergeCell ref="C190:C191"/>
    <mergeCell ref="C196:C200"/>
    <mergeCell ref="C203:L203"/>
    <mergeCell ref="J206:M206"/>
    <mergeCell ref="J540:M540"/>
    <mergeCell ref="C750:C751"/>
    <mergeCell ref="B927:M927"/>
    <mergeCell ref="C931:C932"/>
    <mergeCell ref="E931:E932"/>
    <mergeCell ref="C596:C598"/>
    <mergeCell ref="C601:L601"/>
    <mergeCell ref="C955:C957"/>
    <mergeCell ref="C906:G906"/>
    <mergeCell ref="C908:G908"/>
    <mergeCell ref="B848:M848"/>
    <mergeCell ref="B905:M905"/>
    <mergeCell ref="B1095:M1095"/>
    <mergeCell ref="B1049:M1049"/>
    <mergeCell ref="J1048:M1048"/>
    <mergeCell ref="C941:C942"/>
    <mergeCell ref="C943:C944"/>
    <mergeCell ref="J1006:M1006"/>
    <mergeCell ref="B1078:M1078"/>
    <mergeCell ref="J1094:M1094"/>
    <mergeCell ref="C987:L987"/>
    <mergeCell ref="J926:M926"/>
    <mergeCell ref="C1118:C1121"/>
    <mergeCell ref="C1122:C1123"/>
    <mergeCell ref="J1112:M1112"/>
    <mergeCell ref="B1007:M1007"/>
    <mergeCell ref="C1010:C1011"/>
    <mergeCell ref="E1010:E1011"/>
    <mergeCell ref="J1025:M1025"/>
    <mergeCell ref="J1077:M1077"/>
    <mergeCell ref="C1084:L1084"/>
    <mergeCell ref="B1423:M1423"/>
    <mergeCell ref="C1426:C1427"/>
    <mergeCell ref="E1426:E1427"/>
    <mergeCell ref="C1139:C1140"/>
    <mergeCell ref="C1124:C1125"/>
    <mergeCell ref="C1129:C1131"/>
    <mergeCell ref="J1263:M1263"/>
    <mergeCell ref="J1202:M1202"/>
    <mergeCell ref="B1264:M1264"/>
    <mergeCell ref="C1271:C1272"/>
    <mergeCell ref="C1116:C1117"/>
    <mergeCell ref="E1116:E1117"/>
    <mergeCell ref="J1225:M1225"/>
    <mergeCell ref="B1226:M1226"/>
    <mergeCell ref="C640:C641"/>
    <mergeCell ref="J1422:M1422"/>
    <mergeCell ref="B1113:M1113"/>
    <mergeCell ref="C963:C964"/>
    <mergeCell ref="B1026:M1026"/>
    <mergeCell ref="C986:L986"/>
    <mergeCell ref="C2069:L2069"/>
    <mergeCell ref="C2118:L2118"/>
    <mergeCell ref="C900:L900"/>
    <mergeCell ref="C1164:L1164"/>
    <mergeCell ref="C2064:C2065"/>
    <mergeCell ref="C682:L682"/>
    <mergeCell ref="J1463:M1463"/>
    <mergeCell ref="B1464:M1464"/>
    <mergeCell ref="C1467:C1469"/>
    <mergeCell ref="C1470:C1471"/>
  </mergeCells>
  <conditionalFormatting sqref="G1752 G1766:G1767 G1837:G1858 G1976:G2023 G2038:G2048 G2107:G2115 G2059:G2063 G2065:G2066">
    <cfRule type="expression" priority="55" dxfId="0">
      <formula>IF($D1752="",0,IF(G1752="",1,0))</formula>
    </cfRule>
  </conditionalFormatting>
  <conditionalFormatting sqref="G1812">
    <cfRule type="expression" priority="54" dxfId="0">
      <formula>IF($D1812="",0,IF(G1812="",1,0))</formula>
    </cfRule>
  </conditionalFormatting>
  <conditionalFormatting sqref="G1870">
    <cfRule type="expression" priority="53" dxfId="0">
      <formula>IF($D1870="",0,IF(G1870="",1,0))</formula>
    </cfRule>
  </conditionalFormatting>
  <conditionalFormatting sqref="G1767">
    <cfRule type="expression" priority="52" dxfId="0">
      <formula>IF($D1767="",0,IF(G1767="",1,0))</formula>
    </cfRule>
  </conditionalFormatting>
  <conditionalFormatting sqref="G1779:G1792">
    <cfRule type="expression" priority="51" dxfId="0">
      <formula>IF($D1779="",0,IF(G1779="",1,0))</formula>
    </cfRule>
  </conditionalFormatting>
  <conditionalFormatting sqref="G1780:G1792">
    <cfRule type="expression" priority="50" dxfId="0">
      <formula>IF($D1780="",0,IF(G1780="",1,0))</formula>
    </cfRule>
  </conditionalFormatting>
  <conditionalFormatting sqref="G1885">
    <cfRule type="expression" priority="49" dxfId="0">
      <formula>IF($D1885="",0,IF(G1885="",1,0))</formula>
    </cfRule>
  </conditionalFormatting>
  <conditionalFormatting sqref="G1781">
    <cfRule type="expression" priority="48" dxfId="0">
      <formula>IF($D1781="",0,IF(G1781="",1,0))</formula>
    </cfRule>
  </conditionalFormatting>
  <conditionalFormatting sqref="G1782:G1792">
    <cfRule type="expression" priority="47" dxfId="0">
      <formula>IF($D1782="",0,IF(G1782="",1,0))</formula>
    </cfRule>
  </conditionalFormatting>
  <conditionalFormatting sqref="G1783:G1792">
    <cfRule type="expression" priority="46" dxfId="0">
      <formula>IF($D1783="",0,IF(G1783="",1,0))</formula>
    </cfRule>
  </conditionalFormatting>
  <conditionalFormatting sqref="G1784:G1792">
    <cfRule type="expression" priority="45" dxfId="0">
      <formula>IF($D1784="",0,IF(G1784="",1,0))</formula>
    </cfRule>
  </conditionalFormatting>
  <conditionalFormatting sqref="G1786:G1792">
    <cfRule type="expression" priority="44" dxfId="0">
      <formula>IF($D1786="",0,IF(G1786="",1,0))</formula>
    </cfRule>
  </conditionalFormatting>
  <conditionalFormatting sqref="G1785">
    <cfRule type="expression" priority="43" dxfId="0">
      <formula>IF($D1785="",0,IF(G1785="",1,0))</formula>
    </cfRule>
  </conditionalFormatting>
  <conditionalFormatting sqref="G1841">
    <cfRule type="expression" priority="42" dxfId="0">
      <formula>IF($D1841="",0,IF(G1841="",1,0))</formula>
    </cfRule>
  </conditionalFormatting>
  <conditionalFormatting sqref="G1845">
    <cfRule type="expression" priority="41" dxfId="0">
      <formula>IF($D1845="",0,IF(G1845="",1,0))</formula>
    </cfRule>
  </conditionalFormatting>
  <conditionalFormatting sqref="G1852">
    <cfRule type="expression" priority="40" dxfId="0">
      <formula>IF($D1852="",0,IF(G1852="",1,0))</formula>
    </cfRule>
  </conditionalFormatting>
  <conditionalFormatting sqref="G1787:G1792">
    <cfRule type="expression" priority="39" dxfId="0">
      <formula>IF($D1787="",0,IF(G1787="",1,0))</formula>
    </cfRule>
  </conditionalFormatting>
  <conditionalFormatting sqref="G1792">
    <cfRule type="expression" priority="38" dxfId="0">
      <formula>IF($D1792="",0,IF(G1792="",1,0))</formula>
    </cfRule>
  </conditionalFormatting>
  <conditionalFormatting sqref="G1752">
    <cfRule type="expression" priority="37" dxfId="0">
      <formula>IF($D1752="",0,IF(G1752="",1,0))</formula>
    </cfRule>
  </conditionalFormatting>
  <conditionalFormatting sqref="G1788:G1791">
    <cfRule type="expression" priority="36" dxfId="0">
      <formula>IF($D1788="",0,IF(G1788="",1,0))</formula>
    </cfRule>
  </conditionalFormatting>
  <conditionalFormatting sqref="G1811">
    <cfRule type="expression" priority="35" dxfId="0">
      <formula>IF($D1811="",0,IF(G1811="",1,0))</formula>
    </cfRule>
  </conditionalFormatting>
  <conditionalFormatting sqref="G1884">
    <cfRule type="expression" priority="34" dxfId="0">
      <formula>IF($D1884="",0,IF(G1884="",1,0))</formula>
    </cfRule>
  </conditionalFormatting>
  <conditionalFormatting sqref="G1933:G1934">
    <cfRule type="expression" priority="31" dxfId="0">
      <formula>IF($D1933="",0,IF(G1933="",1,0))</formula>
    </cfRule>
  </conditionalFormatting>
  <conditionalFormatting sqref="G1934">
    <cfRule type="expression" priority="30" dxfId="0">
      <formula>IF($D1934="",0,IF(G1934="",1,0))</formula>
    </cfRule>
  </conditionalFormatting>
  <conditionalFormatting sqref="G1948">
    <cfRule type="expression" priority="29" dxfId="0">
      <formula>IF($D1948="",0,IF(G1948="",1,0))</formula>
    </cfRule>
  </conditionalFormatting>
  <conditionalFormatting sqref="G1962">
    <cfRule type="expression" priority="28" dxfId="0">
      <formula>IF($D1962="",0,IF(G1962="",1,0))</formula>
    </cfRule>
  </conditionalFormatting>
  <conditionalFormatting sqref="G1962">
    <cfRule type="expression" priority="27" dxfId="0">
      <formula>IF($D1962="",0,IF(G1962="",1,0))</formula>
    </cfRule>
  </conditionalFormatting>
  <conditionalFormatting sqref="G1980">
    <cfRule type="expression" priority="26" dxfId="0">
      <formula>IF($D1980="",0,IF(G1980="",1,0))</formula>
    </cfRule>
  </conditionalFormatting>
  <conditionalFormatting sqref="G1984">
    <cfRule type="expression" priority="25" dxfId="0">
      <formula>IF($D1984="",0,IF(G1984="",1,0))</formula>
    </cfRule>
  </conditionalFormatting>
  <conditionalFormatting sqref="G1991">
    <cfRule type="expression" priority="24" dxfId="0">
      <formula>IF($D1991="",0,IF(G1991="",1,0))</formula>
    </cfRule>
  </conditionalFormatting>
  <conditionalFormatting sqref="G2040">
    <cfRule type="expression" priority="23" dxfId="0">
      <formula>IF($D2040="",0,IF(G2040="",1,0))</formula>
    </cfRule>
  </conditionalFormatting>
  <conditionalFormatting sqref="G2044">
    <cfRule type="expression" priority="22" dxfId="0">
      <formula>IF($D2044="",0,IF(G2044="",1,0))</formula>
    </cfRule>
  </conditionalFormatting>
  <conditionalFormatting sqref="G2048">
    <cfRule type="expression" priority="21" dxfId="0">
      <formula>IF($D2048="",0,IF(G2048="",1,0))</formula>
    </cfRule>
  </conditionalFormatting>
  <conditionalFormatting sqref="G2021:G2023">
    <cfRule type="expression" priority="20" dxfId="0">
      <formula>IF($D2021="",0,IF(G2021="",1,0))</formula>
    </cfRule>
  </conditionalFormatting>
  <conditionalFormatting sqref="G2021:G2023">
    <cfRule type="expression" priority="19" dxfId="0">
      <formula>IF($D2021="",0,IF(G2021="",1,0))</formula>
    </cfRule>
  </conditionalFormatting>
  <conditionalFormatting sqref="G2021:G2023">
    <cfRule type="expression" priority="18" dxfId="0">
      <formula>IF($D2021="",0,IF(G2021="",1,0))</formula>
    </cfRule>
  </conditionalFormatting>
  <conditionalFormatting sqref="G2021:G2023">
    <cfRule type="expression" priority="17" dxfId="0">
      <formula>IF($D2021="",0,IF(G2021="",1,0))</formula>
    </cfRule>
  </conditionalFormatting>
  <conditionalFormatting sqref="G2021:G2023">
    <cfRule type="expression" priority="16" dxfId="0">
      <formula>IF($D2021="",0,IF(G2021="",1,0))</formula>
    </cfRule>
  </conditionalFormatting>
  <conditionalFormatting sqref="G2021:G2023">
    <cfRule type="expression" priority="15" dxfId="0">
      <formula>IF($D2021="",0,IF(G2021="",1,0))</formula>
    </cfRule>
  </conditionalFormatting>
  <conditionalFormatting sqref="G2021:G2023">
    <cfRule type="expression" priority="14" dxfId="0">
      <formula>IF($D2021="",0,IF(G2021="",1,0))</formula>
    </cfRule>
  </conditionalFormatting>
  <conditionalFormatting sqref="G2022:G2023">
    <cfRule type="expression" priority="13" dxfId="0">
      <formula>IF($D2022="",0,IF(G2022="",1,0))</formula>
    </cfRule>
  </conditionalFormatting>
  <conditionalFormatting sqref="G1917">
    <cfRule type="expression" priority="12" dxfId="0">
      <formula>IF($D1917="",0,IF(G1917="",1,0))</formula>
    </cfRule>
  </conditionalFormatting>
  <conditionalFormatting sqref="G1916">
    <cfRule type="expression" priority="11" dxfId="0">
      <formula>IF($D1916="",0,IF(G1916="",1,0))</formula>
    </cfRule>
  </conditionalFormatting>
  <conditionalFormatting sqref="G2065">
    <cfRule type="expression" priority="8" dxfId="0">
      <formula>IF($D2065="",0,IF(G2065="",1,0))</formula>
    </cfRule>
  </conditionalFormatting>
  <conditionalFormatting sqref="G2109">
    <cfRule type="expression" priority="5" dxfId="0">
      <formula>IF($D2109="",0,IF(G2109="",1,0))</formula>
    </cfRule>
  </conditionalFormatting>
  <conditionalFormatting sqref="G2113">
    <cfRule type="expression" priority="4" dxfId="0">
      <formula>IF($D2113="",0,IF(G2113="",1,0))</formula>
    </cfRule>
  </conditionalFormatting>
  <conditionalFormatting sqref="G2064">
    <cfRule type="expression" priority="2" dxfId="0">
      <formula>IF($D2064="",0,IF(G2064="",1,0))</formula>
    </cfRule>
  </conditionalFormatting>
  <conditionalFormatting sqref="G2064">
    <cfRule type="expression" priority="1" dxfId="0">
      <formula>IF($D2064="",0,IF(G2064="",1,0))</formula>
    </cfRule>
  </conditionalFormatting>
  <printOptions/>
  <pageMargins left="0.7086614173228346" right="0.7086614173228346" top="0.7480314960629921" bottom="0.7480314960629921" header="0.31496062992125984" footer="0.31496062992125984"/>
  <pageSetup horizontalDpi="600" verticalDpi="600" orientation="landscape" paperSize="9" r:id="rId1"/>
  <headerFooter>
    <oddHeader>&amp;L&amp;"Czcionka tekstu podstawowego,Pogrubiony"&amp;12Znak sprawy: ZP/220/04/20&amp;C&amp;"Czcionka tekstu podstawowego,Pogrubiony"FORMULARZ CEN JEDNOSTKOWYCH&amp;R&amp;"Czcionka tekstu podstawowego,Pogrubiony"Załącznik nr 1</oddHeader>
    <oddFooter>&amp;C............................................
podpis</oddFooter>
  </headerFooter>
</worksheet>
</file>

<file path=xl/worksheets/sheet2.xml><?xml version="1.0" encoding="utf-8"?>
<worksheet xmlns="http://schemas.openxmlformats.org/spreadsheetml/2006/main" xmlns:r="http://schemas.openxmlformats.org/officeDocument/2006/relationships">
  <dimension ref="B3:C79"/>
  <sheetViews>
    <sheetView zoomScalePageLayoutView="0" workbookViewId="0" topLeftCell="A1">
      <selection activeCell="E31" sqref="E31"/>
    </sheetView>
  </sheetViews>
  <sheetFormatPr defaultColWidth="8.796875" defaultRowHeight="14.25"/>
  <cols>
    <col min="1" max="1" width="4.19921875" style="0" customWidth="1"/>
    <col min="2" max="2" width="9.3984375" style="0" customWidth="1"/>
    <col min="3" max="3" width="18.69921875" style="0" customWidth="1"/>
    <col min="4" max="4" width="15.09765625" style="0" customWidth="1"/>
    <col min="5" max="5" width="9.3984375" style="0" bestFit="1" customWidth="1"/>
  </cols>
  <sheetData>
    <row r="1" s="47" customFormat="1" ht="14.25"/>
    <row r="3" spans="2:3" ht="14.25">
      <c r="B3">
        <v>1</v>
      </c>
      <c r="C3" s="101">
        <f>Arkusz1!$J$168</f>
        <v>0</v>
      </c>
    </row>
    <row r="4" spans="2:3" ht="14.25">
      <c r="B4">
        <v>2</v>
      </c>
      <c r="C4" s="48">
        <f>Arkusz1!$J$181</f>
        <v>0</v>
      </c>
    </row>
    <row r="5" spans="2:3" ht="14.25">
      <c r="B5" s="49">
        <v>3</v>
      </c>
      <c r="C5" s="48">
        <f>Arkusz1!$J$201</f>
        <v>0</v>
      </c>
    </row>
    <row r="6" spans="2:3" ht="14.25">
      <c r="B6" s="49">
        <v>4</v>
      </c>
      <c r="C6" s="48">
        <f>Arkusz1!$J$212</f>
        <v>0</v>
      </c>
    </row>
    <row r="7" spans="2:3" ht="14.25">
      <c r="B7" s="49">
        <v>5</v>
      </c>
      <c r="C7" s="48">
        <f>Arkusz1!$J$255</f>
        <v>0</v>
      </c>
    </row>
    <row r="8" spans="2:3" ht="14.25">
      <c r="B8" s="49">
        <v>6</v>
      </c>
      <c r="C8" s="48">
        <f>Arkusz1!$J$267</f>
        <v>0</v>
      </c>
    </row>
    <row r="9" spans="2:3" ht="14.25">
      <c r="B9" s="49">
        <v>7</v>
      </c>
      <c r="C9" s="48">
        <f>Arkusz1!$J$298</f>
        <v>0</v>
      </c>
    </row>
    <row r="10" spans="2:3" ht="14.25">
      <c r="B10" s="49">
        <v>8</v>
      </c>
      <c r="C10" s="48">
        <f>Arkusz1!$J$323</f>
        <v>0</v>
      </c>
    </row>
    <row r="11" spans="2:3" ht="14.25">
      <c r="B11" s="49">
        <v>9</v>
      </c>
      <c r="C11" s="48">
        <f>Arkusz1!$J$336</f>
        <v>0</v>
      </c>
    </row>
    <row r="12" spans="2:3" ht="14.25">
      <c r="B12" s="49">
        <v>10</v>
      </c>
      <c r="C12" s="48">
        <f>Arkusz1!$J$357</f>
        <v>0</v>
      </c>
    </row>
    <row r="13" spans="2:3" ht="14.25">
      <c r="B13" s="49">
        <v>11</v>
      </c>
      <c r="C13" s="48">
        <f>Arkusz1!$J$382</f>
        <v>0</v>
      </c>
    </row>
    <row r="14" spans="2:3" ht="14.25">
      <c r="B14" s="49">
        <v>12</v>
      </c>
      <c r="C14" s="48">
        <f>Arkusz1!$J$442</f>
        <v>0</v>
      </c>
    </row>
    <row r="15" spans="2:3" ht="14.25">
      <c r="B15" s="49">
        <v>13</v>
      </c>
      <c r="C15" s="48">
        <f>Arkusz1!$J$483</f>
        <v>0</v>
      </c>
    </row>
    <row r="16" spans="2:3" ht="14.25">
      <c r="B16" s="49">
        <v>14</v>
      </c>
      <c r="C16" s="48">
        <f>Arkusz1!$J$511</f>
        <v>0</v>
      </c>
    </row>
    <row r="17" spans="2:3" ht="14.25">
      <c r="B17" s="49">
        <v>15</v>
      </c>
      <c r="C17" s="48">
        <f>Arkusz1!$J$527</f>
        <v>0</v>
      </c>
    </row>
    <row r="18" spans="2:3" ht="14.25">
      <c r="B18" s="49">
        <v>16</v>
      </c>
      <c r="C18" s="48">
        <f>Arkusz1!$J$563</f>
        <v>0</v>
      </c>
    </row>
    <row r="19" spans="2:3" ht="14.25">
      <c r="B19" s="49">
        <v>17</v>
      </c>
      <c r="C19" s="48">
        <f>Arkusz1!$J$583</f>
        <v>0</v>
      </c>
    </row>
    <row r="20" spans="2:3" ht="14.25">
      <c r="B20" s="49">
        <v>18</v>
      </c>
      <c r="C20" s="48">
        <f>Arkusz1!$J$599</f>
        <v>0</v>
      </c>
    </row>
    <row r="21" spans="2:3" ht="14.25">
      <c r="B21" s="49">
        <v>19</v>
      </c>
      <c r="C21" s="48">
        <f>Arkusz1!$J$642</f>
        <v>0</v>
      </c>
    </row>
    <row r="22" spans="2:3" ht="14.25">
      <c r="B22" s="49">
        <v>20</v>
      </c>
      <c r="C22" s="48">
        <f>Arkusz1!$J$657</f>
        <v>0</v>
      </c>
    </row>
    <row r="23" spans="2:3" ht="14.25">
      <c r="B23" s="49">
        <v>21</v>
      </c>
      <c r="C23" s="48">
        <f>Arkusz1!$J$680</f>
        <v>0</v>
      </c>
    </row>
    <row r="24" spans="2:3" ht="14.25">
      <c r="B24" s="49">
        <v>22</v>
      </c>
      <c r="C24" s="28">
        <f>Arkusz1!$J$700</f>
        <v>0</v>
      </c>
    </row>
    <row r="25" spans="2:3" ht="14.25">
      <c r="B25" s="49">
        <v>23</v>
      </c>
      <c r="C25" s="48">
        <f>Arkusz1!$J$723</f>
        <v>0</v>
      </c>
    </row>
    <row r="26" spans="2:3" ht="14.25">
      <c r="B26" s="49">
        <v>24</v>
      </c>
      <c r="C26" s="48">
        <f>Arkusz1!$J$752</f>
        <v>0</v>
      </c>
    </row>
    <row r="27" spans="2:3" ht="14.25">
      <c r="B27" s="49">
        <v>25</v>
      </c>
      <c r="C27" s="48">
        <f>Arkusz1!$J$782</f>
        <v>0</v>
      </c>
    </row>
    <row r="28" spans="2:3" ht="14.25">
      <c r="B28" s="49">
        <v>26</v>
      </c>
      <c r="C28" s="28">
        <f>Arkusz1!$J$811</f>
        <v>0</v>
      </c>
    </row>
    <row r="29" spans="2:3" ht="14.25">
      <c r="B29" s="49">
        <v>27</v>
      </c>
      <c r="C29" s="28">
        <f>Arkusz1!$J$832</f>
        <v>0</v>
      </c>
    </row>
    <row r="30" spans="2:3" s="49" customFormat="1" ht="14.25">
      <c r="B30" s="49">
        <v>28</v>
      </c>
      <c r="C30" s="28">
        <f>Arkusz1!$J$832</f>
        <v>0</v>
      </c>
    </row>
    <row r="31" spans="2:3" ht="14.25">
      <c r="B31" s="49">
        <v>29</v>
      </c>
      <c r="C31" s="48">
        <f>Arkusz1!$J$984</f>
        <v>0</v>
      </c>
    </row>
    <row r="32" spans="2:3" ht="14.25">
      <c r="B32" s="49">
        <v>30</v>
      </c>
      <c r="C32" s="48">
        <f>Arkusz1!$J$1012</f>
        <v>0</v>
      </c>
    </row>
    <row r="33" spans="2:3" ht="14.25">
      <c r="B33" s="49">
        <v>31</v>
      </c>
      <c r="C33" s="48">
        <f>Arkusz1!$J$1030</f>
        <v>0</v>
      </c>
    </row>
    <row r="34" spans="2:3" ht="14.25">
      <c r="B34" s="49">
        <v>32</v>
      </c>
      <c r="C34" s="48">
        <f>Arkusz1!$J$1053</f>
        <v>0</v>
      </c>
    </row>
    <row r="35" spans="2:3" ht="14.25">
      <c r="B35" s="49">
        <v>33</v>
      </c>
      <c r="C35" s="48">
        <f>Arkusz1!$J$1082</f>
        <v>0</v>
      </c>
    </row>
    <row r="36" spans="2:3" ht="14.25">
      <c r="B36" s="49">
        <v>34</v>
      </c>
      <c r="C36" s="48">
        <f>Arkusz1!$J$1099</f>
        <v>0</v>
      </c>
    </row>
    <row r="37" spans="2:3" ht="14.25">
      <c r="B37" s="49">
        <v>35</v>
      </c>
      <c r="C37" s="48">
        <f>Arkusz1!$J$1162</f>
        <v>0</v>
      </c>
    </row>
    <row r="38" spans="2:3" ht="14.25">
      <c r="B38" s="49">
        <v>36</v>
      </c>
      <c r="C38" s="48">
        <f>Arkusz1!$J$1186</f>
        <v>0</v>
      </c>
    </row>
    <row r="39" spans="2:3" ht="14.25">
      <c r="B39" s="49">
        <v>37</v>
      </c>
      <c r="C39" s="48">
        <f>Arkusz1!$J$1208</f>
        <v>0</v>
      </c>
    </row>
    <row r="40" spans="2:3" ht="14.25">
      <c r="B40" s="49">
        <v>38</v>
      </c>
      <c r="C40" s="48">
        <f>Arkusz1!$J$1230</f>
        <v>0</v>
      </c>
    </row>
    <row r="41" spans="2:3" ht="14.25">
      <c r="B41" s="49">
        <v>39</v>
      </c>
      <c r="C41" s="48">
        <f>Arkusz1!$J$1251</f>
        <v>0</v>
      </c>
    </row>
    <row r="42" spans="2:3" ht="14.25">
      <c r="B42" s="49">
        <v>40</v>
      </c>
      <c r="C42" s="48">
        <f>Arkusz1!$J$1280</f>
        <v>0</v>
      </c>
    </row>
    <row r="43" spans="2:3" ht="14.25">
      <c r="B43" s="49">
        <v>41</v>
      </c>
      <c r="C43" s="48">
        <f>Arkusz1!$J$1298</f>
        <v>0</v>
      </c>
    </row>
    <row r="44" spans="2:3" ht="14.25">
      <c r="B44" s="49">
        <v>42</v>
      </c>
      <c r="C44" s="48">
        <f>Arkusz1!$J$1313</f>
        <v>0</v>
      </c>
    </row>
    <row r="45" spans="2:3" ht="14.25">
      <c r="B45" s="49">
        <v>43</v>
      </c>
      <c r="C45" s="48">
        <f>Arkusz1!$J$1335</f>
        <v>0</v>
      </c>
    </row>
    <row r="46" spans="2:3" ht="14.25">
      <c r="B46" s="49">
        <v>44</v>
      </c>
      <c r="C46" s="48">
        <f>Arkusz1!$J$1357</f>
        <v>0</v>
      </c>
    </row>
    <row r="47" spans="2:3" ht="14.25">
      <c r="B47" s="49">
        <v>45</v>
      </c>
      <c r="C47" s="48">
        <f>Arkusz1!$J$1378</f>
        <v>0</v>
      </c>
    </row>
    <row r="48" spans="2:3" ht="14.25">
      <c r="B48" s="49">
        <v>46</v>
      </c>
      <c r="C48" s="48">
        <f>Arkusz1!$J$1398</f>
        <v>0</v>
      </c>
    </row>
    <row r="49" spans="2:3" ht="14.25">
      <c r="B49" s="49">
        <v>47</v>
      </c>
      <c r="C49" s="48">
        <f>Arkusz1!$J$1417</f>
        <v>0</v>
      </c>
    </row>
    <row r="50" spans="2:3" ht="14.25">
      <c r="B50" s="49">
        <v>48</v>
      </c>
      <c r="C50" s="48">
        <f>Arkusz1!$J$1428</f>
        <v>0</v>
      </c>
    </row>
    <row r="51" spans="2:3" ht="14.25">
      <c r="B51" s="49">
        <v>49</v>
      </c>
      <c r="C51" s="48">
        <f>Arkusz1!$J$1446</f>
        <v>0</v>
      </c>
    </row>
    <row r="52" spans="2:3" ht="14.25">
      <c r="B52" s="49">
        <v>50</v>
      </c>
      <c r="C52" s="48">
        <f>Arkusz1!$J$1472</f>
        <v>0</v>
      </c>
    </row>
    <row r="53" spans="2:3" ht="14.25">
      <c r="B53" s="49">
        <v>51</v>
      </c>
      <c r="C53" s="193">
        <f>Arkusz1!$J$1497</f>
        <v>0</v>
      </c>
    </row>
    <row r="54" spans="2:3" ht="14.25">
      <c r="B54" s="49">
        <v>52</v>
      </c>
      <c r="C54" s="48">
        <f>Arkusz1!$J$1522</f>
        <v>0</v>
      </c>
    </row>
    <row r="55" spans="2:3" ht="14.25">
      <c r="B55" s="49">
        <v>53</v>
      </c>
      <c r="C55" s="48">
        <f>Arkusz1!$J$1536</f>
        <v>0</v>
      </c>
    </row>
    <row r="56" spans="2:3" ht="14.25">
      <c r="B56" s="49">
        <v>54</v>
      </c>
      <c r="C56" s="48">
        <f>Arkusz1!$J$1562</f>
        <v>0</v>
      </c>
    </row>
    <row r="57" spans="2:3" ht="14.25">
      <c r="B57" s="49">
        <v>55</v>
      </c>
      <c r="C57" s="48">
        <f>Arkusz1!$J$1630</f>
        <v>0</v>
      </c>
    </row>
    <row r="58" spans="2:3" ht="14.25">
      <c r="B58" s="49">
        <v>56</v>
      </c>
      <c r="C58" s="48">
        <f>Arkusz1!$J$1639</f>
        <v>0</v>
      </c>
    </row>
    <row r="59" spans="2:3" ht="14.25">
      <c r="B59" s="49">
        <v>57</v>
      </c>
      <c r="C59" s="48">
        <f>Arkusz1!$J$1662</f>
        <v>0</v>
      </c>
    </row>
    <row r="60" spans="2:3" ht="14.25">
      <c r="B60" s="49">
        <v>58</v>
      </c>
      <c r="C60" s="48">
        <f>Arkusz1!$J$1678</f>
        <v>0</v>
      </c>
    </row>
    <row r="61" spans="2:3" ht="14.25">
      <c r="B61" s="49">
        <v>59</v>
      </c>
      <c r="C61" s="48">
        <f>Arkusz1!$J$1694</f>
        <v>0</v>
      </c>
    </row>
    <row r="62" spans="2:3" ht="14.25">
      <c r="B62" s="49">
        <v>60</v>
      </c>
      <c r="C62" s="48">
        <f>Arkusz1!$J$1715</f>
        <v>0</v>
      </c>
    </row>
    <row r="63" spans="2:3" ht="14.25">
      <c r="B63" s="49">
        <v>61</v>
      </c>
      <c r="C63" s="48">
        <f>Arkusz1!$J$1739</f>
        <v>0</v>
      </c>
    </row>
    <row r="64" spans="2:3" ht="14.25">
      <c r="B64" s="49">
        <v>62</v>
      </c>
      <c r="C64" s="177">
        <f>Arkusz1!$J$1753</f>
        <v>0</v>
      </c>
    </row>
    <row r="65" spans="2:3" ht="14.25">
      <c r="B65" s="49">
        <v>63</v>
      </c>
      <c r="C65" s="177">
        <f>Arkusz1!$J$1768</f>
        <v>0</v>
      </c>
    </row>
    <row r="66" spans="2:3" ht="14.25">
      <c r="B66" s="49">
        <v>64</v>
      </c>
      <c r="C66" s="177">
        <f>Arkusz1!$J$1793</f>
        <v>0</v>
      </c>
    </row>
    <row r="67" spans="2:3" ht="14.25">
      <c r="B67" s="49">
        <v>65</v>
      </c>
      <c r="C67" s="177">
        <f>Arkusz1!$J$1813</f>
        <v>0</v>
      </c>
    </row>
    <row r="68" spans="2:3" ht="14.25">
      <c r="B68" s="49">
        <v>66</v>
      </c>
      <c r="C68" s="177">
        <f>Arkusz1!$J$1859</f>
        <v>0</v>
      </c>
    </row>
    <row r="69" spans="2:3" ht="14.25">
      <c r="B69" s="49">
        <v>67</v>
      </c>
      <c r="C69" s="177">
        <f>Arkusz1!$J$1871</f>
        <v>0</v>
      </c>
    </row>
    <row r="70" spans="2:3" ht="14.25">
      <c r="B70" s="49">
        <v>68</v>
      </c>
      <c r="C70" s="177">
        <f>Arkusz1!$J$1886</f>
        <v>0</v>
      </c>
    </row>
    <row r="71" spans="2:3" ht="14.25">
      <c r="B71" s="49">
        <v>69</v>
      </c>
      <c r="C71" s="177">
        <f>Arkusz1!$J$1918</f>
        <v>0</v>
      </c>
    </row>
    <row r="72" spans="2:3" ht="14.25">
      <c r="B72" s="49">
        <v>70</v>
      </c>
      <c r="C72" s="177">
        <f>Arkusz1!$J$1935</f>
        <v>0</v>
      </c>
    </row>
    <row r="73" spans="2:3" ht="14.25">
      <c r="B73" s="49">
        <v>71</v>
      </c>
      <c r="C73" s="177">
        <f>Arkusz1!$J$1949</f>
        <v>0</v>
      </c>
    </row>
    <row r="74" spans="2:3" ht="14.25">
      <c r="B74" s="49">
        <v>72</v>
      </c>
      <c r="C74" s="177">
        <f>Arkusz1!$J$1963</f>
        <v>0</v>
      </c>
    </row>
    <row r="75" spans="2:3" ht="14.25">
      <c r="B75" s="49">
        <v>73</v>
      </c>
      <c r="C75" s="177">
        <f>Arkusz1!$J$2024</f>
        <v>0</v>
      </c>
    </row>
    <row r="76" spans="2:3" ht="14.25">
      <c r="B76" s="49">
        <v>74</v>
      </c>
      <c r="C76" s="177">
        <f>Arkusz1!$J$2049</f>
        <v>0</v>
      </c>
    </row>
    <row r="77" spans="2:3" ht="14.25">
      <c r="B77" s="49">
        <v>75</v>
      </c>
      <c r="C77" s="177">
        <f>Arkusz1!$J$2067</f>
        <v>0</v>
      </c>
    </row>
    <row r="78" spans="2:3" ht="14.25">
      <c r="B78" s="49">
        <v>76</v>
      </c>
      <c r="C78" s="177">
        <f>Arkusz1!$J$2116</f>
        <v>0</v>
      </c>
    </row>
    <row r="79" ht="14.25">
      <c r="C79" s="194">
        <f>SUM(C3:C78)</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szpital</dc:creator>
  <cp:keywords/>
  <dc:description/>
  <cp:lastModifiedBy>wsybal</cp:lastModifiedBy>
  <cp:lastPrinted>2020-02-03T09:48:32Z</cp:lastPrinted>
  <dcterms:created xsi:type="dcterms:W3CDTF">2018-04-27T05:42:54Z</dcterms:created>
  <dcterms:modified xsi:type="dcterms:W3CDTF">2020-02-05T11:41:08Z</dcterms:modified>
  <cp:category/>
  <cp:version/>
  <cp:contentType/>
  <cp:contentStatus/>
</cp:coreProperties>
</file>