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2 - ZAPYTANIA BIP\Zapytania ofertowe 2024\AZ.281.3.13.2024_środki czystości_II kwartał_ES\1 - Materiały z komórki merytorycznej\"/>
    </mc:Choice>
  </mc:AlternateContent>
  <xr:revisionPtr revIDLastSave="0" documentId="13_ncr:1_{A73742E1-15E6-4C00-94DA-1AC509DF2D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F53" i="1" s="1"/>
  <c r="G53" i="1" s="1"/>
  <c r="D52" i="1"/>
  <c r="F52" i="1" s="1"/>
  <c r="G52" i="1" s="1"/>
  <c r="D51" i="1"/>
  <c r="F51" i="1" s="1"/>
  <c r="G51" i="1" s="1"/>
  <c r="D50" i="1"/>
  <c r="F50" i="1" s="1"/>
  <c r="G50" i="1" s="1"/>
  <c r="D49" i="1"/>
  <c r="F49" i="1" s="1"/>
  <c r="G49" i="1" s="1"/>
  <c r="D48" i="1"/>
  <c r="F48" i="1" s="1"/>
  <c r="G48" i="1" s="1"/>
  <c r="D47" i="1"/>
  <c r="F47" i="1" s="1"/>
  <c r="G47" i="1" s="1"/>
  <c r="D46" i="1"/>
  <c r="F46" i="1" s="1"/>
  <c r="G46" i="1" s="1"/>
  <c r="D45" i="1"/>
  <c r="F45" i="1" s="1"/>
  <c r="G45" i="1" s="1"/>
  <c r="D44" i="1"/>
  <c r="F44" i="1" s="1"/>
  <c r="G44" i="1" s="1"/>
  <c r="D43" i="1"/>
  <c r="F43" i="1" s="1"/>
  <c r="G43" i="1" s="1"/>
  <c r="D42" i="1"/>
  <c r="F42" i="1" s="1"/>
  <c r="G42" i="1" s="1"/>
  <c r="D41" i="1"/>
  <c r="F41" i="1" s="1"/>
  <c r="G41" i="1" s="1"/>
  <c r="D40" i="1"/>
  <c r="F40" i="1" s="1"/>
  <c r="G40" i="1" s="1"/>
  <c r="D39" i="1"/>
  <c r="F39" i="1" s="1"/>
  <c r="G39" i="1" s="1"/>
  <c r="D38" i="1"/>
  <c r="F38" i="1" s="1"/>
  <c r="G38" i="1" s="1"/>
  <c r="D37" i="1"/>
  <c r="F37" i="1" s="1"/>
  <c r="G37" i="1" s="1"/>
  <c r="D36" i="1"/>
  <c r="F36" i="1" s="1"/>
  <c r="G36" i="1" s="1"/>
  <c r="D35" i="1"/>
  <c r="F35" i="1" s="1"/>
  <c r="G35" i="1" s="1"/>
  <c r="D34" i="1"/>
  <c r="F34" i="1" s="1"/>
  <c r="G34" i="1" s="1"/>
  <c r="D33" i="1"/>
  <c r="F33" i="1" s="1"/>
  <c r="G33" i="1" s="1"/>
  <c r="D32" i="1"/>
  <c r="F32" i="1" s="1"/>
  <c r="G32" i="1" s="1"/>
  <c r="F31" i="1"/>
  <c r="G31" i="1" s="1"/>
  <c r="D31" i="1"/>
  <c r="D30" i="1"/>
  <c r="F30" i="1" s="1"/>
  <c r="G30" i="1" s="1"/>
  <c r="D29" i="1"/>
  <c r="F29" i="1" s="1"/>
  <c r="G29" i="1" s="1"/>
  <c r="D28" i="1"/>
  <c r="F28" i="1" s="1"/>
  <c r="G28" i="1" s="1"/>
  <c r="D27" i="1"/>
  <c r="F27" i="1" s="1"/>
  <c r="G27" i="1" s="1"/>
  <c r="D26" i="1"/>
  <c r="F26" i="1" s="1"/>
  <c r="G26" i="1" s="1"/>
  <c r="D25" i="1"/>
  <c r="F25" i="1" s="1"/>
  <c r="G25" i="1" s="1"/>
  <c r="D24" i="1"/>
  <c r="F24" i="1" s="1"/>
  <c r="G24" i="1" s="1"/>
  <c r="D23" i="1"/>
  <c r="F23" i="1" s="1"/>
  <c r="G23" i="1" s="1"/>
  <c r="D22" i="1"/>
  <c r="F22" i="1" s="1"/>
  <c r="G22" i="1" s="1"/>
  <c r="D21" i="1"/>
  <c r="F21" i="1" s="1"/>
  <c r="G21" i="1" s="1"/>
  <c r="D20" i="1"/>
  <c r="F20" i="1" s="1"/>
  <c r="G20" i="1" s="1"/>
  <c r="D19" i="1"/>
  <c r="F19" i="1" s="1"/>
  <c r="G19" i="1" s="1"/>
  <c r="D18" i="1"/>
  <c r="F18" i="1" s="1"/>
  <c r="G18" i="1" s="1"/>
  <c r="D17" i="1"/>
  <c r="F17" i="1" s="1"/>
  <c r="G17" i="1" s="1"/>
  <c r="D16" i="1"/>
  <c r="F16" i="1" s="1"/>
  <c r="G16" i="1" s="1"/>
  <c r="F15" i="1"/>
  <c r="G15" i="1" s="1"/>
  <c r="D15" i="1"/>
  <c r="D14" i="1"/>
  <c r="F14" i="1" s="1"/>
  <c r="G14" i="1" s="1"/>
  <c r="D13" i="1"/>
  <c r="F13" i="1" s="1"/>
  <c r="G13" i="1" s="1"/>
  <c r="D12" i="1"/>
  <c r="F12" i="1" s="1"/>
  <c r="G12" i="1" s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F55" i="1" l="1"/>
  <c r="G8" i="1"/>
  <c r="G55" i="1" s="1"/>
</calcChain>
</file>

<file path=xl/sharedStrings.xml><?xml version="1.0" encoding="utf-8"?>
<sst xmlns="http://schemas.openxmlformats.org/spreadsheetml/2006/main" count="121" uniqueCount="70">
  <si>
    <t>Gmach Główny</t>
  </si>
  <si>
    <t>Ratusz - Muzeum Poznania</t>
  </si>
  <si>
    <t>Muzeum Sztuk Użytkowych w Zamku Królewskim w Poznaniu</t>
  </si>
  <si>
    <t>Wielkopolskie Muzeum Wojskowe</t>
  </si>
  <si>
    <t>Muzeum Instrumentów Muzycznych</t>
  </si>
  <si>
    <t>Muzeum Etnograficzne</t>
  </si>
  <si>
    <t>Muzeum Pałac w Rogalinie</t>
  </si>
  <si>
    <t>Muzeum Adama Mickiewicza w Śmiełowie</t>
  </si>
  <si>
    <t>Muzeum Zamek w Gołuchowie</t>
  </si>
  <si>
    <t>Pracownia Konserwacji Tkanin</t>
  </si>
  <si>
    <t>Lp.</t>
  </si>
  <si>
    <t>Nazwa artykułu</t>
  </si>
  <si>
    <t>Jednostka</t>
  </si>
  <si>
    <t>Liczba jednostek</t>
  </si>
  <si>
    <t>Cena jednostkowa netto</t>
  </si>
  <si>
    <t>Wartość netto</t>
  </si>
  <si>
    <t>Wartość brutto</t>
  </si>
  <si>
    <t>Ścierka do wycierania kurzu, biała  flanela bawełniana 100%  o wym. 45 x 45 cm</t>
  </si>
  <si>
    <t>szt.</t>
  </si>
  <si>
    <t>Ścierka do podłogi bawełniane 60 x 80 m  biała</t>
  </si>
  <si>
    <t>Ścierka  z mikrofibry, o wym. 30x30 cm</t>
  </si>
  <si>
    <t>Pronto  do mebli w sprayu 250ml</t>
  </si>
  <si>
    <t>Ręczniki ZZ-4000, papierowe białe  składane, makulatura</t>
  </si>
  <si>
    <t>karton</t>
  </si>
  <si>
    <t>Ręczniki ZZ-4000 papierowe zielone składane</t>
  </si>
  <si>
    <t>Wybielacz Tytan,  płyn 1l</t>
  </si>
  <si>
    <t>Mydło w płynie  antybakteryjne  op. 5 l,  białe, o neutralnym zapachu</t>
  </si>
  <si>
    <t>op.</t>
  </si>
  <si>
    <t>Papier toaletowy  Jumbo  - duży, szary, makulaturowy,  średnica18cm</t>
  </si>
  <si>
    <t>Papier toaletowy  Jumbo  -duży, biały, z  celulozy średnica 18cm</t>
  </si>
  <si>
    <t>Uniwersalny płyn do mycia kwiatowy,cytrynowy Tytan koncentrat 1l</t>
  </si>
  <si>
    <t>Ręcznik papierowy na rolce, biały, dwuwarstwowy,  perforowany, szer. ok.  22cm, dł. co najmniej 9,5m</t>
  </si>
  <si>
    <t xml:space="preserve">Płyn do mycia naczyń Ludwik, miętowy -  450ml </t>
  </si>
  <si>
    <t xml:space="preserve">Płyn do mycia  szyb z atomizerem, na bazie alkoholu i amoniaku, zawierający silikon   -  750ml </t>
  </si>
  <si>
    <t>żel do mycia  łazienek, Tytan kamień i rdza - niebieski spray 500g</t>
  </si>
  <si>
    <t>żel do mycia  łazienek, Tytan kamień i rdza - niebieski 500g</t>
  </si>
  <si>
    <t xml:space="preserve">zapas mop,  bawełniany,  sznurkowy RICAMBIO 250g </t>
  </si>
  <si>
    <t>Miotła-zamiatacz mieszany L300  z gwintem, oprawa drewniana</t>
  </si>
  <si>
    <t>Miotła-zamiatacz mieszany L400  z gwintem, oprawa drewniana</t>
  </si>
  <si>
    <t>Worki na śmieci o poj. 120 l po 25 szt. w rolce niebieskie super  mocne z folii LDPE</t>
  </si>
  <si>
    <t>rol.</t>
  </si>
  <si>
    <t>Worki na śmieci o poj. 35 l po 50 szt. w rolce-mocne z folii LDPE</t>
  </si>
  <si>
    <t>Worki na śmieci o poj. 60 l po 50 szt. w rolce- super mocne z folii LDPE</t>
  </si>
  <si>
    <t>Kostka do WC Domestos w koszyczku 30g</t>
  </si>
  <si>
    <t>Płyn CIF antybakteryjny  sprey 750ml</t>
  </si>
  <si>
    <t>Pronto w płynie do mycia parkietów 750ml</t>
  </si>
  <si>
    <t>Mleczko do czyszczenia powierzchni CIF 500ml</t>
  </si>
  <si>
    <t>Odświeżacz  aerozol 300ml Brise</t>
  </si>
  <si>
    <t xml:space="preserve"> Wkład do Mopa Vileda Ultra max</t>
  </si>
  <si>
    <t>szt</t>
  </si>
  <si>
    <t>Mydło szare w kostce 100g Biały Jeleń</t>
  </si>
  <si>
    <t>Wkłady do odświeżacza Merida 250g</t>
  </si>
  <si>
    <t>TYTAN Inox Płyn czyszczący do powierzchni ze stali nierdzewnej, 500g</t>
  </si>
  <si>
    <t>Udrażniacz do rur w płynie KRET 500 ml</t>
  </si>
  <si>
    <t>AGATA PASTA DO PODŁÓG DREWNIANYCH KAMIENNYCH 450ML bogata w woski naturalne Ara</t>
  </si>
  <si>
    <t>Booster płyn do prania tkanin kolorowych 1,5l</t>
  </si>
  <si>
    <t>Booster Płyn do Prania Delikatnych z Lanoliną 1,5L</t>
  </si>
  <si>
    <t>Płyn do płukania LENOR 930ml</t>
  </si>
  <si>
    <t xml:space="preserve"> Zmywak-Gąbki do naczyń 5szt</t>
  </si>
  <si>
    <t xml:space="preserve">VIZIR PROSZEK DO PRANIA 5,5kg 100 PRAŃ biały </t>
  </si>
  <si>
    <t>VIZIR PROSZEK DO PRANIA 5,5kg 100 PRAŃ COLOR KOLOR</t>
  </si>
  <si>
    <t xml:space="preserve">szczotka  do wc  toalety biała </t>
  </si>
  <si>
    <t>Sidolux uniwersalny do mycia ,Mydło marsylskie 1l</t>
  </si>
  <si>
    <t>KOMPLET LENIUCH ZMIOTKA nie zamykana + SZCZOTKA DO SPRZĄTANIA</t>
  </si>
  <si>
    <t>RM 500- Środek do czyszczenia okien w koncentracie, 500 ml Karcher</t>
  </si>
  <si>
    <t>WORKI NA ŚMIECI 240L 10SZT FOLIA LDPE GRUBE MOCNE</t>
  </si>
  <si>
    <t>RAZEM</t>
  </si>
  <si>
    <t>Papier toaletowy,  biały, rolka z tulejką -  ELFI  3 warstwowy dł.15m</t>
  </si>
  <si>
    <t>Płyn Tytan do czyszczenia urządzeń sanitarnych WC  700g,  żółty ,zielony</t>
  </si>
  <si>
    <t>Załącznik nr 1a do zapytania ofertowego AZ.281.3.13.2024- opis przedmiotu zamówienia i zestawienie cenowe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</si>
</sst>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Acumin Pro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Acumin Pro"/>
      <family val="2"/>
      <charset val="238"/>
    </font>
    <font>
      <sz val="9"/>
      <color rgb="FF000000"/>
      <name val="Acumin Pro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cumin Pro"/>
      <family val="2"/>
      <charset val="238"/>
    </font>
    <font>
      <sz val="10"/>
      <color rgb="FF000000"/>
      <name val="Acumin Pro"/>
      <family val="2"/>
      <charset val="238"/>
    </font>
    <font>
      <sz val="12"/>
      <color theme="1"/>
      <name val="Acumin Pro"/>
      <family val="2"/>
      <charset val="238"/>
    </font>
    <font>
      <sz val="11"/>
      <name val="Acumin Pr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10" fillId="5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5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/>
    <xf numFmtId="0" fontId="8" fillId="5" borderId="0" xfId="0" applyFont="1" applyFill="1" applyAlignment="1" applyProtection="1">
      <alignment horizontal="justify" vertic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Font="1" applyFill="1" applyAlignment="1" applyProtection="1"/>
    <xf numFmtId="0" fontId="6" fillId="5" borderId="0" xfId="0" applyFont="1" applyFill="1" applyBorder="1" applyAlignment="1" applyProtection="1"/>
    <xf numFmtId="0" fontId="6" fillId="5" borderId="0" xfId="0" applyFont="1" applyFill="1" applyBorder="1" applyAlignment="1" applyProtection="1">
      <alignment horizontal="left" vertical="center" wrapText="1"/>
    </xf>
    <xf numFmtId="165" fontId="6" fillId="5" borderId="0" xfId="0" applyNumberFormat="1" applyFont="1" applyFill="1" applyBorder="1" applyAlignment="1" applyProtection="1"/>
    <xf numFmtId="165" fontId="6" fillId="5" borderId="0" xfId="0" applyNumberFormat="1" applyFont="1" applyFill="1" applyAlignment="1" applyProtection="1"/>
    <xf numFmtId="0" fontId="8" fillId="0" borderId="0" xfId="0" applyFont="1" applyAlignment="1" applyProtection="1">
      <alignment horizontal="justify" vertical="center"/>
    </xf>
    <xf numFmtId="0" fontId="6" fillId="0" borderId="0" xfId="0" applyFont="1" applyAlignment="1" applyProtection="1"/>
    <xf numFmtId="0" fontId="6" fillId="0" borderId="0" xfId="0" applyFont="1" applyBorder="1" applyAlignment="1" applyProtection="1"/>
    <xf numFmtId="165" fontId="6" fillId="0" borderId="0" xfId="0" applyNumberFormat="1" applyFont="1" applyBorder="1" applyAlignment="1" applyProtection="1"/>
    <xf numFmtId="165" fontId="6" fillId="0" borderId="0" xfId="0" applyNumberFormat="1" applyFont="1" applyAlignment="1" applyProtection="1"/>
    <xf numFmtId="0" fontId="1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Border="1"/>
    <xf numFmtId="0" fontId="1" fillId="3" borderId="0" xfId="0" applyFont="1" applyFill="1" applyBorder="1" applyAlignment="1">
      <alignment horizontal="left" vertical="center"/>
    </xf>
    <xf numFmtId="0" fontId="0" fillId="0" borderId="1" xfId="0" applyBorder="1" applyAlignment="1" applyProtection="1">
      <protection locked="0"/>
    </xf>
    <xf numFmtId="0" fontId="6" fillId="6" borderId="1" xfId="0" applyFont="1" applyFill="1" applyBorder="1" applyAlignment="1" applyProtection="1">
      <alignment vertical="center"/>
    </xf>
    <xf numFmtId="165" fontId="6" fillId="5" borderId="1" xfId="0" applyNumberFormat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6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top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2" fontId="6" fillId="5" borderId="1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58"/>
  <sheetViews>
    <sheetView tabSelected="1" workbookViewId="0">
      <selection activeCell="B56" sqref="B56"/>
    </sheetView>
  </sheetViews>
  <sheetFormatPr defaultRowHeight="15"/>
  <cols>
    <col min="1" max="1" width="5.7109375" customWidth="1"/>
    <col min="2" max="2" width="58.140625" customWidth="1"/>
    <col min="6" max="6" width="13.5703125" customWidth="1"/>
    <col min="7" max="7" width="12.5703125" customWidth="1"/>
  </cols>
  <sheetData>
    <row r="4" spans="1:17">
      <c r="A4" s="45" t="s">
        <v>69</v>
      </c>
      <c r="B4" s="45"/>
      <c r="C4" s="45"/>
      <c r="D4" s="45"/>
      <c r="E4" s="45"/>
      <c r="F4" s="45"/>
      <c r="G4" s="45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0">
      <c r="A5" s="45"/>
      <c r="B5" s="45"/>
      <c r="C5" s="45"/>
      <c r="D5" s="45"/>
      <c r="E5" s="45"/>
      <c r="F5" s="45"/>
      <c r="G5" s="45"/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M5" s="1" t="s">
        <v>5</v>
      </c>
      <c r="N5" s="1" t="s">
        <v>6</v>
      </c>
      <c r="O5" s="1" t="s">
        <v>7</v>
      </c>
      <c r="P5" s="1" t="s">
        <v>8</v>
      </c>
      <c r="Q5" s="1" t="s">
        <v>9</v>
      </c>
    </row>
    <row r="6" spans="1:17">
      <c r="A6" s="46" t="s">
        <v>10</v>
      </c>
      <c r="B6" s="46" t="s">
        <v>11</v>
      </c>
      <c r="C6" s="48" t="s">
        <v>12</v>
      </c>
      <c r="D6" s="48" t="s">
        <v>13</v>
      </c>
      <c r="E6" s="49" t="s">
        <v>14</v>
      </c>
      <c r="F6" s="50" t="s">
        <v>15</v>
      </c>
      <c r="G6" s="49" t="s">
        <v>16</v>
      </c>
      <c r="H6" s="44" t="s">
        <v>13</v>
      </c>
      <c r="I6" s="44" t="s">
        <v>13</v>
      </c>
      <c r="J6" s="44" t="s">
        <v>13</v>
      </c>
      <c r="K6" s="44" t="s">
        <v>13</v>
      </c>
      <c r="L6" s="44" t="s">
        <v>13</v>
      </c>
      <c r="M6" s="44" t="s">
        <v>13</v>
      </c>
      <c r="N6" s="44" t="s">
        <v>13</v>
      </c>
      <c r="O6" s="44" t="s">
        <v>13</v>
      </c>
      <c r="P6" s="44" t="s">
        <v>13</v>
      </c>
      <c r="Q6" s="44" t="s">
        <v>13</v>
      </c>
    </row>
    <row r="7" spans="1:17" ht="28.5" customHeight="1">
      <c r="A7" s="46"/>
      <c r="B7" s="47"/>
      <c r="C7" s="48"/>
      <c r="D7" s="48"/>
      <c r="E7" s="49"/>
      <c r="F7" s="50"/>
      <c r="G7" s="49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28.5">
      <c r="A8" s="2">
        <v>1</v>
      </c>
      <c r="B8" s="3" t="s">
        <v>17</v>
      </c>
      <c r="C8" s="2" t="s">
        <v>18</v>
      </c>
      <c r="D8" s="29">
        <f t="shared" ref="D8:D53" si="0">SUM(H8+I8+J8+K8+L8+M8+N8+O8+P8+Q8)</f>
        <v>275</v>
      </c>
      <c r="E8" s="3">
        <v>0</v>
      </c>
      <c r="F8" s="30">
        <f t="shared" ref="F8:F53" si="1">SUM(D8*E8)</f>
        <v>0</v>
      </c>
      <c r="G8" s="30">
        <f t="shared" ref="G8:G13" si="2">SUM(F8 *23%)+F8</f>
        <v>0</v>
      </c>
      <c r="H8" s="2">
        <v>150</v>
      </c>
      <c r="I8" s="2">
        <v>15</v>
      </c>
      <c r="J8" s="2">
        <v>10</v>
      </c>
      <c r="K8" s="2">
        <v>5</v>
      </c>
      <c r="L8" s="2">
        <v>10</v>
      </c>
      <c r="M8" s="2">
        <v>5</v>
      </c>
      <c r="N8" s="2">
        <v>20</v>
      </c>
      <c r="O8" s="2">
        <v>50</v>
      </c>
      <c r="P8" s="2">
        <v>10</v>
      </c>
      <c r="Q8" s="2">
        <v>0</v>
      </c>
    </row>
    <row r="9" spans="1:17">
      <c r="A9" s="2">
        <v>2</v>
      </c>
      <c r="B9" s="31" t="s">
        <v>19</v>
      </c>
      <c r="C9" s="2" t="s">
        <v>18</v>
      </c>
      <c r="D9" s="29">
        <f t="shared" si="0"/>
        <v>125</v>
      </c>
      <c r="E9" s="3">
        <v>0</v>
      </c>
      <c r="F9" s="30">
        <f t="shared" si="1"/>
        <v>0</v>
      </c>
      <c r="G9" s="30">
        <f t="shared" si="2"/>
        <v>0</v>
      </c>
      <c r="H9" s="2">
        <v>70</v>
      </c>
      <c r="I9" s="2">
        <v>30</v>
      </c>
      <c r="J9" s="2">
        <v>0</v>
      </c>
      <c r="K9" s="2">
        <v>0</v>
      </c>
      <c r="L9" s="2">
        <v>0</v>
      </c>
      <c r="M9" s="2">
        <v>0</v>
      </c>
      <c r="N9" s="2">
        <v>25</v>
      </c>
      <c r="O9" s="2">
        <v>0</v>
      </c>
      <c r="P9" s="2">
        <v>0</v>
      </c>
      <c r="Q9" s="2">
        <v>0</v>
      </c>
    </row>
    <row r="10" spans="1:17">
      <c r="A10" s="2">
        <v>3</v>
      </c>
      <c r="B10" s="3" t="s">
        <v>20</v>
      </c>
      <c r="C10" s="3" t="s">
        <v>18</v>
      </c>
      <c r="D10" s="29">
        <f t="shared" si="0"/>
        <v>274</v>
      </c>
      <c r="E10" s="3">
        <v>0</v>
      </c>
      <c r="F10" s="30">
        <f t="shared" si="1"/>
        <v>0</v>
      </c>
      <c r="G10" s="30">
        <f t="shared" si="2"/>
        <v>0</v>
      </c>
      <c r="H10" s="2">
        <v>150</v>
      </c>
      <c r="I10" s="2">
        <v>20</v>
      </c>
      <c r="J10" s="2">
        <v>20</v>
      </c>
      <c r="K10" s="2">
        <v>6</v>
      </c>
      <c r="L10" s="2">
        <v>8</v>
      </c>
      <c r="M10" s="2">
        <v>15</v>
      </c>
      <c r="N10" s="2">
        <v>15</v>
      </c>
      <c r="O10" s="2">
        <v>15</v>
      </c>
      <c r="P10" s="2">
        <v>10</v>
      </c>
      <c r="Q10" s="2">
        <v>15</v>
      </c>
    </row>
    <row r="11" spans="1:17" ht="16.5">
      <c r="A11" s="2">
        <v>4</v>
      </c>
      <c r="B11" s="3" t="s">
        <v>21</v>
      </c>
      <c r="C11" s="2" t="s">
        <v>18</v>
      </c>
      <c r="D11" s="29">
        <f t="shared" si="0"/>
        <v>41</v>
      </c>
      <c r="E11" s="3">
        <v>0</v>
      </c>
      <c r="F11" s="30">
        <f t="shared" si="1"/>
        <v>0</v>
      </c>
      <c r="G11" s="30">
        <f t="shared" si="2"/>
        <v>0</v>
      </c>
      <c r="H11" s="2">
        <v>20</v>
      </c>
      <c r="I11" s="2">
        <v>10</v>
      </c>
      <c r="J11" s="2">
        <v>5</v>
      </c>
      <c r="K11" s="2">
        <v>0</v>
      </c>
      <c r="L11" s="2">
        <v>0</v>
      </c>
      <c r="M11" s="2">
        <v>3</v>
      </c>
      <c r="N11" s="2">
        <v>0</v>
      </c>
      <c r="O11" s="2">
        <v>3</v>
      </c>
      <c r="P11" s="2">
        <v>0</v>
      </c>
      <c r="Q11" s="2">
        <v>0</v>
      </c>
    </row>
    <row r="12" spans="1:17">
      <c r="A12" s="2">
        <v>5</v>
      </c>
      <c r="B12" s="3" t="s">
        <v>22</v>
      </c>
      <c r="C12" s="3" t="s">
        <v>23</v>
      </c>
      <c r="D12" s="29">
        <f t="shared" si="0"/>
        <v>49</v>
      </c>
      <c r="E12" s="3">
        <v>0</v>
      </c>
      <c r="F12" s="30">
        <f t="shared" si="1"/>
        <v>0</v>
      </c>
      <c r="G12" s="30">
        <f t="shared" si="2"/>
        <v>0</v>
      </c>
      <c r="H12" s="3">
        <v>20</v>
      </c>
      <c r="I12" s="3">
        <v>2</v>
      </c>
      <c r="J12" s="3">
        <v>15</v>
      </c>
      <c r="K12" s="3">
        <v>3</v>
      </c>
      <c r="L12" s="3">
        <v>3</v>
      </c>
      <c r="M12" s="2">
        <v>1</v>
      </c>
      <c r="N12" s="3">
        <v>3</v>
      </c>
      <c r="O12" s="3">
        <v>0</v>
      </c>
      <c r="P12" s="3">
        <v>0</v>
      </c>
      <c r="Q12" s="3">
        <v>2</v>
      </c>
    </row>
    <row r="13" spans="1:17">
      <c r="A13" s="2">
        <v>6</v>
      </c>
      <c r="B13" s="3" t="s">
        <v>24</v>
      </c>
      <c r="C13" s="3" t="s">
        <v>23</v>
      </c>
      <c r="D13" s="29">
        <f t="shared" si="0"/>
        <v>39</v>
      </c>
      <c r="E13" s="3">
        <v>0</v>
      </c>
      <c r="F13" s="30">
        <f t="shared" si="1"/>
        <v>0</v>
      </c>
      <c r="G13" s="30">
        <f t="shared" si="2"/>
        <v>0</v>
      </c>
      <c r="H13" s="3">
        <v>15</v>
      </c>
      <c r="I13" s="3">
        <v>0</v>
      </c>
      <c r="J13" s="3">
        <v>6</v>
      </c>
      <c r="K13" s="3">
        <v>0</v>
      </c>
      <c r="L13" s="3">
        <v>3</v>
      </c>
      <c r="M13" s="2">
        <v>2</v>
      </c>
      <c r="N13" s="3">
        <v>8</v>
      </c>
      <c r="O13" s="3">
        <v>2</v>
      </c>
      <c r="P13" s="3">
        <v>1</v>
      </c>
      <c r="Q13" s="3">
        <v>2</v>
      </c>
    </row>
    <row r="14" spans="1:17">
      <c r="A14" s="2">
        <v>7</v>
      </c>
      <c r="B14" s="2" t="s">
        <v>68</v>
      </c>
      <c r="C14" s="2" t="s">
        <v>18</v>
      </c>
      <c r="D14" s="29">
        <f t="shared" si="0"/>
        <v>192</v>
      </c>
      <c r="E14" s="3">
        <v>0</v>
      </c>
      <c r="F14" s="30">
        <f t="shared" si="1"/>
        <v>0</v>
      </c>
      <c r="G14" s="30">
        <f>SUM(F14 *8%)+F14</f>
        <v>0</v>
      </c>
      <c r="H14" s="2">
        <v>48</v>
      </c>
      <c r="I14" s="2">
        <v>20</v>
      </c>
      <c r="J14" s="2">
        <v>16</v>
      </c>
      <c r="K14" s="2">
        <v>10</v>
      </c>
      <c r="L14" s="2">
        <v>24</v>
      </c>
      <c r="M14" s="2">
        <v>5</v>
      </c>
      <c r="N14" s="2">
        <v>48</v>
      </c>
      <c r="O14" s="2">
        <v>16</v>
      </c>
      <c r="P14" s="2">
        <v>5</v>
      </c>
      <c r="Q14" s="2">
        <v>0</v>
      </c>
    </row>
    <row r="15" spans="1:17">
      <c r="A15" s="2">
        <v>8</v>
      </c>
      <c r="B15" s="3" t="s">
        <v>25</v>
      </c>
      <c r="C15" s="2" t="s">
        <v>18</v>
      </c>
      <c r="D15" s="29">
        <f t="shared" si="0"/>
        <v>53</v>
      </c>
      <c r="E15" s="3">
        <v>0</v>
      </c>
      <c r="F15" s="30">
        <f t="shared" si="1"/>
        <v>0</v>
      </c>
      <c r="G15" s="30">
        <f t="shared" ref="G15:G22" si="3">SUM(F15 *23%)+F15</f>
        <v>0</v>
      </c>
      <c r="H15" s="2">
        <v>36</v>
      </c>
      <c r="I15" s="2">
        <v>10</v>
      </c>
      <c r="J15" s="2">
        <v>0</v>
      </c>
      <c r="K15" s="2">
        <v>2</v>
      </c>
      <c r="L15" s="2">
        <v>0</v>
      </c>
      <c r="M15" s="2">
        <v>2</v>
      </c>
      <c r="N15" s="2">
        <v>0</v>
      </c>
      <c r="O15" s="2">
        <v>3</v>
      </c>
      <c r="P15" s="2">
        <v>0</v>
      </c>
      <c r="Q15" s="2">
        <v>0</v>
      </c>
    </row>
    <row r="16" spans="1:17" ht="28.5">
      <c r="A16" s="2">
        <v>9</v>
      </c>
      <c r="B16" s="3" t="s">
        <v>26</v>
      </c>
      <c r="C16" s="3" t="s">
        <v>27</v>
      </c>
      <c r="D16" s="29">
        <f t="shared" si="0"/>
        <v>29</v>
      </c>
      <c r="E16" s="3">
        <v>0</v>
      </c>
      <c r="F16" s="30">
        <f t="shared" si="1"/>
        <v>0</v>
      </c>
      <c r="G16" s="30">
        <f t="shared" si="3"/>
        <v>0</v>
      </c>
      <c r="H16" s="2">
        <v>12</v>
      </c>
      <c r="I16" s="2">
        <v>1</v>
      </c>
      <c r="J16" s="2">
        <v>5</v>
      </c>
      <c r="K16" s="2">
        <v>0</v>
      </c>
      <c r="L16" s="2">
        <v>2</v>
      </c>
      <c r="M16" s="2">
        <v>1</v>
      </c>
      <c r="N16" s="2">
        <v>7</v>
      </c>
      <c r="O16" s="2">
        <v>1</v>
      </c>
      <c r="P16" s="2">
        <v>0</v>
      </c>
      <c r="Q16" s="2">
        <v>0</v>
      </c>
    </row>
    <row r="17" spans="1:17" ht="28.5">
      <c r="A17" s="2">
        <v>10</v>
      </c>
      <c r="B17" s="3" t="s">
        <v>28</v>
      </c>
      <c r="C17" s="2" t="s">
        <v>18</v>
      </c>
      <c r="D17" s="29">
        <f t="shared" si="0"/>
        <v>216</v>
      </c>
      <c r="E17" s="3">
        <v>0</v>
      </c>
      <c r="F17" s="30">
        <f t="shared" si="1"/>
        <v>0</v>
      </c>
      <c r="G17" s="30">
        <f t="shared" si="3"/>
        <v>0</v>
      </c>
      <c r="H17" s="2">
        <v>48</v>
      </c>
      <c r="I17" s="2">
        <v>0</v>
      </c>
      <c r="J17" s="2">
        <v>48</v>
      </c>
      <c r="K17" s="2">
        <v>0</v>
      </c>
      <c r="L17" s="2">
        <v>0</v>
      </c>
      <c r="M17" s="2">
        <v>0</v>
      </c>
      <c r="N17" s="2">
        <v>120</v>
      </c>
      <c r="O17" s="2">
        <v>0</v>
      </c>
      <c r="P17" s="2">
        <v>0</v>
      </c>
      <c r="Q17" s="2">
        <v>0</v>
      </c>
    </row>
    <row r="18" spans="1:17" ht="28.5">
      <c r="A18" s="2">
        <v>11</v>
      </c>
      <c r="B18" s="3" t="s">
        <v>29</v>
      </c>
      <c r="C18" s="2" t="s">
        <v>18</v>
      </c>
      <c r="D18" s="29">
        <f t="shared" si="0"/>
        <v>252</v>
      </c>
      <c r="E18" s="3">
        <v>0</v>
      </c>
      <c r="F18" s="30">
        <f t="shared" si="1"/>
        <v>0</v>
      </c>
      <c r="G18" s="30">
        <f t="shared" si="3"/>
        <v>0</v>
      </c>
      <c r="H18" s="2">
        <v>72</v>
      </c>
      <c r="I18" s="2">
        <v>48</v>
      </c>
      <c r="J18" s="2">
        <v>48</v>
      </c>
      <c r="K18" s="2">
        <v>24</v>
      </c>
      <c r="L18" s="2">
        <v>0</v>
      </c>
      <c r="M18" s="2">
        <v>0</v>
      </c>
      <c r="N18" s="2">
        <v>60</v>
      </c>
      <c r="O18" s="2">
        <v>0</v>
      </c>
      <c r="P18" s="2">
        <v>0</v>
      </c>
      <c r="Q18" s="2">
        <v>0</v>
      </c>
    </row>
    <row r="19" spans="1:17" ht="29.25">
      <c r="A19" s="2">
        <v>12</v>
      </c>
      <c r="B19" s="32" t="s">
        <v>30</v>
      </c>
      <c r="C19" s="2" t="s">
        <v>18</v>
      </c>
      <c r="D19" s="29">
        <f t="shared" si="0"/>
        <v>52</v>
      </c>
      <c r="E19" s="3">
        <v>0</v>
      </c>
      <c r="F19" s="30">
        <f t="shared" si="1"/>
        <v>0</v>
      </c>
      <c r="G19" s="30">
        <f t="shared" si="3"/>
        <v>0</v>
      </c>
      <c r="H19" s="2">
        <v>0</v>
      </c>
      <c r="I19" s="2">
        <v>10</v>
      </c>
      <c r="J19" s="2">
        <v>10</v>
      </c>
      <c r="K19" s="2">
        <v>5</v>
      </c>
      <c r="L19" s="2">
        <v>12</v>
      </c>
      <c r="M19" s="2">
        <v>0</v>
      </c>
      <c r="N19" s="2">
        <v>10</v>
      </c>
      <c r="O19" s="2">
        <v>5</v>
      </c>
      <c r="P19" s="2">
        <v>0</v>
      </c>
      <c r="Q19" s="2">
        <v>0</v>
      </c>
    </row>
    <row r="20" spans="1:17" ht="28.5">
      <c r="A20" s="2">
        <v>13</v>
      </c>
      <c r="B20" s="3" t="s">
        <v>31</v>
      </c>
      <c r="C20" s="3" t="s">
        <v>18</v>
      </c>
      <c r="D20" s="29">
        <f t="shared" si="0"/>
        <v>2592</v>
      </c>
      <c r="E20" s="3">
        <v>0</v>
      </c>
      <c r="F20" s="30">
        <f t="shared" si="1"/>
        <v>0</v>
      </c>
      <c r="G20" s="30">
        <f t="shared" si="3"/>
        <v>0</v>
      </c>
      <c r="H20" s="2">
        <v>720</v>
      </c>
      <c r="I20" s="2">
        <v>288</v>
      </c>
      <c r="J20" s="2">
        <v>288</v>
      </c>
      <c r="K20" s="2">
        <v>240</v>
      </c>
      <c r="L20" s="2">
        <v>144</v>
      </c>
      <c r="M20" s="2">
        <v>144</v>
      </c>
      <c r="N20" s="2">
        <v>240</v>
      </c>
      <c r="O20" s="2">
        <v>240</v>
      </c>
      <c r="P20" s="2">
        <v>288</v>
      </c>
      <c r="Q20" s="2">
        <v>0</v>
      </c>
    </row>
    <row r="21" spans="1:17">
      <c r="A21" s="2">
        <v>14</v>
      </c>
      <c r="B21" s="3" t="s">
        <v>32</v>
      </c>
      <c r="C21" s="3" t="s">
        <v>18</v>
      </c>
      <c r="D21" s="29">
        <f t="shared" si="0"/>
        <v>180</v>
      </c>
      <c r="E21" s="3">
        <v>0</v>
      </c>
      <c r="F21" s="30">
        <f t="shared" si="1"/>
        <v>0</v>
      </c>
      <c r="G21" s="30">
        <f t="shared" si="3"/>
        <v>0</v>
      </c>
      <c r="H21" s="2">
        <v>55</v>
      </c>
      <c r="I21" s="2">
        <v>20</v>
      </c>
      <c r="J21" s="2">
        <v>20</v>
      </c>
      <c r="K21" s="2">
        <v>6</v>
      </c>
      <c r="L21" s="2">
        <v>12</v>
      </c>
      <c r="M21" s="2">
        <v>6</v>
      </c>
      <c r="N21" s="2">
        <v>30</v>
      </c>
      <c r="O21" s="2">
        <v>20</v>
      </c>
      <c r="P21" s="29">
        <v>10</v>
      </c>
      <c r="Q21" s="2">
        <v>1</v>
      </c>
    </row>
    <row r="22" spans="1:17" ht="28.5">
      <c r="A22" s="2">
        <v>15</v>
      </c>
      <c r="B22" s="3" t="s">
        <v>33</v>
      </c>
      <c r="C22" s="3" t="s">
        <v>18</v>
      </c>
      <c r="D22" s="29">
        <f t="shared" si="0"/>
        <v>115</v>
      </c>
      <c r="E22" s="3">
        <v>0</v>
      </c>
      <c r="F22" s="30">
        <f t="shared" si="1"/>
        <v>0</v>
      </c>
      <c r="G22" s="30">
        <f t="shared" si="3"/>
        <v>0</v>
      </c>
      <c r="H22" s="2">
        <v>36</v>
      </c>
      <c r="I22" s="2">
        <v>24</v>
      </c>
      <c r="J22" s="2">
        <v>12</v>
      </c>
      <c r="K22" s="2">
        <v>8</v>
      </c>
      <c r="L22" s="2">
        <v>0</v>
      </c>
      <c r="M22" s="2">
        <v>5</v>
      </c>
      <c r="N22" s="2">
        <v>20</v>
      </c>
      <c r="O22" s="2">
        <v>10</v>
      </c>
      <c r="P22" s="2">
        <v>0</v>
      </c>
      <c r="Q22" s="2">
        <v>0</v>
      </c>
    </row>
    <row r="23" spans="1:17" ht="28.5">
      <c r="A23" s="2">
        <v>16</v>
      </c>
      <c r="B23" s="3" t="s">
        <v>34</v>
      </c>
      <c r="C23" s="3" t="s">
        <v>18</v>
      </c>
      <c r="D23" s="29">
        <f t="shared" si="0"/>
        <v>32</v>
      </c>
      <c r="E23" s="3">
        <v>0</v>
      </c>
      <c r="F23" s="30">
        <f t="shared" si="1"/>
        <v>0</v>
      </c>
      <c r="G23" s="30">
        <f>SUM(F23 *8%)+F23</f>
        <v>0</v>
      </c>
      <c r="H23" s="2">
        <v>12</v>
      </c>
      <c r="I23" s="2">
        <v>5</v>
      </c>
      <c r="J23" s="2">
        <v>0</v>
      </c>
      <c r="K23" s="2">
        <v>0</v>
      </c>
      <c r="L23" s="2">
        <v>0</v>
      </c>
      <c r="M23" s="2">
        <v>5</v>
      </c>
      <c r="N23" s="2">
        <v>0</v>
      </c>
      <c r="O23" s="2">
        <v>5</v>
      </c>
      <c r="P23" s="2">
        <v>5</v>
      </c>
      <c r="Q23" s="2">
        <v>0</v>
      </c>
    </row>
    <row r="24" spans="1:17">
      <c r="A24" s="2">
        <v>17</v>
      </c>
      <c r="B24" s="3" t="s">
        <v>35</v>
      </c>
      <c r="C24" s="3" t="s">
        <v>18</v>
      </c>
      <c r="D24" s="29">
        <f t="shared" si="0"/>
        <v>12</v>
      </c>
      <c r="E24" s="3">
        <v>0</v>
      </c>
      <c r="F24" s="30">
        <f t="shared" si="1"/>
        <v>0</v>
      </c>
      <c r="G24" s="30">
        <f t="shared" ref="G24:G37" si="4">SUM(F24 *23%)+F24</f>
        <v>0</v>
      </c>
      <c r="H24" s="2"/>
      <c r="I24" s="2">
        <v>5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5</v>
      </c>
      <c r="P24" s="2">
        <v>0</v>
      </c>
      <c r="Q24" s="2">
        <v>0</v>
      </c>
    </row>
    <row r="25" spans="1:17">
      <c r="A25" s="2">
        <v>18</v>
      </c>
      <c r="B25" s="3" t="s">
        <v>36</v>
      </c>
      <c r="C25" s="3" t="s">
        <v>18</v>
      </c>
      <c r="D25" s="29">
        <f t="shared" si="0"/>
        <v>78</v>
      </c>
      <c r="E25" s="3">
        <v>0</v>
      </c>
      <c r="F25" s="30">
        <f t="shared" si="1"/>
        <v>0</v>
      </c>
      <c r="G25" s="30">
        <f t="shared" si="4"/>
        <v>0</v>
      </c>
      <c r="H25" s="2">
        <v>30</v>
      </c>
      <c r="I25" s="2">
        <v>12</v>
      </c>
      <c r="J25" s="2">
        <v>10</v>
      </c>
      <c r="K25" s="2">
        <v>10</v>
      </c>
      <c r="L25" s="2">
        <v>8</v>
      </c>
      <c r="M25" s="2">
        <v>8</v>
      </c>
      <c r="N25" s="2">
        <v>0</v>
      </c>
      <c r="O25" s="2">
        <v>0</v>
      </c>
      <c r="P25" s="2">
        <v>0</v>
      </c>
      <c r="Q25" s="2">
        <v>0</v>
      </c>
    </row>
    <row r="26" spans="1:17" ht="28.5">
      <c r="A26" s="2">
        <v>19</v>
      </c>
      <c r="B26" s="3" t="s">
        <v>37</v>
      </c>
      <c r="C26" s="3" t="s">
        <v>18</v>
      </c>
      <c r="D26" s="29">
        <f t="shared" si="0"/>
        <v>26</v>
      </c>
      <c r="E26" s="3">
        <v>0</v>
      </c>
      <c r="F26" s="30">
        <f t="shared" si="1"/>
        <v>0</v>
      </c>
      <c r="G26" s="30">
        <f t="shared" si="4"/>
        <v>0</v>
      </c>
      <c r="H26" s="2">
        <v>10</v>
      </c>
      <c r="I26" s="2">
        <v>0</v>
      </c>
      <c r="J26" s="2">
        <v>10</v>
      </c>
      <c r="K26" s="2">
        <v>4</v>
      </c>
      <c r="L26" s="2">
        <v>0</v>
      </c>
      <c r="M26" s="2">
        <v>2</v>
      </c>
      <c r="N26" s="2">
        <v>0</v>
      </c>
      <c r="O26" s="2">
        <v>0</v>
      </c>
      <c r="P26" s="2">
        <v>0</v>
      </c>
      <c r="Q26" s="2">
        <v>0</v>
      </c>
    </row>
    <row r="27" spans="1:17" ht="28.5">
      <c r="A27" s="2">
        <v>20</v>
      </c>
      <c r="B27" s="3" t="s">
        <v>38</v>
      </c>
      <c r="C27" s="3" t="s">
        <v>18</v>
      </c>
      <c r="D27" s="29">
        <f t="shared" si="0"/>
        <v>16</v>
      </c>
      <c r="E27" s="3">
        <v>0</v>
      </c>
      <c r="F27" s="30">
        <f t="shared" si="1"/>
        <v>0</v>
      </c>
      <c r="G27" s="30">
        <f t="shared" si="4"/>
        <v>0</v>
      </c>
      <c r="H27" s="2">
        <v>10</v>
      </c>
      <c r="I27" s="2">
        <v>0</v>
      </c>
      <c r="J27" s="2">
        <v>0</v>
      </c>
      <c r="K27" s="2">
        <v>0</v>
      </c>
      <c r="L27" s="2">
        <v>0</v>
      </c>
      <c r="M27" s="2">
        <v>2</v>
      </c>
      <c r="N27" s="2">
        <v>4</v>
      </c>
      <c r="O27" s="2">
        <v>0</v>
      </c>
      <c r="P27" s="2">
        <v>0</v>
      </c>
      <c r="Q27" s="2">
        <v>0</v>
      </c>
    </row>
    <row r="28" spans="1:17" ht="28.5">
      <c r="A28" s="2">
        <v>21</v>
      </c>
      <c r="B28" s="3" t="s">
        <v>39</v>
      </c>
      <c r="C28" s="3" t="s">
        <v>40</v>
      </c>
      <c r="D28" s="29">
        <f t="shared" si="0"/>
        <v>86</v>
      </c>
      <c r="E28" s="3">
        <v>0</v>
      </c>
      <c r="F28" s="30">
        <f t="shared" si="1"/>
        <v>0</v>
      </c>
      <c r="G28" s="30">
        <f t="shared" si="4"/>
        <v>0</v>
      </c>
      <c r="H28" s="2">
        <v>70</v>
      </c>
      <c r="I28" s="2">
        <v>0</v>
      </c>
      <c r="J28" s="2">
        <v>0</v>
      </c>
      <c r="K28" s="2">
        <v>0</v>
      </c>
      <c r="L28" s="2">
        <v>8</v>
      </c>
      <c r="M28" s="2">
        <v>0</v>
      </c>
      <c r="N28" s="2">
        <v>0</v>
      </c>
      <c r="O28" s="2">
        <v>8</v>
      </c>
      <c r="P28" s="2">
        <v>0</v>
      </c>
      <c r="Q28" s="2">
        <v>0</v>
      </c>
    </row>
    <row r="29" spans="1:17" ht="28.5">
      <c r="A29" s="2">
        <v>22</v>
      </c>
      <c r="B29" s="3" t="s">
        <v>41</v>
      </c>
      <c r="C29" s="3" t="s">
        <v>40</v>
      </c>
      <c r="D29" s="29">
        <f t="shared" si="0"/>
        <v>189</v>
      </c>
      <c r="E29" s="3">
        <v>0</v>
      </c>
      <c r="F29" s="30">
        <f t="shared" si="1"/>
        <v>0</v>
      </c>
      <c r="G29" s="30">
        <f t="shared" si="4"/>
        <v>0</v>
      </c>
      <c r="H29" s="2">
        <v>100</v>
      </c>
      <c r="I29" s="2">
        <v>20</v>
      </c>
      <c r="J29" s="2">
        <v>10</v>
      </c>
      <c r="K29" s="2">
        <v>4</v>
      </c>
      <c r="L29" s="2">
        <v>15</v>
      </c>
      <c r="M29" s="2">
        <v>0</v>
      </c>
      <c r="N29" s="2">
        <v>30</v>
      </c>
      <c r="O29" s="2">
        <v>10</v>
      </c>
      <c r="P29" s="2">
        <v>0</v>
      </c>
      <c r="Q29" s="2">
        <v>0</v>
      </c>
    </row>
    <row r="30" spans="1:17" ht="28.5">
      <c r="A30" s="2">
        <v>23</v>
      </c>
      <c r="B30" s="3" t="s">
        <v>42</v>
      </c>
      <c r="C30" s="3" t="s">
        <v>40</v>
      </c>
      <c r="D30" s="29">
        <f t="shared" si="0"/>
        <v>128</v>
      </c>
      <c r="E30" s="3">
        <v>0</v>
      </c>
      <c r="F30" s="30">
        <f t="shared" si="1"/>
        <v>0</v>
      </c>
      <c r="G30" s="30">
        <f t="shared" si="4"/>
        <v>0</v>
      </c>
      <c r="H30" s="2">
        <v>80</v>
      </c>
      <c r="I30" s="2">
        <v>20</v>
      </c>
      <c r="J30" s="2">
        <v>0</v>
      </c>
      <c r="K30" s="2">
        <v>3</v>
      </c>
      <c r="L30" s="2">
        <v>10</v>
      </c>
      <c r="M30" s="2">
        <v>10</v>
      </c>
      <c r="N30" s="2">
        <v>0</v>
      </c>
      <c r="O30" s="2">
        <v>5</v>
      </c>
      <c r="P30" s="2">
        <v>0</v>
      </c>
      <c r="Q30" s="2">
        <v>0</v>
      </c>
    </row>
    <row r="31" spans="1:17" ht="28.5">
      <c r="A31" s="2">
        <v>24</v>
      </c>
      <c r="B31" s="43" t="s">
        <v>67</v>
      </c>
      <c r="C31" s="3" t="s">
        <v>40</v>
      </c>
      <c r="D31" s="29">
        <f t="shared" si="0"/>
        <v>2784</v>
      </c>
      <c r="E31" s="3">
        <v>0</v>
      </c>
      <c r="F31" s="30">
        <f t="shared" si="1"/>
        <v>0</v>
      </c>
      <c r="G31" s="30">
        <f t="shared" si="4"/>
        <v>0</v>
      </c>
      <c r="H31" s="3">
        <v>1920</v>
      </c>
      <c r="I31" s="3">
        <v>0</v>
      </c>
      <c r="J31" s="3">
        <v>64</v>
      </c>
      <c r="K31" s="3">
        <v>0</v>
      </c>
      <c r="L31" s="3">
        <v>320</v>
      </c>
      <c r="M31" s="2">
        <v>240</v>
      </c>
      <c r="N31" s="3">
        <v>0</v>
      </c>
      <c r="O31" s="3">
        <v>96</v>
      </c>
      <c r="P31" s="3">
        <v>64</v>
      </c>
      <c r="Q31" s="3">
        <v>80</v>
      </c>
    </row>
    <row r="32" spans="1:17" ht="16.5">
      <c r="A32" s="2">
        <v>25</v>
      </c>
      <c r="B32" s="3" t="s">
        <v>43</v>
      </c>
      <c r="C32" s="3" t="s">
        <v>18</v>
      </c>
      <c r="D32" s="29">
        <f t="shared" si="0"/>
        <v>60</v>
      </c>
      <c r="E32" s="3">
        <v>0</v>
      </c>
      <c r="F32" s="30">
        <f t="shared" si="1"/>
        <v>0</v>
      </c>
      <c r="G32" s="30">
        <f t="shared" si="4"/>
        <v>0</v>
      </c>
      <c r="H32" s="3">
        <v>0</v>
      </c>
      <c r="I32" s="3">
        <v>0</v>
      </c>
      <c r="J32" s="3">
        <v>0</v>
      </c>
      <c r="K32" s="3">
        <v>0</v>
      </c>
      <c r="L32" s="3">
        <v>24</v>
      </c>
      <c r="M32" s="2">
        <v>6</v>
      </c>
      <c r="N32" s="3">
        <v>0</v>
      </c>
      <c r="O32" s="3">
        <v>0</v>
      </c>
      <c r="P32" s="3">
        <v>20</v>
      </c>
      <c r="Q32" s="3">
        <v>10</v>
      </c>
    </row>
    <row r="33" spans="1:17">
      <c r="A33" s="2">
        <v>26</v>
      </c>
      <c r="B33" s="3" t="s">
        <v>44</v>
      </c>
      <c r="C33" s="2" t="s">
        <v>18</v>
      </c>
      <c r="D33" s="29">
        <f t="shared" si="0"/>
        <v>32</v>
      </c>
      <c r="E33" s="3">
        <v>0</v>
      </c>
      <c r="F33" s="30">
        <f t="shared" si="1"/>
        <v>0</v>
      </c>
      <c r="G33" s="30">
        <f t="shared" si="4"/>
        <v>0</v>
      </c>
      <c r="H33" s="2">
        <v>20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12</v>
      </c>
      <c r="O33" s="2">
        <v>0</v>
      </c>
      <c r="P33" s="2">
        <v>0</v>
      </c>
      <c r="Q33" s="2">
        <v>0</v>
      </c>
    </row>
    <row r="34" spans="1:17">
      <c r="A34" s="2">
        <v>27</v>
      </c>
      <c r="B34" s="33" t="s">
        <v>45</v>
      </c>
      <c r="C34" s="34" t="s">
        <v>18</v>
      </c>
      <c r="D34" s="29">
        <f t="shared" si="0"/>
        <v>6</v>
      </c>
      <c r="E34" s="3">
        <v>0</v>
      </c>
      <c r="F34" s="30">
        <f t="shared" si="1"/>
        <v>0</v>
      </c>
      <c r="G34" s="30">
        <f t="shared" si="4"/>
        <v>0</v>
      </c>
      <c r="H34" s="2"/>
      <c r="I34" s="2">
        <v>6</v>
      </c>
      <c r="J34" s="2"/>
      <c r="K34" s="2"/>
      <c r="L34" s="2"/>
      <c r="M34" s="2"/>
      <c r="N34" s="2"/>
      <c r="O34" s="2"/>
      <c r="P34" s="2"/>
      <c r="Q34" s="2"/>
    </row>
    <row r="35" spans="1:17" ht="16.5">
      <c r="A35" s="2">
        <v>28</v>
      </c>
      <c r="B35" s="2" t="s">
        <v>46</v>
      </c>
      <c r="C35" s="2" t="s">
        <v>18</v>
      </c>
      <c r="D35" s="29">
        <f t="shared" si="0"/>
        <v>4</v>
      </c>
      <c r="E35" s="3">
        <v>0</v>
      </c>
      <c r="F35" s="30">
        <f t="shared" si="1"/>
        <v>0</v>
      </c>
      <c r="G35" s="30">
        <f t="shared" si="4"/>
        <v>0</v>
      </c>
      <c r="H35" s="2">
        <v>0</v>
      </c>
      <c r="I35" s="2">
        <v>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2</v>
      </c>
    </row>
    <row r="36" spans="1:17">
      <c r="A36" s="2">
        <v>29</v>
      </c>
      <c r="B36" s="2" t="s">
        <v>47</v>
      </c>
      <c r="C36" s="2" t="s">
        <v>18</v>
      </c>
      <c r="D36" s="29">
        <f t="shared" si="0"/>
        <v>56</v>
      </c>
      <c r="E36" s="3">
        <v>0</v>
      </c>
      <c r="F36" s="30">
        <f t="shared" si="1"/>
        <v>0</v>
      </c>
      <c r="G36" s="30">
        <f t="shared" si="4"/>
        <v>0</v>
      </c>
      <c r="H36" s="2">
        <v>10</v>
      </c>
      <c r="I36" s="2">
        <v>6</v>
      </c>
      <c r="J36" s="2">
        <v>0</v>
      </c>
      <c r="K36" s="2">
        <v>0</v>
      </c>
      <c r="L36" s="2">
        <v>9</v>
      </c>
      <c r="M36" s="2">
        <v>3</v>
      </c>
      <c r="N36" s="2">
        <v>16</v>
      </c>
      <c r="O36" s="2">
        <v>0</v>
      </c>
      <c r="P36" s="2">
        <v>10</v>
      </c>
      <c r="Q36" s="2">
        <v>2</v>
      </c>
    </row>
    <row r="37" spans="1:17">
      <c r="A37" s="2">
        <v>30</v>
      </c>
      <c r="B37" s="3" t="s">
        <v>48</v>
      </c>
      <c r="C37" s="2" t="s">
        <v>49</v>
      </c>
      <c r="D37" s="29">
        <f t="shared" si="0"/>
        <v>15</v>
      </c>
      <c r="E37" s="3">
        <v>0</v>
      </c>
      <c r="F37" s="30">
        <f t="shared" si="1"/>
        <v>0</v>
      </c>
      <c r="G37" s="30">
        <f t="shared" si="4"/>
        <v>0</v>
      </c>
      <c r="H37" s="2">
        <v>4</v>
      </c>
      <c r="I37" s="2">
        <v>0</v>
      </c>
      <c r="J37" s="2">
        <v>0</v>
      </c>
      <c r="K37" s="2">
        <v>0</v>
      </c>
      <c r="L37" s="2">
        <v>6</v>
      </c>
      <c r="M37" s="2">
        <v>0</v>
      </c>
      <c r="N37" s="2">
        <v>3</v>
      </c>
      <c r="O37" s="2">
        <v>2</v>
      </c>
      <c r="P37" s="2">
        <v>0</v>
      </c>
      <c r="Q37" s="2">
        <v>0</v>
      </c>
    </row>
    <row r="38" spans="1:17">
      <c r="A38" s="2">
        <v>31</v>
      </c>
      <c r="B38" s="9" t="s">
        <v>50</v>
      </c>
      <c r="C38" s="2" t="s">
        <v>49</v>
      </c>
      <c r="D38" s="29">
        <f t="shared" si="0"/>
        <v>10</v>
      </c>
      <c r="E38" s="3">
        <v>0</v>
      </c>
      <c r="F38" s="30">
        <f t="shared" si="1"/>
        <v>0</v>
      </c>
      <c r="G38" s="30">
        <f t="shared" ref="G38:G53" si="5">SUM(F38 *23%)+F38</f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10</v>
      </c>
    </row>
    <row r="39" spans="1:17">
      <c r="A39" s="2">
        <v>32</v>
      </c>
      <c r="B39" s="3" t="s">
        <v>51</v>
      </c>
      <c r="C39" s="2" t="s">
        <v>49</v>
      </c>
      <c r="D39" s="29">
        <f t="shared" si="0"/>
        <v>14</v>
      </c>
      <c r="E39" s="3">
        <v>0</v>
      </c>
      <c r="F39" s="30">
        <f t="shared" si="1"/>
        <v>0</v>
      </c>
      <c r="G39" s="30">
        <f t="shared" si="5"/>
        <v>0</v>
      </c>
      <c r="H39" s="2">
        <v>10</v>
      </c>
      <c r="I39" s="2">
        <v>0</v>
      </c>
      <c r="J39" s="2">
        <v>0</v>
      </c>
      <c r="K39" s="2">
        <v>4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</row>
    <row r="40" spans="1:17" ht="25.5">
      <c r="A40" s="2">
        <v>33</v>
      </c>
      <c r="B40" s="4" t="s">
        <v>52</v>
      </c>
      <c r="C40" s="2" t="s">
        <v>49</v>
      </c>
      <c r="D40" s="29">
        <f t="shared" si="0"/>
        <v>15</v>
      </c>
      <c r="E40" s="3">
        <v>0</v>
      </c>
      <c r="F40" s="30">
        <f t="shared" si="1"/>
        <v>0</v>
      </c>
      <c r="G40" s="30">
        <f t="shared" si="5"/>
        <v>0</v>
      </c>
      <c r="H40" s="2">
        <v>15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</row>
    <row r="41" spans="1:17">
      <c r="A41" s="2">
        <v>34</v>
      </c>
      <c r="B41" s="35" t="s">
        <v>53</v>
      </c>
      <c r="C41" s="2" t="s">
        <v>49</v>
      </c>
      <c r="D41" s="29">
        <f t="shared" si="0"/>
        <v>11</v>
      </c>
      <c r="E41" s="3">
        <v>0</v>
      </c>
      <c r="F41" s="30">
        <f t="shared" si="1"/>
        <v>0</v>
      </c>
      <c r="G41" s="30">
        <f t="shared" si="5"/>
        <v>0</v>
      </c>
      <c r="H41" s="2">
        <v>9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1</v>
      </c>
    </row>
    <row r="42" spans="1:17" ht="25.5">
      <c r="A42" s="2">
        <v>35</v>
      </c>
      <c r="B42" s="5" t="s">
        <v>54</v>
      </c>
      <c r="C42" s="2" t="s">
        <v>49</v>
      </c>
      <c r="D42" s="29">
        <f t="shared" si="0"/>
        <v>75</v>
      </c>
      <c r="E42" s="3">
        <v>0</v>
      </c>
      <c r="F42" s="30">
        <f t="shared" si="1"/>
        <v>0</v>
      </c>
      <c r="G42" s="30">
        <f t="shared" si="5"/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60</v>
      </c>
      <c r="P42" s="2">
        <v>15</v>
      </c>
      <c r="Q42" s="2">
        <v>0</v>
      </c>
    </row>
    <row r="43" spans="1:17">
      <c r="A43" s="2">
        <v>36</v>
      </c>
      <c r="B43" s="6" t="s">
        <v>55</v>
      </c>
      <c r="C43" s="2" t="s">
        <v>49</v>
      </c>
      <c r="D43" s="29">
        <f t="shared" si="0"/>
        <v>27</v>
      </c>
      <c r="E43" s="3">
        <v>0</v>
      </c>
      <c r="F43" s="30">
        <f t="shared" si="1"/>
        <v>0</v>
      </c>
      <c r="G43" s="30">
        <f t="shared" si="5"/>
        <v>0</v>
      </c>
      <c r="H43" s="2">
        <v>10</v>
      </c>
      <c r="I43" s="2">
        <v>10</v>
      </c>
      <c r="J43" s="2">
        <v>0</v>
      </c>
      <c r="K43" s="2">
        <v>3</v>
      </c>
      <c r="L43" s="2">
        <v>0</v>
      </c>
      <c r="M43" s="2">
        <v>0</v>
      </c>
      <c r="N43" s="2">
        <v>0</v>
      </c>
      <c r="O43" s="36">
        <v>0</v>
      </c>
      <c r="P43" s="2">
        <v>4</v>
      </c>
      <c r="Q43" s="2">
        <v>0</v>
      </c>
    </row>
    <row r="44" spans="1:17">
      <c r="A44" s="2">
        <v>37</v>
      </c>
      <c r="B44" s="7" t="s">
        <v>56</v>
      </c>
      <c r="C44" s="37" t="s">
        <v>49</v>
      </c>
      <c r="D44" s="38">
        <f t="shared" si="0"/>
        <v>4</v>
      </c>
      <c r="E44" s="3">
        <v>0</v>
      </c>
      <c r="F44" s="39">
        <f t="shared" si="1"/>
        <v>0</v>
      </c>
      <c r="G44" s="30">
        <f t="shared" si="5"/>
        <v>0</v>
      </c>
      <c r="H44" s="2"/>
      <c r="I44" s="2"/>
      <c r="J44" s="2"/>
      <c r="K44" s="2"/>
      <c r="L44" s="2"/>
      <c r="M44" s="2"/>
      <c r="N44" s="2"/>
      <c r="O44" s="36">
        <v>2</v>
      </c>
      <c r="P44" s="2">
        <v>2</v>
      </c>
      <c r="Q44" s="2"/>
    </row>
    <row r="45" spans="1:17">
      <c r="A45" s="2">
        <v>38</v>
      </c>
      <c r="B45" s="3" t="s">
        <v>57</v>
      </c>
      <c r="C45" s="2" t="s">
        <v>49</v>
      </c>
      <c r="D45" s="29">
        <f t="shared" si="0"/>
        <v>3</v>
      </c>
      <c r="E45" s="3">
        <v>0</v>
      </c>
      <c r="F45" s="30">
        <f t="shared" si="1"/>
        <v>0</v>
      </c>
      <c r="G45" s="30">
        <f t="shared" si="5"/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36">
        <v>3</v>
      </c>
      <c r="P45" s="2">
        <v>0</v>
      </c>
      <c r="Q45" s="2">
        <v>0</v>
      </c>
    </row>
    <row r="46" spans="1:17">
      <c r="A46" s="2">
        <v>39</v>
      </c>
      <c r="B46" s="3" t="s">
        <v>58</v>
      </c>
      <c r="C46" s="2" t="s">
        <v>27</v>
      </c>
      <c r="D46" s="29">
        <f t="shared" si="0"/>
        <v>38</v>
      </c>
      <c r="E46" s="3">
        <v>0</v>
      </c>
      <c r="F46" s="30">
        <f t="shared" si="1"/>
        <v>0</v>
      </c>
      <c r="G46" s="30">
        <f t="shared" si="5"/>
        <v>0</v>
      </c>
      <c r="H46" s="2">
        <v>12</v>
      </c>
      <c r="I46" s="2">
        <v>3</v>
      </c>
      <c r="J46" s="2">
        <v>2</v>
      </c>
      <c r="K46" s="2">
        <v>2</v>
      </c>
      <c r="L46" s="2">
        <v>2</v>
      </c>
      <c r="M46" s="2">
        <v>1</v>
      </c>
      <c r="N46" s="2">
        <v>8</v>
      </c>
      <c r="O46" s="36">
        <v>3</v>
      </c>
      <c r="P46" s="2">
        <v>5</v>
      </c>
      <c r="Q46" s="2">
        <v>0</v>
      </c>
    </row>
    <row r="47" spans="1:17">
      <c r="A47" s="2">
        <v>40</v>
      </c>
      <c r="B47" s="6" t="s">
        <v>59</v>
      </c>
      <c r="C47" s="37" t="s">
        <v>27</v>
      </c>
      <c r="D47" s="29">
        <f t="shared" si="0"/>
        <v>1</v>
      </c>
      <c r="E47" s="3">
        <v>0</v>
      </c>
      <c r="F47" s="30">
        <f t="shared" si="1"/>
        <v>0</v>
      </c>
      <c r="G47" s="30">
        <f t="shared" si="5"/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</v>
      </c>
      <c r="P47" s="2">
        <v>0</v>
      </c>
      <c r="Q47" s="2">
        <v>0</v>
      </c>
    </row>
    <row r="48" spans="1:17">
      <c r="A48" s="2">
        <v>41</v>
      </c>
      <c r="B48" s="6" t="s">
        <v>60</v>
      </c>
      <c r="C48" s="37" t="s">
        <v>27</v>
      </c>
      <c r="D48" s="29">
        <f t="shared" si="0"/>
        <v>1</v>
      </c>
      <c r="E48" s="3">
        <v>0</v>
      </c>
      <c r="F48" s="30">
        <f t="shared" si="1"/>
        <v>0</v>
      </c>
      <c r="G48" s="30">
        <f t="shared" si="5"/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0</v>
      </c>
    </row>
    <row r="49" spans="1:17">
      <c r="A49" s="2">
        <v>42</v>
      </c>
      <c r="B49" s="2" t="s">
        <v>61</v>
      </c>
      <c r="C49" s="5" t="s">
        <v>49</v>
      </c>
      <c r="D49" s="29">
        <f t="shared" si="0"/>
        <v>25</v>
      </c>
      <c r="E49" s="3">
        <v>0</v>
      </c>
      <c r="F49" s="30">
        <f t="shared" si="1"/>
        <v>0</v>
      </c>
      <c r="G49" s="30">
        <f t="shared" si="5"/>
        <v>0</v>
      </c>
      <c r="H49" s="2">
        <v>10</v>
      </c>
      <c r="I49" s="2">
        <v>0</v>
      </c>
      <c r="J49" s="2">
        <v>0</v>
      </c>
      <c r="K49" s="2">
        <v>3</v>
      </c>
      <c r="L49" s="2">
        <v>0</v>
      </c>
      <c r="M49" s="2">
        <v>0</v>
      </c>
      <c r="N49" s="2">
        <v>6</v>
      </c>
      <c r="O49" s="2">
        <v>6</v>
      </c>
      <c r="P49" s="2">
        <v>0</v>
      </c>
      <c r="Q49" s="2">
        <v>0</v>
      </c>
    </row>
    <row r="50" spans="1:17">
      <c r="A50" s="2">
        <v>43</v>
      </c>
      <c r="B50" s="2" t="s">
        <v>62</v>
      </c>
      <c r="C50" s="3" t="s">
        <v>49</v>
      </c>
      <c r="D50" s="2">
        <f t="shared" si="0"/>
        <v>45</v>
      </c>
      <c r="E50" s="3">
        <v>0</v>
      </c>
      <c r="F50" s="30">
        <f t="shared" si="1"/>
        <v>0</v>
      </c>
      <c r="G50" s="30">
        <f t="shared" si="5"/>
        <v>0</v>
      </c>
      <c r="H50" s="40">
        <v>30</v>
      </c>
      <c r="I50" s="2">
        <v>5</v>
      </c>
      <c r="J50" s="2">
        <v>10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</row>
    <row r="51" spans="1:17">
      <c r="A51" s="2">
        <v>44</v>
      </c>
      <c r="B51" s="8" t="s">
        <v>63</v>
      </c>
      <c r="C51" s="3" t="s">
        <v>49</v>
      </c>
      <c r="D51" s="29">
        <f t="shared" si="0"/>
        <v>8</v>
      </c>
      <c r="E51" s="3">
        <v>0</v>
      </c>
      <c r="F51" s="30">
        <f t="shared" si="1"/>
        <v>0</v>
      </c>
      <c r="G51" s="30">
        <f t="shared" si="5"/>
        <v>0</v>
      </c>
      <c r="H51" s="2">
        <v>3</v>
      </c>
      <c r="I51" s="8">
        <v>0</v>
      </c>
      <c r="J51" s="2">
        <v>0</v>
      </c>
      <c r="K51" s="2">
        <v>0</v>
      </c>
      <c r="L51" s="2">
        <v>0</v>
      </c>
      <c r="M51" s="2">
        <v>2</v>
      </c>
      <c r="N51" s="2">
        <v>3</v>
      </c>
      <c r="O51" s="2">
        <v>0</v>
      </c>
      <c r="P51" s="2">
        <v>0</v>
      </c>
      <c r="Q51" s="2">
        <v>0</v>
      </c>
    </row>
    <row r="52" spans="1:17">
      <c r="A52" s="2">
        <v>45</v>
      </c>
      <c r="B52" s="6" t="s">
        <v>64</v>
      </c>
      <c r="C52" s="37" t="s">
        <v>49</v>
      </c>
      <c r="D52" s="2">
        <f t="shared" si="0"/>
        <v>2</v>
      </c>
      <c r="E52" s="3">
        <v>0</v>
      </c>
      <c r="F52" s="39">
        <f t="shared" si="1"/>
        <v>0</v>
      </c>
      <c r="G52" s="30">
        <f t="shared" si="5"/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">
        <v>0</v>
      </c>
      <c r="N52" s="8">
        <v>0</v>
      </c>
      <c r="O52" s="2">
        <v>2</v>
      </c>
      <c r="P52" s="8">
        <v>0</v>
      </c>
      <c r="Q52" s="2">
        <v>0</v>
      </c>
    </row>
    <row r="53" spans="1:17">
      <c r="A53" s="2">
        <v>46</v>
      </c>
      <c r="B53" s="8" t="s">
        <v>65</v>
      </c>
      <c r="C53" s="3" t="s">
        <v>27</v>
      </c>
      <c r="D53" s="2">
        <f t="shared" si="0"/>
        <v>3</v>
      </c>
      <c r="E53" s="3">
        <v>0</v>
      </c>
      <c r="F53" s="30">
        <f t="shared" si="1"/>
        <v>0</v>
      </c>
      <c r="G53" s="30">
        <f t="shared" si="5"/>
        <v>0</v>
      </c>
      <c r="H53" s="9">
        <v>0</v>
      </c>
      <c r="I53" s="8">
        <v>0</v>
      </c>
      <c r="J53" s="9">
        <v>0</v>
      </c>
      <c r="K53" s="2">
        <v>0</v>
      </c>
      <c r="L53" s="2">
        <v>0</v>
      </c>
      <c r="M53" s="2">
        <v>0</v>
      </c>
      <c r="N53" s="2">
        <v>0</v>
      </c>
      <c r="O53" s="2">
        <v>3</v>
      </c>
      <c r="P53" s="2">
        <v>0</v>
      </c>
      <c r="Q53" s="2">
        <v>0</v>
      </c>
    </row>
    <row r="54" spans="1:17" ht="16.5">
      <c r="A54" s="2"/>
      <c r="B54" s="41"/>
      <c r="C54" s="3"/>
      <c r="D54" s="2"/>
      <c r="E54" s="3"/>
      <c r="F54" s="30"/>
      <c r="G54" s="30"/>
      <c r="H54" s="2"/>
      <c r="I54" s="8"/>
      <c r="J54" s="2"/>
      <c r="K54" s="2"/>
      <c r="L54" s="2"/>
      <c r="M54" s="2"/>
      <c r="N54" s="2"/>
      <c r="O54" s="2"/>
      <c r="P54" s="2"/>
      <c r="Q54" s="2"/>
    </row>
    <row r="55" spans="1:17" ht="16.5">
      <c r="A55" s="9"/>
      <c r="B55" s="2" t="s">
        <v>66</v>
      </c>
      <c r="C55" s="2"/>
      <c r="D55" s="2"/>
      <c r="E55" s="3"/>
      <c r="F55" s="30">
        <f>SUM(F8:F53)</f>
        <v>0</v>
      </c>
      <c r="G55" s="30">
        <f>SUM(G8:G53)</f>
        <v>0</v>
      </c>
      <c r="H55" s="42"/>
      <c r="I55" s="9"/>
      <c r="J55" s="9"/>
      <c r="K55" s="9"/>
      <c r="L55" s="9"/>
      <c r="M55" s="9"/>
      <c r="N55" s="9"/>
      <c r="O55" s="9"/>
      <c r="P55" s="2"/>
      <c r="Q55" s="9"/>
    </row>
    <row r="56" spans="1:17">
      <c r="A56" s="10"/>
      <c r="B56" s="11"/>
      <c r="C56" s="12"/>
      <c r="D56" s="13"/>
      <c r="E56" s="14"/>
      <c r="F56" s="15"/>
      <c r="G56" s="16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6.5">
      <c r="A57" s="17"/>
      <c r="B57" s="18"/>
      <c r="C57" s="18"/>
      <c r="D57" s="19"/>
      <c r="E57" s="14"/>
      <c r="F57" s="20"/>
      <c r="G57" s="21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6.5">
      <c r="A58" s="22"/>
      <c r="B58" s="23"/>
      <c r="C58" s="24"/>
      <c r="D58" s="24"/>
      <c r="E58" s="25"/>
      <c r="F58" s="26"/>
      <c r="G58" s="26"/>
      <c r="H58" s="27"/>
      <c r="I58" s="24"/>
      <c r="J58" s="24"/>
      <c r="K58" s="24"/>
      <c r="L58" s="24"/>
      <c r="M58" s="24"/>
      <c r="N58" s="24"/>
      <c r="O58" s="24"/>
      <c r="P58" s="24"/>
      <c r="Q58" s="24"/>
    </row>
  </sheetData>
  <mergeCells count="18">
    <mergeCell ref="A4:G5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dcterms:created xsi:type="dcterms:W3CDTF">2024-05-24T07:54:46Z</dcterms:created>
  <dcterms:modified xsi:type="dcterms:W3CDTF">2024-05-24T11:30:24Z</dcterms:modified>
</cp:coreProperties>
</file>