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S\Desktop\6.2023 Energia\2. SWZ\"/>
    </mc:Choice>
  </mc:AlternateContent>
  <xr:revisionPtr revIDLastSave="0" documentId="13_ncr:1_{1960FDD1-A193-44BC-8544-F0000B40129C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9" i="1"/>
  <c r="L9" i="1" l="1"/>
  <c r="N15" i="1"/>
  <c r="O15" i="1" s="1"/>
  <c r="N13" i="1"/>
  <c r="O13" i="1" s="1"/>
  <c r="N16" i="1"/>
  <c r="O16" i="1" s="1"/>
  <c r="N14" i="1"/>
  <c r="O14" i="1" s="1"/>
  <c r="N9" i="1" l="1"/>
  <c r="O9" i="1" s="1"/>
  <c r="N12" i="1" l="1"/>
  <c r="O12" i="1" s="1"/>
  <c r="N11" i="1"/>
  <c r="O11" i="1" s="1"/>
  <c r="N10" i="1" l="1"/>
  <c r="O10" i="1" s="1"/>
  <c r="O17" i="1" l="1"/>
</calcChain>
</file>

<file path=xl/sharedStrings.xml><?xml version="1.0" encoding="utf-8"?>
<sst xmlns="http://schemas.openxmlformats.org/spreadsheetml/2006/main" count="50" uniqueCount="45">
  <si>
    <t>Lp.</t>
  </si>
  <si>
    <t> Taryfa</t>
  </si>
  <si>
    <t>1.</t>
  </si>
  <si>
    <t>C11</t>
  </si>
  <si>
    <t>Całodobowa</t>
  </si>
  <si>
    <t>3.</t>
  </si>
  <si>
    <t>Dzienna</t>
  </si>
  <si>
    <t>Nocna</t>
  </si>
  <si>
    <t>4.</t>
  </si>
  <si>
    <t>C21</t>
  </si>
  <si>
    <t>5.</t>
  </si>
  <si>
    <t>Strefa zużycia energii elektrycznej</t>
  </si>
  <si>
    <t>Ilość miesięcy</t>
  </si>
  <si>
    <t>Cena za energię elektryczną (netto)</t>
  </si>
  <si>
    <t>Łączna cena oferty netto [zł]</t>
  </si>
  <si>
    <t>Stawka VAT [%]</t>
  </si>
  <si>
    <t>Wartość podatku VAT [zł]</t>
  </si>
  <si>
    <t>2.</t>
  </si>
  <si>
    <t>6.</t>
  </si>
  <si>
    <t>Łączna cena oferty brutto [zł]</t>
  </si>
  <si>
    <t>B21</t>
  </si>
  <si>
    <t>G11</t>
  </si>
  <si>
    <t>B22</t>
  </si>
  <si>
    <t>C12a</t>
  </si>
  <si>
    <t>Szacunkowa ilość energii elektrycznej w okresie 01.04.2023 r. - 31.12.2023 r. [kWh]</t>
  </si>
  <si>
    <t>Liczba PPE</t>
  </si>
  <si>
    <t xml:space="preserve">FORMULARZ KALKULACJI CENOWEJ </t>
  </si>
  <si>
    <t xml:space="preserve">Numer postępowania: </t>
  </si>
  <si>
    <t>Sprzedaż</t>
  </si>
  <si>
    <t>Dystrybucja</t>
  </si>
  <si>
    <t>SUMA: Sprzedaż + Dystrybucja</t>
  </si>
  <si>
    <t>Załącznik nr 4 do SWZ</t>
  </si>
  <si>
    <t xml:space="preserve">Moc umowna [kW/m-c] </t>
  </si>
  <si>
    <t xml:space="preserve">FORMULARZ NALEŻY PODPISAĆ KWALIFIKOWANYM PODPISEM ELEKTRONICZNYM 
PRZEZ OSOBĘ/OSOBY UPOWAŻNIONE DO REPREZENTOWANIA.
</t>
  </si>
  <si>
    <r>
      <t>Cena jednostkowa energii elektrycznej [zł/kWh]</t>
    </r>
    <r>
      <rPr>
        <b/>
        <sz val="10"/>
        <color rgb="FF000000"/>
        <rFont val="Calibri  "/>
        <charset val="238"/>
      </rPr>
      <t>*</t>
    </r>
  </si>
  <si>
    <r>
      <t>Stawka opłaty handlowej [zł/m-c/PPE]</t>
    </r>
    <r>
      <rPr>
        <b/>
        <sz val="10"/>
        <color rgb="FF000000"/>
        <rFont val="Calibri  "/>
        <charset val="238"/>
      </rPr>
      <t>**</t>
    </r>
  </si>
  <si>
    <t>Łączna cena oferty brutto:</t>
  </si>
  <si>
    <t>Wykonawca uzupełnia wyłącznie kolumny "H" i "I"</t>
  </si>
  <si>
    <r>
      <t xml:space="preserve">**(kolumna  I)  </t>
    </r>
    <r>
      <rPr>
        <sz val="10"/>
        <color theme="1"/>
        <rFont val="Calibri"/>
        <family val="2"/>
        <charset val="238"/>
      </rPr>
      <t>-  wartość opłaty handlowej należy podać w formacie 0,00 zł, tj. z dokładnością do dwóch miejsc po przecinku.</t>
    </r>
  </si>
  <si>
    <r>
      <t xml:space="preserve">*(kolumna H) - </t>
    </r>
    <r>
      <rPr>
        <sz val="10"/>
        <color theme="1"/>
        <rFont val="Calibri"/>
        <family val="2"/>
        <charset val="238"/>
      </rPr>
      <t>cenę jednostkową netto zł/kWh dla energii elektrycznej należy podać w formacie 0,00000 zł, tj. z dokładnością do pięciu miejsc po przecinku.</t>
    </r>
  </si>
  <si>
    <r>
      <t xml:space="preserve">***(kolumna  K)  </t>
    </r>
    <r>
      <rPr>
        <sz val="10"/>
        <color theme="1"/>
        <rFont val="Calibri"/>
        <family val="2"/>
        <charset val="238"/>
      </rPr>
      <t>- na potrzeby skalkulowania i wyboru najkorzystniejszej ofetry Zamawiający przyjął szacowaną wartość kosztów za usługi dystrybucji energii elektrycznej.</t>
    </r>
  </si>
  <si>
    <r>
      <t>Łączna cena oferty brutto -</t>
    </r>
    <r>
      <rPr>
        <sz val="10"/>
        <color theme="1"/>
        <rFont val="Calibri"/>
        <family val="2"/>
        <charset val="238"/>
      </rPr>
      <t xml:space="preserve"> jest to suma pozycji 1 - 6. Wartość stanowiącą sumę pozycji z kolumny "O" należy przenieść do Formularza ofertowego, którego wzór stanowi Załącznik nr 1 do SWZ.</t>
    </r>
  </si>
  <si>
    <t>Łączna cena za usługi dystrybucji (netto)***</t>
  </si>
  <si>
    <t>Łączna cena za sprzedaż (netto)</t>
  </si>
  <si>
    <t>RZP.243.6.2023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</si>
</sst>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000\ &quot;zł&quot;_-;\-* #,##0.00000\ &quot;zł&quot;_-;_-* &quot;-&quot;??\ &quot;zł&quot;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  "/>
      <charset val="238"/>
    </font>
    <font>
      <sz val="8"/>
      <name val="Calibri  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Calibri  "/>
      <charset val="238"/>
    </font>
    <font>
      <b/>
      <sz val="10"/>
      <color theme="1"/>
      <name val="Calibri  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9" fontId="13" fillId="0" borderId="4" xfId="2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/>
    <xf numFmtId="3" fontId="14" fillId="0" borderId="0" xfId="0" applyNumberFormat="1" applyFont="1"/>
    <xf numFmtId="44" fontId="14" fillId="0" borderId="0" xfId="0" applyNumberFormat="1" applyFont="1"/>
    <xf numFmtId="9" fontId="13" fillId="0" borderId="22" xfId="2" applyFont="1" applyBorder="1" applyAlignment="1">
      <alignment horizontal="center" vertical="center" wrapText="1"/>
    </xf>
    <xf numFmtId="44" fontId="13" fillId="0" borderId="29" xfId="1" applyFont="1" applyBorder="1" applyAlignment="1">
      <alignment horizontal="right" vertical="center" wrapText="1"/>
    </xf>
    <xf numFmtId="44" fontId="13" fillId="0" borderId="30" xfId="1" applyFont="1" applyBorder="1" applyAlignment="1">
      <alignment horizontal="right" vertical="center" wrapText="1"/>
    </xf>
    <xf numFmtId="44" fontId="13" fillId="0" borderId="20" xfId="1" applyFont="1" applyBorder="1" applyAlignment="1">
      <alignment horizontal="right" vertical="center" wrapText="1"/>
    </xf>
    <xf numFmtId="44" fontId="13" fillId="0" borderId="23" xfId="1" applyFont="1" applyBorder="1" applyAlignment="1">
      <alignment horizontal="right" vertical="center" wrapText="1"/>
    </xf>
    <xf numFmtId="44" fontId="13" fillId="0" borderId="18" xfId="1" applyFont="1" applyBorder="1" applyAlignment="1">
      <alignment horizontal="right" vertical="center" wrapText="1"/>
    </xf>
    <xf numFmtId="44" fontId="13" fillId="0" borderId="21" xfId="1" applyFont="1" applyBorder="1" applyAlignment="1">
      <alignment horizontal="right" vertical="center" wrapText="1"/>
    </xf>
    <xf numFmtId="44" fontId="13" fillId="0" borderId="4" xfId="1" applyFont="1" applyBorder="1" applyAlignment="1">
      <alignment horizontal="right" vertical="center" wrapText="1"/>
    </xf>
    <xf numFmtId="44" fontId="13" fillId="0" borderId="22" xfId="1" applyFont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64" fontId="13" fillId="4" borderId="18" xfId="1" applyNumberFormat="1" applyFont="1" applyFill="1" applyBorder="1" applyAlignment="1">
      <alignment horizontal="center" vertical="center" wrapText="1"/>
    </xf>
    <xf numFmtId="44" fontId="13" fillId="4" borderId="4" xfId="1" applyFont="1" applyFill="1" applyBorder="1" applyAlignment="1">
      <alignment horizontal="center" vertical="center" wrapText="1"/>
    </xf>
    <xf numFmtId="164" fontId="13" fillId="4" borderId="21" xfId="1" applyNumberFormat="1" applyFont="1" applyFill="1" applyBorder="1" applyAlignment="1">
      <alignment horizontal="center" vertical="center" wrapText="1"/>
    </xf>
    <xf numFmtId="44" fontId="16" fillId="0" borderId="26" xfId="1" applyFont="1" applyBorder="1" applyAlignment="1">
      <alignment horizontal="right" vertical="center" wrapText="1"/>
    </xf>
    <xf numFmtId="0" fontId="17" fillId="0" borderId="0" xfId="0" applyFont="1"/>
    <xf numFmtId="0" fontId="11" fillId="4" borderId="0" xfId="0" applyFont="1" applyFill="1"/>
    <xf numFmtId="0" fontId="0" fillId="4" borderId="0" xfId="0" applyFill="1"/>
    <xf numFmtId="0" fontId="11" fillId="3" borderId="10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4" fontId="13" fillId="4" borderId="4" xfId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>
      <alignment horizontal="right" vertical="center" wrapText="1"/>
    </xf>
    <xf numFmtId="0" fontId="15" fillId="3" borderId="15" xfId="0" applyFont="1" applyFill="1" applyBorder="1" applyAlignment="1">
      <alignment horizontal="right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4" fontId="13" fillId="4" borderId="2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zoomScaleNormal="100" workbookViewId="0">
      <selection activeCell="I13" sqref="I13:I14"/>
    </sheetView>
  </sheetViews>
  <sheetFormatPr defaultRowHeight="14.4"/>
  <cols>
    <col min="1" max="1" width="4.33203125" customWidth="1"/>
    <col min="2" max="2" width="6.6640625" customWidth="1"/>
    <col min="3" max="3" width="13.44140625" customWidth="1"/>
    <col min="4" max="4" width="7.33203125" customWidth="1"/>
    <col min="5" max="5" width="21.33203125" customWidth="1"/>
    <col min="6" max="6" width="8" customWidth="1"/>
    <col min="7" max="7" width="8.5546875" customWidth="1"/>
    <col min="8" max="8" width="19" customWidth="1"/>
    <col min="9" max="9" width="11.33203125" customWidth="1"/>
    <col min="10" max="10" width="12.5546875" customWidth="1"/>
    <col min="11" max="11" width="13.109375" customWidth="1"/>
    <col min="12" max="12" width="12.33203125" bestFit="1" customWidth="1"/>
    <col min="13" max="13" width="7.109375" customWidth="1"/>
    <col min="14" max="14" width="11.5546875" customWidth="1"/>
    <col min="15" max="15" width="15.88671875" customWidth="1"/>
  </cols>
  <sheetData>
    <row r="1" spans="1:15" ht="15.6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.6">
      <c r="A2" s="1" t="s">
        <v>27</v>
      </c>
      <c r="B2" s="30"/>
      <c r="C2" s="30"/>
      <c r="D2" s="30" t="s">
        <v>44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 customHeight="1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8">
      <c r="I4" s="2"/>
      <c r="J4" s="2"/>
      <c r="K4" s="2"/>
    </row>
    <row r="5" spans="1:15" ht="18.600000000000001" thickBot="1">
      <c r="I5" s="2"/>
      <c r="J5" s="2"/>
      <c r="K5" s="2"/>
    </row>
    <row r="6" spans="1:15" ht="15" thickBot="1">
      <c r="H6" s="59" t="s">
        <v>28</v>
      </c>
      <c r="I6" s="60"/>
      <c r="J6" s="61"/>
      <c r="K6" s="33" t="s">
        <v>29</v>
      </c>
      <c r="L6" s="59" t="s">
        <v>30</v>
      </c>
      <c r="M6" s="60"/>
      <c r="N6" s="60"/>
      <c r="O6" s="61"/>
    </row>
    <row r="7" spans="1:15" s="5" customFormat="1" ht="45" customHeight="1">
      <c r="A7" s="36" t="s">
        <v>0</v>
      </c>
      <c r="B7" s="62" t="s">
        <v>1</v>
      </c>
      <c r="C7" s="62" t="s">
        <v>11</v>
      </c>
      <c r="D7" s="62" t="s">
        <v>25</v>
      </c>
      <c r="E7" s="62" t="s">
        <v>24</v>
      </c>
      <c r="F7" s="62" t="s">
        <v>32</v>
      </c>
      <c r="G7" s="63" t="s">
        <v>12</v>
      </c>
      <c r="H7" s="49" t="s">
        <v>13</v>
      </c>
      <c r="I7" s="50"/>
      <c r="J7" s="40" t="s">
        <v>43</v>
      </c>
      <c r="K7" s="38" t="s">
        <v>42</v>
      </c>
      <c r="L7" s="51" t="s">
        <v>14</v>
      </c>
      <c r="M7" s="53" t="s">
        <v>15</v>
      </c>
      <c r="N7" s="53" t="s">
        <v>16</v>
      </c>
      <c r="O7" s="34" t="s">
        <v>19</v>
      </c>
    </row>
    <row r="8" spans="1:15" s="5" customFormat="1" ht="60" customHeight="1">
      <c r="A8" s="37"/>
      <c r="B8" s="54"/>
      <c r="C8" s="54"/>
      <c r="D8" s="54"/>
      <c r="E8" s="54"/>
      <c r="F8" s="54"/>
      <c r="G8" s="64"/>
      <c r="H8" s="24" t="s">
        <v>34</v>
      </c>
      <c r="I8" s="25" t="s">
        <v>35</v>
      </c>
      <c r="J8" s="41"/>
      <c r="K8" s="39"/>
      <c r="L8" s="52"/>
      <c r="M8" s="54"/>
      <c r="N8" s="54"/>
      <c r="O8" s="35"/>
    </row>
    <row r="9" spans="1:15" s="6" customFormat="1" ht="15" customHeight="1">
      <c r="A9" s="7" t="s">
        <v>2</v>
      </c>
      <c r="B9" s="8" t="s">
        <v>3</v>
      </c>
      <c r="C9" s="8" t="s">
        <v>4</v>
      </c>
      <c r="D9" s="8">
        <v>4</v>
      </c>
      <c r="E9" s="10">
        <v>10560</v>
      </c>
      <c r="F9" s="8">
        <v>80</v>
      </c>
      <c r="G9" s="11">
        <v>9</v>
      </c>
      <c r="H9" s="26"/>
      <c r="I9" s="27"/>
      <c r="J9" s="18">
        <f t="shared" ref="J9:J16" si="0">E9*H9+D9*G9*I9</f>
        <v>0</v>
      </c>
      <c r="K9" s="16">
        <v>9032.51</v>
      </c>
      <c r="L9" s="20">
        <f>J9+K9</f>
        <v>9032.51</v>
      </c>
      <c r="M9" s="9">
        <v>0.23</v>
      </c>
      <c r="N9" s="22">
        <f>L9*M9</f>
        <v>2077.4773</v>
      </c>
      <c r="O9" s="18">
        <f>L9+N9</f>
        <v>11109.987300000001</v>
      </c>
    </row>
    <row r="10" spans="1:15" s="6" customFormat="1" ht="15" customHeight="1">
      <c r="A10" s="7" t="s">
        <v>17</v>
      </c>
      <c r="B10" s="8" t="s">
        <v>9</v>
      </c>
      <c r="C10" s="8" t="s">
        <v>4</v>
      </c>
      <c r="D10" s="8">
        <v>5</v>
      </c>
      <c r="E10" s="10">
        <v>554082</v>
      </c>
      <c r="F10" s="8">
        <v>365</v>
      </c>
      <c r="G10" s="11">
        <v>9</v>
      </c>
      <c r="H10" s="26"/>
      <c r="I10" s="27"/>
      <c r="J10" s="18">
        <f t="shared" si="0"/>
        <v>0</v>
      </c>
      <c r="K10" s="16">
        <v>239065.8</v>
      </c>
      <c r="L10" s="20">
        <f t="shared" ref="L10:L16" si="1">J10+K10</f>
        <v>239065.8</v>
      </c>
      <c r="M10" s="9">
        <v>0.23</v>
      </c>
      <c r="N10" s="22">
        <f t="shared" ref="N10:N16" si="2">L10*M10</f>
        <v>54985.133999999998</v>
      </c>
      <c r="O10" s="18">
        <f t="shared" ref="O10:O16" si="3">L10+N10</f>
        <v>294050.93400000001</v>
      </c>
    </row>
    <row r="11" spans="1:15" s="6" customFormat="1" ht="15" customHeight="1">
      <c r="A11" s="7" t="s">
        <v>5</v>
      </c>
      <c r="B11" s="8" t="s">
        <v>21</v>
      </c>
      <c r="C11" s="8" t="s">
        <v>4</v>
      </c>
      <c r="D11" s="8">
        <v>6</v>
      </c>
      <c r="E11" s="10">
        <v>685160</v>
      </c>
      <c r="F11" s="8">
        <v>84</v>
      </c>
      <c r="G11" s="11">
        <v>9</v>
      </c>
      <c r="H11" s="26"/>
      <c r="I11" s="27"/>
      <c r="J11" s="18">
        <f t="shared" si="0"/>
        <v>0</v>
      </c>
      <c r="K11" s="16">
        <v>204553.73</v>
      </c>
      <c r="L11" s="20">
        <f t="shared" si="1"/>
        <v>204553.73</v>
      </c>
      <c r="M11" s="9">
        <v>0.23</v>
      </c>
      <c r="N11" s="22">
        <f t="shared" si="2"/>
        <v>47047.357900000003</v>
      </c>
      <c r="O11" s="18">
        <f t="shared" si="3"/>
        <v>251601.08790000001</v>
      </c>
    </row>
    <row r="12" spans="1:15" s="6" customFormat="1" ht="15" customHeight="1">
      <c r="A12" s="7" t="s">
        <v>8</v>
      </c>
      <c r="B12" s="8" t="s">
        <v>20</v>
      </c>
      <c r="C12" s="8" t="s">
        <v>4</v>
      </c>
      <c r="D12" s="8">
        <v>7</v>
      </c>
      <c r="E12" s="10">
        <v>1366822</v>
      </c>
      <c r="F12" s="8">
        <v>1198</v>
      </c>
      <c r="G12" s="11">
        <v>9</v>
      </c>
      <c r="H12" s="26"/>
      <c r="I12" s="27"/>
      <c r="J12" s="18">
        <f t="shared" si="0"/>
        <v>0</v>
      </c>
      <c r="K12" s="16">
        <v>547540.07999999996</v>
      </c>
      <c r="L12" s="20">
        <f t="shared" si="1"/>
        <v>547540.07999999996</v>
      </c>
      <c r="M12" s="9">
        <v>0.23</v>
      </c>
      <c r="N12" s="22">
        <f t="shared" si="2"/>
        <v>125934.2184</v>
      </c>
      <c r="O12" s="18">
        <f t="shared" si="3"/>
        <v>673474.29839999997</v>
      </c>
    </row>
    <row r="13" spans="1:15" s="6" customFormat="1" ht="15" customHeight="1">
      <c r="A13" s="42" t="s">
        <v>10</v>
      </c>
      <c r="B13" s="43" t="s">
        <v>22</v>
      </c>
      <c r="C13" s="8" t="s">
        <v>6</v>
      </c>
      <c r="D13" s="43">
        <v>5</v>
      </c>
      <c r="E13" s="10">
        <v>315104</v>
      </c>
      <c r="F13" s="43">
        <v>768</v>
      </c>
      <c r="G13" s="44">
        <v>9</v>
      </c>
      <c r="H13" s="26"/>
      <c r="I13" s="45"/>
      <c r="J13" s="18">
        <f t="shared" si="0"/>
        <v>0</v>
      </c>
      <c r="K13" s="16">
        <v>227487.27</v>
      </c>
      <c r="L13" s="20">
        <f t="shared" si="1"/>
        <v>227487.27</v>
      </c>
      <c r="M13" s="9">
        <v>0.23</v>
      </c>
      <c r="N13" s="22">
        <f t="shared" si="2"/>
        <v>52322.072099999998</v>
      </c>
      <c r="O13" s="18">
        <f t="shared" si="3"/>
        <v>279809.34210000001</v>
      </c>
    </row>
    <row r="14" spans="1:15" s="6" customFormat="1" ht="15" customHeight="1">
      <c r="A14" s="42"/>
      <c r="B14" s="43"/>
      <c r="C14" s="8" t="s">
        <v>7</v>
      </c>
      <c r="D14" s="43"/>
      <c r="E14" s="10">
        <v>808058</v>
      </c>
      <c r="F14" s="43"/>
      <c r="G14" s="44"/>
      <c r="H14" s="26"/>
      <c r="I14" s="45"/>
      <c r="J14" s="18">
        <f t="shared" si="0"/>
        <v>0</v>
      </c>
      <c r="K14" s="16">
        <v>165393.31</v>
      </c>
      <c r="L14" s="20">
        <f t="shared" si="1"/>
        <v>165393.31</v>
      </c>
      <c r="M14" s="9">
        <v>0.23</v>
      </c>
      <c r="N14" s="22">
        <f t="shared" si="2"/>
        <v>38040.461300000003</v>
      </c>
      <c r="O14" s="18">
        <f t="shared" si="3"/>
        <v>203433.77129999999</v>
      </c>
    </row>
    <row r="15" spans="1:15" s="6" customFormat="1" ht="15" customHeight="1">
      <c r="A15" s="42" t="s">
        <v>18</v>
      </c>
      <c r="B15" s="43" t="s">
        <v>23</v>
      </c>
      <c r="C15" s="8" t="s">
        <v>6</v>
      </c>
      <c r="D15" s="43">
        <v>1</v>
      </c>
      <c r="E15" s="10">
        <v>3532</v>
      </c>
      <c r="F15" s="43">
        <v>27</v>
      </c>
      <c r="G15" s="44">
        <v>9</v>
      </c>
      <c r="H15" s="26"/>
      <c r="I15" s="45"/>
      <c r="J15" s="18">
        <f t="shared" si="0"/>
        <v>0</v>
      </c>
      <c r="K15" s="16">
        <v>2905.41</v>
      </c>
      <c r="L15" s="20">
        <f t="shared" si="1"/>
        <v>2905.41</v>
      </c>
      <c r="M15" s="9">
        <v>0.23</v>
      </c>
      <c r="N15" s="22">
        <f t="shared" si="2"/>
        <v>668.24429999999995</v>
      </c>
      <c r="O15" s="18">
        <f t="shared" si="3"/>
        <v>3573.6542999999997</v>
      </c>
    </row>
    <row r="16" spans="1:15" s="6" customFormat="1" ht="15" customHeight="1" thickBot="1">
      <c r="A16" s="42"/>
      <c r="B16" s="43"/>
      <c r="C16" s="8" t="s">
        <v>7</v>
      </c>
      <c r="D16" s="43"/>
      <c r="E16" s="10">
        <v>6682</v>
      </c>
      <c r="F16" s="43"/>
      <c r="G16" s="44"/>
      <c r="H16" s="28"/>
      <c r="I16" s="55"/>
      <c r="J16" s="19">
        <f t="shared" si="0"/>
        <v>0</v>
      </c>
      <c r="K16" s="17">
        <v>2264.2600000000002</v>
      </c>
      <c r="L16" s="21">
        <f t="shared" si="1"/>
        <v>2264.2600000000002</v>
      </c>
      <c r="M16" s="15">
        <v>0.23</v>
      </c>
      <c r="N16" s="23">
        <f t="shared" si="2"/>
        <v>520.77980000000002</v>
      </c>
      <c r="O16" s="19">
        <f t="shared" si="3"/>
        <v>2785.0398000000005</v>
      </c>
    </row>
    <row r="17" spans="1:15" s="5" customFormat="1" ht="23.25" customHeight="1" thickBot="1">
      <c r="A17" s="46" t="s">
        <v>36</v>
      </c>
      <c r="B17" s="47"/>
      <c r="C17" s="47"/>
      <c r="D17" s="47"/>
      <c r="E17" s="47"/>
      <c r="F17" s="47"/>
      <c r="G17" s="47"/>
      <c r="H17" s="48"/>
      <c r="I17" s="48"/>
      <c r="J17" s="48"/>
      <c r="K17" s="48"/>
      <c r="L17" s="48"/>
      <c r="M17" s="48"/>
      <c r="N17" s="48"/>
      <c r="O17" s="29">
        <f>SUM(O9:O16)</f>
        <v>1719838.1150999998</v>
      </c>
    </row>
    <row r="18" spans="1:15" s="12" customFormat="1" ht="10.199999999999999">
      <c r="E18" s="13"/>
      <c r="J18" s="14"/>
      <c r="K18" s="14"/>
      <c r="L18" s="14"/>
      <c r="O18" s="14"/>
    </row>
    <row r="19" spans="1:15">
      <c r="A19" s="31" t="s">
        <v>37</v>
      </c>
      <c r="B19" s="32"/>
      <c r="C19" s="32"/>
      <c r="D19" s="32"/>
      <c r="E19" s="32"/>
    </row>
    <row r="20" spans="1:15">
      <c r="A20" s="3" t="s">
        <v>39</v>
      </c>
    </row>
    <row r="21" spans="1:15">
      <c r="A21" s="3" t="s">
        <v>38</v>
      </c>
    </row>
    <row r="22" spans="1:15">
      <c r="A22" s="3" t="s">
        <v>40</v>
      </c>
    </row>
    <row r="23" spans="1:15">
      <c r="A23" s="3"/>
    </row>
    <row r="24" spans="1:15">
      <c r="A24" s="3" t="s">
        <v>41</v>
      </c>
    </row>
    <row r="27" spans="1:15" ht="15.6">
      <c r="A27" s="57" t="s">
        <v>33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32" spans="1:15" ht="15" customHeight="1">
      <c r="A32" s="4"/>
    </row>
    <row r="33" customFormat="1" ht="15" customHeight="1"/>
  </sheetData>
  <mergeCells count="32">
    <mergeCell ref="A1:O1"/>
    <mergeCell ref="A27:O27"/>
    <mergeCell ref="A3:O3"/>
    <mergeCell ref="H6:J6"/>
    <mergeCell ref="D15:D16"/>
    <mergeCell ref="F15:F16"/>
    <mergeCell ref="N7:N8"/>
    <mergeCell ref="B7:B8"/>
    <mergeCell ref="C7:C8"/>
    <mergeCell ref="D7:D8"/>
    <mergeCell ref="E7:E8"/>
    <mergeCell ref="F7:F8"/>
    <mergeCell ref="G7:G8"/>
    <mergeCell ref="L6:O6"/>
    <mergeCell ref="B13:B14"/>
    <mergeCell ref="D13:D14"/>
    <mergeCell ref="A17:N17"/>
    <mergeCell ref="H7:I7"/>
    <mergeCell ref="L7:L8"/>
    <mergeCell ref="M7:M8"/>
    <mergeCell ref="G15:G16"/>
    <mergeCell ref="A15:A16"/>
    <mergeCell ref="B15:B16"/>
    <mergeCell ref="I15:I16"/>
    <mergeCell ref="O7:O8"/>
    <mergeCell ref="A7:A8"/>
    <mergeCell ref="K7:K8"/>
    <mergeCell ref="J7:J8"/>
    <mergeCell ref="A13:A14"/>
    <mergeCell ref="F13:F14"/>
    <mergeCell ref="G13:G14"/>
    <mergeCell ref="I13:I14"/>
  </mergeCells>
  <phoneticPr fontId="5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Kalkulacji Cenowej</dc:title>
  <dc:creator>Energy Code</dc:creator>
  <cp:lastModifiedBy>PBS</cp:lastModifiedBy>
  <cp:revision>1</cp:revision>
  <dcterms:created xsi:type="dcterms:W3CDTF">2021-11-12T06:13:54Z</dcterms:created>
  <dcterms:modified xsi:type="dcterms:W3CDTF">2023-02-15T09:18:31Z</dcterms:modified>
</cp:coreProperties>
</file>