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/>
  <calcPr calcMode="manual" fullCalcOnLoad="1"/>
</workbook>
</file>

<file path=xl/sharedStrings.xml><?xml version="1.0" encoding="utf-8"?>
<sst xmlns="http://schemas.openxmlformats.org/spreadsheetml/2006/main" count="228" uniqueCount="102">
  <si>
    <t>Lp.</t>
  </si>
  <si>
    <t>Produkt</t>
  </si>
  <si>
    <t>Nazwa handlowa i producent</t>
  </si>
  <si>
    <t>Jednostka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</si>
  <si>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</si>
  <si>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</si>
  <si>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</si>
  <si>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</si>
  <si>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</si>
  <si>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szt.</t>
  </si>
  <si>
    <t>Razem:</t>
  </si>
  <si>
    <t>Jednostka miary</t>
  </si>
  <si>
    <t>Endoprotezy cementowane stawu biodrowego z głową bipolarną</t>
  </si>
  <si>
    <t>Trzpień cementowany wykonany ze stopu stalowego, gładki, zaopatrzony w dwa łukowato wygięte skrzydełka. Stożek konusa 12/14. W zestawie centralizer dystalny.</t>
  </si>
  <si>
    <t>Panewka cementowa – materiał: polietylen o podwyższonej wytrzymałości na ścieranie, panewka wyposażona w stalowy krąg pozwalający na zobrazowanie w zdjęciu RTG, o średnicy 28, 32 mm</t>
  </si>
  <si>
    <t>Endoprotezy stawu biodrowego bezcementowe z krótkim trzpieniem</t>
  </si>
  <si>
    <t>Endoprotezy stawu biodrowego bezcementowe.</t>
  </si>
  <si>
    <t xml:space="preserve">Trzpień endoprotezy bezcementowej wykonany ze stopu tytanu, w 1/3 bliższej pokryty napyleniem porowatym z czystego tytanu. Trzpień w części bliższej zaopatrzony w dwa łukowato wygięte skrzydełka gwarantujące stabilność. Stożek konusa 12/14. Offset zmienny ze wzrostem trzpienia. Trzpień w 11 rozmiarach od 8 mm do 18 mm, skok co 1 mm. </t>
  </si>
  <si>
    <t>Cement kostny</t>
  </si>
  <si>
    <t xml:space="preserve">Cement kostny mieszany próżniowo z gentamycyną. Ręczny (niewymagający użycia pompy próżniowej), hermetyczny system próżniowego mieszania i podawania cementu. Wewnątrz mieszalnika fabrycznie umieszczony cement 1x40 g z gentamycyną (proporcja proszku do płynu 3:1. </t>
  </si>
  <si>
    <t>System do mocowania przeszczepów więzadła krzyżowego przedniego.</t>
  </si>
  <si>
    <t>Śruba zaślepiająca 5,5 / 7,5mm</t>
  </si>
  <si>
    <t xml:space="preserve"> Implanty i wyroby ortopedyczne</t>
  </si>
  <si>
    <t>Zespolenia śródszpikowe</t>
  </si>
  <si>
    <t>Pozostałe</t>
  </si>
  <si>
    <t>Wkręt korowy, samogwintujący Ø 2,7 - 3,5mm</t>
  </si>
  <si>
    <t>Wkręt kostkowy, samogwintujący. Ø 4,5mm</t>
  </si>
  <si>
    <t>Wkręt kaniulowany, samogwintujący Ø 3,5 - 5,0 mm, gwint częściowy</t>
  </si>
  <si>
    <t>Podkładka pod wkręt w/w wkręty</t>
  </si>
  <si>
    <t>Wymagania dodatkowe:</t>
  </si>
  <si>
    <t>RAZEM</t>
  </si>
  <si>
    <t>Zestaw do szycia łąkotki typu "all inside". Prowadnica pistoletowa  z dwiema igłami zakończonymi bloczkami z materiału niewchłanialnego PEEK, bloczki połączone specjalistyczną nicią do zabiegów ortopedycznych. Prowadnica z systemem do określania miary głębokości wkłucia igieł.</t>
  </si>
  <si>
    <t>Mocowanie pisczelowe - śruba PEEK. Śruba o konikalnym kształcie ułatwiającym wprowadzenie, z miękkim gwintem na całej długości. Implanty w rozmiarach od 6-10mm. dł 23mm, 8-12mm. dł 28mm. W celu łatwiejszego i precyzyjniejszego wprowadzania, gniazdo śruby stożkowe, sześcioramienne. Komplet: guzik wraz z nicią do mocowanie udowego, 1 śruba do mocowania piszczelowego.</t>
  </si>
  <si>
    <t>Płytka z  2 otworami wykonana ze stopu tytanu o kształcie prostokata z zaokrąglonymi bokami o dł. 12mm, stale połączona z pętlą z nici niewchłanialnej o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przeszczepu w lini ciągniętego przeszczepu lub przeciwnie do ciągniętego przeszczepu. Pakowane sterylnie.</t>
  </si>
  <si>
    <t>Elektroda monopolarna do artroskopii.</t>
  </si>
  <si>
    <t>Głowa bipolarna o średnicy 28 mm w rozmiarach 43 ÷ 55 mm</t>
  </si>
  <si>
    <t>Gwóźdź śródszpikowy elastyczny dla dzieci 1,5 - 4,0mm</t>
  </si>
  <si>
    <t>1.  Wykonawca użyczy nieodpłatnie na czas trwania umowy instrumentaria do implantacji gwoździ śródszpikowych, płytek blokowanych i wkrętów Herberta oraz na rok po wygaśnięciu umowy instrumentaria do usunięcia w/w implantów.</t>
  </si>
  <si>
    <t>2.  Wykonawca utworzy u Zamawiającego “bank” gwoździ śródszpikowych, płytek blokowanych w zakresie asortymentowym i wymiarowym ustalonym między stronami.</t>
  </si>
  <si>
    <t>3.  Wykonawca  zapewni nieodpłatny serwis instrumentarium przez okres trwania umowy.</t>
  </si>
  <si>
    <t>4.  Zamawiający może zażądać próbek oferowanych produktów do przetestowania i weryfikacji zgodności z ofertą, przed ostatecznym wyborem oferenta.</t>
  </si>
  <si>
    <t>5.  Zamawiający wymaga zapewnienia szkolenia personelu w zakresie technik operacyjnych z zastosowaniem zamawianych implantów.</t>
  </si>
  <si>
    <t>6.  Zamawiający wymaga nakładek celujących do płytek blokowanych z otworami pod wkręty wielokierunkowe</t>
  </si>
  <si>
    <t>7.  Instrumentarium i implanty do gwoździ elastycznych, protezy głowy kości promieniowej i dynamicznej płytki biodrowej Wykonawca dostarczy po telefonicznym zgłoszeniu w czasie 48 godzin.</t>
  </si>
  <si>
    <t>Gwóźdź śródszpikowy piszczelowy - odpiętowy, tytanowy, anatomiczny umożliwiający wykonanie artoprotezy stawu skokowego z wkrętami blokującymi i zaślepiającymi.</t>
  </si>
  <si>
    <t>W ramach pakietu Zamawiający wymaga wstawienia w bezpłatne użyczenie na cały okres trwania umowy wiertarki z końcówkami do biodra oraz piły oscylacyjnej.</t>
  </si>
  <si>
    <t xml:space="preserve">Trzpień  bezcementowy wykonany ze stopu tytanu, w 2/3 części bliższej napylony czystym tytanem o grubości 0,35mm, dostępny w 13 rozmiarach wersji standardowej (kąt szyjkowo-trzonowy 135 st.) i w 13 rozmiarach wersji lateralizowanej ( kąt szyjkowo-trzonowy 128st.), zaopatrzony w dwa skrzydełka w okolicy krętarza. </t>
  </si>
  <si>
    <t xml:space="preserve">Panewka bezcementowa wykonana z czystego stopu tytanu, pokryta czystym tytanem o porowatej strukturze w wersji press- fit . Rozmiary co 2mm: od 44mm do 68mm. Panewka press-fit z możliwością blokowania śrubami (3 otwory) lub bez otworów. </t>
  </si>
  <si>
    <t>Wkładka polietylenowa o średnicy 28mm lub 32mm</t>
  </si>
  <si>
    <t>Wkładka ceramiczna o średnicy 28mm lub 32mm</t>
  </si>
  <si>
    <t>Głowa metalowa w 5 długościach szyjki o średnicy 28mm lub 32mm</t>
  </si>
  <si>
    <t>Głowa ceramiczna w 3 długościach szyjki o średnicy 28mm lub 32mm</t>
  </si>
  <si>
    <t>Śruby do blokowania panewki press-fit</t>
  </si>
  <si>
    <t xml:space="preserve">szt. </t>
  </si>
  <si>
    <t>Drut Kirschnera w rozmiarze Ø 1,2 - 3,0mm L = 150 - 310 mm</t>
  </si>
  <si>
    <t>Gwóźdź Kirschnera gwintowany Ø 2,0</t>
  </si>
  <si>
    <t>Gwóźdź prowadzący Ø 3,0</t>
  </si>
  <si>
    <t>Grot Steinmanna Ø 3-4</t>
  </si>
  <si>
    <t>Wkręt korowy, samogwintujący Ø 4,5mm</t>
  </si>
  <si>
    <t>Wkręt gąbczasty, samogwintujący Ø 6,5mm, gwint pełny i niepełny</t>
  </si>
  <si>
    <t>Wkręt kaniulowany kompresyjny, samowiercący wykonany ze stopu tytanu - typu Herbert z gniazdem typu troks Ø 2,0/3,0 mm; Ø 2,5/3,2 mm: Ø 3,0/4,0 mm i Ø 4,0/5,0 mm</t>
  </si>
  <si>
    <t>Gwóźdź śródszpikowy udowy anatomiczny (zakładany z boku krętarza większego). Kaniulowany, lewy i prawy. Proksymalne ugięcie zapewniające założenie z dostępu bocznego w stosunku do szczytu krętarza większego. Wkręt korowy blokujący samogwintujący z gniazdem typu torx i średnicy Ø 5,0 i 5,5mm, wkręt rekonstrukcyjny blokujący z gniazdem typu torx Ø 7,5mm oraz kompresja/zaślepka M10 z gniazdem typu torx pozwalająca na wydłużenie części bliższej gwoździa.</t>
  </si>
  <si>
    <t>kpl</t>
  </si>
  <si>
    <t>Gwóźdź śródszpikowy piszczelowy, kaniulowany, tytanowy. Długość 270-390mm, średnica 9 -11mm. W części dalszej co najmniej 4 otwory ustawione w co najmniej 3 płaszczyznach w tym co najmniej 2 otwory gwintowane.Wkręt korowy blokujący samogwintujący z gniazdem typu torx i średnicy Ø 4,0 4,5 5,0 i 5,5mm oraz kompresja/zaślepka M8 z gniazdem typu torx pozwalająca na wydłużenie części bliższej gwoździa.</t>
  </si>
  <si>
    <t>Gwóźdź śródszpikowy ramienny, kaniulowany, tytanowy. Długość 150mm Ø 8-9mm lub w zakresie 180-300mm Ø 6-9mm. W części bliższej co najmniej 4 otwory ustawione w 3 płaszczyznach w tym co najmniej 2 otwory gwintowane. Wkręt korowy blokujący samogwintujący z gniazdem typu torx i średnicy Ø 3,0 4,0 4,5 5,0 i 5,5mm oraz kompresja/zaślepka M6 z gniazdem typu torx pozwalająca na wydłużenie części bliższej gwoździa.</t>
  </si>
  <si>
    <t>Gwóźdź śródszpikowy udowy, tytanowy przeznaczony do leczenia złamań kości udowej lewej i prawej używany przy metodzie wstecznej. Długość od 200 do 360mm , Ø10 do12mm w wersji kaniulowanej. W części bliższej posiadający min. 3 otwory w co najmniej 2 płaszczyznach. W części dalszej min. 8 otworów. Wkręt blokujący Ø 6,5mm z nakrętką lub zestaw blokujący oraz zaślepka M8.</t>
  </si>
  <si>
    <t>Gwóźdź śródszpikowy krętarzowy - typu Gamma, tytanowy w wersji kaniulowanej Ø 9 -12 mm, L = 180 –200mm lub 340 - 420mm. Blokowany w części bliższej śrubą zespalającą i opcjonalnie dodatkowo pinem antyrotacyjnym. Wkręt blokujący Ø 4,5; 5,0 lub 5,5mm,Śruba zespalająca kaniulowana z kołnierzem uniemożliwiającym migrację do miednicy Ø 10,5 lub 11,0 mm L = 80 – 120 mm - tytan.Śruba zespalająca kaniulowana z kołnierzem uniemożliwiającym migrację do miednicy Ø 5,0 lub 6,5 mm, L = 70 – 110 mm - tytan.Śruba kompresyjna M8, ustalająca M6 oraz zaślepiająca M8 i M12.Wkręt blokujący Ø 4,5; 5,0 lub 5,5mm.</t>
  </si>
  <si>
    <t>szt</t>
  </si>
  <si>
    <t>Gwóźdź kaniulowany do leczenia złamań kości piętowej lub artrodezy stawu skokowo-piętowego. Tytanowy o średnicy Ø10 i 12mm. Wprowadzany od strony guza piętowego. Wersja do prawej i lewej kończyny. Gniazda wkrętów typu Torx wraz z zaślepką.</t>
  </si>
  <si>
    <t>Płytki blokowane, tytanowe - otwory z gwintem walcowym na pełnym obwodzie z możliwością dwukierunkowej kompresji. Ta sama barwa płytek i wkrętów blokowanych ułatwiająca identyfikację i dobór implantów.</t>
  </si>
  <si>
    <t>Płytka blokowana, anatomiczna do dalszej nasady kości promieniowej, dłoniowa, wąska lub szeroka lub grzbietowa, prosta i kształtowa, prawa i lewa. Część trzonowa z podcięciami w celu ograniczenia kontaktu implantu z kością. Możliwość wykonania kompresji.Wkręt korowy Ø 2,7mm lub blokowany, tytanowy/kobaltowy , samogwintujący z gniazdem typu torks z częścią gwintowaną walcową Ø 2,4mm, L= 10-40mm</t>
  </si>
  <si>
    <t>Płytka śródkostna blokowana do korekcji pierwszej kosci śródstopia. Płytka posiadająca nakostną część z otworami pod wkręty blokowane oraz część śródkostną wprowadzaną w kanał szpikowy kości. Wersji prawa i lewa. Minimum 3 długości. Wkręt korowy Ø 2,7mm lub blokowany, tytanowy/kobaltowy , samogwintujący z gniazdem typu torks z częścią gwintowaną walcową Ø 2,4mm, L= 10-40mm</t>
  </si>
  <si>
    <t xml:space="preserve">Gwóźdź do śródszpikowej osteosynezy złamań kości promieniowej blokowany  wkrętami Ø 2,4mm.  W części dalszej nasady kości promieniowej przechodzący w część płytkową blokowany wkrętami  kobalowymi VA Ø 2,4mm </t>
  </si>
  <si>
    <t>Płytka prosta, rekonstrukcyjna, blokowana. Od 4 do 10 otworów blokowanych i po 2 otwory kompresyjne. Płytka blokowana prosta 1/3 rurki.  Wkręt korowy lub blokowany, tytanowy/kobaltowy, samogwintujący z gniazdem typu torks z częścią gwintowaną walcową Ø 3,5mm, L= 12-70mm.</t>
  </si>
  <si>
    <t>Płytka kształtowa, blokowana do bliższej nasady kości ramiennej. W części trzonowej od 3 do 8 otworów. W części nasadowej minimum 9 otworów blokowanych. Zakończenie części trzonowej płytki odpowiednio wyprofilowane do wprowadzenia płytki metodą minimalnego cięcia.Wkręt korowy lub blokowany, tytanowy/kobaltowy, samogwintujący z gniazdem typu torks z częścią gwintowaną walcową Ø 3,5mm, L= 12-70mm.</t>
  </si>
  <si>
    <t>Płytka kształtowa, blokowana do dalszej nasady kości ramiennej, zakładana od strony przyśrodkowej lub grzbietowo-bocznej. W części trzonowej od 3 do 6 otworów. Wersja prawa/lewa.Wkręt korowy lub blokowany, tytanowy/kobaltowy, samogwintujący z gniazdem typu torks z częścią gwintowaną walcową Ø 3,5mm, L= 12-70mm.</t>
  </si>
  <si>
    <t>Płytka kształtowa, blokowana do bliższej nasady kości łokciowej. Wersja prawa/lewa. W części trzonowej od 2 do 10 otworów. W części nasadowej min. 8 otworów blokowanych z gwntem walcowym na całym obwodzie, o wielokierunkowym ustawieniu w celu pewnej stabilizacji odłamów. Zakończenie płytki z kolcami do stabilizacji wyrostka łokciowego.Wkręt korowy lub blokowany, tytanowy/kobaltowy, samogwintujący z gniazdem typu torks z częścią gwintowaną walcową Ø 3,5mm, L= 12-70mm.</t>
  </si>
  <si>
    <t>Płytka kształtowa, blokowana, wąska "L", do bliższej nasady kości piszczelowej, zakładana od strony bocznej. Wersja prawa/lewa. W części trzonowej od 4 do 8 otworów. W części nasadowej min. 6 otworów blokowanych o wielokierunkowym ustawieniu w celu pewnej stabilizacji odłamów blokowanych.Wkręt korowy lub blokowany, tytanowy/kobaltowy, samogwintujący z gniazdem typu torks z częścią gwintowaną walcową Ø 3,5mm, L= 12-70mm.</t>
  </si>
  <si>
    <t>Płytka  kształtowa, blokowana  do bliższej nasady kości piszczelowej - tylna, wąska lub szeoka.  W części trzonowej 4 lub 6 otworów pod wkręty blokowane 3,5mm.</t>
  </si>
  <si>
    <t>Płytka kształtowa, blokowana "T", do bliższej nasady kości piszczelowej, tytanowa. Wersja prawa/lewa. W części nasadowej 4 otwory blokowane o rozbieżnym ustawieniu.Wkręt korowy lub blokowany, tytanowy/kobaltowy, samogwintujący z gniazdem typu torks z częścią gwintowaną walcową Ø 3,5mm, L= 12-70mm.</t>
  </si>
  <si>
    <t>Płytka kształtowa, do bliższej nasady kości piszczelowej boczna z dwoma rzędami otworów w części nasadowej pod wkręty blokowane, tytanowa. Wersja prawa/lewa.Wkręt korowy lub blokowany, tytanowy/kobaltowy, samogwintujący z gniazdem typu torks z częścią gwintowaną walcową Ø 3,5mm, L= 12-70mm.</t>
  </si>
  <si>
    <t>Płytka kształtowa blokowana do pięty. Wersja prawa/lewa. Minimum 13 otworów blokowanych. Płytka z zaczepami lub bez zaczepów.Wkręt korowy lub blokowany, tytanowy/kobaltowy, samogwintujący z gniazdem typu torks z częścią gwintowaną walcową Ø 3,5mm, L= 12-70mm.</t>
  </si>
  <si>
    <t>Płytka wąska prosta blokowana kompresyjna z ograniczonym kontaktem od 5 do 12 otworów. Zakończenie części trzonowej płytki odpowiednio wyprofilowane do wprowadzenia płytki metodą minimalnego cięcia.Wkręt korowy lub blokowany, tytanowy/kobaltowy, samogwintujący z gniazdem typu torks z częścią gwintowaną walcową Ø 3,5mm, L= 12-70mm.</t>
  </si>
  <si>
    <t>Płytka kształtowa, blokowana do dalszej nasady kości strzałkowej na stronę boczną kości. Wersja prawa i lewa. W części trzonowej 4 - 10 otworów. w części nasadowej minimum 6 otworów blokowanych z gwintem na pełnym obwodzie.Wkręt korowy lub blokowany, tytanowy/kobaltowy, samogwintujący z gniazdem typu torks z częścią gwintowaną walcową Ø 3,5mm, L= 12-70mm.</t>
  </si>
  <si>
    <t>Płytka kształtowa, blokowana do dalszej nasady kości piszczelowej, zakładana od strony przednio-bocznej lub przyśrodkowej. Wersja prawa/lewa.Wkręt korowy lub blokowany, tytanowy/kobaltowy, samogwintujący z gniazdem typu torks z częścią gwintowaną walcową Ø 3,5mm, L= 12-70mm.</t>
  </si>
  <si>
    <t>Płytka anatomiczna,  blokowana obojczykowa "S" 3 - 8 otworów lub trzonowa "S" 6 - 10 otworów blokowanych z gwintem na pełnym obwodzie. Wersja prawa i lewa.Wkręt korowy lub blokowany, tytanowy/kobaltowy, samogwintujący z gniazdem typu torks z częścią gwintowaną walcową Ø 3,5mm, L= 12-70mm.</t>
  </si>
  <si>
    <t>Płytka tytanowa, dystansowa klinowa, blokowana do otwartej osteotomii korekcyjnej części bliższej kości piszczelowej. Na stronie bocznej posiadająca przynajmniej 7 różnych rozmiarów dystansowego klina w przedziale 5÷15mm. Płytka z gwintowanym otworem na środku klina ułatwiający jej aplikację. Wkręty blokowane i gąbczaste do w/w płytek.</t>
  </si>
  <si>
    <t>Płytka dynamiczna, biodrowa, tytanowa .W części nasadowej 2-3 otwory blokowane z gwintem walcowym na całym obwodzie. Wkręt korowy Ø 4,5mm lub blokowany tytanowy z gwintowaną główką Ø 5,0mm. Śruba teleskopowa Ø 7,3.</t>
  </si>
  <si>
    <t>Płytka kształtowa, do bliższej nasady kości piszczelowej, przyśrodkowa, tytanowa. Wersja prawa/lewa. W części nasadowej otwory blokowane o rozbieżnym ustawieniu.Wkręt korowy Ø 4,5mm lub blokowany tytanowy z gwintowaną główką Ø 5,0mm.</t>
  </si>
  <si>
    <t>Modułowy implant do zespolneń głowy kości promieniowej, dwuczęściowy. Część główkowa dostępna w min 3-ch rozmiarach. Moduły połączone na zasadzie przegubu kulistego, umożliwiając ruchy rotacyjne w zakresie kątowym +/- 15 stopni.</t>
  </si>
  <si>
    <t xml:space="preserve">Drut do cerklażu Ø 0,8 - 1,5mm </t>
  </si>
  <si>
    <t>Zał. nr 1A do SWZ</t>
  </si>
  <si>
    <t>Nazwa wykonawcy:……………………………………</t>
  </si>
  <si>
    <t>Adres wykonawcy:.......................</t>
  </si>
  <si>
    <t>Tel./Fax:………………………………</t>
  </si>
  <si>
    <t>Znak sprawy: SZP.251.12.23</t>
  </si>
  <si>
    <t>PAKIET NR 1</t>
  </si>
  <si>
    <t>PAKIET NR 2</t>
  </si>
  <si>
    <t>PAKIET NR 3</t>
  </si>
  <si>
    <t>PAKIET NR 4</t>
  </si>
  <si>
    <t>PAKIET NR 5</t>
  </si>
  <si>
    <t>PAKIET NR 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</si>
</sst>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"/>
    <numFmt numFmtId="166" formatCode="#,##0.00\ _z_ł"/>
    <numFmt numFmtId="167" formatCode="#,##0.00\ &quot;zł&quot;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</numFmts>
  <fonts count="6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67" fontId="0" fillId="0" borderId="10" xfId="0" applyNumberForma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6" fontId="2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53" applyFont="1" applyAlignment="1">
      <alignment vertical="top"/>
      <protection/>
    </xf>
    <xf numFmtId="0" fontId="10" fillId="0" borderId="0" xfId="53" applyFont="1" applyAlignment="1">
      <alignment vertical="top"/>
      <protection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173" fontId="0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173" fontId="56" fillId="0" borderId="1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59" fillId="0" borderId="0" xfId="0" applyNumberFormat="1" applyFont="1" applyFill="1" applyBorder="1" applyAlignment="1">
      <alignment horizontal="right" vertical="center" wrapText="1"/>
    </xf>
    <xf numFmtId="0" fontId="5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right" vertical="center"/>
      <protection/>
    </xf>
    <xf numFmtId="0" fontId="10" fillId="0" borderId="0" xfId="53" applyFont="1" applyFill="1" applyAlignment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0" xfId="58" applyNumberFormat="1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9" fontId="5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1" fillId="0" borderId="14" xfId="0" applyFont="1" applyBorder="1" applyAlignment="1">
      <alignment horizontal="center"/>
    </xf>
    <xf numFmtId="166" fontId="5" fillId="0" borderId="13" xfId="0" applyNumberFormat="1" applyFont="1" applyBorder="1" applyAlignment="1">
      <alignment horizontal="right" vertical="center" wrapText="1"/>
    </xf>
    <xf numFmtId="166" fontId="5" fillId="0" borderId="15" xfId="0" applyNumberFormat="1" applyFont="1" applyBorder="1" applyAlignment="1">
      <alignment horizontal="right" vertical="center" wrapText="1"/>
    </xf>
    <xf numFmtId="166" fontId="5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left" vertical="center" wrapText="1"/>
      <protection/>
    </xf>
    <xf numFmtId="0" fontId="0" fillId="0" borderId="0" xfId="53" applyNumberFormat="1" applyFont="1" applyFill="1" applyBorder="1" applyAlignment="1">
      <alignment horizontal="left" vertical="center"/>
      <protection/>
    </xf>
    <xf numFmtId="0" fontId="0" fillId="0" borderId="0" xfId="53" applyNumberFormat="1" applyFont="1" applyBorder="1" applyAlignment="1">
      <alignment horizontal="left" vertical="top"/>
      <protection/>
    </xf>
    <xf numFmtId="0" fontId="0" fillId="0" borderId="0" xfId="53" applyFont="1" applyFill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3 2" xfId="56"/>
    <cellStyle name="Normalny 4" xfId="57"/>
    <cellStyle name="Normalny_Ostróda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00390625" style="0" customWidth="1"/>
    <col min="2" max="2" width="53.140625" style="0" customWidth="1"/>
    <col min="3" max="3" width="20.140625" style="0" customWidth="1"/>
    <col min="5" max="5" width="7.2812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6.140625" style="0" customWidth="1"/>
  </cols>
  <sheetData>
    <row r="1" spans="2:8" ht="12.75">
      <c r="B1" t="s">
        <v>95</v>
      </c>
      <c r="H1" t="s">
        <v>91</v>
      </c>
    </row>
    <row r="2" ht="12.75">
      <c r="B2" t="s">
        <v>92</v>
      </c>
    </row>
    <row r="3" ht="12.75">
      <c r="B3" t="s">
        <v>93</v>
      </c>
    </row>
    <row r="4" ht="12.75">
      <c r="B4" t="s">
        <v>94</v>
      </c>
    </row>
    <row r="6" spans="1:9" ht="15">
      <c r="A6" s="86" t="s">
        <v>96</v>
      </c>
      <c r="B6" s="86"/>
      <c r="C6" s="86"/>
      <c r="D6" s="86"/>
      <c r="E6" s="86"/>
      <c r="F6" s="86"/>
      <c r="G6" s="86"/>
      <c r="H6" s="86"/>
      <c r="I6" s="86"/>
    </row>
    <row r="8" spans="1:11" ht="18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5"/>
      <c r="K8" s="5"/>
    </row>
    <row r="9" spans="1:9" ht="7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</row>
    <row r="10" spans="1:9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45" customHeight="1">
      <c r="A11" s="17">
        <v>1</v>
      </c>
      <c r="B11" s="18" t="s">
        <v>13</v>
      </c>
      <c r="C11" s="17"/>
      <c r="D11" s="19" t="s">
        <v>9</v>
      </c>
      <c r="E11" s="19">
        <v>30</v>
      </c>
      <c r="F11" s="20"/>
      <c r="G11" s="20">
        <f>E11*F11</f>
        <v>0</v>
      </c>
      <c r="H11" s="19">
        <v>8</v>
      </c>
      <c r="I11" s="20">
        <f>G11*1.08</f>
        <v>0</v>
      </c>
    </row>
    <row r="12" spans="1:9" ht="20.25" customHeight="1">
      <c r="A12" s="17">
        <v>2</v>
      </c>
      <c r="B12" s="32" t="s">
        <v>35</v>
      </c>
      <c r="C12" s="17"/>
      <c r="D12" s="19" t="s">
        <v>9</v>
      </c>
      <c r="E12" s="19">
        <v>20</v>
      </c>
      <c r="F12" s="20"/>
      <c r="G12" s="20">
        <f>E12*F12</f>
        <v>0</v>
      </c>
      <c r="H12" s="19">
        <v>8</v>
      </c>
      <c r="I12" s="20">
        <f>G12*1.08</f>
        <v>0</v>
      </c>
    </row>
    <row r="13" spans="1:9" ht="53.25" customHeight="1">
      <c r="A13" s="17">
        <v>3</v>
      </c>
      <c r="B13" s="18" t="s">
        <v>14</v>
      </c>
      <c r="C13" s="17"/>
      <c r="D13" s="19" t="s">
        <v>9</v>
      </c>
      <c r="E13" s="19">
        <v>40</v>
      </c>
      <c r="F13" s="20"/>
      <c r="G13" s="20">
        <f>E13*F13</f>
        <v>0</v>
      </c>
      <c r="H13" s="19">
        <v>8</v>
      </c>
      <c r="I13" s="20">
        <f>G13*1.08</f>
        <v>0</v>
      </c>
    </row>
    <row r="14" spans="1:9" ht="18" customHeight="1">
      <c r="A14" s="66" t="s">
        <v>10</v>
      </c>
      <c r="B14" s="66"/>
      <c r="C14" s="66"/>
      <c r="D14" s="66"/>
      <c r="E14" s="66"/>
      <c r="F14" s="66"/>
      <c r="G14" s="21">
        <f>SUM(G11:G13)</f>
        <v>0</v>
      </c>
      <c r="H14" s="22"/>
      <c r="I14" s="21">
        <f>SUM(I11:I13)</f>
        <v>0</v>
      </c>
    </row>
  </sheetData>
  <sheetProtection/>
  <mergeCells count="3">
    <mergeCell ref="A14:F14"/>
    <mergeCell ref="A6:I6"/>
    <mergeCell ref="A8:I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10" sqref="F10:F16"/>
    </sheetView>
  </sheetViews>
  <sheetFormatPr defaultColWidth="9.140625" defaultRowHeight="12.75"/>
  <cols>
    <col min="1" max="1" width="4.140625" style="0" customWidth="1"/>
    <col min="2" max="2" width="55.00390625" style="0" customWidth="1"/>
    <col min="3" max="3" width="17.7109375" style="0" customWidth="1"/>
    <col min="4" max="4" width="7.8515625" style="0" customWidth="1"/>
    <col min="5" max="5" width="7.710937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6.140625" style="0" customWidth="1"/>
  </cols>
  <sheetData>
    <row r="1" spans="2:8" ht="12.75">
      <c r="B1" t="s">
        <v>95</v>
      </c>
      <c r="H1" t="s">
        <v>91</v>
      </c>
    </row>
    <row r="2" ht="12.75">
      <c r="B2" t="s">
        <v>92</v>
      </c>
    </row>
    <row r="3" ht="12.75">
      <c r="B3" t="s">
        <v>93</v>
      </c>
    </row>
    <row r="4" ht="12.75">
      <c r="B4" t="s">
        <v>94</v>
      </c>
    </row>
    <row r="5" spans="1:9" ht="18" customHeight="1">
      <c r="A5" s="86" t="s">
        <v>97</v>
      </c>
      <c r="B5" s="86"/>
      <c r="C5" s="86"/>
      <c r="D5" s="86"/>
      <c r="E5" s="86"/>
      <c r="F5" s="86"/>
      <c r="G5" s="86"/>
      <c r="H5" s="86"/>
      <c r="I5" s="86"/>
    </row>
    <row r="7" spans="1:9" ht="19.5" customHeight="1">
      <c r="A7" s="71" t="s">
        <v>15</v>
      </c>
      <c r="B7" s="71"/>
      <c r="C7" s="71"/>
      <c r="D7" s="71"/>
      <c r="E7" s="71"/>
      <c r="F7" s="71"/>
      <c r="G7" s="71"/>
      <c r="H7" s="71"/>
      <c r="I7" s="71"/>
    </row>
    <row r="8" spans="1:9" ht="75">
      <c r="A8" s="10" t="s">
        <v>0</v>
      </c>
      <c r="B8" s="10" t="s">
        <v>1</v>
      </c>
      <c r="C8" s="10" t="s">
        <v>2</v>
      </c>
      <c r="D8" s="10" t="s">
        <v>11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84.75" customHeight="1">
      <c r="A10" s="15">
        <v>1</v>
      </c>
      <c r="B10" s="13" t="s">
        <v>46</v>
      </c>
      <c r="C10" s="11"/>
      <c r="D10" s="11" t="s">
        <v>9</v>
      </c>
      <c r="E10" s="33">
        <v>4</v>
      </c>
      <c r="F10" s="11"/>
      <c r="G10" s="11">
        <f aca="true" t="shared" si="0" ref="G10:G16">E10*F10</f>
        <v>0</v>
      </c>
      <c r="H10" s="15">
        <v>8</v>
      </c>
      <c r="I10" s="11">
        <f>G10*1.08</f>
        <v>0</v>
      </c>
    </row>
    <row r="11" spans="1:9" ht="56.25" customHeight="1">
      <c r="A11" s="15">
        <v>2</v>
      </c>
      <c r="B11" s="13" t="s">
        <v>47</v>
      </c>
      <c r="C11" s="11"/>
      <c r="D11" s="11" t="s">
        <v>9</v>
      </c>
      <c r="E11" s="33">
        <v>65</v>
      </c>
      <c r="F11" s="11"/>
      <c r="G11" s="11">
        <f t="shared" si="0"/>
        <v>0</v>
      </c>
      <c r="H11" s="15">
        <v>8</v>
      </c>
      <c r="I11" s="11">
        <f aca="true" t="shared" si="1" ref="I11:I16">G11*1.08</f>
        <v>0</v>
      </c>
    </row>
    <row r="12" spans="1:9" ht="18.75" customHeight="1">
      <c r="A12" s="15">
        <v>3</v>
      </c>
      <c r="B12" s="13" t="s">
        <v>48</v>
      </c>
      <c r="C12" s="11"/>
      <c r="D12" s="11" t="s">
        <v>9</v>
      </c>
      <c r="E12" s="33">
        <v>70</v>
      </c>
      <c r="F12" s="11"/>
      <c r="G12" s="11">
        <f t="shared" si="0"/>
        <v>0</v>
      </c>
      <c r="H12" s="15">
        <v>8</v>
      </c>
      <c r="I12" s="11">
        <f t="shared" si="1"/>
        <v>0</v>
      </c>
    </row>
    <row r="13" spans="1:9" ht="18.75" customHeight="1">
      <c r="A13" s="15">
        <v>4</v>
      </c>
      <c r="B13" s="13" t="s">
        <v>49</v>
      </c>
      <c r="C13" s="11"/>
      <c r="D13" s="11" t="s">
        <v>9</v>
      </c>
      <c r="E13" s="33">
        <v>3</v>
      </c>
      <c r="F13" s="11"/>
      <c r="G13" s="11">
        <f t="shared" si="0"/>
        <v>0</v>
      </c>
      <c r="H13" s="15">
        <v>8</v>
      </c>
      <c r="I13" s="11">
        <f t="shared" si="1"/>
        <v>0</v>
      </c>
    </row>
    <row r="14" spans="1:9" ht="27" customHeight="1">
      <c r="A14" s="15">
        <v>5</v>
      </c>
      <c r="B14" s="13" t="s">
        <v>50</v>
      </c>
      <c r="C14" s="11"/>
      <c r="D14" s="11" t="s">
        <v>9</v>
      </c>
      <c r="E14" s="33">
        <v>120</v>
      </c>
      <c r="F14" s="11"/>
      <c r="G14" s="11">
        <f t="shared" si="0"/>
        <v>0</v>
      </c>
      <c r="H14" s="15">
        <v>8</v>
      </c>
      <c r="I14" s="11">
        <f t="shared" si="1"/>
        <v>0</v>
      </c>
    </row>
    <row r="15" spans="1:9" ht="28.5" customHeight="1">
      <c r="A15" s="15">
        <v>6</v>
      </c>
      <c r="B15" s="13" t="s">
        <v>51</v>
      </c>
      <c r="C15" s="11"/>
      <c r="D15" s="11" t="s">
        <v>9</v>
      </c>
      <c r="E15" s="33">
        <v>3</v>
      </c>
      <c r="F15" s="11"/>
      <c r="G15" s="11">
        <f t="shared" si="0"/>
        <v>0</v>
      </c>
      <c r="H15" s="15">
        <v>8</v>
      </c>
      <c r="I15" s="11">
        <f t="shared" si="1"/>
        <v>0</v>
      </c>
    </row>
    <row r="16" spans="1:9" ht="20.25" customHeight="1">
      <c r="A16" s="15">
        <v>7</v>
      </c>
      <c r="B16" s="13" t="s">
        <v>52</v>
      </c>
      <c r="C16" s="11"/>
      <c r="D16" s="11" t="s">
        <v>53</v>
      </c>
      <c r="E16" s="33">
        <v>20</v>
      </c>
      <c r="F16" s="11"/>
      <c r="G16" s="11">
        <f t="shared" si="0"/>
        <v>0</v>
      </c>
      <c r="H16" s="15">
        <v>8</v>
      </c>
      <c r="I16" s="11">
        <f t="shared" si="1"/>
        <v>0</v>
      </c>
    </row>
    <row r="17" spans="1:9" ht="21" customHeight="1">
      <c r="A17" s="68" t="s">
        <v>10</v>
      </c>
      <c r="B17" s="69"/>
      <c r="C17" s="69"/>
      <c r="D17" s="69"/>
      <c r="E17" s="69"/>
      <c r="F17" s="70"/>
      <c r="G17" s="12">
        <f>SUM(G10:G16)</f>
        <v>0</v>
      </c>
      <c r="H17" s="12"/>
      <c r="I17" s="12">
        <f>SUM(I10:I16)</f>
        <v>0</v>
      </c>
    </row>
    <row r="18" ht="12.75">
      <c r="I18" s="9"/>
    </row>
    <row r="21" spans="5:9" ht="12.75">
      <c r="E21" s="6"/>
      <c r="F21" s="6"/>
      <c r="G21" s="6"/>
      <c r="H21" s="6"/>
      <c r="I21" s="6"/>
    </row>
    <row r="22" spans="5:9" ht="12.75">
      <c r="E22" s="6"/>
      <c r="F22" s="6"/>
      <c r="G22" s="6"/>
      <c r="H22" s="6"/>
      <c r="I22" s="6"/>
    </row>
  </sheetData>
  <sheetProtection/>
  <mergeCells count="3">
    <mergeCell ref="A5:I5"/>
    <mergeCell ref="A17:F17"/>
    <mergeCell ref="A7:I7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53.140625" style="0" customWidth="1"/>
    <col min="3" max="3" width="16.28125" style="0" customWidth="1"/>
    <col min="5" max="5" width="7.2812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6.140625" style="0" customWidth="1"/>
  </cols>
  <sheetData>
    <row r="1" spans="2:8" ht="12.75">
      <c r="B1" t="s">
        <v>95</v>
      </c>
      <c r="H1" t="s">
        <v>91</v>
      </c>
    </row>
    <row r="2" ht="12.75">
      <c r="B2" t="s">
        <v>92</v>
      </c>
    </row>
    <row r="3" ht="12.75">
      <c r="B3" t="s">
        <v>93</v>
      </c>
    </row>
    <row r="4" ht="12.75">
      <c r="B4" t="s">
        <v>94</v>
      </c>
    </row>
    <row r="5" spans="1:9" ht="15">
      <c r="A5" s="86" t="s">
        <v>98</v>
      </c>
      <c r="B5" s="86"/>
      <c r="C5" s="86"/>
      <c r="D5" s="86"/>
      <c r="E5" s="86"/>
      <c r="F5" s="86"/>
      <c r="G5" s="86"/>
      <c r="H5" s="86"/>
      <c r="I5" s="86"/>
    </row>
    <row r="6" ht="18.75" customHeight="1"/>
    <row r="7" spans="1:9" ht="15.75">
      <c r="A7" s="71" t="s">
        <v>16</v>
      </c>
      <c r="B7" s="71"/>
      <c r="C7" s="71"/>
      <c r="D7" s="71"/>
      <c r="E7" s="71"/>
      <c r="F7" s="71"/>
      <c r="G7" s="71"/>
      <c r="H7" s="71"/>
      <c r="I7" s="71"/>
    </row>
    <row r="8" spans="1:9" ht="26.2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10" ht="76.5">
      <c r="A10" s="1">
        <v>1</v>
      </c>
      <c r="B10" s="14" t="s">
        <v>17</v>
      </c>
      <c r="C10" s="1"/>
      <c r="D10" s="2" t="s">
        <v>9</v>
      </c>
      <c r="E10" s="2">
        <v>95</v>
      </c>
      <c r="F10" s="7"/>
      <c r="G10" s="7">
        <f>E10*F10</f>
        <v>0</v>
      </c>
      <c r="H10" s="2">
        <v>8</v>
      </c>
      <c r="I10" s="7">
        <f>G10*1.08</f>
        <v>0</v>
      </c>
      <c r="J10" s="6"/>
    </row>
    <row r="11" spans="1:10" ht="12.75">
      <c r="A11" s="72" t="s">
        <v>10</v>
      </c>
      <c r="B11" s="72"/>
      <c r="C11" s="72"/>
      <c r="D11" s="72"/>
      <c r="E11" s="72"/>
      <c r="F11" s="72"/>
      <c r="G11" s="8">
        <f>SUM(G10)</f>
        <v>0</v>
      </c>
      <c r="H11" s="4"/>
      <c r="I11" s="8">
        <f>SUM(I10)</f>
        <v>0</v>
      </c>
      <c r="J11" s="6"/>
    </row>
    <row r="13" spans="2:6" ht="37.5" customHeight="1">
      <c r="B13" s="73" t="s">
        <v>45</v>
      </c>
      <c r="C13" s="73"/>
      <c r="D13" s="73"/>
      <c r="E13" s="73"/>
      <c r="F13" s="73"/>
    </row>
    <row r="15" spans="6:9" ht="12.75">
      <c r="F15" s="6"/>
      <c r="G15" s="6"/>
      <c r="H15" s="6"/>
      <c r="I15" s="6"/>
    </row>
    <row r="16" spans="6:9" ht="12.75">
      <c r="F16" s="6"/>
      <c r="G16" s="6"/>
      <c r="H16" s="6"/>
      <c r="I16" s="6"/>
    </row>
  </sheetData>
  <sheetProtection/>
  <mergeCells count="4">
    <mergeCell ref="A7:I7"/>
    <mergeCell ref="A11:F11"/>
    <mergeCell ref="B13:F13"/>
    <mergeCell ref="A5:I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" width="4.57421875" style="0" customWidth="1"/>
    <col min="2" max="2" width="49.00390625" style="0" customWidth="1"/>
    <col min="3" max="3" width="13.851562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5.140625" style="0" customWidth="1"/>
  </cols>
  <sheetData>
    <row r="1" spans="2:8" ht="12.75">
      <c r="B1" t="s">
        <v>95</v>
      </c>
      <c r="H1" t="s">
        <v>91</v>
      </c>
    </row>
    <row r="2" ht="12.75">
      <c r="B2" t="s">
        <v>92</v>
      </c>
    </row>
    <row r="3" ht="12.75">
      <c r="B3" t="s">
        <v>93</v>
      </c>
    </row>
    <row r="4" ht="12.75">
      <c r="B4" t="s">
        <v>94</v>
      </c>
    </row>
    <row r="5" spans="1:9" ht="15">
      <c r="A5" s="86" t="s">
        <v>99</v>
      </c>
      <c r="B5" s="86"/>
      <c r="C5" s="86"/>
      <c r="D5" s="86"/>
      <c r="E5" s="86"/>
      <c r="F5" s="86"/>
      <c r="G5" s="86"/>
      <c r="H5" s="86"/>
      <c r="I5" s="86"/>
    </row>
    <row r="7" spans="1:9" ht="15.75">
      <c r="A7" s="74" t="s">
        <v>18</v>
      </c>
      <c r="B7" s="74"/>
      <c r="C7" s="74"/>
      <c r="D7" s="74"/>
      <c r="E7" s="74"/>
      <c r="F7" s="74"/>
      <c r="G7" s="74"/>
      <c r="H7" s="74"/>
      <c r="I7" s="74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81.75" customHeight="1">
      <c r="A10" s="1">
        <v>1</v>
      </c>
      <c r="B10" s="14" t="s">
        <v>19</v>
      </c>
      <c r="C10" s="2"/>
      <c r="D10" s="2" t="s">
        <v>9</v>
      </c>
      <c r="E10" s="2">
        <v>80</v>
      </c>
      <c r="F10" s="7"/>
      <c r="G10" s="7">
        <f>E10*F10</f>
        <v>0</v>
      </c>
      <c r="H10" s="2">
        <v>8</v>
      </c>
      <c r="I10" s="7">
        <f>G10*1.08</f>
        <v>0</v>
      </c>
    </row>
    <row r="11" spans="1:9" ht="20.25" customHeight="1">
      <c r="A11" s="72" t="s">
        <v>10</v>
      </c>
      <c r="B11" s="72"/>
      <c r="C11" s="72"/>
      <c r="D11" s="72"/>
      <c r="E11" s="72"/>
      <c r="F11" s="72"/>
      <c r="G11" s="8">
        <f>SUM(G10)</f>
        <v>0</v>
      </c>
      <c r="H11" s="4"/>
      <c r="I11" s="8">
        <f>SUM(I10)</f>
        <v>0</v>
      </c>
    </row>
    <row r="12" ht="53.25" customHeight="1"/>
    <row r="14" spans="6:10" ht="12.75">
      <c r="F14" s="6"/>
      <c r="G14" s="6"/>
      <c r="H14" s="6"/>
      <c r="I14" s="6"/>
      <c r="J14" s="6"/>
    </row>
    <row r="15" spans="6:10" ht="12.75">
      <c r="F15" s="6"/>
      <c r="G15" s="6"/>
      <c r="H15" s="6"/>
      <c r="I15" s="6"/>
      <c r="J15" s="6"/>
    </row>
  </sheetData>
  <sheetProtection/>
  <mergeCells count="3">
    <mergeCell ref="A5:I5"/>
    <mergeCell ref="A7:I7"/>
    <mergeCell ref="A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7109375" style="0" customWidth="1"/>
    <col min="2" max="2" width="53.140625" style="0" customWidth="1"/>
    <col min="3" max="3" width="17.7109375" style="0" customWidth="1"/>
    <col min="5" max="5" width="7.42187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6.140625" style="0" customWidth="1"/>
  </cols>
  <sheetData>
    <row r="1" spans="2:8" ht="12.75">
      <c r="B1" t="s">
        <v>95</v>
      </c>
      <c r="H1" t="s">
        <v>91</v>
      </c>
    </row>
    <row r="2" ht="12.75">
      <c r="B2" t="s">
        <v>92</v>
      </c>
    </row>
    <row r="3" ht="12.75">
      <c r="B3" t="s">
        <v>93</v>
      </c>
    </row>
    <row r="4" ht="12.75">
      <c r="B4" t="s">
        <v>94</v>
      </c>
    </row>
    <row r="5" spans="1:9" ht="15">
      <c r="A5" s="86" t="s">
        <v>100</v>
      </c>
      <c r="B5" s="86"/>
      <c r="C5" s="86"/>
      <c r="D5" s="86"/>
      <c r="E5" s="86"/>
      <c r="F5" s="86"/>
      <c r="G5" s="86"/>
      <c r="H5" s="86"/>
      <c r="I5" s="86"/>
    </row>
    <row r="7" spans="1:9" ht="15.75">
      <c r="A7" s="71" t="s">
        <v>20</v>
      </c>
      <c r="B7" s="71"/>
      <c r="C7" s="71"/>
      <c r="D7" s="71"/>
      <c r="E7" s="71"/>
      <c r="F7" s="71"/>
      <c r="G7" s="71"/>
      <c r="H7" s="71"/>
      <c r="I7" s="71"/>
    </row>
    <row r="8" spans="1:9" ht="5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132.75" customHeight="1">
      <c r="A10" s="1">
        <v>1</v>
      </c>
      <c r="B10" s="16" t="s">
        <v>33</v>
      </c>
      <c r="C10" s="2"/>
      <c r="D10" s="2" t="s">
        <v>9</v>
      </c>
      <c r="E10" s="2">
        <v>7</v>
      </c>
      <c r="F10" s="7"/>
      <c r="G10" s="7">
        <f>E10*F10</f>
        <v>0</v>
      </c>
      <c r="H10" s="2">
        <v>8</v>
      </c>
      <c r="I10" s="7">
        <f>G10*1.08</f>
        <v>0</v>
      </c>
    </row>
    <row r="11" spans="1:9" ht="93.75" customHeight="1">
      <c r="A11" s="1">
        <v>2</v>
      </c>
      <c r="B11" s="16" t="s">
        <v>32</v>
      </c>
      <c r="C11" s="2"/>
      <c r="D11" s="2" t="s">
        <v>9</v>
      </c>
      <c r="E11" s="2">
        <v>22</v>
      </c>
      <c r="F11" s="7"/>
      <c r="G11" s="7">
        <f>E11*F11</f>
        <v>0</v>
      </c>
      <c r="H11" s="2">
        <v>8</v>
      </c>
      <c r="I11" s="7">
        <f>G11*1.08</f>
        <v>0</v>
      </c>
    </row>
    <row r="12" spans="1:9" ht="78" customHeight="1">
      <c r="A12" s="1">
        <v>3</v>
      </c>
      <c r="B12" s="16" t="s">
        <v>31</v>
      </c>
      <c r="C12" s="2"/>
      <c r="D12" s="2" t="s">
        <v>9</v>
      </c>
      <c r="E12" s="2">
        <v>7</v>
      </c>
      <c r="F12" s="7"/>
      <c r="G12" s="7">
        <f>E12*F12</f>
        <v>0</v>
      </c>
      <c r="H12" s="2">
        <v>8</v>
      </c>
      <c r="I12" s="7">
        <f>G12*1.08</f>
        <v>0</v>
      </c>
    </row>
    <row r="13" spans="1:9" ht="15.75" customHeight="1">
      <c r="A13" s="1">
        <v>4</v>
      </c>
      <c r="B13" s="16" t="s">
        <v>34</v>
      </c>
      <c r="C13" s="2"/>
      <c r="D13" s="2" t="s">
        <v>9</v>
      </c>
      <c r="E13" s="2">
        <v>7</v>
      </c>
      <c r="F13" s="7"/>
      <c r="G13" s="7">
        <f>E13*F13</f>
        <v>0</v>
      </c>
      <c r="H13" s="2">
        <v>8</v>
      </c>
      <c r="I13" s="7">
        <f>G13*1.08</f>
        <v>0</v>
      </c>
    </row>
    <row r="14" spans="1:9" ht="13.5" customHeight="1">
      <c r="A14" s="75" t="s">
        <v>10</v>
      </c>
      <c r="B14" s="76"/>
      <c r="C14" s="76"/>
      <c r="D14" s="76"/>
      <c r="E14" s="76"/>
      <c r="F14" s="77"/>
      <c r="G14" s="8">
        <f>SUM(G10:G13)</f>
        <v>0</v>
      </c>
      <c r="H14" s="4"/>
      <c r="I14" s="8">
        <f>SUM(I10:I13)</f>
        <v>0</v>
      </c>
    </row>
    <row r="15" ht="12.75">
      <c r="I15" s="9"/>
    </row>
  </sheetData>
  <sheetProtection/>
  <mergeCells count="3">
    <mergeCell ref="A5:I5"/>
    <mergeCell ref="A7:I7"/>
    <mergeCell ref="A14:F1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6">
      <selection activeCell="K57" sqref="K57"/>
    </sheetView>
  </sheetViews>
  <sheetFormatPr defaultColWidth="9.140625" defaultRowHeight="12.75"/>
  <cols>
    <col min="1" max="1" width="5.28125" style="23" customWidth="1"/>
    <col min="2" max="2" width="58.7109375" style="23" customWidth="1"/>
    <col min="3" max="3" width="14.28125" style="23" customWidth="1"/>
    <col min="4" max="4" width="8.28125" style="23" customWidth="1"/>
    <col min="5" max="5" width="6.57421875" style="23" customWidth="1"/>
    <col min="6" max="6" width="11.421875" style="23" customWidth="1"/>
    <col min="7" max="7" width="12.28125" style="23" customWidth="1"/>
    <col min="8" max="8" width="6.00390625" style="23" customWidth="1"/>
    <col min="9" max="9" width="15.00390625" style="23" customWidth="1"/>
    <col min="10" max="16384" width="9.140625" style="23" customWidth="1"/>
  </cols>
  <sheetData>
    <row r="1" spans="1:9" ht="12.75">
      <c r="A1"/>
      <c r="B1" t="s">
        <v>95</v>
      </c>
      <c r="C1"/>
      <c r="D1"/>
      <c r="E1"/>
      <c r="F1"/>
      <c r="G1"/>
      <c r="H1" t="s">
        <v>91</v>
      </c>
      <c r="I1"/>
    </row>
    <row r="2" spans="1:9" ht="12.75">
      <c r="A2"/>
      <c r="B2" t="s">
        <v>92</v>
      </c>
      <c r="C2"/>
      <c r="D2"/>
      <c r="E2"/>
      <c r="F2"/>
      <c r="G2"/>
      <c r="H2"/>
      <c r="I2"/>
    </row>
    <row r="3" spans="1:9" ht="12.75">
      <c r="A3"/>
      <c r="B3" t="s">
        <v>93</v>
      </c>
      <c r="C3"/>
      <c r="D3"/>
      <c r="E3"/>
      <c r="F3"/>
      <c r="G3"/>
      <c r="H3"/>
      <c r="I3"/>
    </row>
    <row r="4" spans="1:9" ht="12.75">
      <c r="A4"/>
      <c r="B4" t="s">
        <v>94</v>
      </c>
      <c r="C4"/>
      <c r="D4"/>
      <c r="E4"/>
      <c r="F4"/>
      <c r="G4"/>
      <c r="H4"/>
      <c r="I4"/>
    </row>
    <row r="5" spans="1:9" ht="16.5" customHeight="1">
      <c r="A5" s="86" t="s">
        <v>101</v>
      </c>
      <c r="B5" s="86"/>
      <c r="C5" s="86"/>
      <c r="D5" s="86"/>
      <c r="E5" s="86"/>
      <c r="F5" s="86"/>
      <c r="G5" s="86"/>
      <c r="H5" s="86"/>
      <c r="I5" s="86"/>
    </row>
    <row r="6" ht="15.75" customHeight="1"/>
    <row r="7" spans="1:9" ht="18" customHeight="1">
      <c r="A7" s="78" t="s">
        <v>22</v>
      </c>
      <c r="B7" s="78"/>
      <c r="C7" s="78"/>
      <c r="D7" s="78"/>
      <c r="E7" s="78"/>
      <c r="F7" s="78"/>
      <c r="G7" s="78"/>
      <c r="H7" s="78"/>
      <c r="I7" s="78"/>
    </row>
    <row r="8" spans="1:9" s="29" customFormat="1" ht="60.75" customHeight="1">
      <c r="A8" s="65" t="s">
        <v>0</v>
      </c>
      <c r="B8" s="65" t="s">
        <v>1</v>
      </c>
      <c r="C8" s="64" t="s">
        <v>2</v>
      </c>
      <c r="D8" s="65" t="s">
        <v>3</v>
      </c>
      <c r="E8" s="65" t="s">
        <v>4</v>
      </c>
      <c r="F8" s="65" t="s">
        <v>5</v>
      </c>
      <c r="G8" s="65" t="s">
        <v>6</v>
      </c>
      <c r="H8" s="65" t="s">
        <v>7</v>
      </c>
      <c r="I8" s="65" t="s">
        <v>8</v>
      </c>
    </row>
    <row r="9" spans="1:9" ht="12.75">
      <c r="A9" s="26">
        <v>1</v>
      </c>
      <c r="B9" s="26">
        <v>2</v>
      </c>
      <c r="C9" s="55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</row>
    <row r="10" spans="1:9" ht="22.5" customHeight="1">
      <c r="A10" s="79" t="s">
        <v>23</v>
      </c>
      <c r="B10" s="80"/>
      <c r="C10" s="80"/>
      <c r="D10" s="80"/>
      <c r="E10" s="80"/>
      <c r="F10" s="80"/>
      <c r="G10" s="80"/>
      <c r="H10" s="80"/>
      <c r="I10" s="81"/>
    </row>
    <row r="11" spans="1:9" s="24" customFormat="1" ht="108.75" customHeight="1">
      <c r="A11" s="26">
        <v>1</v>
      </c>
      <c r="B11" s="28" t="s">
        <v>61</v>
      </c>
      <c r="C11" s="34"/>
      <c r="D11" s="26" t="s">
        <v>62</v>
      </c>
      <c r="E11" s="26">
        <v>4</v>
      </c>
      <c r="F11" s="35"/>
      <c r="G11" s="35">
        <f>E11*F11</f>
        <v>0</v>
      </c>
      <c r="H11" s="90">
        <v>8</v>
      </c>
      <c r="I11" s="35">
        <f>G11*1.08</f>
        <v>0</v>
      </c>
    </row>
    <row r="12" spans="1:9" s="24" customFormat="1" ht="93.75" customHeight="1">
      <c r="A12" s="26">
        <v>2</v>
      </c>
      <c r="B12" s="28" t="s">
        <v>63</v>
      </c>
      <c r="C12" s="36"/>
      <c r="D12" s="26" t="s">
        <v>62</v>
      </c>
      <c r="E12" s="26">
        <v>13</v>
      </c>
      <c r="F12" s="35"/>
      <c r="G12" s="35">
        <f aca="true" t="shared" si="0" ref="G12:G19">E12*F12</f>
        <v>0</v>
      </c>
      <c r="H12" s="90">
        <v>8</v>
      </c>
      <c r="I12" s="35">
        <f aca="true" t="shared" si="1" ref="I12:I18">G12*1.08</f>
        <v>0</v>
      </c>
    </row>
    <row r="13" spans="1:9" s="24" customFormat="1" ht="99.75" customHeight="1">
      <c r="A13" s="26">
        <v>3</v>
      </c>
      <c r="B13" s="28" t="s">
        <v>64</v>
      </c>
      <c r="C13" s="36"/>
      <c r="D13" s="26" t="s">
        <v>62</v>
      </c>
      <c r="E13" s="26">
        <v>8</v>
      </c>
      <c r="F13" s="35"/>
      <c r="G13" s="35">
        <f t="shared" si="0"/>
        <v>0</v>
      </c>
      <c r="H13" s="90">
        <v>8</v>
      </c>
      <c r="I13" s="35">
        <f t="shared" si="1"/>
        <v>0</v>
      </c>
    </row>
    <row r="14" spans="1:9" s="25" customFormat="1" ht="95.25" customHeight="1">
      <c r="A14" s="26">
        <v>4</v>
      </c>
      <c r="B14" s="57" t="s">
        <v>65</v>
      </c>
      <c r="C14" s="36"/>
      <c r="D14" s="26" t="s">
        <v>62</v>
      </c>
      <c r="E14" s="26">
        <v>3</v>
      </c>
      <c r="F14" s="35"/>
      <c r="G14" s="35">
        <f t="shared" si="0"/>
        <v>0</v>
      </c>
      <c r="H14" s="90">
        <v>8</v>
      </c>
      <c r="I14" s="35">
        <f t="shared" si="1"/>
        <v>0</v>
      </c>
    </row>
    <row r="15" spans="1:9" s="25" customFormat="1" ht="42.75" customHeight="1">
      <c r="A15" s="26">
        <v>5</v>
      </c>
      <c r="B15" s="58" t="s">
        <v>44</v>
      </c>
      <c r="C15" s="36"/>
      <c r="D15" s="26" t="s">
        <v>62</v>
      </c>
      <c r="E15" s="26">
        <v>1</v>
      </c>
      <c r="F15" s="35"/>
      <c r="G15" s="35">
        <f t="shared" si="0"/>
        <v>0</v>
      </c>
      <c r="H15" s="90">
        <v>8</v>
      </c>
      <c r="I15" s="35">
        <f t="shared" si="1"/>
        <v>0</v>
      </c>
    </row>
    <row r="16" spans="1:9" s="24" customFormat="1" ht="144" customHeight="1">
      <c r="A16" s="26">
        <v>6</v>
      </c>
      <c r="B16" s="28" t="s">
        <v>66</v>
      </c>
      <c r="C16" s="37"/>
      <c r="D16" s="26" t="s">
        <v>62</v>
      </c>
      <c r="E16" s="26">
        <v>30</v>
      </c>
      <c r="F16" s="35"/>
      <c r="G16" s="35">
        <f t="shared" si="0"/>
        <v>0</v>
      </c>
      <c r="H16" s="90">
        <v>8</v>
      </c>
      <c r="I16" s="35">
        <f t="shared" si="1"/>
        <v>0</v>
      </c>
    </row>
    <row r="17" spans="1:9" s="24" customFormat="1" ht="20.25" customHeight="1">
      <c r="A17" s="26">
        <v>7</v>
      </c>
      <c r="B17" s="28" t="s">
        <v>36</v>
      </c>
      <c r="C17" s="34"/>
      <c r="D17" s="26" t="s">
        <v>67</v>
      </c>
      <c r="E17" s="26">
        <v>1</v>
      </c>
      <c r="F17" s="35"/>
      <c r="G17" s="35">
        <f t="shared" si="0"/>
        <v>0</v>
      </c>
      <c r="H17" s="90">
        <v>8</v>
      </c>
      <c r="I17" s="35">
        <f t="shared" si="1"/>
        <v>0</v>
      </c>
    </row>
    <row r="18" spans="1:9" s="24" customFormat="1" ht="17.25" customHeight="1">
      <c r="A18" s="26">
        <v>8</v>
      </c>
      <c r="B18" s="28" t="s">
        <v>21</v>
      </c>
      <c r="C18" s="34"/>
      <c r="D18" s="26" t="s">
        <v>67</v>
      </c>
      <c r="E18" s="26">
        <v>1</v>
      </c>
      <c r="F18" s="35"/>
      <c r="G18" s="35">
        <f t="shared" si="0"/>
        <v>0</v>
      </c>
      <c r="H18" s="90">
        <v>8</v>
      </c>
      <c r="I18" s="35">
        <f t="shared" si="1"/>
        <v>0</v>
      </c>
    </row>
    <row r="19" spans="1:9" s="24" customFormat="1" ht="66.75" customHeight="1">
      <c r="A19" s="26">
        <v>9</v>
      </c>
      <c r="B19" s="27" t="s">
        <v>68</v>
      </c>
      <c r="C19" s="38"/>
      <c r="D19" s="26" t="s">
        <v>62</v>
      </c>
      <c r="E19" s="26">
        <v>1</v>
      </c>
      <c r="F19" s="39"/>
      <c r="G19" s="35">
        <f t="shared" si="0"/>
        <v>0</v>
      </c>
      <c r="H19" s="90">
        <v>8</v>
      </c>
      <c r="I19" s="35">
        <f>G19*1.08</f>
        <v>0</v>
      </c>
    </row>
    <row r="20" spans="1:9" s="24" customFormat="1" ht="42.75" customHeight="1">
      <c r="A20" s="79" t="s">
        <v>69</v>
      </c>
      <c r="B20" s="80"/>
      <c r="C20" s="80"/>
      <c r="D20" s="80"/>
      <c r="E20" s="80"/>
      <c r="F20" s="80"/>
      <c r="G20" s="80"/>
      <c r="H20" s="80"/>
      <c r="I20" s="81"/>
    </row>
    <row r="21" spans="1:9" s="24" customFormat="1" ht="99" customHeight="1">
      <c r="A21" s="26">
        <v>10</v>
      </c>
      <c r="B21" s="28" t="s">
        <v>70</v>
      </c>
      <c r="C21" s="38"/>
      <c r="D21" s="26" t="s">
        <v>62</v>
      </c>
      <c r="E21" s="26">
        <v>6</v>
      </c>
      <c r="F21" s="39"/>
      <c r="G21" s="35">
        <f>E21*F21</f>
        <v>0</v>
      </c>
      <c r="H21" s="90">
        <v>8</v>
      </c>
      <c r="I21" s="35">
        <f>G21*1.08</f>
        <v>0</v>
      </c>
    </row>
    <row r="22" spans="1:9" s="24" customFormat="1" ht="85.5" customHeight="1">
      <c r="A22" s="26">
        <v>11</v>
      </c>
      <c r="B22" s="28" t="s">
        <v>71</v>
      </c>
      <c r="C22" s="38"/>
      <c r="D22" s="26" t="s">
        <v>62</v>
      </c>
      <c r="E22" s="26">
        <v>14</v>
      </c>
      <c r="F22" s="39"/>
      <c r="G22" s="35">
        <f aca="true" t="shared" si="2" ref="G22:G39">E22*F22</f>
        <v>0</v>
      </c>
      <c r="H22" s="90">
        <v>8</v>
      </c>
      <c r="I22" s="35">
        <f aca="true" t="shared" si="3" ref="I22:I39">G22*1.08</f>
        <v>0</v>
      </c>
    </row>
    <row r="23" spans="1:9" s="24" customFormat="1" ht="59.25" customHeight="1">
      <c r="A23" s="26">
        <v>12</v>
      </c>
      <c r="B23" s="28" t="s">
        <v>72</v>
      </c>
      <c r="C23" s="38"/>
      <c r="D23" s="26" t="s">
        <v>62</v>
      </c>
      <c r="E23" s="26">
        <v>2</v>
      </c>
      <c r="F23" s="39"/>
      <c r="G23" s="35">
        <f t="shared" si="2"/>
        <v>0</v>
      </c>
      <c r="H23" s="90">
        <v>8</v>
      </c>
      <c r="I23" s="35">
        <f t="shared" si="3"/>
        <v>0</v>
      </c>
    </row>
    <row r="24" spans="1:9" s="25" customFormat="1" ht="69.75" customHeight="1">
      <c r="A24" s="26">
        <v>13</v>
      </c>
      <c r="B24" s="28" t="s">
        <v>73</v>
      </c>
      <c r="C24" s="38"/>
      <c r="D24" s="26" t="s">
        <v>62</v>
      </c>
      <c r="E24" s="26">
        <v>5</v>
      </c>
      <c r="F24" s="39"/>
      <c r="G24" s="35">
        <f t="shared" si="2"/>
        <v>0</v>
      </c>
      <c r="H24" s="90">
        <v>8</v>
      </c>
      <c r="I24" s="35">
        <f t="shared" si="3"/>
        <v>0</v>
      </c>
    </row>
    <row r="25" spans="1:9" s="25" customFormat="1" ht="101.25" customHeight="1">
      <c r="A25" s="26">
        <v>14</v>
      </c>
      <c r="B25" s="28" t="s">
        <v>74</v>
      </c>
      <c r="C25" s="38"/>
      <c r="D25" s="26" t="s">
        <v>62</v>
      </c>
      <c r="E25" s="26">
        <v>1</v>
      </c>
      <c r="F25" s="39"/>
      <c r="G25" s="35">
        <f t="shared" si="2"/>
        <v>0</v>
      </c>
      <c r="H25" s="90">
        <v>8</v>
      </c>
      <c r="I25" s="35">
        <f t="shared" si="3"/>
        <v>0</v>
      </c>
    </row>
    <row r="26" spans="1:9" s="25" customFormat="1" ht="82.5" customHeight="1">
      <c r="A26" s="26">
        <v>15</v>
      </c>
      <c r="B26" s="28" t="s">
        <v>75</v>
      </c>
      <c r="C26" s="38"/>
      <c r="D26" s="26" t="s">
        <v>62</v>
      </c>
      <c r="E26" s="26">
        <v>1</v>
      </c>
      <c r="F26" s="39"/>
      <c r="G26" s="35">
        <f t="shared" si="2"/>
        <v>0</v>
      </c>
      <c r="H26" s="90">
        <v>8</v>
      </c>
      <c r="I26" s="35">
        <f t="shared" si="3"/>
        <v>0</v>
      </c>
    </row>
    <row r="27" spans="1:9" s="25" customFormat="1" ht="114.75" customHeight="1">
      <c r="A27" s="60">
        <v>16</v>
      </c>
      <c r="B27" s="61" t="s">
        <v>76</v>
      </c>
      <c r="C27" s="60"/>
      <c r="D27" s="60" t="s">
        <v>62</v>
      </c>
      <c r="E27" s="60">
        <v>1</v>
      </c>
      <c r="F27" s="39"/>
      <c r="G27" s="35">
        <f t="shared" si="2"/>
        <v>0</v>
      </c>
      <c r="H27" s="90">
        <v>8</v>
      </c>
      <c r="I27" s="35">
        <f t="shared" si="3"/>
        <v>0</v>
      </c>
    </row>
    <row r="28" spans="1:9" s="25" customFormat="1" ht="96.75" customHeight="1">
      <c r="A28" s="26">
        <v>17</v>
      </c>
      <c r="B28" s="28" t="s">
        <v>77</v>
      </c>
      <c r="C28" s="40"/>
      <c r="D28" s="26" t="s">
        <v>62</v>
      </c>
      <c r="E28" s="26">
        <v>8</v>
      </c>
      <c r="F28" s="39"/>
      <c r="G28" s="35">
        <f t="shared" si="2"/>
        <v>0</v>
      </c>
      <c r="H28" s="90">
        <v>8</v>
      </c>
      <c r="I28" s="35">
        <f t="shared" si="3"/>
        <v>0</v>
      </c>
    </row>
    <row r="29" spans="1:9" s="25" customFormat="1" ht="41.25" customHeight="1">
      <c r="A29" s="26">
        <v>18</v>
      </c>
      <c r="B29" s="27" t="s">
        <v>78</v>
      </c>
      <c r="C29" s="41"/>
      <c r="D29" s="26" t="s">
        <v>62</v>
      </c>
      <c r="E29" s="26">
        <v>2</v>
      </c>
      <c r="F29" s="39"/>
      <c r="G29" s="35">
        <f t="shared" si="2"/>
        <v>0</v>
      </c>
      <c r="H29" s="90">
        <v>8</v>
      </c>
      <c r="I29" s="35">
        <f t="shared" si="3"/>
        <v>0</v>
      </c>
    </row>
    <row r="30" spans="1:9" s="25" customFormat="1" ht="75" customHeight="1">
      <c r="A30" s="26">
        <v>19</v>
      </c>
      <c r="B30" s="28" t="s">
        <v>79</v>
      </c>
      <c r="C30" s="38"/>
      <c r="D30" s="26" t="s">
        <v>62</v>
      </c>
      <c r="E30" s="26">
        <v>1</v>
      </c>
      <c r="F30" s="39"/>
      <c r="G30" s="35">
        <f t="shared" si="2"/>
        <v>0</v>
      </c>
      <c r="H30" s="90">
        <v>8</v>
      </c>
      <c r="I30" s="35">
        <f t="shared" si="3"/>
        <v>0</v>
      </c>
    </row>
    <row r="31" spans="1:9" ht="75.75" customHeight="1">
      <c r="A31" s="26">
        <v>20</v>
      </c>
      <c r="B31" s="28" t="s">
        <v>80</v>
      </c>
      <c r="C31" s="38"/>
      <c r="D31" s="26" t="s">
        <v>62</v>
      </c>
      <c r="E31" s="26">
        <v>2</v>
      </c>
      <c r="F31" s="39"/>
      <c r="G31" s="35">
        <f t="shared" si="2"/>
        <v>0</v>
      </c>
      <c r="H31" s="90">
        <v>8</v>
      </c>
      <c r="I31" s="35">
        <f t="shared" si="3"/>
        <v>0</v>
      </c>
    </row>
    <row r="32" spans="1:9" ht="62.25" customHeight="1">
      <c r="A32" s="26">
        <v>21</v>
      </c>
      <c r="B32" s="28" t="s">
        <v>81</v>
      </c>
      <c r="C32" s="41"/>
      <c r="D32" s="26" t="s">
        <v>62</v>
      </c>
      <c r="E32" s="26">
        <v>1</v>
      </c>
      <c r="F32" s="39"/>
      <c r="G32" s="35">
        <f t="shared" si="2"/>
        <v>0</v>
      </c>
      <c r="H32" s="90">
        <v>8</v>
      </c>
      <c r="I32" s="35">
        <f t="shared" si="3"/>
        <v>0</v>
      </c>
    </row>
    <row r="33" spans="1:9" s="25" customFormat="1" ht="83.25" customHeight="1">
      <c r="A33" s="26">
        <v>22</v>
      </c>
      <c r="B33" s="27" t="s">
        <v>82</v>
      </c>
      <c r="C33" s="38"/>
      <c r="D33" s="26" t="s">
        <v>62</v>
      </c>
      <c r="E33" s="26">
        <v>5</v>
      </c>
      <c r="F33" s="39"/>
      <c r="G33" s="35">
        <f t="shared" si="2"/>
        <v>0</v>
      </c>
      <c r="H33" s="90">
        <v>8</v>
      </c>
      <c r="I33" s="35">
        <f t="shared" si="3"/>
        <v>0</v>
      </c>
    </row>
    <row r="34" spans="1:9" s="25" customFormat="1" ht="76.5">
      <c r="A34" s="26">
        <v>23</v>
      </c>
      <c r="B34" s="27" t="s">
        <v>83</v>
      </c>
      <c r="C34" s="42"/>
      <c r="D34" s="26" t="s">
        <v>62</v>
      </c>
      <c r="E34" s="26">
        <v>2</v>
      </c>
      <c r="F34" s="39"/>
      <c r="G34" s="35">
        <f t="shared" si="2"/>
        <v>0</v>
      </c>
      <c r="H34" s="90">
        <v>8</v>
      </c>
      <c r="I34" s="35">
        <f t="shared" si="3"/>
        <v>0</v>
      </c>
    </row>
    <row r="35" spans="1:9" s="25" customFormat="1" ht="81" customHeight="1">
      <c r="A35" s="26">
        <v>24</v>
      </c>
      <c r="B35" s="27" t="s">
        <v>84</v>
      </c>
      <c r="C35" s="38"/>
      <c r="D35" s="26" t="s">
        <v>62</v>
      </c>
      <c r="E35" s="26">
        <v>1</v>
      </c>
      <c r="F35" s="39"/>
      <c r="G35" s="35">
        <f t="shared" si="2"/>
        <v>0</v>
      </c>
      <c r="H35" s="90">
        <v>8</v>
      </c>
      <c r="I35" s="35">
        <f t="shared" si="3"/>
        <v>0</v>
      </c>
    </row>
    <row r="36" spans="1:9" s="25" customFormat="1" ht="77.25" customHeight="1">
      <c r="A36" s="26">
        <v>25</v>
      </c>
      <c r="B36" s="27" t="s">
        <v>85</v>
      </c>
      <c r="C36" s="38"/>
      <c r="D36" s="26" t="s">
        <v>62</v>
      </c>
      <c r="E36" s="26">
        <v>2</v>
      </c>
      <c r="F36" s="39"/>
      <c r="G36" s="35">
        <f t="shared" si="2"/>
        <v>0</v>
      </c>
      <c r="H36" s="90">
        <v>8</v>
      </c>
      <c r="I36" s="35">
        <f t="shared" si="3"/>
        <v>0</v>
      </c>
    </row>
    <row r="37" spans="1:9" s="25" customFormat="1" ht="79.5" customHeight="1">
      <c r="A37" s="26">
        <v>26</v>
      </c>
      <c r="B37" s="57" t="s">
        <v>86</v>
      </c>
      <c r="C37" s="38"/>
      <c r="D37" s="26" t="s">
        <v>62</v>
      </c>
      <c r="E37" s="26">
        <v>1</v>
      </c>
      <c r="F37" s="39"/>
      <c r="G37" s="35">
        <f t="shared" si="2"/>
        <v>0</v>
      </c>
      <c r="H37" s="90">
        <v>8</v>
      </c>
      <c r="I37" s="35">
        <f t="shared" si="3"/>
        <v>0</v>
      </c>
    </row>
    <row r="38" spans="1:9" s="25" customFormat="1" ht="52.5" customHeight="1">
      <c r="A38" s="26">
        <v>27</v>
      </c>
      <c r="B38" s="56" t="s">
        <v>87</v>
      </c>
      <c r="C38" s="38"/>
      <c r="D38" s="26" t="s">
        <v>62</v>
      </c>
      <c r="E38" s="26">
        <v>1</v>
      </c>
      <c r="F38" s="39"/>
      <c r="G38" s="35">
        <f t="shared" si="2"/>
        <v>0</v>
      </c>
      <c r="H38" s="90">
        <v>8</v>
      </c>
      <c r="I38" s="35">
        <f t="shared" si="3"/>
        <v>0</v>
      </c>
    </row>
    <row r="39" spans="1:9" s="25" customFormat="1" ht="64.5" customHeight="1">
      <c r="A39" s="26">
        <v>28</v>
      </c>
      <c r="B39" s="28" t="s">
        <v>88</v>
      </c>
      <c r="C39" s="38"/>
      <c r="D39" s="26" t="s">
        <v>62</v>
      </c>
      <c r="E39" s="26">
        <v>1</v>
      </c>
      <c r="F39" s="39"/>
      <c r="G39" s="35">
        <f t="shared" si="2"/>
        <v>0</v>
      </c>
      <c r="H39" s="90">
        <v>8</v>
      </c>
      <c r="I39" s="35">
        <f t="shared" si="3"/>
        <v>0</v>
      </c>
    </row>
    <row r="40" spans="1:9" s="25" customFormat="1" ht="20.25" customHeight="1">
      <c r="A40" s="79" t="s">
        <v>24</v>
      </c>
      <c r="B40" s="80"/>
      <c r="C40" s="80"/>
      <c r="D40" s="80"/>
      <c r="E40" s="80"/>
      <c r="F40" s="80"/>
      <c r="G40" s="80"/>
      <c r="H40" s="80"/>
      <c r="I40" s="81"/>
    </row>
    <row r="41" spans="1:9" s="25" customFormat="1" ht="57.75" customHeight="1">
      <c r="A41" s="26">
        <v>29</v>
      </c>
      <c r="B41" s="28" t="s">
        <v>89</v>
      </c>
      <c r="C41" s="41"/>
      <c r="D41" s="26" t="s">
        <v>62</v>
      </c>
      <c r="E41" s="26">
        <v>1</v>
      </c>
      <c r="F41" s="39"/>
      <c r="G41" s="35">
        <f>E41*F41</f>
        <v>0</v>
      </c>
      <c r="H41" s="90">
        <v>8</v>
      </c>
      <c r="I41" s="35">
        <f>G41*1.08</f>
        <v>0</v>
      </c>
    </row>
    <row r="42" spans="1:9" s="25" customFormat="1" ht="19.5" customHeight="1">
      <c r="A42" s="26">
        <v>30</v>
      </c>
      <c r="B42" s="59" t="s">
        <v>54</v>
      </c>
      <c r="C42" s="38"/>
      <c r="D42" s="26" t="s">
        <v>67</v>
      </c>
      <c r="E42" s="26">
        <v>350</v>
      </c>
      <c r="F42" s="39"/>
      <c r="G42" s="35">
        <f aca="true" t="shared" si="4" ref="G42:G53">E42*F42</f>
        <v>0</v>
      </c>
      <c r="H42" s="90">
        <v>8</v>
      </c>
      <c r="I42" s="35">
        <f aca="true" t="shared" si="5" ref="I42:I54">G42*1.08</f>
        <v>0</v>
      </c>
    </row>
    <row r="43" spans="1:9" ht="18.75" customHeight="1">
      <c r="A43" s="26">
        <v>31</v>
      </c>
      <c r="B43" s="59" t="s">
        <v>55</v>
      </c>
      <c r="C43" s="43"/>
      <c r="D43" s="26" t="s">
        <v>67</v>
      </c>
      <c r="E43" s="26">
        <v>10</v>
      </c>
      <c r="F43" s="35"/>
      <c r="G43" s="35">
        <f t="shared" si="4"/>
        <v>0</v>
      </c>
      <c r="H43" s="90">
        <v>8</v>
      </c>
      <c r="I43" s="35">
        <f t="shared" si="5"/>
        <v>0</v>
      </c>
    </row>
    <row r="44" spans="1:9" s="24" customFormat="1" ht="21" customHeight="1">
      <c r="A44" s="26">
        <v>32</v>
      </c>
      <c r="B44" s="28" t="s">
        <v>56</v>
      </c>
      <c r="C44" s="44"/>
      <c r="D44" s="26" t="s">
        <v>67</v>
      </c>
      <c r="E44" s="26">
        <v>5</v>
      </c>
      <c r="F44" s="39"/>
      <c r="G44" s="35">
        <f t="shared" si="4"/>
        <v>0</v>
      </c>
      <c r="H44" s="90">
        <v>8</v>
      </c>
      <c r="I44" s="35">
        <f t="shared" si="5"/>
        <v>0</v>
      </c>
    </row>
    <row r="45" spans="1:9" s="24" customFormat="1" ht="18" customHeight="1">
      <c r="A45" s="26">
        <v>33</v>
      </c>
      <c r="B45" s="28" t="s">
        <v>57</v>
      </c>
      <c r="C45" s="44"/>
      <c r="D45" s="26" t="s">
        <v>67</v>
      </c>
      <c r="E45" s="26">
        <v>5</v>
      </c>
      <c r="F45" s="39"/>
      <c r="G45" s="35">
        <f t="shared" si="4"/>
        <v>0</v>
      </c>
      <c r="H45" s="90">
        <v>8</v>
      </c>
      <c r="I45" s="35">
        <f t="shared" si="5"/>
        <v>0</v>
      </c>
    </row>
    <row r="46" spans="1:9" s="24" customFormat="1" ht="21" customHeight="1">
      <c r="A46" s="26">
        <v>34</v>
      </c>
      <c r="B46" s="27" t="s">
        <v>90</v>
      </c>
      <c r="C46" s="38"/>
      <c r="D46" s="26" t="s">
        <v>67</v>
      </c>
      <c r="E46" s="26">
        <v>1</v>
      </c>
      <c r="F46" s="39"/>
      <c r="G46" s="35">
        <f t="shared" si="4"/>
        <v>0</v>
      </c>
      <c r="H46" s="90">
        <v>8</v>
      </c>
      <c r="I46" s="35">
        <f t="shared" si="5"/>
        <v>0</v>
      </c>
    </row>
    <row r="47" spans="1:9" s="25" customFormat="1" ht="17.25" customHeight="1">
      <c r="A47" s="26">
        <v>35</v>
      </c>
      <c r="B47" s="27" t="s">
        <v>25</v>
      </c>
      <c r="C47" s="38"/>
      <c r="D47" s="26" t="s">
        <v>67</v>
      </c>
      <c r="E47" s="26">
        <v>1</v>
      </c>
      <c r="F47" s="39"/>
      <c r="G47" s="35">
        <f t="shared" si="4"/>
        <v>0</v>
      </c>
      <c r="H47" s="90">
        <v>8</v>
      </c>
      <c r="I47" s="35">
        <f t="shared" si="5"/>
        <v>0</v>
      </c>
    </row>
    <row r="48" spans="1:9" s="25" customFormat="1" ht="18" customHeight="1">
      <c r="A48" s="26">
        <v>36</v>
      </c>
      <c r="B48" s="27" t="s">
        <v>58</v>
      </c>
      <c r="C48" s="38"/>
      <c r="D48" s="26" t="s">
        <v>67</v>
      </c>
      <c r="E48" s="26">
        <v>1</v>
      </c>
      <c r="F48" s="39"/>
      <c r="G48" s="35">
        <f t="shared" si="4"/>
        <v>0</v>
      </c>
      <c r="H48" s="90">
        <v>8</v>
      </c>
      <c r="I48" s="35">
        <f t="shared" si="5"/>
        <v>0</v>
      </c>
    </row>
    <row r="49" spans="1:9" ht="21" customHeight="1">
      <c r="A49" s="26">
        <v>37</v>
      </c>
      <c r="B49" s="27" t="s">
        <v>26</v>
      </c>
      <c r="C49" s="38"/>
      <c r="D49" s="26" t="s">
        <v>67</v>
      </c>
      <c r="E49" s="26">
        <v>1</v>
      </c>
      <c r="F49" s="39"/>
      <c r="G49" s="35">
        <f t="shared" si="4"/>
        <v>0</v>
      </c>
      <c r="H49" s="90">
        <v>8</v>
      </c>
      <c r="I49" s="35">
        <f t="shared" si="5"/>
        <v>0</v>
      </c>
    </row>
    <row r="50" spans="1:9" s="25" customFormat="1" ht="18" customHeight="1">
      <c r="A50" s="26">
        <v>38</v>
      </c>
      <c r="B50" s="56" t="s">
        <v>27</v>
      </c>
      <c r="C50" s="38"/>
      <c r="D50" s="26" t="s">
        <v>67</v>
      </c>
      <c r="E50" s="26">
        <v>1</v>
      </c>
      <c r="F50" s="39"/>
      <c r="G50" s="35">
        <f t="shared" si="4"/>
        <v>0</v>
      </c>
      <c r="H50" s="90">
        <v>8</v>
      </c>
      <c r="I50" s="35">
        <f t="shared" si="5"/>
        <v>0</v>
      </c>
    </row>
    <row r="51" spans="1:9" s="25" customFormat="1" ht="21.75" customHeight="1">
      <c r="A51" s="26">
        <v>39</v>
      </c>
      <c r="B51" s="27" t="s">
        <v>59</v>
      </c>
      <c r="C51" s="38"/>
      <c r="D51" s="26" t="s">
        <v>67</v>
      </c>
      <c r="E51" s="26">
        <v>1</v>
      </c>
      <c r="F51" s="39"/>
      <c r="G51" s="35">
        <f t="shared" si="4"/>
        <v>0</v>
      </c>
      <c r="H51" s="90">
        <v>8</v>
      </c>
      <c r="I51" s="35">
        <f t="shared" si="5"/>
        <v>0</v>
      </c>
    </row>
    <row r="52" spans="1:9" ht="43.5" customHeight="1">
      <c r="A52" s="26">
        <v>40</v>
      </c>
      <c r="B52" s="45" t="s">
        <v>60</v>
      </c>
      <c r="C52" s="26"/>
      <c r="D52" s="26" t="s">
        <v>67</v>
      </c>
      <c r="E52" s="26">
        <v>3</v>
      </c>
      <c r="F52" s="63"/>
      <c r="G52" s="35">
        <f t="shared" si="4"/>
        <v>0</v>
      </c>
      <c r="H52" s="90">
        <v>8</v>
      </c>
      <c r="I52" s="35">
        <f t="shared" si="5"/>
        <v>0</v>
      </c>
    </row>
    <row r="53" spans="1:9" s="25" customFormat="1" ht="20.25" customHeight="1">
      <c r="A53" s="26">
        <v>41</v>
      </c>
      <c r="B53" s="45" t="s">
        <v>28</v>
      </c>
      <c r="C53" s="38"/>
      <c r="D53" s="26" t="s">
        <v>67</v>
      </c>
      <c r="E53" s="26">
        <v>15</v>
      </c>
      <c r="F53" s="39"/>
      <c r="G53" s="35">
        <f t="shared" si="4"/>
        <v>0</v>
      </c>
      <c r="H53" s="90">
        <v>8</v>
      </c>
      <c r="I53" s="35">
        <f t="shared" si="5"/>
        <v>0</v>
      </c>
    </row>
    <row r="54" spans="1:9" s="25" customFormat="1" ht="19.5" customHeight="1">
      <c r="A54" s="87" t="s">
        <v>30</v>
      </c>
      <c r="B54" s="88"/>
      <c r="C54" s="88"/>
      <c r="D54" s="88"/>
      <c r="E54" s="88"/>
      <c r="F54" s="89"/>
      <c r="G54" s="91"/>
      <c r="H54" s="62"/>
      <c r="I54" s="46"/>
    </row>
    <row r="55" spans="1:9" ht="12.75">
      <c r="A55" s="47"/>
      <c r="B55" s="48"/>
      <c r="C55" s="48"/>
      <c r="D55" s="47"/>
      <c r="E55" s="47"/>
      <c r="F55" s="49"/>
      <c r="G55" s="49"/>
      <c r="H55" s="47"/>
      <c r="I55" s="50"/>
    </row>
    <row r="56" spans="1:9" ht="12.75">
      <c r="A56" s="47"/>
      <c r="B56" s="48"/>
      <c r="C56" s="48"/>
      <c r="D56" s="47"/>
      <c r="E56" s="47"/>
      <c r="F56" s="49"/>
      <c r="G56" s="49"/>
      <c r="H56" s="47"/>
      <c r="I56" s="50"/>
    </row>
    <row r="57" spans="1:9" ht="15" customHeight="1">
      <c r="A57" s="47"/>
      <c r="B57" s="51" t="s">
        <v>29</v>
      </c>
      <c r="C57" s="52"/>
      <c r="D57" s="52"/>
      <c r="E57" s="52"/>
      <c r="F57" s="53"/>
      <c r="G57" s="53"/>
      <c r="H57" s="52"/>
      <c r="I57" s="53"/>
    </row>
    <row r="58" spans="1:9" ht="13.5" customHeight="1">
      <c r="A58" s="47"/>
      <c r="B58" s="51"/>
      <c r="C58" s="52"/>
      <c r="D58" s="52"/>
      <c r="E58" s="52"/>
      <c r="F58" s="53"/>
      <c r="G58" s="53"/>
      <c r="H58" s="52"/>
      <c r="I58" s="53"/>
    </row>
    <row r="59" spans="1:9" ht="30" customHeight="1">
      <c r="A59" s="47"/>
      <c r="B59" s="82" t="s">
        <v>37</v>
      </c>
      <c r="C59" s="82"/>
      <c r="D59" s="82"/>
      <c r="E59" s="82"/>
      <c r="F59" s="82"/>
      <c r="G59" s="82"/>
      <c r="H59" s="82"/>
      <c r="I59" s="82"/>
    </row>
    <row r="60" spans="1:9" ht="26.25" customHeight="1">
      <c r="A60" s="47"/>
      <c r="B60" s="82" t="s">
        <v>38</v>
      </c>
      <c r="C60" s="82"/>
      <c r="D60" s="82"/>
      <c r="E60" s="82"/>
      <c r="F60" s="82"/>
      <c r="G60" s="82"/>
      <c r="H60" s="82"/>
      <c r="I60" s="82"/>
    </row>
    <row r="61" spans="1:9" ht="17.25" customHeight="1">
      <c r="A61" s="47"/>
      <c r="B61" s="85" t="s">
        <v>39</v>
      </c>
      <c r="C61" s="85"/>
      <c r="D61" s="85"/>
      <c r="E61" s="85"/>
      <c r="F61" s="85"/>
      <c r="G61" s="85"/>
      <c r="H61" s="85"/>
      <c r="I61" s="85"/>
    </row>
    <row r="62" spans="1:9" ht="24" customHeight="1">
      <c r="A62" s="47"/>
      <c r="B62" s="82" t="s">
        <v>40</v>
      </c>
      <c r="C62" s="82"/>
      <c r="D62" s="82"/>
      <c r="E62" s="82"/>
      <c r="F62" s="82"/>
      <c r="G62" s="82"/>
      <c r="H62" s="82"/>
      <c r="I62" s="82"/>
    </row>
    <row r="63" spans="1:9" ht="15" customHeight="1">
      <c r="A63" s="47"/>
      <c r="B63" s="85" t="s">
        <v>41</v>
      </c>
      <c r="C63" s="85"/>
      <c r="D63" s="85"/>
      <c r="E63" s="85"/>
      <c r="F63" s="85"/>
      <c r="G63" s="85"/>
      <c r="H63" s="85"/>
      <c r="I63" s="85"/>
    </row>
    <row r="64" spans="1:9" ht="17.25" customHeight="1">
      <c r="A64" s="47"/>
      <c r="B64" s="85" t="s">
        <v>42</v>
      </c>
      <c r="C64" s="85"/>
      <c r="D64" s="85"/>
      <c r="E64" s="85"/>
      <c r="F64" s="85"/>
      <c r="G64" s="85"/>
      <c r="H64" s="85"/>
      <c r="I64" s="85"/>
    </row>
    <row r="65" spans="1:9" ht="29.25" customHeight="1">
      <c r="A65" s="47"/>
      <c r="B65" s="82" t="s">
        <v>43</v>
      </c>
      <c r="C65" s="82"/>
      <c r="D65" s="82"/>
      <c r="E65" s="82"/>
      <c r="F65" s="82"/>
      <c r="G65" s="82"/>
      <c r="H65" s="82"/>
      <c r="I65" s="82"/>
    </row>
    <row r="66" spans="1:9" ht="12" customHeight="1">
      <c r="A66" s="47"/>
      <c r="B66" s="83"/>
      <c r="C66" s="83"/>
      <c r="D66" s="83"/>
      <c r="E66" s="83"/>
      <c r="F66" s="83"/>
      <c r="G66" s="83"/>
      <c r="H66" s="83"/>
      <c r="I66" s="83"/>
    </row>
    <row r="67" spans="1:9" ht="15.75" customHeight="1">
      <c r="A67" s="47"/>
      <c r="B67" s="54"/>
      <c r="C67" s="52"/>
      <c r="D67" s="52"/>
      <c r="E67" s="52"/>
      <c r="F67" s="53"/>
      <c r="G67" s="53"/>
      <c r="H67" s="52"/>
      <c r="I67" s="53"/>
    </row>
    <row r="68" spans="2:8" ht="12.75">
      <c r="B68" s="84"/>
      <c r="C68" s="84"/>
      <c r="D68" s="84"/>
      <c r="E68" s="84"/>
      <c r="F68" s="84"/>
      <c r="G68" s="84"/>
      <c r="H68" s="84"/>
    </row>
    <row r="69" spans="2:8" ht="12.75">
      <c r="B69" s="31"/>
      <c r="C69" s="30"/>
      <c r="D69" s="30"/>
      <c r="E69" s="30"/>
      <c r="F69" s="30"/>
      <c r="G69" s="30"/>
      <c r="H69" s="30"/>
    </row>
  </sheetData>
  <sheetProtection/>
  <mergeCells count="15">
    <mergeCell ref="B66:I66"/>
    <mergeCell ref="B68:H68"/>
    <mergeCell ref="B61:I61"/>
    <mergeCell ref="B63:I63"/>
    <mergeCell ref="B64:I64"/>
    <mergeCell ref="A40:I40"/>
    <mergeCell ref="B60:I60"/>
    <mergeCell ref="B62:I62"/>
    <mergeCell ref="B65:I65"/>
    <mergeCell ref="A7:I7"/>
    <mergeCell ref="A10:I10"/>
    <mergeCell ref="A54:F54"/>
    <mergeCell ref="B59:I59"/>
    <mergeCell ref="A20:I20"/>
    <mergeCell ref="A5:I5"/>
  </mergeCells>
  <printOptions/>
  <pageMargins left="0.3937007874015748" right="0.3937007874015748" top="0.98425196850393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2023-07-17T11:34:43Z</cp:lastPrinted>
  <dcterms:created xsi:type="dcterms:W3CDTF">2015-03-25T14:21:02Z</dcterms:created>
  <dcterms:modified xsi:type="dcterms:W3CDTF">2023-07-18T06:08:12Z</dcterms:modified>
  <cp:category/>
  <cp:version/>
  <cp:contentType/>
  <cp:contentStatus/>
</cp:coreProperties>
</file>