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5165" activeTab="4"/>
  </bookViews>
  <sheets>
    <sheet name="Pakiet 1" sheetId="1" r:id="rId1"/>
    <sheet name="Pakiet 2" sheetId="2" r:id="rId2"/>
    <sheet name="Pakiet 3" sheetId="3" r:id="rId3"/>
    <sheet name=" Pakiet 4 " sheetId="4" r:id="rId4"/>
    <sheet name="Pakiet 5 " sheetId="5" r:id="rId5"/>
    <sheet name="Pakiet 6" sheetId="6" r:id="rId6"/>
    <sheet name="Pakiet 7" sheetId="7" r:id="rId7"/>
    <sheet name="Pakiet 8" sheetId="8" r:id="rId8"/>
    <sheet name="Pakiet  9" sheetId="9" r:id="rId9"/>
    <sheet name="Arkusz1" sheetId="10" state="hidden" r:id="rId10"/>
  </sheets>
  <definedNames>
    <definedName name="_xlnm.Print_Area" localSheetId="8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<sst xmlns="http://schemas.openxmlformats.org/spreadsheetml/2006/main" count="664" uniqueCount="350">
  <si>
    <t xml:space="preserve">op/1000szt </t>
  </si>
  <si>
    <t>op/100szt</t>
  </si>
  <si>
    <t>szt</t>
  </si>
  <si>
    <t>Lp</t>
  </si>
  <si>
    <t>Opis przedmiotu zamówienia</t>
  </si>
  <si>
    <t>op/1000  szt</t>
  </si>
  <si>
    <t>op/5szt.</t>
  </si>
  <si>
    <t xml:space="preserve"> Cena jedn. netto(zł)</t>
  </si>
  <si>
    <t>VAT%</t>
  </si>
  <si>
    <t>Wartość netto(zł)</t>
  </si>
  <si>
    <t>Wartość brutto(zł)</t>
  </si>
  <si>
    <t>Jedn miary</t>
  </si>
  <si>
    <t>FORMULARZ ASORTYMENTOWO-CENOWY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</si>
  <si>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</si>
  <si>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</si>
  <si>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</si>
  <si>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</si>
  <si>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RAZEM</t>
  </si>
  <si>
    <t xml:space="preserve">           Załącznik nr 2</t>
  </si>
  <si>
    <t>Lp.</t>
  </si>
  <si>
    <t>Nabój gazowy do palnika ręcznego FLAMEBOY(CV 360 52g CAMPINGAZ)</t>
  </si>
  <si>
    <t>Worki na odpady medyczne o poj.120L, czerwone, plastikowe, wytrzymałe</t>
  </si>
  <si>
    <t>op/200szt</t>
  </si>
  <si>
    <t>op/96szt</t>
  </si>
  <si>
    <t>op/50szt</t>
  </si>
  <si>
    <t>op/91szt</t>
  </si>
  <si>
    <t>Worki na odpady medyczne o poj.30-35L, czerwone, plastikowe, wytrzymałe, wys.60cm, szer.50cm.</t>
  </si>
  <si>
    <t xml:space="preserve">op/250szt </t>
  </si>
  <si>
    <t>op/500szt</t>
  </si>
  <si>
    <t>op/2 torebki x 500szt</t>
  </si>
  <si>
    <t>op/6szt</t>
  </si>
  <si>
    <t>op/5 torebek x 200szt</t>
  </si>
  <si>
    <t>op/1pudełko po 28szt</t>
  </si>
  <si>
    <t>op/2 torebki x 100szt</t>
  </si>
  <si>
    <t>op/1pudełko po 18szt</t>
  </si>
  <si>
    <t>op/960 szt</t>
  </si>
  <si>
    <t>Oferowany producent/nr kat.</t>
  </si>
  <si>
    <t>Oferowany producent/nr  kat.</t>
  </si>
  <si>
    <t xml:space="preserve">Oferowany producent/nr kat. </t>
  </si>
  <si>
    <t xml:space="preserve">Oferowany producent/ nr kat </t>
  </si>
  <si>
    <t>Folia parafinowana do zamykania pojemników i naczyń - PARAFILM o wymiarach 10cmx7500cm</t>
  </si>
  <si>
    <t>op/rolka</t>
  </si>
  <si>
    <t xml:space="preserve">op/200szt </t>
  </si>
  <si>
    <t>Szkiełko podstawowe do preparatów mikroskopowych, szklane, wymiary: 76x26mm</t>
  </si>
  <si>
    <t>DL-HK</t>
  </si>
  <si>
    <t>DL-SB</t>
  </si>
  <si>
    <t>DL-SF</t>
  </si>
  <si>
    <t>DL-SA</t>
  </si>
  <si>
    <t>szt.</t>
  </si>
  <si>
    <t>op. / 50 szt.</t>
  </si>
  <si>
    <t>Worki bez nadruku na odpady bakteriologiczne do sterylizacji w autolkawie, obkurczające się podczas autoklawowania o wy. ( szr x dł) ok. 600x800 mm</t>
  </si>
  <si>
    <t xml:space="preserve">Kałówki plastikowe o poj.60ml, wys.70mm, śr.35mm, ze szpatułką,szczelne, </t>
  </si>
  <si>
    <t xml:space="preserve"> Cena jedn. brutto(zł)</t>
  </si>
  <si>
    <t xml:space="preserve"> Cena jedn. brutto (zł)</t>
  </si>
  <si>
    <r>
      <t xml:space="preserve">Worki do homogenizatorów typu STOMACHER bez filtra, jałowe  180mmx300mm (poj. 400ml),przezroczyste, </t>
    </r>
    <r>
      <rPr>
        <b/>
        <sz val="11"/>
        <rFont val="Cambria"/>
        <family val="1"/>
      </rPr>
      <t>wraz z certyfikatem/ poświadczeniem   jałowości</t>
    </r>
  </si>
  <si>
    <r>
      <t xml:space="preserve">Worki do homogenizatorów typu STOMACHER z filtrem na całej powierzchni, jałowe  190mmx300mm (poj. 400ml),przezroczyste, </t>
    </r>
    <r>
      <rPr>
        <b/>
        <sz val="11"/>
        <rFont val="Cambria"/>
        <family val="1"/>
      </rPr>
      <t>wraz z certyfikatem/ poświadczeniem  jałowości</t>
    </r>
  </si>
  <si>
    <t>pożywki</t>
  </si>
  <si>
    <t>bakteriologia</t>
  </si>
  <si>
    <t>wirusologia</t>
  </si>
  <si>
    <t>Ilość razem</t>
  </si>
  <si>
    <t xml:space="preserve"> Cena jedn. netto (zł)</t>
  </si>
  <si>
    <t>op. 25 szt.</t>
  </si>
  <si>
    <t>Pipeta Pasteura niejałowa, z polietylenu, o poj.3ml, z podziałką  dł. 15cm,  gruba końcówka</t>
  </si>
  <si>
    <t>op./960 szt</t>
  </si>
  <si>
    <t>op./480 szt</t>
  </si>
  <si>
    <t>op. 20 szt.</t>
  </si>
  <si>
    <t>op. 10 szt.</t>
  </si>
  <si>
    <t>op. 100 szt.</t>
  </si>
  <si>
    <t>Smar do pipet automatycznych służący do konserwacji zużywalnych elementów pipet takich jak np. uszczelki.</t>
  </si>
  <si>
    <t>tubka 2g</t>
  </si>
  <si>
    <t>DL-OBM</t>
  </si>
  <si>
    <t>DL-OBM-PMWŻ / DL-OBF-PFWŻ</t>
  </si>
  <si>
    <t xml:space="preserve">DL-OBM-PMWŻ </t>
  </si>
  <si>
    <t>Worki na odpady medyczne o poj.60L, czerwone, plastikowe, wytrzymałe</t>
  </si>
  <si>
    <t>op./100 szt</t>
  </si>
  <si>
    <t>op./960 szt.</t>
  </si>
  <si>
    <t>DL-OBF</t>
  </si>
  <si>
    <t>Zmywalnia</t>
  </si>
  <si>
    <t>Klasa</t>
  </si>
  <si>
    <t>Jednostka miary</t>
  </si>
  <si>
    <t xml:space="preserve">Ilość  </t>
  </si>
  <si>
    <t xml:space="preserve">Cena jedn.netto (zł) </t>
  </si>
  <si>
    <t>Cena jedn.brutto (zł)</t>
  </si>
  <si>
    <t xml:space="preserve">VAT% </t>
  </si>
  <si>
    <t xml:space="preserve">Wartość  netto (zł) </t>
  </si>
  <si>
    <t>Wartość brutto (zł)</t>
  </si>
  <si>
    <t>Producent/ nr katalogowy</t>
  </si>
  <si>
    <t>A</t>
  </si>
  <si>
    <t>Naczynie szklane</t>
  </si>
  <si>
    <t>Szalka Petriego ANUMBRA</t>
  </si>
  <si>
    <t>średnica górna 100mm, wys.15mm</t>
  </si>
  <si>
    <t>średnica górna 80mm, wys.15mm</t>
  </si>
  <si>
    <t>Zlewka szklana</t>
  </si>
  <si>
    <t>wartość netto zł……………………………………….VAT…………………….</t>
  </si>
  <si>
    <t>wartość brutto……………………………………………………….</t>
  </si>
  <si>
    <t>słownie zł brutto…………………………………………………….</t>
  </si>
  <si>
    <t>miejscowość……………………………………….data………………………..</t>
  </si>
  <si>
    <t xml:space="preserve">Ilość </t>
  </si>
  <si>
    <t>Wartość  netto (zł)</t>
  </si>
  <si>
    <t>Płytka Petriego</t>
  </si>
  <si>
    <t>op/600szt</t>
  </si>
  <si>
    <t>op/10szt</t>
  </si>
  <si>
    <t>Pipeta serologiczna</t>
  </si>
  <si>
    <t>op/25szt</t>
  </si>
  <si>
    <t xml:space="preserve">Butelka laboratoryjna </t>
  </si>
  <si>
    <t xml:space="preserve">Pierścień wylewowy </t>
  </si>
  <si>
    <t>Wymazówki</t>
  </si>
  <si>
    <t xml:space="preserve">          Załącznik nr 2</t>
  </si>
  <si>
    <t xml:space="preserve">                             FORMULARZ ASORTYMENTOWO-CENOWY</t>
  </si>
  <si>
    <t xml:space="preserve"> Cena jedn. netto(zł) </t>
  </si>
  <si>
    <t xml:space="preserve">Wartość netto(zł) </t>
  </si>
  <si>
    <t xml:space="preserve">Wartość brutto(zł) </t>
  </si>
  <si>
    <t xml:space="preserve">Dla bakterii typu N. meningitidis o b. wysokich wymaganiach odżywczych rosnących w atmosferze z podwyższonym CO2, bezwęglowe. 
Wymazówki zapakowane w opakowanie zbiorcze (50szt) wykonane z folii aluminiowej   wypełnione azotem, zabezpieczające podłoże przed parowaniem, promieniami UV, zetknięciem z tlenem. Pojedyńcze wymazówki pakowane sterylnie w opakowaniu foliowym. Aplikator wykonany ze skręconego drutu umożliwiajacy pobieranie wymazów z nosogardzieli. Z certyfikatem jakości serii zawierającym warunki i czas przeżywania określonych drobnoustrojów oraz odzysk dla poszczególnych bakterii.
</t>
  </si>
  <si>
    <t>Probówka z PP o dł.150mm, śred.zewn.12mm z etykietą i plastikowym aplikatorem . Wymazówki  w opakowaniach aluminiowo-foliowych  wypełnionch azotem, zabezpieczające podłoże przed parowaniem, promieniami UV, zetknięciem z tlenem(drobnoustroje mikroaerofilne). Pojedyńcze wymazówki pakowane sterylnie w opakowaniu foliowym. Z certyfikatem jakości serii zawierającym warunki i czas przeżywania określonych drobnoustrojów oraz odzysk dla poszczególnych bakterii.</t>
  </si>
  <si>
    <t>wysokość 16 cm, średnica wewnętrzna -1,3 cm, bez wywinięcia , z okrągłym dnem np. Chemland 08-288,16-160</t>
  </si>
  <si>
    <t>Kolba Erlenmayera</t>
  </si>
  <si>
    <t>poj. 1000ml, sr.wew.szyjki ok.45mm,z grubą zawijką,  śr.zew kolby 131 mm, wys 220mm, szkło borokrzemowe</t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</si>
  <si>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</si>
  <si>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10µl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</si>
  <si>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Głaszczka do płytek Petriego z polistyrenu, z zagiętym końcem w kształcie litery L, sterylna typu GOETAR I 5 </t>
    </r>
    <r>
      <rPr>
        <b/>
        <sz val="11"/>
        <rFont val="Cambria"/>
        <family val="1"/>
      </rPr>
      <t>Certyfikat jałowości dla serii</t>
    </r>
  </si>
  <si>
    <r>
      <t xml:space="preserve">Jałowe krążki bibułowe o śr.9mm do określania obecności czynnika hamującego wzrost bakterii Gram(+) i Gram(-)   </t>
    </r>
    <r>
      <rPr>
        <b/>
        <sz val="11"/>
        <rFont val="Cambria"/>
        <family val="1"/>
      </rPr>
      <t>(REF CBMO-8)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Certyfikat jałowości dla serii</t>
    </r>
  </si>
  <si>
    <r>
      <t xml:space="preserve">Pałeczki do wymazów jałowe w probówce z korkiem, bez podłoża, trzon pałeczki plastikowy z główkąz wiskozy, wymiary probówki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</si>
  <si>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 xml:space="preserve">Pipeta Pasteura jałowa z polietylenu pakowana pojedyńczo, długość 15cm,poj.3ml, z podziałką co 0,5ml, wielkość kropli 50µl,  z długim kapilarnym wylotem , </t>
    </r>
    <r>
      <rPr>
        <b/>
        <sz val="11"/>
        <rFont val="Cambria"/>
        <family val="1"/>
      </rPr>
      <t>z certyfikatem jałowości</t>
    </r>
  </si>
  <si>
    <r>
      <t xml:space="preserve">Pipeta Pasteura jałowa z polietylenu pakowana pojedyńczo, długość 15cm,poj.3ml, bez podziałki, wielkość kropli 40µl, z długim kapilarnym wylotem , </t>
    </r>
    <r>
      <rPr>
        <b/>
        <sz val="11"/>
        <rFont val="Cambria"/>
        <family val="1"/>
      </rPr>
      <t>z certyfikatem jałowości</t>
    </r>
  </si>
  <si>
    <r>
      <t xml:space="preserve">Pojemnik plastikowy jednorazowy na odpady medyczne, walcowaty,z przykrywką i etykietką ,,Materiał zakaźny" o pojemności 5L,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dziurawienie,stabilny</t>
    </r>
  </si>
  <si>
    <r>
      <t xml:space="preserve">Pojemnik plastikowy jednorazowy na odpady medyczne, walcowaty,z przykrywką i etykietką ,,Materiał zakaźny" o pojemności 2L,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</t>
    </r>
    <r>
      <rPr>
        <b/>
        <sz val="11"/>
        <rFont val="Cambria"/>
        <family val="1"/>
      </rPr>
      <t>o wys.25cm-30cm</t>
    </r>
    <r>
      <rPr>
        <sz val="11"/>
        <rFont val="Cambria"/>
        <family val="1"/>
      </rPr>
      <t>.,stabilny,dwie pozycje zamknięcia(tymczasowa i ostateczna)</t>
    </r>
  </si>
  <si>
    <r>
      <t xml:space="preserve">Pojemnik plastikowy jednorazowy na odpady medyczne, z przykrywką i etykietką ,,Materiał zakaźny" o pojemności 1L,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 xml:space="preserve">ze sztywnego polipropylenu odpornego na dziurawienie, </t>
    </r>
    <r>
      <rPr>
        <b/>
        <sz val="11"/>
        <rFont val="Cambria"/>
        <family val="1"/>
      </rPr>
      <t>o wys.13-15cm ,</t>
    </r>
    <r>
      <rPr>
        <sz val="11"/>
        <rFont val="Cambria"/>
        <family val="1"/>
      </rPr>
      <t xml:space="preserve"> stabilny</t>
    </r>
  </si>
  <si>
    <r>
      <t>Końcówki do automatycznych pipet laboratoryjnych firmy Sartorius o pojemności 1000µl  niesterylne  (</t>
    </r>
    <r>
      <rPr>
        <b/>
        <sz val="11"/>
        <rFont val="Cambria"/>
        <family val="1"/>
      </rPr>
      <t xml:space="preserve"> do pipety</t>
    </r>
    <r>
      <rPr>
        <sz val="11"/>
        <rFont val="Cambria"/>
        <family val="1"/>
      </rPr>
      <t xml:space="preserve"> S</t>
    </r>
    <r>
      <rPr>
        <b/>
        <sz val="11"/>
        <rFont val="Cambria"/>
        <family val="1"/>
      </rPr>
      <t>artorius/seria TACTA LH-729070)</t>
    </r>
  </si>
  <si>
    <r>
      <t xml:space="preserve">Końcówki do automatycznych pipet laboratoryjnych firmy Sartorius o pojemności 5000µl  niesterylne  </t>
    </r>
    <r>
      <rPr>
        <b/>
        <sz val="11"/>
        <rFont val="Cambria"/>
        <family val="1"/>
      </rPr>
      <t>( do pipety Sartorius/seria TACTA LH-729080)</t>
    </r>
  </si>
  <si>
    <r>
      <t xml:space="preserve">Końcówki do automatycznych pipet laboratoryjnych firmy Sartorius o pojemności  5-350 µl , bulk, niesterylne  </t>
    </r>
    <r>
      <rPr>
        <b/>
        <sz val="11"/>
        <rFont val="Cambria"/>
        <family val="1"/>
      </rPr>
      <t>( do pipety Sartorius/seria TACTA nr art.:  LH-B790354)</t>
    </r>
  </si>
  <si>
    <t>Ofertę należy złozyć w formie elektronicznej lub w postaci elektronicznej opatrzonej podpisem zaufanym lub podpisem osobistym</t>
  </si>
  <si>
    <r>
      <t xml:space="preserve">Końcówki do automatycznych pipet laboratoryjnych firmy HTL  o pojemności 1000µl-niebieskie ,  niesterylne. </t>
    </r>
    <r>
      <rPr>
        <b/>
        <sz val="11"/>
        <rFont val="Cambria"/>
        <family val="1"/>
      </rPr>
      <t xml:space="preserve"> (np. HTL 31001) </t>
    </r>
    <r>
      <rPr>
        <sz val="11"/>
        <rFont val="Cambria"/>
        <family val="1"/>
      </rPr>
      <t xml:space="preserve"> </t>
    </r>
  </si>
  <si>
    <t>Opis przedmiotu zamówienia / wymagania techniczne i jakościowe</t>
  </si>
  <si>
    <r>
      <t xml:space="preserve">Końcówki do automatycznych pipet laboratoryjnych firmy HTL  o pojemności 10ml, bezbarwne ,niesterylne </t>
    </r>
    <r>
      <rPr>
        <b/>
        <sz val="11"/>
        <rFont val="Cambria"/>
        <family val="1"/>
      </rPr>
      <t>(np. HTL 36001)</t>
    </r>
  </si>
  <si>
    <r>
      <t xml:space="preserve">Końcówki do automatycznych pipet laboratoryjnych firmy HTL  o pojemności 5ml, bezbarwne ,niesterylne </t>
    </r>
    <r>
      <rPr>
        <b/>
        <sz val="11"/>
        <rFont val="Cambria"/>
        <family val="1"/>
      </rPr>
      <t>(np. HTL 35001)</t>
    </r>
  </si>
  <si>
    <r>
      <t>Końcówki do automatycznych pipet laboratoryjnych firmy HTL              o pojemności 200µl-żółte,niesterylne</t>
    </r>
    <r>
      <rPr>
        <b/>
        <sz val="11"/>
        <rFont val="Cambria"/>
        <family val="1"/>
      </rPr>
      <t>(np. HTL 30201 lub MEDLAB 80.0200.1)</t>
    </r>
  </si>
  <si>
    <r>
      <t xml:space="preserve">Końcówki do automatycznych pipet laboratoryjnych firmy HTL              o pojemności 200µl z filtrem, sterylne w pudełkach, wolne od RNAz i DNAz oraz DNA.Certyfikat CE IVD   </t>
    </r>
    <r>
      <rPr>
        <b/>
        <sz val="11"/>
        <rFont val="Cambria"/>
        <family val="1"/>
      </rPr>
      <t>(np. BIONOVO B-3923), termin ważności nie krótszy niż 1rok,termin dostawy  do14 dni.</t>
    </r>
  </si>
  <si>
    <r>
      <t>Końcówki do automatycznych pipet laboratoryjnych firmy BRAND   o pojemności 50-1000µl-niesterylne,luzem.</t>
    </r>
    <r>
      <rPr>
        <b/>
        <sz val="11"/>
        <rFont val="Cambria"/>
        <family val="1"/>
      </rPr>
      <t>(np. BRAND 732012)</t>
    </r>
  </si>
  <si>
    <r>
      <t>Końcówki do automatycznych pipet laboratoryjnych firmy BRAND   o pojemności 0,5-5ml-niesterylne,luzem XXL.</t>
    </r>
    <r>
      <rPr>
        <b/>
        <sz val="11"/>
        <rFont val="Cambria"/>
        <family val="1"/>
      </rPr>
      <t>(np. BRAND 702600)</t>
    </r>
  </si>
  <si>
    <r>
      <t>Końcówki do automatycznych pipet laboratoryjnych firmy BRAND         o pojemności 0,5-5ml-niesterylne TipBox 5ml.</t>
    </r>
    <r>
      <rPr>
        <b/>
        <sz val="11"/>
        <rFont val="Cambria"/>
        <family val="1"/>
      </rPr>
      <t>(np. BRAND 702605)</t>
    </r>
  </si>
  <si>
    <r>
      <t>Końcówki do automatycznych pipet laboratoryjnych firmy BRAND   o pojemności 1-10ml-niesterylne,luzem.</t>
    </r>
    <r>
      <rPr>
        <b/>
        <sz val="11"/>
        <rFont val="Cambria"/>
        <family val="1"/>
      </rPr>
      <t>(np. BRAND 702603)</t>
    </r>
  </si>
  <si>
    <r>
      <t>Końcówki do automatycznych pipet laboratoryjnych firmy BRAND         o pojemności 1-10ml-niesterylne TipBox 10ml.</t>
    </r>
    <r>
      <rPr>
        <b/>
        <sz val="11"/>
        <rFont val="Cambria"/>
        <family val="1"/>
      </rPr>
      <t>(np. BRAND 702608)</t>
    </r>
  </si>
  <si>
    <r>
      <t xml:space="preserve">Pudełko TipBox ze statywem dla koncówek 1000µl,puste.               </t>
    </r>
    <r>
      <rPr>
        <b/>
        <sz val="11"/>
        <rFont val="Cambria"/>
        <family val="1"/>
      </rPr>
      <t>(np. BRAND 732996)</t>
    </r>
  </si>
  <si>
    <r>
      <t xml:space="preserve">System aspiracyjno-próżniowy, zamknięty do pobierania krwi żylnej  o poj. 4,4ml z zawartością aktywatora wykrzepiania.   </t>
    </r>
    <r>
      <rPr>
        <b/>
        <sz val="11"/>
        <rFont val="Cambria"/>
        <family val="1"/>
      </rPr>
      <t>(np.  KABE 09590013</t>
    </r>
    <r>
      <rPr>
        <sz val="11"/>
        <rFont val="Cambria"/>
        <family val="1"/>
      </rPr>
      <t xml:space="preserve">) </t>
    </r>
    <r>
      <rPr>
        <b/>
        <sz val="11"/>
        <rFont val="Cambria"/>
        <family val="1"/>
      </rPr>
      <t>termin dostawy do 14 dni</t>
    </r>
  </si>
  <si>
    <r>
      <t xml:space="preserve">Multiadapter z wtopioną igłą  z zabezpieczeniem 0,7x38mm                    </t>
    </r>
    <r>
      <rPr>
        <b/>
        <sz val="11"/>
        <rFont val="Cambria"/>
        <family val="1"/>
      </rPr>
      <t>( np. KABE 09599035) termin dostawy  do14 dni</t>
    </r>
  </si>
  <si>
    <r>
      <t>Końcówki do automatycznych pipet laboratoryjnych firmy Sartorius o pojemności 200µl  niesterylne  (</t>
    </r>
    <r>
      <rPr>
        <b/>
        <sz val="11"/>
        <rFont val="Cambria"/>
        <family val="1"/>
      </rPr>
      <t xml:space="preserve"> do pipety Sartorius/seria TACTA LH-729060)</t>
    </r>
  </si>
  <si>
    <r>
      <t>Elektroda szklana zespolona typ ERH 13-6, zakres pH 0-14, do pehametru CP-551</t>
    </r>
    <r>
      <rPr>
        <b/>
        <sz val="11"/>
        <rFont val="Cambria"/>
        <family val="1"/>
      </rPr>
      <t>(np. Hydromet)</t>
    </r>
  </si>
  <si>
    <t>Filtry strzykawkowe MINISART ( Sartorius 16534) niepyrogenne, jałowe, pakowane pojedynczo, sterylne, śr. Porów 0,2 um</t>
  </si>
  <si>
    <t xml:space="preserve"> wymagania techniczne i jakościowe</t>
  </si>
  <si>
    <t>Cylinder miarowy</t>
  </si>
  <si>
    <r>
      <t xml:space="preserve">z PS wykonane z przeźroczystego polistyrenu, bez zgrubień wentylacyjnych, śr.90mm, wys.ok.14,2mm, </t>
    </r>
    <r>
      <rPr>
        <b/>
        <sz val="10"/>
        <rFont val="Cambria"/>
        <family val="1"/>
      </rPr>
      <t>sterylne</t>
    </r>
    <r>
      <rPr>
        <sz val="10"/>
        <rFont val="Cambria"/>
        <family val="1"/>
      </rPr>
      <t>, opakowanie 20 szt. lub 25szt., w rękawie, op.zbiorcze 600szt., ważne co najmniej 2 lata od daty dostawy do laboratorium.</t>
    </r>
    <r>
      <rPr>
        <b/>
        <sz val="10"/>
        <rFont val="Cambria"/>
        <family val="1"/>
      </rPr>
      <t xml:space="preserve">Certyfikat jakości dla danej serii. </t>
    </r>
    <r>
      <rPr>
        <sz val="10"/>
        <rFont val="Cambria"/>
        <family val="1"/>
      </rPr>
      <t xml:space="preserve"> </t>
    </r>
  </si>
  <si>
    <r>
      <t>z żeberkami wentylacyjnymi, śr.60mm,z bezbarwnego polistyrenu produkowane w warunkach Systemu Zarządzania Jakością zgodnymi z normami PN-EN ISO 9001:2000 oraz PN-EN ISO 13485:2003, jałowe, niepyrogenne,nietoksyczne,sterylne,pakowane po 10sztuk w rękawie z datą ważności min.2 lata.</t>
    </r>
    <r>
      <rPr>
        <b/>
        <sz val="10"/>
        <rFont val="Cambria"/>
        <family val="1"/>
      </rPr>
      <t>Certyfikat jakości dla każdej serii produkcyjnej. np GENOPLAST GP504</t>
    </r>
  </si>
  <si>
    <r>
      <t>o poj.10ml,plastikowa,sterylna,niepyrogenna,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(np. 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86.1254.00</t>
    </r>
    <r>
      <rPr>
        <sz val="10"/>
        <rFont val="Cambria"/>
        <family val="1"/>
      </rPr>
      <t>1)</t>
    </r>
  </si>
  <si>
    <r>
      <t>o poj.25ml,plastikowa,sterylna,niepyrogenna,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 np.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86.1685.001</t>
    </r>
    <r>
      <rPr>
        <sz val="10"/>
        <rFont val="Cambria"/>
        <family val="1"/>
      </rPr>
      <t>)</t>
    </r>
  </si>
  <si>
    <r>
      <t>przezroczyste szkło Duran, okrągła z podziałką, polem na opisy, gwintem GL45, zakrętką i pierścieniem wylewowym z PP, odporna na sterylizację w autoklawie w 121 st. C, pojemność</t>
    </r>
    <r>
      <rPr>
        <b/>
        <sz val="10"/>
        <rFont val="Cambria"/>
        <family val="1"/>
      </rPr>
      <t xml:space="preserve"> 500 ml</t>
    </r>
  </si>
  <si>
    <r>
      <t xml:space="preserve">do butelek DURAN poj.500ml,gwint GL45, z PP,kolor niebieski,autoklawowalny parą wodną do +140°C np. </t>
    </r>
    <r>
      <rPr>
        <b/>
        <sz val="10"/>
        <rFont val="Cambria"/>
        <family val="1"/>
      </rPr>
      <t>Megan 562815948101</t>
    </r>
  </si>
  <si>
    <t xml:space="preserve"> Wymagania techniczne i jakościowe</t>
  </si>
  <si>
    <r>
      <t xml:space="preserve">AMNIES GEL                                   </t>
    </r>
    <r>
      <rPr>
        <sz val="10"/>
        <rFont val="Cambria"/>
        <family val="1"/>
      </rPr>
      <t>(np. COPAN/190C.USE)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</si>
  <si>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z węglem aktywowanym                               </t>
    </r>
    <r>
      <rPr>
        <sz val="10"/>
        <rFont val="Cambria"/>
        <family val="1"/>
      </rPr>
      <t>(np. COPAN/114C.USE)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</si>
  <si>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bezwęglowym             </t>
    </r>
    <r>
      <rPr>
        <sz val="10"/>
        <rFont val="Cambria"/>
        <family val="1"/>
      </rPr>
      <t>(np. COPAN/108C.USE)</t>
    </r>
  </si>
  <si>
    <r>
      <t xml:space="preserve">Probówka </t>
    </r>
    <r>
      <rPr>
        <b/>
        <sz val="10"/>
        <rFont val="Cambria"/>
        <family val="1"/>
      </rPr>
      <t>okrągłodenna</t>
    </r>
    <r>
      <rPr>
        <sz val="10"/>
        <rFont val="Cambria"/>
        <family val="1"/>
      </rPr>
      <t xml:space="preserve"> z PP o dł.150mm, śred.zewn.12mm z etykietą i plastikowym aplika torem </t>
    </r>
    <r>
      <rPr>
        <b/>
        <sz val="10"/>
        <rFont val="Cambria"/>
        <family val="1"/>
      </rPr>
      <t>łatwo łamiącym się,</t>
    </r>
    <r>
      <rPr>
        <sz val="10"/>
        <rFont val="Cambria"/>
        <family val="1"/>
      </rPr>
      <t xml:space="preserve"> z certyfikatem jakości serii zawierającym warunki i czas przeżywania określonych drobnoustrojów oraz odzysk dla poszczególnych bakterii. Wymazówki zapakowane w opakowanie zbiorcze</t>
    </r>
    <r>
      <rPr>
        <b/>
        <sz val="10"/>
        <rFont val="Cambria"/>
        <family val="1"/>
      </rPr>
      <t xml:space="preserve"> (50szt)</t>
    </r>
    <r>
      <rPr>
        <sz val="10"/>
        <rFont val="Cambria"/>
        <family val="1"/>
      </rPr>
      <t xml:space="preserve"> wykonane z folii aluminiowej   wypełnione azotem. Pojedyńcze wymazówki pakowane sterylnie w opakowaniu foliowym.</t>
    </r>
  </si>
  <si>
    <t xml:space="preserve">Tryskawka </t>
  </si>
  <si>
    <t>zmywalnia</t>
  </si>
  <si>
    <t>szklany, z sześciokątną podstawą, wysoki z wylewem,podziałka niebieska, poj. 10ml, np. Glassco 01-139.202.41</t>
  </si>
  <si>
    <t>Kolba miarowa</t>
  </si>
  <si>
    <t xml:space="preserve">Pipeta Pasteura </t>
  </si>
  <si>
    <t>op/250szt</t>
  </si>
  <si>
    <t>Rozdzielacz stożkowy             (gruszkowy)</t>
  </si>
  <si>
    <t>Szkiełko zegarkowe</t>
  </si>
  <si>
    <t>Zlewka plastikowa z uchwytem</t>
  </si>
  <si>
    <t>łyżeczka  dwustronna plastikowa</t>
  </si>
  <si>
    <t>Tygle kwarcowe</t>
  </si>
  <si>
    <t xml:space="preserve">Pędzel do czyszczenia wagi </t>
  </si>
  <si>
    <t>włosie syntetyczne 2-2,5cm szerokosci</t>
  </si>
  <si>
    <t>Kolba okrągłodenna</t>
  </si>
  <si>
    <t>na odczynniki, długość 150 mm np.. Chemland 02-81305</t>
  </si>
  <si>
    <t>na odczynniki, długość 210 mm np.. Chemland 02-81307</t>
  </si>
  <si>
    <t>obtopione krawędzie, ф  80 mm, np. LABART 0115-00041</t>
  </si>
  <si>
    <t>np. Alchem LDPE, nr 541-144084, różne kolory, popj. 500 ml, woda</t>
  </si>
  <si>
    <t>op. 480 szt.</t>
  </si>
  <si>
    <t>Probówki wirówkowe stożkowe</t>
  </si>
  <si>
    <t xml:space="preserve"> z polistyrenu przezroczystego,poj.11ml,sterylne,z polem do opisu,z korkiem np.NUNC 347880</t>
  </si>
  <si>
    <t>Probówki typu Eppendorf o poj.1,5ml</t>
  </si>
  <si>
    <t>Statyw na probówki Falcon 50 ml</t>
  </si>
  <si>
    <t>minimum 8 miejsc ( probówki Falcon o wymiarach: śr. 30 mm, wys. 120 mm), np.. BIONOVO B-0327</t>
  </si>
  <si>
    <t xml:space="preserve">Kuwety do fotometrów, makro </t>
  </si>
  <si>
    <t>jednorazowe przezroczyste z tworzywa sztucznego - optycznego PS; długość drogi optycznej : 10mm, objętość: 2,5-4,5 ml,  wysokość 4,5 mm; np. VWR / 634-0675P</t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</si>
  <si>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 Glassco 01-139.202.43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</si>
  <si>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100ml, np. Glassco 01-139.202.44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</si>
  <si>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250ml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 Glassco 01-139.202.45</t>
    </r>
  </si>
  <si>
    <r>
      <t xml:space="preserve">szkło sodowo-wapniowa,dł.całkowita ok.225mm,końcówka ok.140mm </t>
    </r>
    <r>
      <rPr>
        <b/>
        <sz val="10"/>
        <rFont val="Cambria"/>
        <family val="1"/>
      </rPr>
      <t>np.. Chemland 06-123-230</t>
    </r>
  </si>
  <si>
    <r>
      <t xml:space="preserve">szklany, ze szkła borokrzemionkowego, bez podziałki, ze szlifem 29/32, korek szklany, </t>
    </r>
    <r>
      <rPr>
        <b/>
        <sz val="10"/>
        <rFont val="Cambria"/>
        <family val="1"/>
      </rPr>
      <t>poj.500ml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Szymglass na zamówienie</t>
    </r>
  </si>
  <si>
    <r>
      <t xml:space="preserve">z wylewem; niska, </t>
    </r>
    <r>
      <rPr>
        <b/>
        <sz val="10"/>
        <rFont val="Cambria"/>
        <family val="1"/>
      </rPr>
      <t>poj.50ml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08-229.202.04</t>
    </r>
  </si>
  <si>
    <r>
      <t xml:space="preserve">z wylewem; niska, </t>
    </r>
    <r>
      <rPr>
        <b/>
        <sz val="10"/>
        <rFont val="Cambria"/>
        <family val="1"/>
      </rPr>
      <t>poj.250ml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08-229.202.07</t>
    </r>
  </si>
  <si>
    <r>
      <t xml:space="preserve">z wylewem; niska, </t>
    </r>
    <r>
      <rPr>
        <b/>
        <sz val="10"/>
        <rFont val="Cambria"/>
        <family val="1"/>
      </rPr>
      <t>poj.600ml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08-229.202.11</t>
    </r>
  </si>
  <si>
    <r>
      <t xml:space="preserve">z wylewem; niska, </t>
    </r>
    <r>
      <rPr>
        <b/>
        <sz val="10"/>
        <rFont val="Cambria"/>
        <family val="1"/>
      </rPr>
      <t>poj.1000ml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08-229.202.13</t>
    </r>
  </si>
  <si>
    <r>
      <t xml:space="preserve">z wylewem; niska, </t>
    </r>
    <r>
      <rPr>
        <b/>
        <sz val="10"/>
        <rFont val="Cambria"/>
        <family val="1"/>
      </rPr>
      <t>poj.2000ml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08-229.202.14</t>
    </r>
  </si>
  <si>
    <r>
      <t xml:space="preserve"> poj. 1000 ml, np.. </t>
    </r>
    <r>
      <rPr>
        <b/>
        <sz val="10"/>
        <rFont val="Cambria"/>
        <family val="1"/>
      </rPr>
      <t>Equimed, nr kat. 4.103001.000;</t>
    </r>
  </si>
  <si>
    <r>
      <t xml:space="preserve">wysokie, poj.250ml, d-80mm, h-100mm </t>
    </r>
    <r>
      <rPr>
        <b/>
        <sz val="10"/>
        <rFont val="Cambria"/>
        <family val="1"/>
      </rPr>
      <t>np.. LABART 0112-00093</t>
    </r>
  </si>
  <si>
    <r>
      <t xml:space="preserve">wysokie, poj.150ml, d-80mm, h-63mm </t>
    </r>
    <r>
      <rPr>
        <b/>
        <sz val="10"/>
        <rFont val="Cambria"/>
        <family val="1"/>
      </rPr>
      <t>np.. LABART 0112-00083</t>
    </r>
  </si>
  <si>
    <r>
      <t xml:space="preserve">Pojemnik jednorazowy na mocz,poj. 150-180 ml nie mniej </t>
    </r>
    <r>
      <rPr>
        <sz val="11"/>
        <rFont val="Cambria"/>
        <family val="1"/>
      </rPr>
      <t>np. BIOMAXIMA /18BCAP</t>
    </r>
  </si>
  <si>
    <t>poz. 1,2,5,6, 24, 25, 27, -wymagany certyfikat jakości CE</t>
  </si>
  <si>
    <t xml:space="preserve">Dane Wykonawcy </t>
  </si>
  <si>
    <r>
      <t xml:space="preserve">Dane Wykonawcy  </t>
    </r>
    <r>
      <rPr>
        <b/>
        <sz val="11"/>
        <rFont val="Cambria"/>
        <family val="1"/>
      </rPr>
      <t>…........</t>
    </r>
  </si>
  <si>
    <t>dane Wykonawcy</t>
  </si>
  <si>
    <r>
      <t>Dane Wykonawcy</t>
    </r>
    <r>
      <rPr>
        <b/>
        <sz val="10"/>
        <rFont val="Cambria"/>
        <family val="1"/>
      </rPr>
      <t xml:space="preserve"> …...................</t>
    </r>
  </si>
  <si>
    <t xml:space="preserve"> DL-OBF-PFWŻ</t>
  </si>
  <si>
    <t>PDM bakteriologia</t>
  </si>
  <si>
    <t>PDM wirusologia</t>
  </si>
  <si>
    <t>zmyw.bakter.</t>
  </si>
  <si>
    <t>rolka/10szt</t>
  </si>
  <si>
    <t>rolka/10 szt</t>
  </si>
  <si>
    <t>PMWŻ      DL-SB</t>
  </si>
  <si>
    <t>PMWŻ    DL-SB</t>
  </si>
  <si>
    <t>PMWŻ     DL-SB</t>
  </si>
  <si>
    <t>PMWŻ  DL-SB</t>
  </si>
  <si>
    <t xml:space="preserve"> </t>
  </si>
  <si>
    <t>poz. 1-37 termin ważności nie powinien być krótszy niż 80% terminu ważności producenta, licząc od dnia dostawy towaru do Zamawiającego</t>
  </si>
  <si>
    <t xml:space="preserve">kąt 60º, ø80mm, wysokość 150mm, śr. nóżki 9mm, wys.nóżki 85mm np.Chemland </t>
  </si>
  <si>
    <t xml:space="preserve">Zlewka szklana niska  z wylewem </t>
  </si>
  <si>
    <t>poj 150ml. Np.. Chemland 08.229.202.06</t>
  </si>
  <si>
    <t>poj.500ml., szlif 29/32 np. LABSZKŁO 426.219.500</t>
  </si>
  <si>
    <t>opakowanie 1000szt</t>
  </si>
  <si>
    <t>Noże- długość ostrza ok.15 cm, z uchwytem plastikowym</t>
  </si>
  <si>
    <t>Pęseta o półokrągłych końcówkach ze stali nierdzewnej, długość 20cm (np. Chemland nr kat 03-319.278)</t>
  </si>
  <si>
    <t>Nożyczki laboratoryjne całe ze stali nierdzewnej ,proste, końce ostre , długość 175mm (np. Chemland nr kat 06-5213558-18)</t>
  </si>
  <si>
    <t>op. 50szt</t>
  </si>
  <si>
    <t>HY Con Check Template– jednorazowy  szablon o kształcie kwadratu  o boku 5cm, sterylizowany radiacyjnie, zabezpieczony przed wiolgocią np. Mecconti SK031.0050</t>
  </si>
  <si>
    <t>Probówka z polipropylenu</t>
  </si>
  <si>
    <t>Probówka z polipropylenu z okrągłym dnem, średnia 16 mm, wysokość 100 mm, np.: Equimed 5.300.021.021 bez obrzeża</t>
  </si>
  <si>
    <t>op/500szt.</t>
  </si>
  <si>
    <t>Przenośna pompa próżniowa o minimalnych parametrach: wydajność min. 10 l/min, zakres regulacji podciśnienia przynajmniej od 0,1 do 0,95 bar, głośność max. 42 dB, zasilanie 230V / 50Hz, np. Aga Labor Silent 10</t>
  </si>
  <si>
    <r>
      <t xml:space="preserve">Pałeczki do wymazów jałowe w probówce z korkiem, bez podłoża, trzon pałeczki plastikowy z główkąz wiskozy, </t>
    </r>
    <r>
      <rPr>
        <b/>
        <sz val="11"/>
        <rFont val="Cambria"/>
        <family val="1"/>
      </rPr>
      <t>odłamywana końcówka (45mm)</t>
    </r>
    <r>
      <rPr>
        <sz val="11"/>
        <rFont val="Cambria"/>
        <family val="1"/>
      </rPr>
      <t xml:space="preserve">, wymiary probówki ok.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</si>
  <si>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>poj. 50  ml, szlif 12/21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0,06ml), np.QR GLASSCO ws 12/21, 01-130.20204Q</t>
    </r>
  </si>
  <si>
    <r>
      <t>poj. 100  ml, szlif 14/23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0,1ml), np.QR GLASSCO ws 14/23, 01-130.20205Q</t>
    </r>
  </si>
  <si>
    <r>
      <t>poj.350</t>
    </r>
    <r>
      <rPr>
        <sz val="10"/>
        <rFont val="Calibri"/>
        <family val="2"/>
      </rPr>
      <t>µ</t>
    </r>
    <r>
      <rPr>
        <sz val="10"/>
        <rFont val="Cambria"/>
        <family val="1"/>
      </rPr>
      <t>l do wialek 2 ml</t>
    </r>
  </si>
  <si>
    <r>
      <rPr>
        <sz val="10"/>
        <rFont val="Cambria"/>
        <family val="1"/>
      </rPr>
      <t>pojemność 500ml, średnica szyjki 30 mm, wysokość 179 mm,  średnica zewnętrzna 74 mm</t>
    </r>
    <r>
      <rPr>
        <b/>
        <sz val="10"/>
        <rFont val="Cambria"/>
        <family val="1"/>
      </rPr>
      <t xml:space="preserve">
np. VWR LAMA344</t>
    </r>
  </si>
  <si>
    <r>
      <t>Pakiet do wymazów wirusologicznych podłożem transportowym VTM</t>
    </r>
    <r>
      <rPr>
        <b/>
        <sz val="10"/>
        <rFont val="Cambria"/>
        <family val="1"/>
      </rPr>
      <t xml:space="preserve">           </t>
    </r>
    <r>
      <rPr>
        <sz val="10"/>
        <rFont val="Cambria"/>
        <family val="1"/>
      </rPr>
      <t>(np. ABclonal Viral Transport System w/ VTM – Nasal Swab (RK21642-B))</t>
    </r>
  </si>
  <si>
    <r>
      <t xml:space="preserve">Wymazówki z trzonkami z </t>
    </r>
    <r>
      <rPr>
        <b/>
        <sz val="10"/>
        <rFont val="Cambria"/>
        <family val="1"/>
      </rPr>
      <t>tworzywa sztucznego</t>
    </r>
    <r>
      <rPr>
        <sz val="10"/>
        <rFont val="Cambria"/>
        <family val="1"/>
      </rPr>
      <t xml:space="preserve"> z wacikiem wiskozowym w probówce transportowej, sterylne, np.. BioNovo B-2394</t>
    </r>
  </si>
  <si>
    <t>op/150szt</t>
  </si>
  <si>
    <t>Probówki typu Falcon 50ml</t>
  </si>
  <si>
    <t>HY Con Dual S/NaCl zestaw dual do wymazów mikrobiologicznych np. SK044.0020 ( zestaw zawiera Zestaw zawiera: zielona, celulozowa gąbka 50cm2 zwilżona 10ml Maximum Recovery Diluent, para rękawiczek, wzmocniona torebka (180 x 280mm) do inkubacji próby.)</t>
  </si>
  <si>
    <t>Enviroscreen – sterylna gąbka 10x5 cm, nasączona 10 ml buforu neutralizującego, np. TS15-B:10 (zestaw zawiera Zestaw zawiera: pomarańczowa, celulozowa gąbka 50cm2 zwilżona 10ml roztw. buf. neutralizującego (buf. NaCl Pepton + LTHTh), para rękawiczek, wzmocniona torebka (180 x 280mm) do inkubacji próby.)np. SKO46.0020</t>
  </si>
  <si>
    <t>HY Con Check W – ściereczka do wymazów mikrobiologicznych sucha, np. SK001.0010 (Zestaw zawiera sterylną, żółtą, wiskozowo-poliestrową ściereczkę 38x20cm, parę rękawiczek, torebkę strunową typu kangur z miejscem na włożenie opisu próbki.)</t>
  </si>
  <si>
    <t>Kolba miarowa szklana
 kl. A</t>
  </si>
  <si>
    <t>poj. 1 ml, szlif NS 7/16 z korkiem szklanym, szkło borokrzemowe  3.3, niebieska skala</t>
  </si>
  <si>
    <t xml:space="preserve">butelka PP </t>
  </si>
  <si>
    <t>korek PP</t>
  </si>
  <si>
    <t>Butelki, szeroka szyjka, HDPE, z zakętką</t>
  </si>
  <si>
    <t>pojemność 100 ml, szkło oranżowe,  borokrzemowe 3.3, szlif 14/23</t>
  </si>
  <si>
    <t>Kolba miarowa z PMP z korkiem</t>
  </si>
  <si>
    <t xml:space="preserve"> z dnem stożkowym, bezbarwne, z polipropylenu, autoklawowalne, wolne od RNA/DNA, niesterylne, np.. NEST  615001</t>
  </si>
  <si>
    <t>System Microbank  do przechowywania szczepów bakteryjnych i grzybowych w stanie zamrożenia;( fiolki – różne kolory -  z perełkami oraz roztworem ochronnym do zamrażania); każda fiolka o pojemności 2 ml zawiera 25 koralików</t>
  </si>
  <si>
    <t>op/80szt</t>
  </si>
  <si>
    <t>Statywy plastikowe na probówki o średnicy 18mm, ilość miejsc - 5x11; wymiary: dł-265mm, szer-126mm, wys-75mm; odporność termiczna; od -20°C do +90°C; możliwość sterylizacji w autoklawie (121°C); kolory: niebieski, czerwony, żółty</t>
  </si>
  <si>
    <t>Stojak BagRack400,  na woreczki do stomacherów, wykonane ze stali nierdzewnej; możliwość autoklawowania, 10 miejsc, dla worków o rozmiarach 400ml</t>
  </si>
  <si>
    <t>1 op./4 szt.</t>
  </si>
  <si>
    <t>Butle ze szkła oranżowego z nakrętką</t>
  </si>
  <si>
    <t>poj.250ml., szlif 29/32</t>
  </si>
  <si>
    <t xml:space="preserve">kąt 60º, ø35mm, wysokość 35mm, śr. nóżki 6mm, wys.nóżki 60mm </t>
  </si>
  <si>
    <t>Pipeta wielomiarowa szklana</t>
  </si>
  <si>
    <t xml:space="preserve"> kl.A,  poj. 10ml, </t>
  </si>
  <si>
    <t xml:space="preserve">kąt 60º, ø60mm, wysokość 110 mm, śr. nóżki 7mm, wys.nóżki060 mm </t>
  </si>
  <si>
    <r>
      <t xml:space="preserve">ze szlifem 12/21 i korkiem szklanym, oznaczenie niebieskie, 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 </t>
    </r>
  </si>
  <si>
    <t xml:space="preserve">chłodnica </t>
  </si>
  <si>
    <t xml:space="preserve">długość 400 mm szlif 45/40 szkło borokrzemowe; kroćce polipropylen </t>
  </si>
  <si>
    <t>29/32 np. Duran 241470409</t>
  </si>
  <si>
    <t xml:space="preserve">Wąż silikonowy, dobrze elastyczny ϕ wew. 6mm, ϕ zew.  9mm np. 8881-0609 Conbest
</t>
  </si>
  <si>
    <t>szt.(25m)</t>
  </si>
  <si>
    <t>szt.(5m)</t>
  </si>
  <si>
    <t xml:space="preserve">Wąż silikonowy, dobrze elastyczny ϕ wew. 10mm, ϕ zew.  15mm np. 8881-1015 Conbest
</t>
  </si>
  <si>
    <t xml:space="preserve">Wąż silikonowy, dobrze elastyczny ϕ wew. 4mm, ϕ zew.  6mm np. 8881-0406 Conbest
</t>
  </si>
  <si>
    <t>op./ 30szt.</t>
  </si>
  <si>
    <t>stożkowa, poj. 1000ml, sr.wew.szyjki ok.45-50mm,z cienką zawijką,  śr.zew kolby w podstawie  131 mm, wys 220mm, szkło borokrzemowe</t>
  </si>
  <si>
    <t>zlewka szklana</t>
  </si>
  <si>
    <t xml:space="preserve">szlif 19/26 </t>
  </si>
  <si>
    <r>
      <t xml:space="preserve">Końcówki wraz z tłokiem do pipety automatycznej Microman M 25 </t>
    </r>
    <r>
      <rPr>
        <b/>
        <sz val="11"/>
        <rFont val="Cambria"/>
        <family val="1"/>
      </rPr>
      <t>(np. Glison / F148112)</t>
    </r>
  </si>
  <si>
    <r>
      <t xml:space="preserve">Końcówki wraz z tłokiem do pipety automatycznej Microman M 100 (np. </t>
    </r>
    <r>
      <rPr>
        <b/>
        <sz val="11"/>
        <rFont val="Cambria"/>
        <family val="1"/>
      </rPr>
      <t>Gilson / F148314)</t>
    </r>
  </si>
  <si>
    <r>
      <t xml:space="preserve">Końcówki wraz z tłokiem do pipety automatycznej Microman M 250 </t>
    </r>
    <r>
      <rPr>
        <b/>
        <sz val="11"/>
        <rFont val="Cambria"/>
        <family val="1"/>
      </rPr>
      <t>(np. Gilson / F148114)</t>
    </r>
  </si>
  <si>
    <r>
      <t xml:space="preserve">Końcówki wraz z tłokiem do pipety automatycznej Microman  M 1000 </t>
    </r>
    <r>
      <rPr>
        <b/>
        <sz val="11"/>
        <rFont val="Cambria"/>
        <family val="1"/>
      </rPr>
      <t>(np. Gilson / F148560)</t>
    </r>
  </si>
  <si>
    <r>
      <t xml:space="preserve">Filtry do jednokanałowych pipet Transferpette S o pojemności  1-10ml; np. </t>
    </r>
    <r>
      <rPr>
        <b/>
        <sz val="11"/>
        <rFont val="Cambria"/>
        <family val="1"/>
      </rPr>
      <t>MERC nr kat. 704653</t>
    </r>
  </si>
  <si>
    <r>
      <t xml:space="preserve">Filtry do jednokanałowych pipet Transferpette S o pojemności 0,5-5ml; np. </t>
    </r>
    <r>
      <rPr>
        <b/>
        <sz val="11"/>
        <rFont val="Cambria"/>
        <family val="1"/>
      </rPr>
      <t>MERC nr kat. 704652</t>
    </r>
  </si>
  <si>
    <r>
      <t>Kolumienki CHROMABOND® C18 spe nieendcapowane, 6 mL, masa sorbentu 1000 mg, 30/Box np. Witko LLG-6234031</t>
    </r>
    <r>
      <rPr>
        <b/>
        <sz val="11"/>
        <color indexed="10"/>
        <rFont val="Cambria"/>
        <family val="1"/>
      </rPr>
      <t xml:space="preserve"> </t>
    </r>
  </si>
  <si>
    <r>
      <t xml:space="preserve"> z dnem stożkowym, </t>
    </r>
    <r>
      <rPr>
        <u val="single"/>
        <sz val="10"/>
        <rFont val="Cambria"/>
        <family val="1"/>
      </rPr>
      <t>bezbarwne</t>
    </r>
    <r>
      <rPr>
        <sz val="10"/>
        <rFont val="Cambria"/>
        <family val="1"/>
      </rPr>
      <t xml:space="preserve">, z polipropylenu, z korkiem z tworzywa sztucznego przytwierdzonym na stałe na elastycznym ramieniu, z zabezpieczeniem przez otwarciem  o wymiarach 11mm x 40mm  np.. EQUIMED 5350023053 (SF)        np. Eppendorf Safe-Lock 1,5ml </t>
    </r>
  </si>
  <si>
    <r>
      <t xml:space="preserve">pojemność 500 ml, szlif 24/29, wysokość 172 mm, średnica 87 mm, 
</t>
    </r>
    <r>
      <rPr>
        <b/>
        <sz val="10"/>
        <rFont val="Cambria"/>
        <family val="1"/>
      </rPr>
      <t>(np.  Alfachem CVIT100594)</t>
    </r>
    <r>
      <rPr>
        <sz val="10"/>
        <rFont val="Cambria"/>
        <family val="1"/>
      </rPr>
      <t xml:space="preserve">
</t>
    </r>
  </si>
  <si>
    <r>
      <t xml:space="preserve">klasa A, pojemność 10 ml, z korkiem NS z PP 10/19, wysokość 90 mm, tolerancja +/-0,04 ml, 
 z nadrukowanym numerem i certyfikatem serii
 oraz pojemnością.
 </t>
    </r>
    <r>
      <rPr>
        <b/>
        <sz val="10"/>
        <rFont val="Cambria"/>
        <family val="1"/>
      </rPr>
      <t>(np.  vitlab 67704)</t>
    </r>
    <r>
      <rPr>
        <sz val="10"/>
        <rFont val="Cambria"/>
        <family val="1"/>
      </rPr>
      <t xml:space="preserve">
</t>
    </r>
  </si>
  <si>
    <r>
      <t xml:space="preserve">Blok grzejny cyfrowy HB1DG 1 miejsce do 120 </t>
    </r>
    <r>
      <rPr>
        <vertAlign val="superscript"/>
        <sz val="11"/>
        <rFont val="Cambria"/>
        <family val="1"/>
      </rPr>
      <t>o</t>
    </r>
    <r>
      <rPr>
        <sz val="11"/>
        <rFont val="Cambria"/>
        <family val="1"/>
      </rPr>
      <t xml:space="preserve">C np. H -3031 Bionovo
</t>
    </r>
  </si>
  <si>
    <r>
      <t xml:space="preserve">Wkład aluminiowy na fiolkki </t>
    </r>
    <r>
      <rPr>
        <sz val="11"/>
        <rFont val="Times New Roman"/>
        <family val="1"/>
      </rPr>
      <t>ϕ</t>
    </r>
    <r>
      <rPr>
        <sz val="11"/>
        <rFont val="Cambria"/>
        <family val="1"/>
      </rPr>
      <t xml:space="preserve">  fiolek 17mm, liczba otworów 12, ϕ otworu 17,8 mm, głębokość otworu 45mm np. H- 3144 Bionovo</t>
    </r>
  </si>
  <si>
    <t>Lejek PP do proszków</t>
  </si>
  <si>
    <t>Kolba miarowa szklana kl A</t>
  </si>
  <si>
    <t>Kolba okrągłodenna szklana</t>
  </si>
  <si>
    <t>Inserty do wialek z płaskim dnem</t>
  </si>
  <si>
    <t xml:space="preserve">Butelka szklana </t>
  </si>
  <si>
    <t>Zawór szklany ze szlifem</t>
  </si>
  <si>
    <t>Kolba miarowa poj.500ml ze szlifem z plasikowym korkiem</t>
  </si>
  <si>
    <r>
      <t xml:space="preserve">pojemność 10 ml, szkło  borokrzemowe 3.3, d/h 26/36
</t>
    </r>
    <r>
      <rPr>
        <b/>
        <sz val="10"/>
        <rFont val="Cambria"/>
        <family val="1"/>
      </rPr>
      <t>(np. Alfachem C822920202)</t>
    </r>
  </si>
  <si>
    <r>
      <t xml:space="preserve">butla 1000 ml, szkło oranżowe, borokrzemowe 3.3,   średnica 93 mm,  wysokość 253 mm, 
rozmiar narętki  GL45
</t>
    </r>
    <r>
      <rPr>
        <b/>
        <sz val="10"/>
        <rFont val="Cambria"/>
        <family val="1"/>
      </rPr>
      <t xml:space="preserve"> (np. DURAN YOUTILITY 
 VWR R215-3527)</t>
    </r>
  </si>
  <si>
    <t>ściętym,na szlif 19/26, z szeroką szyjką; poj 250 ml np..:Chemland 08-272.202.25</t>
  </si>
  <si>
    <t xml:space="preserve">Butelka szklana z korkiem szklanym pełnym </t>
  </si>
  <si>
    <t xml:space="preserve">Statyw na probówki ze stali szlachetnej do probówek o max. średnicy 18 mm. </t>
  </si>
  <si>
    <t>Korek PTFE/PE</t>
  </si>
  <si>
    <t xml:space="preserve"> Trójrzędowy z otworami na 10 probówek.  Stabilny, żaroodporny.</t>
  </si>
  <si>
    <t>ROLKA / 50 SZT.</t>
  </si>
  <si>
    <t xml:space="preserve">PAKIET 1 - końcówki do pipet, głaszczki, ezy, pojemniki   </t>
  </si>
  <si>
    <t>PAKIET 2 - drobny sprzęt laboratoryjny          (zużywalny)</t>
  </si>
  <si>
    <t>WYMAGANIA</t>
  </si>
  <si>
    <t>op/15szt</t>
  </si>
  <si>
    <t>ADM-ZP.272.1.2.2024</t>
  </si>
  <si>
    <t xml:space="preserve"> kl.A,  poj. 25ml, </t>
  </si>
  <si>
    <t>PAKIET 4 - zestawy  wymazów</t>
  </si>
  <si>
    <r>
      <t xml:space="preserve">PAKIET 8 - pompa próżniowa   </t>
    </r>
    <r>
      <rPr>
        <b/>
        <sz val="11"/>
        <color indexed="36"/>
        <rFont val="Cambria"/>
        <family val="1"/>
      </rPr>
      <t xml:space="preserve">  </t>
    </r>
    <r>
      <rPr>
        <b/>
        <sz val="11"/>
        <color indexed="60"/>
        <rFont val="Cambria"/>
        <family val="1"/>
      </rPr>
      <t xml:space="preserve">  </t>
    </r>
  </si>
  <si>
    <t xml:space="preserve">PAKIET 3 - dozowniki, pipety i końcówki   </t>
  </si>
  <si>
    <t xml:space="preserve">PAKIET 5 - szkło laboratoryjne </t>
  </si>
  <si>
    <r>
      <t xml:space="preserve">PAKIET 6 - wyroby z tworzywa sztucznego    </t>
    </r>
    <r>
      <rPr>
        <b/>
        <sz val="10"/>
        <color indexed="30"/>
        <rFont val="Cambria"/>
        <family val="1"/>
      </rPr>
      <t xml:space="preserve"> </t>
    </r>
  </si>
  <si>
    <t xml:space="preserve">PAKIET 7 - Wymazówki </t>
  </si>
  <si>
    <r>
      <t>PAKIET 9 - blok grzejny</t>
    </r>
    <r>
      <rPr>
        <b/>
        <sz val="11"/>
        <color indexed="60"/>
        <rFont val="Cambria"/>
        <family val="1"/>
      </rPr>
      <t xml:space="preserve">    </t>
    </r>
  </si>
  <si>
    <t>Pozostałe pozycje: wymagany termin dostawy 30 dni</t>
  </si>
  <si>
    <t>Wymagany termin dostawy 30 dni</t>
  </si>
  <si>
    <t>Poz. 1-37 termin ważności nie powinien być krótszy niż 80% terminu ważności producenta, licząc od dnia dostawy towaru do Zamawiającego</t>
  </si>
  <si>
    <t>Poz. 14-15 i 29-30 - wymagany termin dostawy 14 dni</t>
  </si>
  <si>
    <t>Poz. 1,2,5,6, 24, 25, 27, -wymagany certyfikat jakości CE</t>
  </si>
  <si>
    <t>Poz.1,2,4,21,22 - wymagany certyfikat jałowości  w wersji elektronicznej- PMWŻ</t>
  </si>
  <si>
    <t>Poz.34-wymagany certyfikat jałowości i potwierdzenie braku substancji hamujących w wersji elektronicznej- PMWŻ</t>
  </si>
  <si>
    <t>Poz.1,2,4,5 - wymagany certyfikat jałowości - PŻ</t>
  </si>
  <si>
    <t>Poz. 1, 11 - termin gwarancji producenta</t>
  </si>
  <si>
    <t>szlif 14/23 (do poz. 40)</t>
  </si>
  <si>
    <r>
      <t xml:space="preserve">z wylewem; niska,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, </t>
    </r>
  </si>
  <si>
    <t>szlif 24/29, typ korka A: o kształcie kwadratu do butelki PP (do poz.  13)</t>
  </si>
  <si>
    <t>Poz. 1-16 - wymagany termin dostawy 30 dni</t>
  </si>
  <si>
    <t>Wymagany termin gwarancji  wg wskazań Producenta</t>
  </si>
  <si>
    <t>Poz. 1-4 - certyfikat jakości dla serii, dostępny w formie elektronicznej</t>
  </si>
  <si>
    <t>Poz. 1-4 - termin ważności nie powinien być krótszy niż 80% terminu ważności producenta, licząc od dnia dostawy towaru do Zamawiającego</t>
  </si>
  <si>
    <t>Poz. 1-4 - wymagany termin dostawy 30 dni</t>
  </si>
  <si>
    <t>Poz. 1 - 48 - wymagany termin dostawy 30 dni</t>
  </si>
  <si>
    <t xml:space="preserve">Poz. 1 - 2 - certyfikat jałowości dla serii dostępny w wersjii elektronicznej </t>
  </si>
  <si>
    <t>Poz. 1-4 -Termin dostawy nie dłuższy niż 14 dni  od złożenia zamówienia.</t>
  </si>
  <si>
    <t>Poz. 1-14 - wymagany termina dostawy 30 dni</t>
  </si>
  <si>
    <t>Poz. 1, 2, 3, 4 - certyfikat jałowości dla serii dostępny w wersjii elektronicznej</t>
  </si>
  <si>
    <t xml:space="preserve">Poz. 1-4 - Certyfikat jakości serii z podanymi warunkami przetrzymywania określonych drobnoustrojów na podłożu transportowym, czasu przeżywania,   pomiar odzysku dla poszczególnych bakterii i termin ważności. Certyfikat jałowości serii, świadectwo CE. </t>
  </si>
  <si>
    <t>Poz. 1-4 - termin ważności  min. 12 miesięcy od daty dostawy do siedziby Zamawiającego.</t>
  </si>
  <si>
    <t>Poz. 2, 5, 6 -  wymagany jest dokument poświadczenia jałowości</t>
  </si>
  <si>
    <t>Poz. 1 - 8 - wymagany termin dostawy 30 dni</t>
  </si>
  <si>
    <t xml:space="preserve"> nazwa dokumentu świadczącego o równoważności (np. certyfikat, opis, świadectwo) załączonego do oferty - WYMÓG KONIECZNY - opisać nr pakietu i pozycji na załączonym dokumencie</t>
  </si>
  <si>
    <t>czy zaoferowano produkt równoważny; zaznaczyc "TAK" lub "NIE"</t>
  </si>
  <si>
    <t>op. 500 szt.</t>
  </si>
  <si>
    <t>op. 25</t>
  </si>
  <si>
    <t xml:space="preserve"> z dnem stożkowym, bezbarwne, z polem do opisu, z korkiem z tworzywa sztucznego odkręcanym. </t>
  </si>
  <si>
    <r>
      <t xml:space="preserve">ze szlifem 29/32, szklana z krótką szyjką </t>
    </r>
    <r>
      <rPr>
        <b/>
        <sz val="10"/>
        <rFont val="Cambria"/>
        <family val="1"/>
      </rPr>
      <t>poj.1000ml</t>
    </r>
  </si>
  <si>
    <t>Probówka z tworzywa sztucznego, ilość medium min. 2,5 ml, w pakiecie wymazówka przeznaczona do pobierania materiału do badań wirusologicznych w górnych dróg oddechowych (w tym nosa i nosogardzieli - giętkie zakończenie wymazówki), z przewężeniem umożliwiającym bezpieczne odłamanie wymazówki. Wacik wymazówki pozbawiony substancji o charakterze inhibitorów reakcji PCR. Wymazówki zapakowane w opakowanie zbiorcze 50 szt.</t>
  </si>
  <si>
    <t>z przykrywką ze szlifem, średnica  15 cm, wysokość 12 cm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</si>
</sst>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0.0000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;[Red]\-[$€-2]\ #,##0.00"/>
    <numFmt numFmtId="175" formatCode="#,##0.00\ &quot;zł&quot;;[Red]#,##0.00\ &quot;zł&quot;"/>
    <numFmt numFmtId="176" formatCode="#,##0.00\ [$€-1];[Red]#,##0.00\ [$€-1]"/>
    <numFmt numFmtId="177" formatCode="#,##0.00\ [$€-1];[Red]\-#,##0.00\ [$€-1]"/>
    <numFmt numFmtId="178" formatCode="#,##0.00\ [$€-1]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color indexed="60"/>
      <name val="Cambria"/>
      <family val="1"/>
    </font>
    <font>
      <b/>
      <sz val="11"/>
      <color indexed="36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2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u val="single"/>
      <sz val="11"/>
      <name val="Cambria"/>
      <family val="1"/>
    </font>
    <font>
      <b/>
      <sz val="10"/>
      <color indexed="30"/>
      <name val="Cambria"/>
      <family val="1"/>
    </font>
    <font>
      <b/>
      <u val="single"/>
      <sz val="10"/>
      <name val="Cambria"/>
      <family val="1"/>
    </font>
    <font>
      <u val="single"/>
      <sz val="10"/>
      <name val="Cambria"/>
      <family val="1"/>
    </font>
    <font>
      <sz val="8"/>
      <name val="Cambria"/>
      <family val="1"/>
    </font>
    <font>
      <i/>
      <sz val="10"/>
      <name val="Arial"/>
      <family val="2"/>
    </font>
    <font>
      <b/>
      <sz val="14"/>
      <name val="Times New Roman"/>
      <family val="1"/>
    </font>
    <font>
      <b/>
      <sz val="11"/>
      <color indexed="10"/>
      <name val="Cambria"/>
      <family val="1"/>
    </font>
    <font>
      <vertAlign val="superscript"/>
      <sz val="11"/>
      <name val="Cambria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12"/>
      <color indexed="10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sz val="8"/>
      <name val="Segoe UI"/>
      <family val="2"/>
    </font>
    <font>
      <strike/>
      <sz val="10"/>
      <name val="Cambria"/>
      <family val="1"/>
    </font>
    <font>
      <b/>
      <strike/>
      <sz val="11"/>
      <name val="Cambria"/>
      <family val="1"/>
    </font>
    <font>
      <b/>
      <strike/>
      <sz val="10"/>
      <name val="Cambria"/>
      <family val="1"/>
    </font>
    <font>
      <strike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b/>
      <sz val="11"/>
      <color rgb="FFFF0000"/>
      <name val="Cambria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sz val="12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7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9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9" fontId="6" fillId="0" borderId="10" xfId="54" applyNumberFormat="1" applyFont="1" applyBorder="1" applyAlignment="1">
      <alignment horizontal="center" vertical="center" wrapText="1"/>
      <protection/>
    </xf>
    <xf numFmtId="9" fontId="5" fillId="0" borderId="10" xfId="54" applyNumberFormat="1" applyFont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9" fontId="5" fillId="33" borderId="10" xfId="54" applyNumberFormat="1" applyFont="1" applyFill="1" applyBorder="1" applyAlignment="1">
      <alignment horizontal="center" vertical="center" wrapText="1"/>
      <protection/>
    </xf>
    <xf numFmtId="9" fontId="5" fillId="33" borderId="11" xfId="54" applyNumberFormat="1" applyFont="1" applyFill="1" applyBorder="1" applyAlignment="1">
      <alignment horizontal="center" vertical="center" wrapText="1"/>
      <protection/>
    </xf>
    <xf numFmtId="9" fontId="0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5" fillId="0" borderId="11" xfId="54" applyNumberFormat="1" applyFont="1" applyBorder="1" applyAlignment="1">
      <alignment horizontal="center" vertical="center" wrapText="1"/>
      <protection/>
    </xf>
    <xf numFmtId="0" fontId="12" fillId="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82" fillId="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16" borderId="10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4" fillId="1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6" fillId="16" borderId="10" xfId="54" applyFont="1" applyFill="1" applyBorder="1" applyAlignment="1">
      <alignment horizontal="center" vertical="center" wrapText="1"/>
      <protection/>
    </xf>
    <xf numFmtId="0" fontId="6" fillId="9" borderId="10" xfId="54" applyFont="1" applyFill="1" applyBorder="1" applyAlignment="1">
      <alignment horizontal="center" vertical="center" wrapText="1"/>
      <protection/>
    </xf>
    <xf numFmtId="0" fontId="6" fillId="13" borderId="10" xfId="54" applyFont="1" applyFill="1" applyBorder="1" applyAlignment="1">
      <alignment horizontal="center" vertical="center" wrapText="1"/>
      <protection/>
    </xf>
    <xf numFmtId="0" fontId="6" fillId="14" borderId="10" xfId="54" applyFont="1" applyFill="1" applyBorder="1" applyAlignment="1">
      <alignment horizontal="center" vertical="center" wrapText="1"/>
      <protection/>
    </xf>
    <xf numFmtId="9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0" fontId="12" fillId="13" borderId="10" xfId="52" applyFont="1" applyFill="1" applyBorder="1" applyAlignment="1">
      <alignment horizontal="center" vertical="center" wrapText="1"/>
      <protection/>
    </xf>
    <xf numFmtId="0" fontId="12" fillId="13" borderId="10" xfId="52" applyFont="1" applyFill="1" applyBorder="1" applyAlignment="1" applyProtection="1">
      <alignment horizontal="center" vertical="center" wrapText="1"/>
      <protection/>
    </xf>
    <xf numFmtId="0" fontId="83" fillId="0" borderId="12" xfId="52" applyFont="1" applyFill="1" applyBorder="1" applyAlignment="1">
      <alignment horizontal="center" vertical="center" wrapText="1"/>
      <protection/>
    </xf>
    <xf numFmtId="4" fontId="1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 shrinkToFit="1"/>
      <protection/>
    </xf>
    <xf numFmtId="0" fontId="0" fillId="0" borderId="10" xfId="52" applyBorder="1" applyAlignment="1">
      <alignment horizontal="center" vertical="center" wrapText="1" shrinkToFit="1"/>
      <protection/>
    </xf>
    <xf numFmtId="0" fontId="82" fillId="9" borderId="10" xfId="0" applyFont="1" applyFill="1" applyBorder="1" applyAlignment="1">
      <alignment horizontal="center" vertical="center" wrapText="1"/>
    </xf>
    <xf numFmtId="0" fontId="82" fillId="13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51" fillId="0" borderId="10" xfId="52" applyFont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51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2" fillId="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9" fontId="6" fillId="0" borderId="10" xfId="54" applyNumberFormat="1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9" fontId="86" fillId="35" borderId="10" xfId="0" applyNumberFormat="1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center" vertical="center" wrapText="1"/>
    </xf>
    <xf numFmtId="4" fontId="86" fillId="35" borderId="10" xfId="0" applyNumberFormat="1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vertical="center" wrapText="1"/>
    </xf>
    <xf numFmtId="0" fontId="86" fillId="35" borderId="10" xfId="0" applyFont="1" applyFill="1" applyBorder="1" applyAlignment="1">
      <alignment vertical="center" wrapText="1"/>
    </xf>
    <xf numFmtId="3" fontId="87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9" fontId="0" fillId="0" borderId="10" xfId="52" applyNumberFormat="1" applyBorder="1" applyAlignment="1">
      <alignment horizontal="center" vertical="center"/>
      <protection/>
    </xf>
    <xf numFmtId="4" fontId="0" fillId="0" borderId="10" xfId="52" applyNumberFormat="1" applyBorder="1" applyAlignment="1">
      <alignment horizontal="center" vertical="center"/>
      <protection/>
    </xf>
    <xf numFmtId="9" fontId="0" fillId="0" borderId="0" xfId="0" applyNumberFormat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9" fontId="0" fillId="0" borderId="0" xfId="0" applyNumberFormat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9" fontId="14" fillId="0" borderId="10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12" fillId="12" borderId="10" xfId="0" applyFont="1" applyFill="1" applyBorder="1" applyAlignment="1">
      <alignment horizontal="center" vertical="center" wrapText="1"/>
    </xf>
    <xf numFmtId="4" fontId="12" fillId="0" borderId="11" xfId="54" applyNumberFormat="1" applyFont="1" applyFill="1" applyBorder="1" applyAlignment="1">
      <alignment horizontal="center" vertical="center" wrapText="1"/>
      <protection/>
    </xf>
    <xf numFmtId="9" fontId="12" fillId="0" borderId="10" xfId="0" applyNumberFormat="1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49" fontId="12" fillId="0" borderId="11" xfId="54" applyNumberFormat="1" applyFont="1" applyBorder="1" applyAlignment="1">
      <alignment horizontal="center" vertical="center" wrapText="1"/>
      <protection/>
    </xf>
    <xf numFmtId="0" fontId="12" fillId="13" borderId="13" xfId="0" applyFont="1" applyFill="1" applyBorder="1" applyAlignment="1">
      <alignment horizontal="center" vertical="center" wrapText="1"/>
    </xf>
    <xf numFmtId="9" fontId="12" fillId="0" borderId="11" xfId="54" applyNumberFormat="1" applyFont="1" applyFill="1" applyBorder="1" applyAlignment="1">
      <alignment horizontal="center" vertical="center" wrapText="1"/>
      <protection/>
    </xf>
    <xf numFmtId="4" fontId="12" fillId="0" borderId="11" xfId="54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6" fillId="16" borderId="16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54" applyFont="1" applyFill="1" applyBorder="1" applyAlignment="1">
      <alignment horizontal="center" vertical="center" wrapText="1"/>
      <protection/>
    </xf>
    <xf numFmtId="4" fontId="14" fillId="0" borderId="11" xfId="0" applyNumberFormat="1" applyFont="1" applyFill="1" applyBorder="1" applyAlignment="1">
      <alignment horizontal="center" vertical="center" wrapText="1"/>
    </xf>
    <xf numFmtId="0" fontId="88" fillId="12" borderId="10" xfId="0" applyFont="1" applyFill="1" applyBorder="1" applyAlignment="1">
      <alignment horizontal="center" vertical="center" wrapText="1"/>
    </xf>
    <xf numFmtId="0" fontId="88" fillId="16" borderId="10" xfId="0" applyFont="1" applyFill="1" applyBorder="1" applyAlignment="1">
      <alignment horizontal="center" vertical="center" wrapText="1"/>
    </xf>
    <xf numFmtId="0" fontId="88" fillId="37" borderId="10" xfId="0" applyFont="1" applyFill="1" applyBorder="1" applyAlignment="1">
      <alignment horizontal="center" vertical="center" wrapText="1"/>
    </xf>
    <xf numFmtId="0" fontId="88" fillId="9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0" fontId="90" fillId="0" borderId="0" xfId="0" applyFont="1" applyAlignment="1">
      <alignment/>
    </xf>
    <xf numFmtId="0" fontId="89" fillId="13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8" fillId="12" borderId="11" xfId="0" applyFont="1" applyFill="1" applyBorder="1" applyAlignment="1">
      <alignment horizontal="center" vertical="center" wrapText="1"/>
    </xf>
    <xf numFmtId="0" fontId="88" fillId="16" borderId="11" xfId="0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0" fontId="88" fillId="9" borderId="11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3" fontId="12" fillId="1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6" fillId="0" borderId="17" xfId="54" applyNumberFormat="1" applyFont="1" applyBorder="1" applyAlignment="1">
      <alignment horizontal="center" vertical="center" wrapText="1"/>
      <protection/>
    </xf>
    <xf numFmtId="4" fontId="86" fillId="35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" fontId="86" fillId="35" borderId="1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89" fillId="0" borderId="10" xfId="0" applyFont="1" applyBorder="1" applyAlignment="1">
      <alignment/>
    </xf>
    <xf numFmtId="1" fontId="89" fillId="0" borderId="10" xfId="0" applyNumberFormat="1" applyFont="1" applyFill="1" applyBorder="1" applyAlignment="1">
      <alignment/>
    </xf>
    <xf numFmtId="0" fontId="89" fillId="0" borderId="10" xfId="0" applyFont="1" applyFill="1" applyBorder="1" applyAlignment="1">
      <alignment/>
    </xf>
    <xf numFmtId="9" fontId="89" fillId="0" borderId="10" xfId="0" applyNumberFormat="1" applyFont="1" applyFill="1" applyBorder="1" applyAlignment="1">
      <alignment horizontal="center" vertical="center"/>
    </xf>
    <xf numFmtId="4" fontId="89" fillId="0" borderId="14" xfId="0" applyNumberFormat="1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left"/>
    </xf>
    <xf numFmtId="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0" fontId="12" fillId="6" borderId="1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4" fontId="86" fillId="35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center" vertical="center" wrapText="1"/>
      <protection/>
    </xf>
    <xf numFmtId="0" fontId="89" fillId="0" borderId="0" xfId="0" applyFont="1" applyFill="1" applyAlignment="1">
      <alignment/>
    </xf>
    <xf numFmtId="3" fontId="89" fillId="0" borderId="0" xfId="0" applyNumberFormat="1" applyFont="1" applyFill="1" applyAlignment="1">
      <alignment/>
    </xf>
    <xf numFmtId="0" fontId="90" fillId="0" borderId="0" xfId="0" applyFont="1" applyFill="1" applyAlignment="1">
      <alignment/>
    </xf>
    <xf numFmtId="4" fontId="89" fillId="0" borderId="0" xfId="0" applyNumberFormat="1" applyFont="1" applyFill="1" applyAlignment="1">
      <alignment/>
    </xf>
    <xf numFmtId="9" fontId="89" fillId="0" borderId="0" xfId="0" applyNumberFormat="1" applyFont="1" applyFill="1" applyAlignment="1">
      <alignment horizontal="center" vertical="center"/>
    </xf>
    <xf numFmtId="4" fontId="5" fillId="0" borderId="0" xfId="54" applyNumberFormat="1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6" borderId="0" xfId="54" applyFont="1" applyFill="1" applyBorder="1" applyAlignment="1">
      <alignment horizontal="center" vertical="center" wrapText="1"/>
      <protection/>
    </xf>
    <xf numFmtId="0" fontId="6" fillId="16" borderId="0" xfId="54" applyFont="1" applyFill="1" applyBorder="1" applyAlignment="1">
      <alignment horizontal="center" vertical="center" wrapText="1"/>
      <protection/>
    </xf>
    <xf numFmtId="0" fontId="6" fillId="9" borderId="0" xfId="54" applyFont="1" applyFill="1" applyBorder="1" applyAlignment="1">
      <alignment horizontal="center" vertical="center" wrapText="1"/>
      <protection/>
    </xf>
    <xf numFmtId="0" fontId="6" fillId="13" borderId="0" xfId="54" applyFont="1" applyFill="1" applyBorder="1" applyAlignment="1">
      <alignment horizontal="center" vertical="center" wrapText="1"/>
      <protection/>
    </xf>
    <xf numFmtId="0" fontId="6" fillId="14" borderId="0" xfId="54" applyFont="1" applyFill="1" applyBorder="1" applyAlignment="1">
      <alignment horizontal="center" vertical="center" wrapText="1"/>
      <protection/>
    </xf>
    <xf numFmtId="9" fontId="6" fillId="0" borderId="0" xfId="54" applyNumberFormat="1" applyFont="1" applyFill="1" applyBorder="1" applyAlignment="1">
      <alignment horizontal="center" vertical="center" wrapText="1"/>
      <protection/>
    </xf>
    <xf numFmtId="4" fontId="6" fillId="0" borderId="0" xfId="54" applyNumberFormat="1" applyFont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 wrapText="1" shrinkToFit="1"/>
      <protection/>
    </xf>
    <xf numFmtId="0" fontId="0" fillId="0" borderId="0" xfId="52" applyBorder="1" applyAlignment="1">
      <alignment horizontal="center" vertical="center" wrapText="1" shrinkToFit="1"/>
      <protection/>
    </xf>
    <xf numFmtId="0" fontId="5" fillId="0" borderId="0" xfId="52" applyFont="1" applyFill="1" applyBorder="1" applyAlignment="1">
      <alignment horizontal="center" vertical="center"/>
      <protection/>
    </xf>
    <xf numFmtId="9" fontId="0" fillId="0" borderId="0" xfId="52" applyNumberFormat="1" applyBorder="1" applyAlignment="1">
      <alignment horizontal="center" vertical="center"/>
      <protection/>
    </xf>
    <xf numFmtId="4" fontId="0" fillId="0" borderId="0" xfId="52" applyNumberFormat="1" applyBorder="1" applyAlignment="1">
      <alignment horizontal="center" vertical="center"/>
      <protection/>
    </xf>
    <xf numFmtId="4" fontId="15" fillId="0" borderId="0" xfId="52" applyNumberFormat="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" fontId="89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/>
    </xf>
    <xf numFmtId="4" fontId="89" fillId="0" borderId="0" xfId="0" applyNumberFormat="1" applyFont="1" applyFill="1" applyBorder="1" applyAlignment="1">
      <alignment horizontal="center" vertical="center"/>
    </xf>
    <xf numFmtId="9" fontId="89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85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10" xfId="54" applyNumberFormat="1" applyFont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Alignment="1">
      <alignment/>
    </xf>
    <xf numFmtId="0" fontId="91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82" fillId="0" borderId="0" xfId="0" applyFont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4" fontId="5" fillId="0" borderId="0" xfId="0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88" fillId="0" borderId="0" xfId="0" applyFont="1" applyAlignment="1">
      <alignment horizontal="left" vertical="center"/>
    </xf>
    <xf numFmtId="0" fontId="88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0" xfId="52" applyFont="1" applyBorder="1" applyAlignment="1">
      <alignment horizontal="left" vertical="center" wrapText="1" shrinkToFi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90" fillId="0" borderId="10" xfId="0" applyFont="1" applyBorder="1" applyAlignment="1">
      <alignment/>
    </xf>
    <xf numFmtId="4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15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4" fillId="35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54" applyFont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33" borderId="0" xfId="0" applyFont="1" applyFill="1" applyAlignment="1">
      <alignment horizontal="left" wrapText="1"/>
    </xf>
    <xf numFmtId="4" fontId="57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4" fontId="5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4" fontId="57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4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6" fillId="33" borderId="0" xfId="0" applyFont="1" applyFill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58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6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4" fontId="1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12" fillId="0" borderId="26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0" fontId="61" fillId="12" borderId="10" xfId="0" applyFont="1" applyFill="1" applyBorder="1" applyAlignment="1">
      <alignment horizontal="center" vertical="center" wrapText="1"/>
    </xf>
    <xf numFmtId="0" fontId="61" fillId="16" borderId="10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1" fillId="9" borderId="10" xfId="0" applyFont="1" applyFill="1" applyBorder="1" applyAlignment="1">
      <alignment horizontal="center"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/>
    </xf>
    <xf numFmtId="9" fontId="60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00390625" style="138" customWidth="1"/>
    <col min="2" max="2" width="55.8515625" style="138" customWidth="1"/>
    <col min="3" max="3" width="10.8515625" style="138" customWidth="1"/>
    <col min="4" max="4" width="10.57421875" style="139" customWidth="1"/>
    <col min="5" max="5" width="6.00390625" style="140" customWidth="1"/>
    <col min="6" max="6" width="5.8515625" style="140" customWidth="1"/>
    <col min="7" max="8" width="9.57421875" style="140" customWidth="1"/>
    <col min="9" max="9" width="8.140625" style="140" customWidth="1"/>
    <col min="10" max="11" width="8.57421875" style="140" customWidth="1"/>
    <col min="12" max="12" width="9.57421875" style="141" customWidth="1"/>
    <col min="13" max="13" width="8.140625" style="142" customWidth="1"/>
    <col min="14" max="14" width="12.421875" style="143" customWidth="1"/>
    <col min="15" max="15" width="13.57421875" style="143" customWidth="1"/>
    <col min="16" max="16" width="15.421875" style="143" customWidth="1"/>
    <col min="17" max="18" width="14.8515625" style="180" customWidth="1"/>
    <col min="19" max="19" width="29.00390625" style="138" customWidth="1"/>
    <col min="20" max="16384" width="9.140625" style="138" customWidth="1"/>
  </cols>
  <sheetData>
    <row r="1" spans="16:18" ht="15.75">
      <c r="P1" s="496" t="s">
        <v>307</v>
      </c>
      <c r="Q1" s="497"/>
      <c r="R1" s="462"/>
    </row>
    <row r="2" spans="1:18" ht="15.75">
      <c r="A2" s="144"/>
      <c r="B2" s="138" t="s">
        <v>205</v>
      </c>
      <c r="C2" s="144"/>
      <c r="E2" s="145"/>
      <c r="F2" s="145"/>
      <c r="G2" s="145"/>
      <c r="H2" s="145"/>
      <c r="I2" s="145"/>
      <c r="J2" s="145"/>
      <c r="K2" s="145"/>
      <c r="L2" s="146"/>
      <c r="M2" s="147"/>
      <c r="N2" s="148"/>
      <c r="O2" s="148"/>
      <c r="P2" s="498" t="s">
        <v>18</v>
      </c>
      <c r="Q2" s="498"/>
      <c r="R2" s="463"/>
    </row>
    <row r="3" spans="1:18" ht="14.25">
      <c r="A3" s="144"/>
      <c r="B3" s="144"/>
      <c r="C3" s="499" t="s">
        <v>12</v>
      </c>
      <c r="D3" s="499"/>
      <c r="E3" s="499"/>
      <c r="F3" s="499"/>
      <c r="G3" s="499"/>
      <c r="H3" s="499"/>
      <c r="I3" s="499"/>
      <c r="J3" s="499"/>
      <c r="K3" s="499"/>
      <c r="L3" s="500"/>
      <c r="M3" s="500"/>
      <c r="N3" s="500"/>
      <c r="O3" s="500"/>
      <c r="P3" s="500"/>
      <c r="Q3" s="149"/>
      <c r="R3" s="149"/>
    </row>
    <row r="4" spans="1:18" ht="14.25">
      <c r="A4" s="144"/>
      <c r="B4" s="144"/>
      <c r="C4" s="499"/>
      <c r="D4" s="499"/>
      <c r="E4" s="499"/>
      <c r="F4" s="499"/>
      <c r="G4" s="499"/>
      <c r="H4" s="499"/>
      <c r="I4" s="499"/>
      <c r="J4" s="499"/>
      <c r="K4" s="499"/>
      <c r="L4" s="500"/>
      <c r="M4" s="500"/>
      <c r="N4" s="500"/>
      <c r="O4" s="500"/>
      <c r="P4" s="500"/>
      <c r="Q4" s="144"/>
      <c r="R4" s="144"/>
    </row>
    <row r="5" spans="1:18" ht="15.75" customHeight="1">
      <c r="A5" s="150"/>
      <c r="B5" s="151" t="s">
        <v>303</v>
      </c>
      <c r="C5" s="152"/>
      <c r="D5" s="153"/>
      <c r="E5" s="488" t="s">
        <v>206</v>
      </c>
      <c r="F5" s="489"/>
      <c r="G5" s="490"/>
      <c r="H5" s="491" t="s">
        <v>70</v>
      </c>
      <c r="I5" s="492"/>
      <c r="J5" s="492"/>
      <c r="K5" s="493"/>
      <c r="L5" s="154"/>
      <c r="M5" s="155"/>
      <c r="N5" s="156"/>
      <c r="O5" s="156"/>
      <c r="P5" s="156"/>
      <c r="Q5" s="152"/>
      <c r="R5" s="152"/>
    </row>
    <row r="6" spans="1:19" ht="114.75" customHeight="1">
      <c r="A6" s="157" t="s">
        <v>3</v>
      </c>
      <c r="B6" s="157" t="s">
        <v>132</v>
      </c>
      <c r="C6" s="158" t="s">
        <v>11</v>
      </c>
      <c r="D6" s="181" t="s">
        <v>59</v>
      </c>
      <c r="E6" s="159" t="s">
        <v>47</v>
      </c>
      <c r="F6" s="160" t="s">
        <v>46</v>
      </c>
      <c r="G6" s="161" t="s">
        <v>44</v>
      </c>
      <c r="H6" s="162" t="s">
        <v>213</v>
      </c>
      <c r="I6" s="163" t="s">
        <v>56</v>
      </c>
      <c r="J6" s="163" t="s">
        <v>207</v>
      </c>
      <c r="K6" s="163" t="s">
        <v>208</v>
      </c>
      <c r="L6" s="164" t="s">
        <v>7</v>
      </c>
      <c r="M6" s="165" t="s">
        <v>8</v>
      </c>
      <c r="N6" s="166" t="s">
        <v>53</v>
      </c>
      <c r="O6" s="166" t="s">
        <v>9</v>
      </c>
      <c r="P6" s="166" t="s">
        <v>10</v>
      </c>
      <c r="Q6" s="157" t="s">
        <v>36</v>
      </c>
      <c r="R6" s="157" t="s">
        <v>343</v>
      </c>
      <c r="S6" s="237" t="s">
        <v>342</v>
      </c>
    </row>
    <row r="7" spans="1:19" ht="85.5">
      <c r="A7" s="167">
        <v>1</v>
      </c>
      <c r="B7" s="168" t="s">
        <v>117</v>
      </c>
      <c r="C7" s="169" t="s">
        <v>2</v>
      </c>
      <c r="D7" s="189">
        <f>SUM(E7:K7)</f>
        <v>4000</v>
      </c>
      <c r="E7" s="39"/>
      <c r="F7" s="283"/>
      <c r="G7" s="284"/>
      <c r="H7" s="296">
        <v>3000</v>
      </c>
      <c r="I7" s="285">
        <v>500</v>
      </c>
      <c r="J7" s="285">
        <v>500</v>
      </c>
      <c r="K7" s="285"/>
      <c r="L7" s="401">
        <v>0</v>
      </c>
      <c r="M7" s="183">
        <v>0</v>
      </c>
      <c r="N7" s="185">
        <f>ROUND(L7*(1+M7),2)</f>
        <v>0</v>
      </c>
      <c r="O7" s="185">
        <f>L7*D7</f>
        <v>0</v>
      </c>
      <c r="P7" s="185">
        <f>N7*D7</f>
        <v>0</v>
      </c>
      <c r="Q7" s="186"/>
      <c r="R7" s="186"/>
      <c r="S7" s="238"/>
    </row>
    <row r="8" spans="1:19" ht="85.5">
      <c r="A8" s="167">
        <v>2</v>
      </c>
      <c r="B8" s="168" t="s">
        <v>118</v>
      </c>
      <c r="C8" s="169" t="s">
        <v>2</v>
      </c>
      <c r="D8" s="189">
        <f aca="true" t="shared" si="0" ref="D8:D44">SUM(E8:K8)</f>
        <v>37300</v>
      </c>
      <c r="E8" s="39"/>
      <c r="F8" s="283"/>
      <c r="G8" s="284"/>
      <c r="H8" s="296">
        <v>2000</v>
      </c>
      <c r="I8" s="285">
        <v>300</v>
      </c>
      <c r="J8" s="285">
        <v>35000</v>
      </c>
      <c r="K8" s="285"/>
      <c r="L8" s="401">
        <v>0</v>
      </c>
      <c r="M8" s="183">
        <v>0</v>
      </c>
      <c r="N8" s="185">
        <f aca="true" t="shared" si="1" ref="N8:N44">ROUND(L8*(1+M8),2)</f>
        <v>0</v>
      </c>
      <c r="O8" s="185">
        <f aca="true" t="shared" si="2" ref="O8:O44">L8*D8</f>
        <v>0</v>
      </c>
      <c r="P8" s="185">
        <f aca="true" t="shared" si="3" ref="P8:P44">N8*D8</f>
        <v>0</v>
      </c>
      <c r="Q8" s="186"/>
      <c r="R8" s="186"/>
      <c r="S8" s="238"/>
    </row>
    <row r="9" spans="1:19" ht="28.5">
      <c r="A9" s="167">
        <v>3</v>
      </c>
      <c r="B9" s="168" t="s">
        <v>40</v>
      </c>
      <c r="C9" s="169" t="s">
        <v>41</v>
      </c>
      <c r="D9" s="189">
        <f t="shared" si="0"/>
        <v>2</v>
      </c>
      <c r="E9" s="39">
        <v>1</v>
      </c>
      <c r="F9" s="283"/>
      <c r="G9" s="284"/>
      <c r="H9" s="42"/>
      <c r="I9" s="285"/>
      <c r="J9" s="285">
        <v>1</v>
      </c>
      <c r="K9" s="285"/>
      <c r="L9" s="401">
        <v>0</v>
      </c>
      <c r="M9" s="183">
        <v>0</v>
      </c>
      <c r="N9" s="185">
        <f t="shared" si="1"/>
        <v>0</v>
      </c>
      <c r="O9" s="185">
        <f t="shared" si="2"/>
        <v>0</v>
      </c>
      <c r="P9" s="185">
        <f t="shared" si="3"/>
        <v>0</v>
      </c>
      <c r="Q9" s="186"/>
      <c r="R9" s="186"/>
      <c r="S9" s="238"/>
    </row>
    <row r="10" spans="1:19" ht="42.75">
      <c r="A10" s="167">
        <v>4</v>
      </c>
      <c r="B10" s="168" t="s">
        <v>119</v>
      </c>
      <c r="C10" s="169" t="s">
        <v>6</v>
      </c>
      <c r="D10" s="189">
        <f t="shared" si="0"/>
        <v>400</v>
      </c>
      <c r="E10" s="39"/>
      <c r="F10" s="283"/>
      <c r="G10" s="284"/>
      <c r="H10" s="42">
        <v>300</v>
      </c>
      <c r="I10" s="285">
        <v>100</v>
      </c>
      <c r="J10" s="285"/>
      <c r="K10" s="285"/>
      <c r="L10" s="401">
        <v>0</v>
      </c>
      <c r="M10" s="183">
        <v>0</v>
      </c>
      <c r="N10" s="185">
        <f t="shared" si="1"/>
        <v>0</v>
      </c>
      <c r="O10" s="185">
        <f t="shared" si="2"/>
        <v>0</v>
      </c>
      <c r="P10" s="185">
        <f t="shared" si="3"/>
        <v>0</v>
      </c>
      <c r="Q10" s="187"/>
      <c r="R10" s="187"/>
      <c r="S10" s="238"/>
    </row>
    <row r="11" spans="1:19" ht="42.75">
      <c r="A11" s="167">
        <v>5</v>
      </c>
      <c r="B11" s="168" t="s">
        <v>120</v>
      </c>
      <c r="C11" s="169" t="s">
        <v>1</v>
      </c>
      <c r="D11" s="189">
        <f t="shared" si="0"/>
        <v>2</v>
      </c>
      <c r="E11" s="39"/>
      <c r="F11" s="283"/>
      <c r="G11" s="284"/>
      <c r="H11" s="42"/>
      <c r="I11" s="285">
        <v>2</v>
      </c>
      <c r="J11" s="285"/>
      <c r="K11" s="285"/>
      <c r="L11" s="401">
        <v>0</v>
      </c>
      <c r="M11" s="183">
        <v>0</v>
      </c>
      <c r="N11" s="185">
        <f t="shared" si="1"/>
        <v>0</v>
      </c>
      <c r="O11" s="185">
        <f t="shared" si="2"/>
        <v>0</v>
      </c>
      <c r="P11" s="185">
        <f t="shared" si="3"/>
        <v>0</v>
      </c>
      <c r="Q11" s="187"/>
      <c r="R11" s="187"/>
      <c r="S11" s="437"/>
    </row>
    <row r="12" spans="1:19" ht="28.5">
      <c r="A12" s="167">
        <v>6</v>
      </c>
      <c r="B12" s="168" t="s">
        <v>51</v>
      </c>
      <c r="C12" s="169" t="s">
        <v>1</v>
      </c>
      <c r="D12" s="189">
        <f t="shared" si="0"/>
        <v>2</v>
      </c>
      <c r="E12" s="39"/>
      <c r="F12" s="283"/>
      <c r="G12" s="284"/>
      <c r="H12" s="42"/>
      <c r="I12" s="285"/>
      <c r="J12" s="285">
        <v>2</v>
      </c>
      <c r="K12" s="285"/>
      <c r="L12" s="401">
        <v>0</v>
      </c>
      <c r="M12" s="183">
        <v>0</v>
      </c>
      <c r="N12" s="185">
        <f t="shared" si="1"/>
        <v>0</v>
      </c>
      <c r="O12" s="185">
        <f t="shared" si="2"/>
        <v>0</v>
      </c>
      <c r="P12" s="185">
        <f t="shared" si="3"/>
        <v>0</v>
      </c>
      <c r="Q12" s="187"/>
      <c r="R12" s="187"/>
      <c r="S12" s="437"/>
    </row>
    <row r="13" spans="1:19" ht="42.75">
      <c r="A13" s="167">
        <v>7</v>
      </c>
      <c r="B13" s="168" t="s">
        <v>131</v>
      </c>
      <c r="C13" s="169" t="s">
        <v>0</v>
      </c>
      <c r="D13" s="189">
        <f t="shared" si="0"/>
        <v>3</v>
      </c>
      <c r="E13" s="39">
        <v>2</v>
      </c>
      <c r="F13" s="283"/>
      <c r="G13" s="284"/>
      <c r="H13" s="42"/>
      <c r="I13" s="285"/>
      <c r="J13" s="285">
        <v>1</v>
      </c>
      <c r="K13" s="285"/>
      <c r="L13" s="401">
        <v>0</v>
      </c>
      <c r="M13" s="183">
        <v>0</v>
      </c>
      <c r="N13" s="185">
        <f t="shared" si="1"/>
        <v>0</v>
      </c>
      <c r="O13" s="185">
        <f t="shared" si="2"/>
        <v>0</v>
      </c>
      <c r="P13" s="185">
        <f t="shared" si="3"/>
        <v>0</v>
      </c>
      <c r="Q13" s="188"/>
      <c r="R13" s="188"/>
      <c r="S13" s="437"/>
    </row>
    <row r="14" spans="1:19" ht="42.75">
      <c r="A14" s="167">
        <v>8</v>
      </c>
      <c r="B14" s="168" t="s">
        <v>134</v>
      </c>
      <c r="C14" s="169" t="s">
        <v>27</v>
      </c>
      <c r="D14" s="189">
        <f t="shared" si="0"/>
        <v>12</v>
      </c>
      <c r="E14" s="39">
        <v>11</v>
      </c>
      <c r="F14" s="283"/>
      <c r="G14" s="284"/>
      <c r="H14" s="42"/>
      <c r="I14" s="285"/>
      <c r="J14" s="285"/>
      <c r="K14" s="285">
        <v>1</v>
      </c>
      <c r="L14" s="401">
        <v>0</v>
      </c>
      <c r="M14" s="183">
        <v>0</v>
      </c>
      <c r="N14" s="185">
        <f t="shared" si="1"/>
        <v>0</v>
      </c>
      <c r="O14" s="185">
        <f t="shared" si="2"/>
        <v>0</v>
      </c>
      <c r="P14" s="185">
        <f t="shared" si="3"/>
        <v>0</v>
      </c>
      <c r="Q14" s="188"/>
      <c r="R14" s="188"/>
      <c r="S14" s="437"/>
    </row>
    <row r="15" spans="1:19" ht="42.75">
      <c r="A15" s="167">
        <v>9</v>
      </c>
      <c r="B15" s="168" t="s">
        <v>133</v>
      </c>
      <c r="C15" s="169" t="s">
        <v>42</v>
      </c>
      <c r="D15" s="189">
        <f t="shared" si="0"/>
        <v>7</v>
      </c>
      <c r="E15" s="39">
        <v>7</v>
      </c>
      <c r="F15" s="283"/>
      <c r="G15" s="284"/>
      <c r="H15" s="42"/>
      <c r="I15" s="285"/>
      <c r="J15" s="285"/>
      <c r="K15" s="285"/>
      <c r="L15" s="401">
        <v>0</v>
      </c>
      <c r="M15" s="183">
        <v>0</v>
      </c>
      <c r="N15" s="185">
        <f t="shared" si="1"/>
        <v>0</v>
      </c>
      <c r="O15" s="185">
        <f t="shared" si="2"/>
        <v>0</v>
      </c>
      <c r="P15" s="185">
        <f t="shared" si="3"/>
        <v>0</v>
      </c>
      <c r="Q15" s="188"/>
      <c r="R15" s="188"/>
      <c r="S15" s="437"/>
    </row>
    <row r="16" spans="1:19" ht="42.75">
      <c r="A16" s="167">
        <v>10</v>
      </c>
      <c r="B16" s="168" t="s">
        <v>135</v>
      </c>
      <c r="C16" s="169" t="s">
        <v>5</v>
      </c>
      <c r="D16" s="189">
        <f t="shared" si="0"/>
        <v>1</v>
      </c>
      <c r="E16" s="39">
        <v>1</v>
      </c>
      <c r="F16" s="283"/>
      <c r="G16" s="284"/>
      <c r="H16" s="42"/>
      <c r="I16" s="285"/>
      <c r="J16" s="285"/>
      <c r="K16" s="285"/>
      <c r="L16" s="401">
        <v>0</v>
      </c>
      <c r="M16" s="183">
        <v>0</v>
      </c>
      <c r="N16" s="185">
        <f t="shared" si="1"/>
        <v>0</v>
      </c>
      <c r="O16" s="185">
        <f t="shared" si="2"/>
        <v>0</v>
      </c>
      <c r="P16" s="185">
        <f t="shared" si="3"/>
        <v>0</v>
      </c>
      <c r="Q16" s="188"/>
      <c r="R16" s="188"/>
      <c r="S16" s="437"/>
    </row>
    <row r="17" spans="1:19" ht="71.25">
      <c r="A17" s="167">
        <v>12</v>
      </c>
      <c r="B17" s="168" t="s">
        <v>136</v>
      </c>
      <c r="C17" s="169" t="s">
        <v>35</v>
      </c>
      <c r="D17" s="189">
        <f t="shared" si="0"/>
        <v>10</v>
      </c>
      <c r="E17" s="39"/>
      <c r="F17" s="283"/>
      <c r="G17" s="284"/>
      <c r="H17" s="42"/>
      <c r="I17" s="285"/>
      <c r="J17" s="285"/>
      <c r="K17" s="285">
        <v>10</v>
      </c>
      <c r="L17" s="401">
        <v>0</v>
      </c>
      <c r="M17" s="183">
        <v>0</v>
      </c>
      <c r="N17" s="185">
        <f t="shared" si="1"/>
        <v>0</v>
      </c>
      <c r="O17" s="185">
        <f t="shared" si="2"/>
        <v>0</v>
      </c>
      <c r="P17" s="185">
        <f t="shared" si="3"/>
        <v>0</v>
      </c>
      <c r="Q17" s="188"/>
      <c r="R17" s="188"/>
      <c r="S17" s="437"/>
    </row>
    <row r="18" spans="1:19" ht="42.75">
      <c r="A18" s="167">
        <v>13</v>
      </c>
      <c r="B18" s="168" t="s">
        <v>137</v>
      </c>
      <c r="C18" s="170" t="s">
        <v>29</v>
      </c>
      <c r="D18" s="189">
        <f t="shared" si="0"/>
        <v>2</v>
      </c>
      <c r="E18" s="39"/>
      <c r="F18" s="283"/>
      <c r="G18" s="284"/>
      <c r="H18" s="42">
        <v>2</v>
      </c>
      <c r="I18" s="285"/>
      <c r="J18" s="285"/>
      <c r="K18" s="285"/>
      <c r="L18" s="401">
        <v>0</v>
      </c>
      <c r="M18" s="183">
        <v>0</v>
      </c>
      <c r="N18" s="185">
        <f t="shared" si="1"/>
        <v>0</v>
      </c>
      <c r="O18" s="185">
        <f t="shared" si="2"/>
        <v>0</v>
      </c>
      <c r="P18" s="185">
        <f t="shared" si="3"/>
        <v>0</v>
      </c>
      <c r="Q18" s="188"/>
      <c r="R18" s="188"/>
      <c r="S18" s="437"/>
    </row>
    <row r="19" spans="1:19" ht="42.75">
      <c r="A19" s="167">
        <v>14</v>
      </c>
      <c r="B19" s="168" t="s">
        <v>138</v>
      </c>
      <c r="C19" s="170" t="s">
        <v>31</v>
      </c>
      <c r="D19" s="189">
        <f t="shared" si="0"/>
        <v>7</v>
      </c>
      <c r="E19" s="39">
        <v>5</v>
      </c>
      <c r="F19" s="283"/>
      <c r="G19" s="284"/>
      <c r="H19" s="42">
        <v>2</v>
      </c>
      <c r="I19" s="285"/>
      <c r="J19" s="285"/>
      <c r="K19" s="285"/>
      <c r="L19" s="401">
        <v>0</v>
      </c>
      <c r="M19" s="183">
        <v>0</v>
      </c>
      <c r="N19" s="185">
        <f t="shared" si="1"/>
        <v>0</v>
      </c>
      <c r="O19" s="185">
        <f t="shared" si="2"/>
        <v>0</v>
      </c>
      <c r="P19" s="185">
        <f t="shared" si="3"/>
        <v>0</v>
      </c>
      <c r="Q19" s="188"/>
      <c r="R19" s="188"/>
      <c r="S19" s="437"/>
    </row>
    <row r="20" spans="1:19" ht="42.75">
      <c r="A20" s="167">
        <v>15</v>
      </c>
      <c r="B20" s="168" t="s">
        <v>139</v>
      </c>
      <c r="C20" s="169" t="s">
        <v>32</v>
      </c>
      <c r="D20" s="189">
        <f t="shared" si="0"/>
        <v>6</v>
      </c>
      <c r="E20" s="39">
        <v>1</v>
      </c>
      <c r="F20" s="283"/>
      <c r="G20" s="284"/>
      <c r="H20" s="42">
        <v>5</v>
      </c>
      <c r="I20" s="285"/>
      <c r="J20" s="285"/>
      <c r="K20" s="285"/>
      <c r="L20" s="401">
        <v>0</v>
      </c>
      <c r="M20" s="183">
        <v>0</v>
      </c>
      <c r="N20" s="185">
        <f t="shared" si="1"/>
        <v>0</v>
      </c>
      <c r="O20" s="185">
        <f t="shared" si="2"/>
        <v>0</v>
      </c>
      <c r="P20" s="185">
        <f t="shared" si="3"/>
        <v>0</v>
      </c>
      <c r="Q20" s="188"/>
      <c r="R20" s="188"/>
      <c r="S20" s="437"/>
    </row>
    <row r="21" spans="1:19" ht="42.75">
      <c r="A21" s="167">
        <v>16</v>
      </c>
      <c r="B21" s="168" t="s">
        <v>140</v>
      </c>
      <c r="C21" s="169" t="s">
        <v>33</v>
      </c>
      <c r="D21" s="189">
        <f t="shared" si="0"/>
        <v>6</v>
      </c>
      <c r="E21" s="39">
        <v>5</v>
      </c>
      <c r="F21" s="283"/>
      <c r="G21" s="284"/>
      <c r="H21" s="42">
        <v>1</v>
      </c>
      <c r="I21" s="285"/>
      <c r="J21" s="285"/>
      <c r="K21" s="285"/>
      <c r="L21" s="401">
        <v>0</v>
      </c>
      <c r="M21" s="183">
        <v>0</v>
      </c>
      <c r="N21" s="185">
        <f t="shared" si="1"/>
        <v>0</v>
      </c>
      <c r="O21" s="185">
        <f t="shared" si="2"/>
        <v>0</v>
      </c>
      <c r="P21" s="185">
        <f t="shared" si="3"/>
        <v>0</v>
      </c>
      <c r="Q21" s="188"/>
      <c r="R21" s="188"/>
      <c r="S21" s="437"/>
    </row>
    <row r="22" spans="1:19" ht="42.75">
      <c r="A22" s="167">
        <v>17</v>
      </c>
      <c r="B22" s="168" t="s">
        <v>141</v>
      </c>
      <c r="C22" s="169" t="s">
        <v>34</v>
      </c>
      <c r="D22" s="189">
        <f t="shared" si="0"/>
        <v>5</v>
      </c>
      <c r="E22" s="39">
        <v>1</v>
      </c>
      <c r="F22" s="283"/>
      <c r="G22" s="284"/>
      <c r="H22" s="42">
        <v>4</v>
      </c>
      <c r="I22" s="285"/>
      <c r="J22" s="285"/>
      <c r="K22" s="285"/>
      <c r="L22" s="401">
        <v>0</v>
      </c>
      <c r="M22" s="183">
        <v>0</v>
      </c>
      <c r="N22" s="185">
        <f t="shared" si="1"/>
        <v>0</v>
      </c>
      <c r="O22" s="185">
        <f t="shared" si="2"/>
        <v>0</v>
      </c>
      <c r="P22" s="185">
        <f t="shared" si="3"/>
        <v>0</v>
      </c>
      <c r="Q22" s="188"/>
      <c r="R22" s="188"/>
      <c r="S22" s="437"/>
    </row>
    <row r="23" spans="1:19" ht="28.5">
      <c r="A23" s="167">
        <v>18</v>
      </c>
      <c r="B23" s="168" t="s">
        <v>142</v>
      </c>
      <c r="C23" s="169" t="s">
        <v>2</v>
      </c>
      <c r="D23" s="189">
        <f t="shared" si="0"/>
        <v>4</v>
      </c>
      <c r="E23" s="39"/>
      <c r="F23" s="283"/>
      <c r="G23" s="284"/>
      <c r="H23" s="42">
        <v>4</v>
      </c>
      <c r="I23" s="285"/>
      <c r="J23" s="285"/>
      <c r="K23" s="285"/>
      <c r="L23" s="401">
        <v>0</v>
      </c>
      <c r="M23" s="183">
        <v>0</v>
      </c>
      <c r="N23" s="185">
        <f t="shared" si="1"/>
        <v>0</v>
      </c>
      <c r="O23" s="185">
        <f t="shared" si="2"/>
        <v>0</v>
      </c>
      <c r="P23" s="185">
        <f t="shared" si="3"/>
        <v>0</v>
      </c>
      <c r="Q23" s="188"/>
      <c r="R23" s="188"/>
      <c r="S23" s="437"/>
    </row>
    <row r="24" spans="1:19" ht="85.5">
      <c r="A24" s="167">
        <v>19</v>
      </c>
      <c r="B24" s="168" t="s">
        <v>121</v>
      </c>
      <c r="C24" s="169" t="s">
        <v>2</v>
      </c>
      <c r="D24" s="189">
        <f t="shared" si="0"/>
        <v>400</v>
      </c>
      <c r="E24" s="39"/>
      <c r="F24" s="283"/>
      <c r="G24" s="284"/>
      <c r="H24" s="42"/>
      <c r="I24" s="285"/>
      <c r="J24" s="285"/>
      <c r="K24" s="285">
        <v>400</v>
      </c>
      <c r="L24" s="401">
        <v>0</v>
      </c>
      <c r="M24" s="183">
        <v>0</v>
      </c>
      <c r="N24" s="185">
        <f t="shared" si="1"/>
        <v>0</v>
      </c>
      <c r="O24" s="185">
        <f t="shared" si="2"/>
        <v>0</v>
      </c>
      <c r="P24" s="185">
        <f t="shared" si="3"/>
        <v>0</v>
      </c>
      <c r="Q24" s="188"/>
      <c r="R24" s="188"/>
      <c r="S24" s="437"/>
    </row>
    <row r="25" spans="1:19" ht="36.75" customHeight="1">
      <c r="A25" s="167">
        <v>20</v>
      </c>
      <c r="B25" s="168" t="s">
        <v>62</v>
      </c>
      <c r="C25" s="169" t="s">
        <v>28</v>
      </c>
      <c r="D25" s="189">
        <f t="shared" si="0"/>
        <v>2</v>
      </c>
      <c r="E25" s="39"/>
      <c r="F25" s="283"/>
      <c r="G25" s="284"/>
      <c r="H25" s="42"/>
      <c r="I25" s="285"/>
      <c r="J25" s="285">
        <v>1</v>
      </c>
      <c r="K25" s="285">
        <v>1</v>
      </c>
      <c r="L25" s="401">
        <v>0</v>
      </c>
      <c r="M25" s="183">
        <v>0</v>
      </c>
      <c r="N25" s="185">
        <f t="shared" si="1"/>
        <v>0</v>
      </c>
      <c r="O25" s="185">
        <f t="shared" si="2"/>
        <v>0</v>
      </c>
      <c r="P25" s="185">
        <f t="shared" si="3"/>
        <v>0</v>
      </c>
      <c r="Q25" s="184"/>
      <c r="R25" s="184"/>
      <c r="S25" s="437"/>
    </row>
    <row r="26" spans="1:19" ht="57">
      <c r="A26" s="167">
        <v>21</v>
      </c>
      <c r="B26" s="168" t="s">
        <v>122</v>
      </c>
      <c r="C26" s="169" t="s">
        <v>2</v>
      </c>
      <c r="D26" s="189">
        <f t="shared" si="0"/>
        <v>50</v>
      </c>
      <c r="E26" s="39"/>
      <c r="F26" s="283"/>
      <c r="G26" s="284"/>
      <c r="H26" s="42">
        <v>50</v>
      </c>
      <c r="I26" s="285"/>
      <c r="J26" s="285"/>
      <c r="K26" s="285"/>
      <c r="L26" s="401">
        <v>0</v>
      </c>
      <c r="M26" s="183">
        <v>0</v>
      </c>
      <c r="N26" s="185">
        <f t="shared" si="1"/>
        <v>0</v>
      </c>
      <c r="O26" s="185">
        <f t="shared" si="2"/>
        <v>0</v>
      </c>
      <c r="P26" s="185">
        <f t="shared" si="3"/>
        <v>0</v>
      </c>
      <c r="Q26" s="184"/>
      <c r="R26" s="184"/>
      <c r="S26" s="437"/>
    </row>
    <row r="27" spans="1:19" ht="57">
      <c r="A27" s="167">
        <v>22</v>
      </c>
      <c r="B27" s="168" t="s">
        <v>123</v>
      </c>
      <c r="C27" s="169" t="s">
        <v>67</v>
      </c>
      <c r="D27" s="189">
        <f t="shared" si="0"/>
        <v>2</v>
      </c>
      <c r="E27" s="39"/>
      <c r="F27" s="283"/>
      <c r="G27" s="284"/>
      <c r="H27" s="42">
        <v>2</v>
      </c>
      <c r="I27" s="285"/>
      <c r="J27" s="285"/>
      <c r="K27" s="285"/>
      <c r="L27" s="401">
        <v>0</v>
      </c>
      <c r="M27" s="183">
        <v>0</v>
      </c>
      <c r="N27" s="185">
        <f t="shared" si="1"/>
        <v>0</v>
      </c>
      <c r="O27" s="185">
        <f t="shared" si="2"/>
        <v>0</v>
      </c>
      <c r="P27" s="185">
        <f t="shared" si="3"/>
        <v>0</v>
      </c>
      <c r="Q27" s="184"/>
      <c r="R27" s="184"/>
      <c r="S27" s="437"/>
    </row>
    <row r="28" spans="1:19" ht="57">
      <c r="A28" s="167">
        <v>23</v>
      </c>
      <c r="B28" s="171" t="s">
        <v>124</v>
      </c>
      <c r="C28" s="172" t="s">
        <v>2</v>
      </c>
      <c r="D28" s="189">
        <f t="shared" si="0"/>
        <v>200</v>
      </c>
      <c r="E28" s="39"/>
      <c r="F28" s="283"/>
      <c r="G28" s="284"/>
      <c r="H28" s="42"/>
      <c r="I28" s="285"/>
      <c r="J28" s="285">
        <v>150</v>
      </c>
      <c r="K28" s="285">
        <v>50</v>
      </c>
      <c r="L28" s="401">
        <v>0</v>
      </c>
      <c r="M28" s="183">
        <v>0</v>
      </c>
      <c r="N28" s="185">
        <f t="shared" si="1"/>
        <v>0</v>
      </c>
      <c r="O28" s="185">
        <f t="shared" si="2"/>
        <v>0</v>
      </c>
      <c r="P28" s="185">
        <f t="shared" si="3"/>
        <v>0</v>
      </c>
      <c r="Q28" s="182"/>
      <c r="R28" s="182"/>
      <c r="S28" s="437"/>
    </row>
    <row r="29" spans="1:19" ht="85.5">
      <c r="A29" s="167">
        <v>24</v>
      </c>
      <c r="B29" s="171" t="s">
        <v>125</v>
      </c>
      <c r="C29" s="172" t="s">
        <v>2</v>
      </c>
      <c r="D29" s="189">
        <f t="shared" si="0"/>
        <v>650</v>
      </c>
      <c r="E29" s="39"/>
      <c r="F29" s="283"/>
      <c r="G29" s="284"/>
      <c r="H29" s="42">
        <v>50</v>
      </c>
      <c r="I29" s="285"/>
      <c r="J29" s="285">
        <v>200</v>
      </c>
      <c r="K29" s="285">
        <v>400</v>
      </c>
      <c r="L29" s="401">
        <v>0</v>
      </c>
      <c r="M29" s="183">
        <v>0</v>
      </c>
      <c r="N29" s="185">
        <f t="shared" si="1"/>
        <v>0</v>
      </c>
      <c r="O29" s="185">
        <f t="shared" si="2"/>
        <v>0</v>
      </c>
      <c r="P29" s="185">
        <f t="shared" si="3"/>
        <v>0</v>
      </c>
      <c r="Q29" s="182"/>
      <c r="R29" s="182"/>
      <c r="S29" s="437"/>
    </row>
    <row r="30" spans="1:19" ht="57">
      <c r="A30" s="167">
        <v>25</v>
      </c>
      <c r="B30" s="171" t="s">
        <v>126</v>
      </c>
      <c r="C30" s="172" t="s">
        <v>2</v>
      </c>
      <c r="D30" s="189">
        <f t="shared" si="0"/>
        <v>750</v>
      </c>
      <c r="E30" s="39"/>
      <c r="F30" s="283"/>
      <c r="G30" s="284"/>
      <c r="H30" s="42"/>
      <c r="I30" s="285"/>
      <c r="J30" s="285">
        <v>250</v>
      </c>
      <c r="K30" s="285">
        <v>500</v>
      </c>
      <c r="L30" s="401">
        <v>0</v>
      </c>
      <c r="M30" s="183">
        <v>0</v>
      </c>
      <c r="N30" s="185">
        <f t="shared" si="1"/>
        <v>0</v>
      </c>
      <c r="O30" s="185">
        <f t="shared" si="2"/>
        <v>0</v>
      </c>
      <c r="P30" s="185">
        <f t="shared" si="3"/>
        <v>0</v>
      </c>
      <c r="Q30" s="182"/>
      <c r="R30" s="182"/>
      <c r="S30" s="437"/>
    </row>
    <row r="31" spans="1:19" ht="57">
      <c r="A31" s="167">
        <v>26</v>
      </c>
      <c r="B31" s="168" t="s">
        <v>143</v>
      </c>
      <c r="C31" s="169" t="s">
        <v>24</v>
      </c>
      <c r="D31" s="189">
        <f t="shared" si="0"/>
        <v>1</v>
      </c>
      <c r="E31" s="39"/>
      <c r="F31" s="283"/>
      <c r="G31" s="284"/>
      <c r="H31" s="42"/>
      <c r="I31" s="285"/>
      <c r="J31" s="285"/>
      <c r="K31" s="285">
        <v>1</v>
      </c>
      <c r="L31" s="401">
        <v>0</v>
      </c>
      <c r="M31" s="183">
        <v>0</v>
      </c>
      <c r="N31" s="185">
        <f t="shared" si="1"/>
        <v>0</v>
      </c>
      <c r="O31" s="185">
        <f t="shared" si="2"/>
        <v>0</v>
      </c>
      <c r="P31" s="185">
        <f t="shared" si="3"/>
        <v>0</v>
      </c>
      <c r="Q31" s="184"/>
      <c r="R31" s="184"/>
      <c r="S31" s="437"/>
    </row>
    <row r="32" spans="1:19" ht="28.5">
      <c r="A32" s="167">
        <v>27</v>
      </c>
      <c r="B32" s="168" t="s">
        <v>144</v>
      </c>
      <c r="C32" s="169" t="s">
        <v>1</v>
      </c>
      <c r="D32" s="189">
        <f t="shared" si="0"/>
        <v>1</v>
      </c>
      <c r="E32" s="39"/>
      <c r="F32" s="283"/>
      <c r="G32" s="284"/>
      <c r="H32" s="42"/>
      <c r="I32" s="285"/>
      <c r="J32" s="285"/>
      <c r="K32" s="285">
        <v>1</v>
      </c>
      <c r="L32" s="401">
        <v>0</v>
      </c>
      <c r="M32" s="183">
        <v>0</v>
      </c>
      <c r="N32" s="185">
        <f t="shared" si="1"/>
        <v>0</v>
      </c>
      <c r="O32" s="185">
        <f t="shared" si="2"/>
        <v>0</v>
      </c>
      <c r="P32" s="185">
        <f t="shared" si="3"/>
        <v>0</v>
      </c>
      <c r="Q32" s="184"/>
      <c r="R32" s="184"/>
      <c r="S32" s="437"/>
    </row>
    <row r="33" spans="1:19" ht="42.75">
      <c r="A33" s="167">
        <v>28</v>
      </c>
      <c r="B33" s="173" t="s">
        <v>145</v>
      </c>
      <c r="C33" s="169" t="s">
        <v>63</v>
      </c>
      <c r="D33" s="189">
        <f t="shared" si="0"/>
        <v>4</v>
      </c>
      <c r="E33" s="39"/>
      <c r="F33" s="283">
        <v>4</v>
      </c>
      <c r="G33" s="284"/>
      <c r="H33" s="42"/>
      <c r="I33" s="285"/>
      <c r="J33" s="285"/>
      <c r="K33" s="285"/>
      <c r="L33" s="401">
        <v>0</v>
      </c>
      <c r="M33" s="183">
        <v>0</v>
      </c>
      <c r="N33" s="185">
        <f t="shared" si="1"/>
        <v>0</v>
      </c>
      <c r="O33" s="185">
        <f t="shared" si="2"/>
        <v>0</v>
      </c>
      <c r="P33" s="185">
        <f t="shared" si="3"/>
        <v>0</v>
      </c>
      <c r="Q33" s="184"/>
      <c r="R33" s="184"/>
      <c r="S33" s="437"/>
    </row>
    <row r="34" spans="1:19" ht="42.75">
      <c r="A34" s="167">
        <v>29</v>
      </c>
      <c r="B34" s="173" t="s">
        <v>127</v>
      </c>
      <c r="C34" s="169" t="s">
        <v>64</v>
      </c>
      <c r="D34" s="189">
        <f t="shared" si="0"/>
        <v>4</v>
      </c>
      <c r="E34" s="39"/>
      <c r="F34" s="283">
        <v>4</v>
      </c>
      <c r="G34" s="284"/>
      <c r="H34" s="42"/>
      <c r="I34" s="285"/>
      <c r="J34" s="285"/>
      <c r="K34" s="285"/>
      <c r="L34" s="401">
        <v>0</v>
      </c>
      <c r="M34" s="183">
        <v>0</v>
      </c>
      <c r="N34" s="185">
        <f t="shared" si="1"/>
        <v>0</v>
      </c>
      <c r="O34" s="185">
        <f t="shared" si="2"/>
        <v>0</v>
      </c>
      <c r="P34" s="185">
        <f t="shared" si="3"/>
        <v>0</v>
      </c>
      <c r="Q34" s="184"/>
      <c r="R34" s="184"/>
      <c r="S34" s="437"/>
    </row>
    <row r="35" spans="1:19" ht="42.75">
      <c r="A35" s="167">
        <v>30</v>
      </c>
      <c r="B35" s="173" t="s">
        <v>128</v>
      </c>
      <c r="C35" s="169" t="s">
        <v>74</v>
      </c>
      <c r="D35" s="189">
        <f t="shared" si="0"/>
        <v>6</v>
      </c>
      <c r="E35" s="39"/>
      <c r="F35" s="283">
        <v>6</v>
      </c>
      <c r="G35" s="284"/>
      <c r="H35" s="42"/>
      <c r="I35" s="285"/>
      <c r="J35" s="285"/>
      <c r="K35" s="285"/>
      <c r="L35" s="401">
        <v>0</v>
      </c>
      <c r="M35" s="183">
        <v>0</v>
      </c>
      <c r="N35" s="185">
        <f t="shared" si="1"/>
        <v>0</v>
      </c>
      <c r="O35" s="185">
        <f t="shared" si="2"/>
        <v>0</v>
      </c>
      <c r="P35" s="185">
        <f t="shared" si="3"/>
        <v>0</v>
      </c>
      <c r="Q35" s="184"/>
      <c r="R35" s="184"/>
      <c r="S35" s="437"/>
    </row>
    <row r="36" spans="1:19" ht="42.75">
      <c r="A36" s="167">
        <v>31</v>
      </c>
      <c r="B36" s="173" t="s">
        <v>129</v>
      </c>
      <c r="C36" s="169" t="s">
        <v>75</v>
      </c>
      <c r="D36" s="189">
        <f t="shared" si="0"/>
        <v>3</v>
      </c>
      <c r="E36" s="39"/>
      <c r="F36" s="283">
        <v>3</v>
      </c>
      <c r="G36" s="284"/>
      <c r="H36" s="42"/>
      <c r="I36" s="285"/>
      <c r="J36" s="285"/>
      <c r="K36" s="285"/>
      <c r="L36" s="401">
        <v>0</v>
      </c>
      <c r="M36" s="183">
        <v>0</v>
      </c>
      <c r="N36" s="185">
        <f t="shared" si="1"/>
        <v>0</v>
      </c>
      <c r="O36" s="185">
        <f t="shared" si="2"/>
        <v>0</v>
      </c>
      <c r="P36" s="185">
        <f t="shared" si="3"/>
        <v>0</v>
      </c>
      <c r="Q36" s="184"/>
      <c r="R36" s="184"/>
      <c r="S36" s="437"/>
    </row>
    <row r="37" spans="1:19" ht="28.5">
      <c r="A37" s="167">
        <v>32</v>
      </c>
      <c r="B37" s="171" t="s">
        <v>200</v>
      </c>
      <c r="C37" s="170" t="s">
        <v>48</v>
      </c>
      <c r="D37" s="189">
        <f t="shared" si="0"/>
        <v>100</v>
      </c>
      <c r="E37" s="39"/>
      <c r="F37" s="283">
        <v>100</v>
      </c>
      <c r="G37" s="284"/>
      <c r="H37" s="42"/>
      <c r="I37" s="285"/>
      <c r="J37" s="285"/>
      <c r="K37" s="285"/>
      <c r="L37" s="401">
        <v>0</v>
      </c>
      <c r="M37" s="183">
        <v>0</v>
      </c>
      <c r="N37" s="185">
        <f t="shared" si="1"/>
        <v>0</v>
      </c>
      <c r="O37" s="185">
        <f t="shared" si="2"/>
        <v>0</v>
      </c>
      <c r="P37" s="185">
        <f t="shared" si="3"/>
        <v>0</v>
      </c>
      <c r="Q37" s="184"/>
      <c r="R37" s="184"/>
      <c r="S37" s="437"/>
    </row>
    <row r="38" spans="1:19" ht="85.5">
      <c r="A38" s="167">
        <v>34</v>
      </c>
      <c r="B38" s="168" t="s">
        <v>232</v>
      </c>
      <c r="C38" s="28" t="s">
        <v>48</v>
      </c>
      <c r="D38" s="189">
        <f t="shared" si="0"/>
        <v>250</v>
      </c>
      <c r="E38" s="39"/>
      <c r="F38" s="283"/>
      <c r="G38" s="284"/>
      <c r="H38" s="42">
        <v>250</v>
      </c>
      <c r="I38" s="285"/>
      <c r="J38" s="285"/>
      <c r="K38" s="285"/>
      <c r="L38" s="401">
        <v>0</v>
      </c>
      <c r="M38" s="183">
        <v>0</v>
      </c>
      <c r="N38" s="185">
        <f t="shared" si="1"/>
        <v>0</v>
      </c>
      <c r="O38" s="185">
        <f t="shared" si="2"/>
        <v>0</v>
      </c>
      <c r="P38" s="185">
        <f t="shared" si="3"/>
        <v>0</v>
      </c>
      <c r="Q38" s="272"/>
      <c r="R38" s="272"/>
      <c r="S38" s="437"/>
    </row>
    <row r="39" spans="1:19" ht="28.5">
      <c r="A39" s="167">
        <v>35</v>
      </c>
      <c r="B39" s="168" t="s">
        <v>224</v>
      </c>
      <c r="C39" s="28" t="s">
        <v>2</v>
      </c>
      <c r="D39" s="189">
        <f t="shared" si="0"/>
        <v>5</v>
      </c>
      <c r="E39" s="39"/>
      <c r="F39" s="283"/>
      <c r="G39" s="284"/>
      <c r="H39" s="42">
        <v>5</v>
      </c>
      <c r="I39" s="285"/>
      <c r="J39" s="285"/>
      <c r="K39" s="285"/>
      <c r="L39" s="401">
        <v>0</v>
      </c>
      <c r="M39" s="183">
        <v>0</v>
      </c>
      <c r="N39" s="185">
        <f t="shared" si="1"/>
        <v>0</v>
      </c>
      <c r="O39" s="185">
        <f t="shared" si="2"/>
        <v>0</v>
      </c>
      <c r="P39" s="185">
        <f t="shared" si="3"/>
        <v>0</v>
      </c>
      <c r="Q39" s="272"/>
      <c r="R39" s="272"/>
      <c r="S39" s="437"/>
    </row>
    <row r="40" spans="1:19" ht="42.75">
      <c r="A40" s="167">
        <v>36</v>
      </c>
      <c r="B40" s="168" t="s">
        <v>225</v>
      </c>
      <c r="C40" s="28" t="s">
        <v>2</v>
      </c>
      <c r="D40" s="189">
        <f t="shared" si="0"/>
        <v>2</v>
      </c>
      <c r="E40" s="39"/>
      <c r="F40" s="283"/>
      <c r="G40" s="284"/>
      <c r="H40" s="42">
        <v>2</v>
      </c>
      <c r="I40" s="285"/>
      <c r="J40" s="285"/>
      <c r="K40" s="285"/>
      <c r="L40" s="401">
        <v>0</v>
      </c>
      <c r="M40" s="183">
        <v>0</v>
      </c>
      <c r="N40" s="185">
        <f t="shared" si="1"/>
        <v>0</v>
      </c>
      <c r="O40" s="185">
        <f t="shared" si="2"/>
        <v>0</v>
      </c>
      <c r="P40" s="185">
        <f t="shared" si="3"/>
        <v>0</v>
      </c>
      <c r="Q40" s="272"/>
      <c r="R40" s="272"/>
      <c r="S40" s="437"/>
    </row>
    <row r="41" spans="1:19" ht="15.75">
      <c r="A41" s="167">
        <v>37</v>
      </c>
      <c r="B41" s="168" t="s">
        <v>223</v>
      </c>
      <c r="C41" s="28" t="s">
        <v>2</v>
      </c>
      <c r="D41" s="189">
        <f t="shared" si="0"/>
        <v>5</v>
      </c>
      <c r="E41" s="39"/>
      <c r="F41" s="283"/>
      <c r="G41" s="284"/>
      <c r="H41" s="42">
        <v>5</v>
      </c>
      <c r="I41" s="285"/>
      <c r="J41" s="285"/>
      <c r="K41" s="285"/>
      <c r="L41" s="401">
        <v>0</v>
      </c>
      <c r="M41" s="183">
        <v>0</v>
      </c>
      <c r="N41" s="185">
        <f t="shared" si="1"/>
        <v>0</v>
      </c>
      <c r="O41" s="185">
        <f t="shared" si="2"/>
        <v>0</v>
      </c>
      <c r="P41" s="185">
        <f t="shared" si="3"/>
        <v>0</v>
      </c>
      <c r="Q41" s="272"/>
      <c r="R41" s="272"/>
      <c r="S41" s="437"/>
    </row>
    <row r="42" spans="1:19" ht="85.5" customHeight="1">
      <c r="A42" s="167">
        <v>38</v>
      </c>
      <c r="B42" s="297" t="s">
        <v>252</v>
      </c>
      <c r="C42" s="28" t="s">
        <v>253</v>
      </c>
      <c r="D42" s="189">
        <f t="shared" si="0"/>
        <v>1</v>
      </c>
      <c r="E42" s="39"/>
      <c r="F42" s="283"/>
      <c r="G42" s="284"/>
      <c r="H42" s="42">
        <v>1</v>
      </c>
      <c r="I42" s="285"/>
      <c r="J42" s="285"/>
      <c r="K42" s="285"/>
      <c r="L42" s="401">
        <v>0</v>
      </c>
      <c r="M42" s="183">
        <v>0</v>
      </c>
      <c r="N42" s="185">
        <f t="shared" si="1"/>
        <v>0</v>
      </c>
      <c r="O42" s="185">
        <f t="shared" si="2"/>
        <v>0</v>
      </c>
      <c r="P42" s="185">
        <f t="shared" si="3"/>
        <v>0</v>
      </c>
      <c r="Q42" s="272"/>
      <c r="R42" s="272"/>
      <c r="S42" s="437"/>
    </row>
    <row r="43" spans="1:19" ht="70.5" customHeight="1">
      <c r="A43" s="167">
        <v>39</v>
      </c>
      <c r="B43" s="298" t="s">
        <v>254</v>
      </c>
      <c r="C43" s="28" t="s">
        <v>2</v>
      </c>
      <c r="D43" s="189">
        <f t="shared" si="0"/>
        <v>15</v>
      </c>
      <c r="E43" s="39"/>
      <c r="F43" s="283"/>
      <c r="G43" s="284"/>
      <c r="H43" s="42">
        <v>15</v>
      </c>
      <c r="I43" s="285"/>
      <c r="J43" s="285"/>
      <c r="K43" s="285"/>
      <c r="L43" s="401">
        <v>0</v>
      </c>
      <c r="M43" s="183">
        <v>0</v>
      </c>
      <c r="N43" s="185">
        <f t="shared" si="1"/>
        <v>0</v>
      </c>
      <c r="O43" s="185">
        <f t="shared" si="2"/>
        <v>0</v>
      </c>
      <c r="P43" s="185">
        <f t="shared" si="3"/>
        <v>0</v>
      </c>
      <c r="Q43" s="272"/>
      <c r="R43" s="272"/>
      <c r="S43" s="437"/>
    </row>
    <row r="44" spans="1:19" ht="70.5" customHeight="1" thickBot="1">
      <c r="A44" s="167">
        <v>40</v>
      </c>
      <c r="B44" s="298" t="s">
        <v>255</v>
      </c>
      <c r="C44" s="28" t="s">
        <v>2</v>
      </c>
      <c r="D44" s="189">
        <f t="shared" si="0"/>
        <v>2</v>
      </c>
      <c r="E44" s="39"/>
      <c r="F44" s="283"/>
      <c r="G44" s="284"/>
      <c r="H44" s="42">
        <v>2</v>
      </c>
      <c r="I44" s="285"/>
      <c r="J44" s="285"/>
      <c r="K44" s="285"/>
      <c r="L44" s="401">
        <v>0</v>
      </c>
      <c r="M44" s="183">
        <v>0</v>
      </c>
      <c r="N44" s="185">
        <f t="shared" si="1"/>
        <v>0</v>
      </c>
      <c r="O44" s="185">
        <f t="shared" si="2"/>
        <v>0</v>
      </c>
      <c r="P44" s="305">
        <f t="shared" si="3"/>
        <v>0</v>
      </c>
      <c r="Q44" s="272"/>
      <c r="R44" s="272"/>
      <c r="S44" s="437"/>
    </row>
    <row r="45" spans="1:18" ht="16.5" thickBot="1">
      <c r="A45" s="158"/>
      <c r="B45" s="174" t="s">
        <v>17</v>
      </c>
      <c r="C45" s="175"/>
      <c r="D45" s="176"/>
      <c r="E45" s="177"/>
      <c r="F45" s="177"/>
      <c r="G45" s="177"/>
      <c r="H45" s="177"/>
      <c r="I45" s="177"/>
      <c r="J45" s="177"/>
      <c r="K45" s="177"/>
      <c r="L45" s="178"/>
      <c r="M45" s="179"/>
      <c r="N45" s="303"/>
      <c r="O45" s="301">
        <f>SUM(O7:O44)</f>
        <v>0</v>
      </c>
      <c r="P45" s="306">
        <f>SUM(P7:P44)</f>
        <v>0</v>
      </c>
      <c r="Q45" s="304"/>
      <c r="R45" s="480"/>
    </row>
    <row r="48" s="140" customFormat="1" ht="12.75"/>
    <row r="49" spans="1:19" s="140" customFormat="1" ht="12.75">
      <c r="A49" s="426"/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</row>
    <row r="50" spans="1:19" s="140" customFormat="1" ht="14.25" customHeight="1">
      <c r="A50" s="426"/>
      <c r="B50" s="501" t="s">
        <v>305</v>
      </c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426"/>
      <c r="R50" s="426"/>
      <c r="S50" s="426"/>
    </row>
    <row r="51" spans="1:19" s="140" customFormat="1" ht="14.25" customHeight="1">
      <c r="A51" s="426"/>
      <c r="B51" s="494" t="s">
        <v>319</v>
      </c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42"/>
      <c r="R51" s="442"/>
      <c r="S51" s="443"/>
    </row>
    <row r="52" spans="1:19" s="140" customFormat="1" ht="14.25" customHeight="1">
      <c r="A52" s="426"/>
      <c r="B52" s="494" t="s">
        <v>316</v>
      </c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44"/>
      <c r="N52" s="444"/>
      <c r="O52" s="444"/>
      <c r="P52" s="444"/>
      <c r="Q52" s="442"/>
      <c r="R52" s="442"/>
      <c r="S52" s="443"/>
    </row>
    <row r="53" spans="1:19" s="140" customFormat="1" ht="12.75" customHeight="1">
      <c r="A53" s="426"/>
      <c r="B53" s="494" t="s">
        <v>320</v>
      </c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42"/>
      <c r="R53" s="442"/>
      <c r="S53" s="443"/>
    </row>
    <row r="54" spans="1:19" s="140" customFormat="1" ht="12.75" customHeight="1">
      <c r="A54" s="426"/>
      <c r="B54" s="495" t="s">
        <v>318</v>
      </c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</row>
    <row r="55" spans="1:19" s="140" customFormat="1" ht="12.75" customHeight="1">
      <c r="A55" s="426"/>
      <c r="B55" s="494" t="s">
        <v>323</v>
      </c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64"/>
      <c r="S55" s="445"/>
    </row>
    <row r="56" spans="1:19" s="140" customFormat="1" ht="15.75">
      <c r="A56" s="426"/>
      <c r="B56" s="446" t="s">
        <v>321</v>
      </c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7"/>
      <c r="Q56" s="447"/>
      <c r="R56" s="447"/>
      <c r="S56" s="427"/>
    </row>
    <row r="57" spans="1:20" ht="15.75" customHeight="1">
      <c r="A57" s="426"/>
      <c r="B57" s="448" t="s">
        <v>322</v>
      </c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9"/>
      <c r="Q57" s="449"/>
      <c r="R57" s="449"/>
      <c r="S57" s="449"/>
      <c r="T57" s="415"/>
    </row>
    <row r="58" spans="2:18" ht="15" customHeight="1" hidden="1">
      <c r="B58" s="484" t="s">
        <v>201</v>
      </c>
      <c r="C58" s="485"/>
      <c r="D58" s="485"/>
      <c r="E58" s="450"/>
      <c r="F58" s="450"/>
      <c r="G58" s="450"/>
      <c r="H58" s="450"/>
      <c r="I58" s="450"/>
      <c r="J58" s="450"/>
      <c r="K58" s="450"/>
      <c r="L58" s="451"/>
      <c r="M58" s="452"/>
      <c r="N58" s="453"/>
      <c r="O58" s="453"/>
      <c r="P58" s="453"/>
      <c r="Q58" s="454"/>
      <c r="R58" s="454"/>
    </row>
    <row r="59" spans="2:18" ht="14.25" customHeight="1" hidden="1">
      <c r="B59" s="484" t="s">
        <v>217</v>
      </c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66"/>
    </row>
    <row r="60" spans="2:18" ht="15.75">
      <c r="B60" s="145" t="s">
        <v>13</v>
      </c>
      <c r="C60" s="145"/>
      <c r="E60" s="145"/>
      <c r="F60" s="145"/>
      <c r="G60" s="145"/>
      <c r="H60" s="145"/>
      <c r="I60" s="145"/>
      <c r="J60" s="145"/>
      <c r="K60" s="145"/>
      <c r="L60" s="146"/>
      <c r="M60" s="487"/>
      <c r="N60" s="487"/>
      <c r="O60" s="487"/>
      <c r="P60" s="487"/>
      <c r="Q60" s="487"/>
      <c r="R60" s="467"/>
    </row>
    <row r="61" spans="2:18" ht="15.75">
      <c r="B61" s="145" t="s">
        <v>14</v>
      </c>
      <c r="C61" s="145"/>
      <c r="E61" s="145"/>
      <c r="F61" s="145"/>
      <c r="G61" s="145"/>
      <c r="H61" s="145"/>
      <c r="I61" s="145"/>
      <c r="J61" s="145"/>
      <c r="K61" s="145"/>
      <c r="L61" s="146"/>
      <c r="M61" s="251"/>
      <c r="N61" s="252"/>
      <c r="O61" s="253"/>
      <c r="P61" s="253"/>
      <c r="Q61" s="234"/>
      <c r="R61" s="234"/>
    </row>
    <row r="62" spans="2:18" ht="15.75">
      <c r="B62" s="145" t="s">
        <v>15</v>
      </c>
      <c r="C62" s="145"/>
      <c r="E62" s="145"/>
      <c r="F62" s="145"/>
      <c r="G62" s="145"/>
      <c r="H62" s="145"/>
      <c r="I62" s="145"/>
      <c r="J62" s="145"/>
      <c r="K62" s="145"/>
      <c r="L62" s="146"/>
      <c r="M62" s="251"/>
      <c r="N62" s="252"/>
      <c r="O62" s="252"/>
      <c r="P62" s="252"/>
      <c r="Q62" s="254"/>
      <c r="R62" s="254"/>
    </row>
    <row r="63" spans="2:18" ht="15.75">
      <c r="B63" s="145" t="s">
        <v>16</v>
      </c>
      <c r="C63" s="145"/>
      <c r="E63" s="145"/>
      <c r="F63" s="145"/>
      <c r="G63" s="145"/>
      <c r="H63" s="145"/>
      <c r="I63" s="145"/>
      <c r="J63" s="145"/>
      <c r="K63" s="145"/>
      <c r="L63" s="146"/>
      <c r="M63" s="251"/>
      <c r="N63" s="252"/>
      <c r="O63" s="252"/>
      <c r="P63" s="252"/>
      <c r="Q63" s="254"/>
      <c r="R63" s="254"/>
    </row>
    <row r="64" spans="14:18" ht="53.25" customHeight="1">
      <c r="N64" s="483" t="s">
        <v>130</v>
      </c>
      <c r="O64" s="483"/>
      <c r="P64" s="483"/>
      <c r="Q64" s="483"/>
      <c r="R64" s="465"/>
    </row>
  </sheetData>
  <sheetProtection/>
  <mergeCells count="16">
    <mergeCell ref="P1:Q1"/>
    <mergeCell ref="P2:Q2"/>
    <mergeCell ref="C3:P3"/>
    <mergeCell ref="C4:P4"/>
    <mergeCell ref="B52:L52"/>
    <mergeCell ref="B50:P50"/>
    <mergeCell ref="B51:P51"/>
    <mergeCell ref="N64:Q64"/>
    <mergeCell ref="B58:D58"/>
    <mergeCell ref="B59:Q59"/>
    <mergeCell ref="M60:Q60"/>
    <mergeCell ref="E5:G5"/>
    <mergeCell ref="H5:K5"/>
    <mergeCell ref="B53:P53"/>
    <mergeCell ref="B54:S54"/>
    <mergeCell ref="B55:Q55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3">
      <selection activeCell="U6" sqref="U6"/>
    </sheetView>
  </sheetViews>
  <sheetFormatPr defaultColWidth="9.140625" defaultRowHeight="12.75"/>
  <cols>
    <col min="1" max="1" width="5.140625" style="0" customWidth="1"/>
    <col min="2" max="2" width="47.00390625" style="250" customWidth="1"/>
    <col min="3" max="4" width="10.421875" style="49" customWidth="1"/>
    <col min="5" max="9" width="10.421875" style="29" hidden="1" customWidth="1"/>
    <col min="10" max="11" width="11.57421875" style="29" hidden="1" customWidth="1"/>
    <col min="12" max="13" width="10.00390625" style="0" hidden="1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18.28125" style="125" customWidth="1"/>
    <col min="21" max="21" width="35.7109375" style="0" customWidth="1"/>
  </cols>
  <sheetData>
    <row r="1" spans="18:20" ht="12.75" customHeight="1">
      <c r="R1" s="496" t="s">
        <v>307</v>
      </c>
      <c r="S1" s="497"/>
      <c r="T1" s="462"/>
    </row>
    <row r="2" spans="1:20" ht="14.25">
      <c r="A2" s="9"/>
      <c r="B2" s="78" t="s">
        <v>204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07" t="s">
        <v>18</v>
      </c>
      <c r="S2" s="507"/>
      <c r="T2" s="469"/>
    </row>
    <row r="3" spans="1:20" ht="14.25">
      <c r="A3" s="9"/>
      <c r="B3" s="88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88"/>
      <c r="C4" s="508" t="s">
        <v>12</v>
      </c>
      <c r="D4" s="508"/>
      <c r="E4" s="508"/>
      <c r="F4" s="508"/>
      <c r="G4" s="508"/>
      <c r="H4" s="508"/>
      <c r="I4" s="508"/>
      <c r="J4" s="509"/>
      <c r="K4" s="509"/>
      <c r="L4" s="509"/>
      <c r="M4" s="509"/>
      <c r="N4" s="509"/>
      <c r="O4" s="509"/>
      <c r="P4" s="509"/>
      <c r="Q4" s="509"/>
      <c r="R4" s="509"/>
      <c r="S4" s="124"/>
      <c r="T4" s="124"/>
    </row>
    <row r="5" spans="1:20" ht="28.5">
      <c r="A5" s="10"/>
      <c r="B5" s="390" t="s">
        <v>304</v>
      </c>
      <c r="C5" s="4"/>
      <c r="D5" s="4"/>
      <c r="E5" s="510" t="s">
        <v>206</v>
      </c>
      <c r="F5" s="503"/>
      <c r="G5" s="504"/>
      <c r="H5" s="502" t="s">
        <v>70</v>
      </c>
      <c r="I5" s="503"/>
      <c r="J5" s="503"/>
      <c r="K5" s="503"/>
      <c r="L5" s="504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40" t="s">
        <v>46</v>
      </c>
      <c r="G6" s="41" t="s">
        <v>44</v>
      </c>
      <c r="H6" s="42" t="s">
        <v>214</v>
      </c>
      <c r="I6" s="43" t="s">
        <v>56</v>
      </c>
      <c r="J6" s="43" t="s">
        <v>207</v>
      </c>
      <c r="K6" s="43" t="s">
        <v>209</v>
      </c>
      <c r="L6" s="43" t="s">
        <v>208</v>
      </c>
      <c r="M6" s="40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343</v>
      </c>
      <c r="U6" s="237" t="s">
        <v>342</v>
      </c>
    </row>
    <row r="7" spans="1:21" ht="28.5">
      <c r="A7" s="6">
        <v>1</v>
      </c>
      <c r="B7" s="8" t="s">
        <v>146</v>
      </c>
      <c r="C7" s="8" t="s">
        <v>2</v>
      </c>
      <c r="D7" s="47">
        <f>SUM(E7:M7)</f>
        <v>2</v>
      </c>
      <c r="E7" s="45"/>
      <c r="F7" s="40"/>
      <c r="G7" s="41"/>
      <c r="H7" s="42"/>
      <c r="I7" s="43">
        <v>2</v>
      </c>
      <c r="J7" s="43"/>
      <c r="K7" s="43"/>
      <c r="L7" s="43"/>
      <c r="M7" s="260"/>
      <c r="N7" s="57">
        <v>0</v>
      </c>
      <c r="O7" s="25">
        <v>0</v>
      </c>
      <c r="P7" s="38">
        <f>ROUND(N7*(1+O7),2)</f>
        <v>0</v>
      </c>
      <c r="Q7" s="22">
        <f>N7*D7</f>
        <v>0</v>
      </c>
      <c r="R7" s="22">
        <f>P7*D7</f>
        <v>0</v>
      </c>
      <c r="S7" s="6"/>
      <c r="T7" s="6"/>
      <c r="U7" s="438"/>
    </row>
    <row r="8" spans="1:21" ht="42.75">
      <c r="A8" s="6">
        <v>2</v>
      </c>
      <c r="B8" s="8" t="s">
        <v>147</v>
      </c>
      <c r="C8" s="8" t="s">
        <v>49</v>
      </c>
      <c r="D8" s="47">
        <f aca="true" t="shared" si="0" ref="D8:D20">SUM(E8:M8)</f>
        <v>1</v>
      </c>
      <c r="E8" s="45"/>
      <c r="F8" s="40"/>
      <c r="G8" s="41"/>
      <c r="H8" s="42"/>
      <c r="I8" s="43">
        <v>1</v>
      </c>
      <c r="J8" s="43"/>
      <c r="K8" s="43"/>
      <c r="L8" s="43"/>
      <c r="M8" s="260"/>
      <c r="N8" s="57">
        <v>0</v>
      </c>
      <c r="O8" s="25">
        <v>0</v>
      </c>
      <c r="P8" s="38">
        <f aca="true" t="shared" si="1" ref="P8:P20">ROUND(N8*(1+O8),2)</f>
        <v>0</v>
      </c>
      <c r="Q8" s="22">
        <f aca="true" t="shared" si="2" ref="Q8:Q20">N8*D8</f>
        <v>0</v>
      </c>
      <c r="R8" s="22">
        <f aca="true" t="shared" si="3" ref="R8:R20">P8*D8</f>
        <v>0</v>
      </c>
      <c r="S8" s="6"/>
      <c r="T8" s="6"/>
      <c r="U8" s="238"/>
    </row>
    <row r="9" spans="1:21" ht="28.5">
      <c r="A9" s="6">
        <v>3</v>
      </c>
      <c r="B9" s="27" t="s">
        <v>20</v>
      </c>
      <c r="C9" s="27" t="s">
        <v>30</v>
      </c>
      <c r="D9" s="47">
        <f t="shared" si="0"/>
        <v>2</v>
      </c>
      <c r="E9" s="45"/>
      <c r="F9" s="40"/>
      <c r="G9" s="41"/>
      <c r="H9" s="42">
        <v>2</v>
      </c>
      <c r="I9" s="43"/>
      <c r="J9" s="43"/>
      <c r="K9" s="43"/>
      <c r="L9" s="43"/>
      <c r="M9" s="260"/>
      <c r="N9" s="57">
        <v>0</v>
      </c>
      <c r="O9" s="25">
        <v>0</v>
      </c>
      <c r="P9" s="38">
        <f t="shared" si="1"/>
        <v>0</v>
      </c>
      <c r="Q9" s="22">
        <f t="shared" si="2"/>
        <v>0</v>
      </c>
      <c r="R9" s="22">
        <f t="shared" si="3"/>
        <v>0</v>
      </c>
      <c r="S9" s="28"/>
      <c r="T9" s="28"/>
      <c r="U9" s="238"/>
    </row>
    <row r="10" spans="1:21" ht="28.5">
      <c r="A10" s="6">
        <v>4</v>
      </c>
      <c r="B10" s="27" t="s">
        <v>43</v>
      </c>
      <c r="C10" s="27" t="s">
        <v>24</v>
      </c>
      <c r="D10" s="47">
        <f t="shared" si="0"/>
        <v>40</v>
      </c>
      <c r="E10" s="45"/>
      <c r="F10" s="40"/>
      <c r="G10" s="41"/>
      <c r="H10" s="42">
        <v>40</v>
      </c>
      <c r="I10" s="43"/>
      <c r="J10" s="43"/>
      <c r="K10" s="43"/>
      <c r="L10" s="43"/>
      <c r="M10" s="260"/>
      <c r="N10" s="57">
        <v>0</v>
      </c>
      <c r="O10" s="25">
        <v>0</v>
      </c>
      <c r="P10" s="38">
        <f t="shared" si="1"/>
        <v>0</v>
      </c>
      <c r="Q10" s="22">
        <f t="shared" si="2"/>
        <v>0</v>
      </c>
      <c r="R10" s="22">
        <f t="shared" si="3"/>
        <v>0</v>
      </c>
      <c r="S10" s="27"/>
      <c r="T10" s="27"/>
      <c r="U10" s="238"/>
    </row>
    <row r="11" spans="1:21" ht="57">
      <c r="A11" s="6">
        <v>5</v>
      </c>
      <c r="B11" s="28" t="s">
        <v>54</v>
      </c>
      <c r="C11" s="59" t="s">
        <v>24</v>
      </c>
      <c r="D11" s="47">
        <f t="shared" si="0"/>
        <v>10</v>
      </c>
      <c r="E11" s="45"/>
      <c r="F11" s="40"/>
      <c r="G11" s="41"/>
      <c r="H11" s="42">
        <v>10</v>
      </c>
      <c r="I11" s="43"/>
      <c r="J11" s="43"/>
      <c r="K11" s="43"/>
      <c r="L11" s="43"/>
      <c r="M11" s="40"/>
      <c r="N11" s="57">
        <v>0</v>
      </c>
      <c r="O11" s="25">
        <v>0</v>
      </c>
      <c r="P11" s="38">
        <f t="shared" si="1"/>
        <v>0</v>
      </c>
      <c r="Q11" s="22">
        <f t="shared" si="2"/>
        <v>0</v>
      </c>
      <c r="R11" s="22">
        <f t="shared" si="3"/>
        <v>0</v>
      </c>
      <c r="S11" s="28"/>
      <c r="T11" s="28"/>
      <c r="U11" s="238"/>
    </row>
    <row r="12" spans="1:21" ht="71.25">
      <c r="A12" s="6">
        <v>6</v>
      </c>
      <c r="B12" s="28" t="s">
        <v>55</v>
      </c>
      <c r="C12" s="59" t="s">
        <v>24</v>
      </c>
      <c r="D12" s="47">
        <f t="shared" si="0"/>
        <v>30</v>
      </c>
      <c r="E12" s="45"/>
      <c r="F12" s="40"/>
      <c r="G12" s="41"/>
      <c r="H12" s="42">
        <v>30</v>
      </c>
      <c r="I12" s="43"/>
      <c r="J12" s="43"/>
      <c r="K12" s="43"/>
      <c r="L12" s="43"/>
      <c r="M12" s="40"/>
      <c r="N12" s="57">
        <v>0</v>
      </c>
      <c r="O12" s="25">
        <v>0</v>
      </c>
      <c r="P12" s="38">
        <f t="shared" si="1"/>
        <v>0</v>
      </c>
      <c r="Q12" s="22">
        <f t="shared" si="2"/>
        <v>0</v>
      </c>
      <c r="R12" s="22">
        <f t="shared" si="3"/>
        <v>0</v>
      </c>
      <c r="S12" s="28"/>
      <c r="T12" s="28"/>
      <c r="U12" s="238"/>
    </row>
    <row r="13" spans="1:21" ht="57">
      <c r="A13" s="6">
        <v>7</v>
      </c>
      <c r="B13" s="27" t="s">
        <v>50</v>
      </c>
      <c r="C13" s="60" t="s">
        <v>48</v>
      </c>
      <c r="D13" s="47">
        <f t="shared" si="0"/>
        <v>600</v>
      </c>
      <c r="E13" s="45"/>
      <c r="F13" s="40"/>
      <c r="G13" s="41"/>
      <c r="H13" s="42"/>
      <c r="I13" s="43"/>
      <c r="J13" s="43"/>
      <c r="K13" s="43">
        <v>600</v>
      </c>
      <c r="L13" s="43"/>
      <c r="M13" s="260"/>
      <c r="N13" s="57">
        <v>0</v>
      </c>
      <c r="O13" s="25">
        <v>0</v>
      </c>
      <c r="P13" s="38">
        <f t="shared" si="1"/>
        <v>0</v>
      </c>
      <c r="Q13" s="22">
        <f t="shared" si="2"/>
        <v>0</v>
      </c>
      <c r="R13" s="22">
        <f t="shared" si="3"/>
        <v>0</v>
      </c>
      <c r="S13" s="27"/>
      <c r="T13" s="27"/>
      <c r="U13" s="238"/>
    </row>
    <row r="14" spans="1:21" ht="42.75">
      <c r="A14" s="6">
        <v>8</v>
      </c>
      <c r="B14" s="27" t="s">
        <v>26</v>
      </c>
      <c r="C14" s="60" t="s">
        <v>302</v>
      </c>
      <c r="D14" s="47">
        <f t="shared" si="0"/>
        <v>1</v>
      </c>
      <c r="E14" s="45"/>
      <c r="F14" s="40"/>
      <c r="G14" s="41"/>
      <c r="H14" s="42"/>
      <c r="I14" s="43">
        <v>1</v>
      </c>
      <c r="J14" s="43"/>
      <c r="K14" s="43"/>
      <c r="L14" s="43"/>
      <c r="M14" s="260"/>
      <c r="N14" s="57">
        <v>0</v>
      </c>
      <c r="O14" s="25">
        <v>0</v>
      </c>
      <c r="P14" s="38">
        <f t="shared" si="1"/>
        <v>0</v>
      </c>
      <c r="Q14" s="22">
        <f t="shared" si="2"/>
        <v>0</v>
      </c>
      <c r="R14" s="22">
        <f t="shared" si="3"/>
        <v>0</v>
      </c>
      <c r="S14" s="27"/>
      <c r="T14" s="27"/>
      <c r="U14" s="238"/>
    </row>
    <row r="15" spans="1:21" ht="28.5">
      <c r="A15" s="6">
        <v>9</v>
      </c>
      <c r="B15" s="27" t="s">
        <v>21</v>
      </c>
      <c r="C15" s="27" t="s">
        <v>211</v>
      </c>
      <c r="D15" s="47">
        <f t="shared" si="0"/>
        <v>50</v>
      </c>
      <c r="E15" s="45"/>
      <c r="F15" s="40"/>
      <c r="G15" s="41"/>
      <c r="H15" s="42"/>
      <c r="I15" s="43"/>
      <c r="J15" s="43"/>
      <c r="K15" s="43">
        <v>50</v>
      </c>
      <c r="L15" s="43"/>
      <c r="M15" s="260"/>
      <c r="N15" s="57">
        <v>0</v>
      </c>
      <c r="O15" s="25">
        <v>0</v>
      </c>
      <c r="P15" s="38">
        <f t="shared" si="1"/>
        <v>0</v>
      </c>
      <c r="Q15" s="22">
        <f t="shared" si="2"/>
        <v>0</v>
      </c>
      <c r="R15" s="22">
        <f t="shared" si="3"/>
        <v>0</v>
      </c>
      <c r="S15" s="27"/>
      <c r="T15" s="27"/>
      <c r="U15" s="238"/>
    </row>
    <row r="16" spans="1:21" ht="28.5">
      <c r="A16" s="6">
        <v>10</v>
      </c>
      <c r="B16" s="28" t="s">
        <v>73</v>
      </c>
      <c r="C16" s="28" t="s">
        <v>210</v>
      </c>
      <c r="D16" s="47">
        <f t="shared" si="0"/>
        <v>80</v>
      </c>
      <c r="E16" s="45"/>
      <c r="F16" s="40"/>
      <c r="G16" s="41"/>
      <c r="H16" s="42"/>
      <c r="I16" s="43"/>
      <c r="J16" s="43">
        <v>50</v>
      </c>
      <c r="K16" s="43">
        <v>30</v>
      </c>
      <c r="L16" s="43"/>
      <c r="M16" s="260"/>
      <c r="N16" s="57">
        <v>0</v>
      </c>
      <c r="O16" s="25">
        <v>0</v>
      </c>
      <c r="P16" s="38">
        <f t="shared" si="1"/>
        <v>0</v>
      </c>
      <c r="Q16" s="22">
        <f t="shared" si="2"/>
        <v>0</v>
      </c>
      <c r="R16" s="22">
        <f t="shared" si="3"/>
        <v>0</v>
      </c>
      <c r="S16" s="28"/>
      <c r="T16" s="28"/>
      <c r="U16" s="238"/>
    </row>
    <row r="17" spans="1:21" s="34" customFormat="1" ht="66" customHeight="1">
      <c r="A17" s="6">
        <v>11</v>
      </c>
      <c r="B17" s="353" t="s">
        <v>267</v>
      </c>
      <c r="C17" s="28" t="s">
        <v>268</v>
      </c>
      <c r="D17" s="47">
        <f t="shared" si="0"/>
        <v>1</v>
      </c>
      <c r="E17" s="39">
        <v>1</v>
      </c>
      <c r="F17" s="283"/>
      <c r="G17" s="284"/>
      <c r="H17" s="42"/>
      <c r="I17" s="285"/>
      <c r="J17" s="285"/>
      <c r="K17" s="285"/>
      <c r="L17" s="285"/>
      <c r="M17" s="283"/>
      <c r="N17" s="57">
        <v>0</v>
      </c>
      <c r="O17" s="25">
        <v>0</v>
      </c>
      <c r="P17" s="38">
        <f t="shared" si="1"/>
        <v>0</v>
      </c>
      <c r="Q17" s="22">
        <f t="shared" si="2"/>
        <v>0</v>
      </c>
      <c r="R17" s="22">
        <f t="shared" si="3"/>
        <v>0</v>
      </c>
      <c r="S17" s="28"/>
      <c r="T17" s="28"/>
      <c r="U17" s="258"/>
    </row>
    <row r="18" spans="1:21" s="34" customFormat="1" ht="51.75" customHeight="1">
      <c r="A18" s="6">
        <v>12</v>
      </c>
      <c r="B18" s="353" t="s">
        <v>270</v>
      </c>
      <c r="C18" s="28" t="s">
        <v>268</v>
      </c>
      <c r="D18" s="47">
        <f t="shared" si="0"/>
        <v>1</v>
      </c>
      <c r="E18" s="39">
        <v>1</v>
      </c>
      <c r="F18" s="283"/>
      <c r="G18" s="284"/>
      <c r="H18" s="42"/>
      <c r="I18" s="285"/>
      <c r="J18" s="285"/>
      <c r="K18" s="285"/>
      <c r="L18" s="285"/>
      <c r="M18" s="283"/>
      <c r="N18" s="57">
        <v>0</v>
      </c>
      <c r="O18" s="25">
        <v>0</v>
      </c>
      <c r="P18" s="38">
        <f t="shared" si="1"/>
        <v>0</v>
      </c>
      <c r="Q18" s="22">
        <f t="shared" si="2"/>
        <v>0</v>
      </c>
      <c r="R18" s="22">
        <f t="shared" si="3"/>
        <v>0</v>
      </c>
      <c r="S18" s="28"/>
      <c r="T18" s="28"/>
      <c r="U18" s="258"/>
    </row>
    <row r="19" spans="1:21" s="34" customFormat="1" ht="53.25" customHeight="1">
      <c r="A19" s="6">
        <v>13</v>
      </c>
      <c r="B19" s="353" t="s">
        <v>271</v>
      </c>
      <c r="C19" s="28" t="s">
        <v>269</v>
      </c>
      <c r="D19" s="47">
        <f t="shared" si="0"/>
        <v>2</v>
      </c>
      <c r="E19" s="39">
        <v>2</v>
      </c>
      <c r="F19" s="283"/>
      <c r="G19" s="284"/>
      <c r="H19" s="42"/>
      <c r="I19" s="285"/>
      <c r="J19" s="285"/>
      <c r="K19" s="285"/>
      <c r="L19" s="285"/>
      <c r="M19" s="283"/>
      <c r="N19" s="57">
        <v>0</v>
      </c>
      <c r="O19" s="25">
        <v>0</v>
      </c>
      <c r="P19" s="38">
        <f t="shared" si="1"/>
        <v>0</v>
      </c>
      <c r="Q19" s="22">
        <f t="shared" si="2"/>
        <v>0</v>
      </c>
      <c r="R19" s="22">
        <f t="shared" si="3"/>
        <v>0</v>
      </c>
      <c r="S19" s="28"/>
      <c r="T19" s="28"/>
      <c r="U19" s="258"/>
    </row>
    <row r="20" spans="1:21" s="34" customFormat="1" ht="73.5" customHeight="1" thickBot="1">
      <c r="A20" s="6">
        <v>14</v>
      </c>
      <c r="B20" s="59" t="s">
        <v>282</v>
      </c>
      <c r="C20" s="228" t="s">
        <v>272</v>
      </c>
      <c r="D20" s="47">
        <f t="shared" si="0"/>
        <v>1</v>
      </c>
      <c r="E20" s="39">
        <v>1</v>
      </c>
      <c r="F20" s="283"/>
      <c r="G20" s="284"/>
      <c r="H20" s="42"/>
      <c r="I20" s="285"/>
      <c r="J20" s="285"/>
      <c r="K20" s="285"/>
      <c r="L20" s="285"/>
      <c r="M20" s="283"/>
      <c r="N20" s="57">
        <v>0</v>
      </c>
      <c r="O20" s="25">
        <v>0</v>
      </c>
      <c r="P20" s="38">
        <f t="shared" si="1"/>
        <v>0</v>
      </c>
      <c r="Q20" s="22">
        <f t="shared" si="2"/>
        <v>0</v>
      </c>
      <c r="R20" s="22">
        <f t="shared" si="3"/>
        <v>0</v>
      </c>
      <c r="S20" s="28"/>
      <c r="T20" s="28"/>
      <c r="U20" s="258"/>
    </row>
    <row r="21" spans="1:20" s="34" customFormat="1" ht="33" customHeight="1" thickBot="1">
      <c r="A21" s="158"/>
      <c r="B21" s="174" t="s">
        <v>17</v>
      </c>
      <c r="C21" s="175"/>
      <c r="D21" s="176"/>
      <c r="E21" s="177"/>
      <c r="F21" s="177"/>
      <c r="G21" s="177"/>
      <c r="H21" s="177"/>
      <c r="I21" s="177"/>
      <c r="J21" s="177"/>
      <c r="K21" s="177"/>
      <c r="L21" s="178"/>
      <c r="M21" s="179"/>
      <c r="N21" s="185"/>
      <c r="O21" s="300"/>
      <c r="P21" s="300"/>
      <c r="Q21" s="307">
        <f>SUM(Q7:Q20)</f>
        <v>0</v>
      </c>
      <c r="R21" s="302">
        <f>SUM(R7:R20)</f>
        <v>0</v>
      </c>
      <c r="S21" s="299"/>
      <c r="T21" s="355"/>
    </row>
    <row r="22" spans="1:20" s="34" customFormat="1" ht="33" customHeight="1">
      <c r="A22" s="354"/>
      <c r="B22" s="355"/>
      <c r="C22" s="356"/>
      <c r="D22" s="357"/>
      <c r="E22" s="358"/>
      <c r="F22" s="358"/>
      <c r="G22" s="358"/>
      <c r="H22" s="358"/>
      <c r="I22" s="358"/>
      <c r="J22" s="358"/>
      <c r="K22" s="358"/>
      <c r="L22" s="359"/>
      <c r="M22" s="360"/>
      <c r="N22" s="361"/>
      <c r="O22" s="362"/>
      <c r="P22" s="362"/>
      <c r="Q22" s="363"/>
      <c r="R22" s="364"/>
      <c r="S22" s="355"/>
      <c r="T22" s="355"/>
    </row>
    <row r="23" spans="1:21" s="34" customFormat="1" ht="20.25" customHeight="1">
      <c r="A23" s="354"/>
      <c r="B23" s="455" t="s">
        <v>305</v>
      </c>
      <c r="C23" s="356"/>
      <c r="D23" s="357"/>
      <c r="E23" s="358"/>
      <c r="F23" s="358"/>
      <c r="G23" s="358"/>
      <c r="H23" s="358"/>
      <c r="I23" s="358"/>
      <c r="J23" s="358"/>
      <c r="K23" s="358"/>
      <c r="L23" s="359"/>
      <c r="M23" s="360"/>
      <c r="N23" s="456"/>
      <c r="O23" s="362"/>
      <c r="P23" s="362"/>
      <c r="Q23" s="363"/>
      <c r="R23" s="364"/>
      <c r="S23" s="355"/>
      <c r="T23" s="355"/>
      <c r="U23" s="429"/>
    </row>
    <row r="24" spans="1:21" s="34" customFormat="1" ht="19.5" customHeight="1">
      <c r="A24" s="354"/>
      <c r="B24" s="511" t="s">
        <v>324</v>
      </c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416"/>
      <c r="P24" s="423"/>
      <c r="Q24" s="423"/>
      <c r="R24" s="423"/>
      <c r="S24" s="423"/>
      <c r="T24" s="423"/>
      <c r="U24" s="429"/>
    </row>
    <row r="25" spans="1:21" s="34" customFormat="1" ht="17.25" customHeight="1">
      <c r="A25" s="354"/>
      <c r="B25" s="512" t="s">
        <v>340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423"/>
      <c r="Q25" s="423"/>
      <c r="R25" s="423"/>
      <c r="S25" s="423"/>
      <c r="T25" s="423"/>
      <c r="U25" s="429"/>
    </row>
    <row r="26" spans="1:21" s="34" customFormat="1" ht="15.75" customHeight="1">
      <c r="A26" s="354"/>
      <c r="B26" s="457" t="s">
        <v>336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23"/>
      <c r="Q26" s="423"/>
      <c r="R26" s="423"/>
      <c r="S26" s="423"/>
      <c r="T26" s="423"/>
      <c r="U26" s="429"/>
    </row>
    <row r="27" spans="1:20" s="34" customFormat="1" ht="12" customHeight="1">
      <c r="A27" s="354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3"/>
      <c r="Q27" s="423"/>
      <c r="R27" s="423"/>
      <c r="S27" s="423"/>
      <c r="T27" s="423"/>
    </row>
    <row r="28" spans="1:20" s="34" customFormat="1" ht="12" customHeight="1">
      <c r="A28" s="354"/>
      <c r="B28" s="35" t="s">
        <v>13</v>
      </c>
      <c r="C28" s="115"/>
      <c r="D28" s="35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3"/>
      <c r="Q28" s="423"/>
      <c r="R28" s="423"/>
      <c r="S28" s="423"/>
      <c r="T28" s="423"/>
    </row>
    <row r="29" spans="1:20" s="29" customFormat="1" ht="14.25" customHeight="1">
      <c r="A29" s="32"/>
      <c r="B29" s="35" t="s">
        <v>14</v>
      </c>
      <c r="C29" s="88"/>
      <c r="D29" s="35"/>
      <c r="E29" s="257"/>
      <c r="F29" s="257"/>
      <c r="G29" s="257"/>
      <c r="H29" s="257"/>
      <c r="I29" s="257"/>
      <c r="J29" s="257"/>
      <c r="K29" s="257"/>
      <c r="L29" s="257"/>
      <c r="M29" s="257"/>
      <c r="N29" s="420"/>
      <c r="O29" s="506"/>
      <c r="P29" s="506"/>
      <c r="Q29" s="506"/>
      <c r="R29" s="506"/>
      <c r="S29" s="506"/>
      <c r="T29" s="257"/>
    </row>
    <row r="30" spans="1:20" s="29" customFormat="1" ht="14.25" customHeight="1">
      <c r="A30" s="32"/>
      <c r="B30" s="35" t="s">
        <v>15</v>
      </c>
      <c r="C30" s="88"/>
      <c r="D30" s="35"/>
      <c r="E30" s="257"/>
      <c r="F30" s="257"/>
      <c r="G30" s="257"/>
      <c r="H30" s="257"/>
      <c r="I30" s="257"/>
      <c r="J30" s="257"/>
      <c r="K30" s="257"/>
      <c r="L30" s="257"/>
      <c r="M30" s="257"/>
      <c r="N30" s="420"/>
      <c r="O30" s="421"/>
      <c r="P30" s="420"/>
      <c r="Q30" s="420"/>
      <c r="R30" s="420"/>
      <c r="S30" s="257"/>
      <c r="T30" s="257"/>
    </row>
    <row r="31" spans="1:20" s="29" customFormat="1" ht="17.25" customHeight="1">
      <c r="A31" s="32"/>
      <c r="B31" s="35" t="s">
        <v>16</v>
      </c>
      <c r="C31" s="88"/>
      <c r="D31" s="35"/>
      <c r="E31" s="257"/>
      <c r="F31" s="257"/>
      <c r="G31" s="257"/>
      <c r="H31" s="257"/>
      <c r="I31" s="257"/>
      <c r="J31" s="257"/>
      <c r="K31" s="257"/>
      <c r="L31" s="257"/>
      <c r="M31" s="257"/>
      <c r="N31" s="420"/>
      <c r="O31" s="421"/>
      <c r="P31" s="420"/>
      <c r="Q31" s="420"/>
      <c r="R31" s="420"/>
      <c r="S31" s="257"/>
      <c r="T31" s="257"/>
    </row>
    <row r="32" spans="1:20" s="29" customFormat="1" ht="21" customHeight="1">
      <c r="A32" s="32"/>
      <c r="B32" s="88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420"/>
      <c r="O32" s="421"/>
      <c r="P32" s="420"/>
      <c r="Q32" s="420"/>
      <c r="R32" s="420"/>
      <c r="S32" s="257"/>
      <c r="T32" s="257"/>
    </row>
    <row r="33" spans="1:20" ht="57" customHeight="1">
      <c r="A33" s="32"/>
      <c r="Q33" s="505" t="s">
        <v>130</v>
      </c>
      <c r="R33" s="505"/>
      <c r="S33" s="505"/>
      <c r="T33" s="468"/>
    </row>
    <row r="34" ht="48" customHeight="1">
      <c r="A34" s="1"/>
    </row>
  </sheetData>
  <sheetProtection/>
  <mergeCells count="9">
    <mergeCell ref="H5:L5"/>
    <mergeCell ref="Q33:S33"/>
    <mergeCell ref="R1:S1"/>
    <mergeCell ref="O29:S29"/>
    <mergeCell ref="R2:S2"/>
    <mergeCell ref="C4:R4"/>
    <mergeCell ref="E5:G5"/>
    <mergeCell ref="B24:N24"/>
    <mergeCell ref="B25:O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1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A1">
      <selection activeCell="S5" sqref="S5"/>
    </sheetView>
  </sheetViews>
  <sheetFormatPr defaultColWidth="9.140625" defaultRowHeight="12.75"/>
  <cols>
    <col min="1" max="1" width="5.421875" style="0" customWidth="1"/>
    <col min="2" max="2" width="50.00390625" style="88" customWidth="1"/>
    <col min="3" max="4" width="10.421875" style="49" customWidth="1"/>
    <col min="5" max="8" width="10.421875" style="49" hidden="1" customWidth="1"/>
    <col min="9" max="9" width="8.57421875" style="49" hidden="1" customWidth="1"/>
    <col min="10" max="10" width="10.421875" style="49" hidden="1" customWidth="1"/>
    <col min="11" max="11" width="8.57421875" style="49" hidden="1" customWidth="1"/>
    <col min="12" max="12" width="12.421875" style="407" customWidth="1"/>
    <col min="13" max="13" width="7.421875" style="26" customWidth="1"/>
    <col min="14" max="14" width="11.57421875" style="31" customWidth="1"/>
    <col min="15" max="15" width="13.140625" style="31" customWidth="1"/>
    <col min="16" max="16" width="13.57421875" style="31" customWidth="1"/>
    <col min="17" max="18" width="19.57421875" style="191" customWidth="1"/>
    <col min="19" max="19" width="28.57421875" style="0" customWidth="1"/>
  </cols>
  <sheetData>
    <row r="1" spans="16:18" ht="14.25">
      <c r="P1" s="496" t="s">
        <v>307</v>
      </c>
      <c r="Q1" s="497"/>
      <c r="R1" s="462"/>
    </row>
    <row r="2" spans="1:18" ht="14.25">
      <c r="A2" s="2"/>
      <c r="B2" s="88" t="s">
        <v>202</v>
      </c>
      <c r="C2" s="35"/>
      <c r="D2" s="35"/>
      <c r="E2" s="35"/>
      <c r="F2" s="35"/>
      <c r="G2" s="35"/>
      <c r="H2" s="35"/>
      <c r="I2" s="35"/>
      <c r="J2" s="35"/>
      <c r="K2" s="35"/>
      <c r="L2" s="408"/>
      <c r="M2" s="13"/>
      <c r="N2" s="19"/>
      <c r="O2" s="19"/>
      <c r="P2" s="513" t="s">
        <v>18</v>
      </c>
      <c r="Q2" s="513"/>
      <c r="R2" s="470"/>
    </row>
    <row r="3" spans="1:18" ht="15" thickBot="1">
      <c r="A3" s="2"/>
      <c r="C3" s="508" t="s">
        <v>12</v>
      </c>
      <c r="D3" s="508"/>
      <c r="E3" s="508"/>
      <c r="F3" s="508"/>
      <c r="G3" s="508"/>
      <c r="H3" s="508"/>
      <c r="I3" s="509"/>
      <c r="J3" s="509"/>
      <c r="K3" s="509"/>
      <c r="L3" s="509"/>
      <c r="M3" s="509"/>
      <c r="N3" s="509"/>
      <c r="O3" s="509"/>
      <c r="P3" s="509"/>
      <c r="Q3" s="89"/>
      <c r="R3" s="89"/>
    </row>
    <row r="4" spans="1:18" ht="18" customHeight="1" thickBot="1">
      <c r="A4" s="3"/>
      <c r="B4" s="424" t="s">
        <v>311</v>
      </c>
      <c r="C4" s="51"/>
      <c r="D4" s="36"/>
      <c r="E4" s="515" t="s">
        <v>206</v>
      </c>
      <c r="F4" s="516"/>
      <c r="G4" s="516"/>
      <c r="H4" s="517" t="s">
        <v>70</v>
      </c>
      <c r="I4" s="518"/>
      <c r="J4" s="518"/>
      <c r="K4" s="519"/>
      <c r="L4" s="409"/>
      <c r="M4" s="14"/>
      <c r="N4" s="20"/>
      <c r="O4" s="20"/>
      <c r="P4" s="20"/>
      <c r="Q4" s="110"/>
      <c r="R4" s="110"/>
    </row>
    <row r="5" spans="1:19" ht="117" customHeight="1">
      <c r="A5" s="5" t="s">
        <v>3</v>
      </c>
      <c r="B5" s="5" t="s">
        <v>132</v>
      </c>
      <c r="C5" s="47" t="s">
        <v>11</v>
      </c>
      <c r="D5" s="48" t="s">
        <v>59</v>
      </c>
      <c r="E5" s="261" t="s">
        <v>47</v>
      </c>
      <c r="F5" s="262" t="s">
        <v>46</v>
      </c>
      <c r="G5" s="263" t="s">
        <v>44</v>
      </c>
      <c r="H5" s="264" t="s">
        <v>212</v>
      </c>
      <c r="I5" s="265" t="s">
        <v>56</v>
      </c>
      <c r="J5" s="265" t="s">
        <v>207</v>
      </c>
      <c r="K5" s="265" t="s">
        <v>208</v>
      </c>
      <c r="L5" s="410" t="s">
        <v>7</v>
      </c>
      <c r="M5" s="15" t="s">
        <v>8</v>
      </c>
      <c r="N5" s="21" t="s">
        <v>53</v>
      </c>
      <c r="O5" s="21" t="s">
        <v>9</v>
      </c>
      <c r="P5" s="21" t="s">
        <v>10</v>
      </c>
      <c r="Q5" s="5" t="s">
        <v>38</v>
      </c>
      <c r="R5" s="5" t="s">
        <v>343</v>
      </c>
      <c r="S5" s="237" t="s">
        <v>342</v>
      </c>
    </row>
    <row r="6" spans="1:19" ht="28.5">
      <c r="A6" s="6">
        <v>1</v>
      </c>
      <c r="B6" s="28" t="s">
        <v>276</v>
      </c>
      <c r="C6" s="28" t="s">
        <v>22</v>
      </c>
      <c r="D6" s="47">
        <f>SUM(E6:K6)</f>
        <v>1</v>
      </c>
      <c r="E6" s="45">
        <v>1</v>
      </c>
      <c r="F6" s="40"/>
      <c r="G6" s="41"/>
      <c r="H6" s="42"/>
      <c r="I6" s="44"/>
      <c r="J6" s="43"/>
      <c r="K6" s="43"/>
      <c r="L6" s="411">
        <v>0</v>
      </c>
      <c r="M6" s="24">
        <v>0</v>
      </c>
      <c r="N6" s="22">
        <f>ROUND(L6*(1+M6),2)</f>
        <v>0</v>
      </c>
      <c r="O6" s="22">
        <f>L6*D6</f>
        <v>0</v>
      </c>
      <c r="P6" s="22">
        <f>N6*D6</f>
        <v>0</v>
      </c>
      <c r="Q6" s="56"/>
      <c r="R6" s="56"/>
      <c r="S6" s="438"/>
    </row>
    <row r="7" spans="1:19" ht="28.5">
      <c r="A7" s="6">
        <v>2</v>
      </c>
      <c r="B7" s="28" t="s">
        <v>277</v>
      </c>
      <c r="C7" s="28" t="s">
        <v>23</v>
      </c>
      <c r="D7" s="47">
        <f aca="true" t="shared" si="0" ref="D7:D12">SUM(E7:K7)</f>
        <v>1</v>
      </c>
      <c r="E7" s="45">
        <v>1</v>
      </c>
      <c r="F7" s="40"/>
      <c r="G7" s="41"/>
      <c r="H7" s="42"/>
      <c r="I7" s="44"/>
      <c r="J7" s="43"/>
      <c r="K7" s="43"/>
      <c r="L7" s="411">
        <v>0</v>
      </c>
      <c r="M7" s="24">
        <v>0</v>
      </c>
      <c r="N7" s="22">
        <f aca="true" t="shared" si="1" ref="N7:N12">ROUND(L7*(1+M7),2)</f>
        <v>0</v>
      </c>
      <c r="O7" s="22">
        <f aca="true" t="shared" si="2" ref="O7:O12">L7*D7</f>
        <v>0</v>
      </c>
      <c r="P7" s="22">
        <f aca="true" t="shared" si="3" ref="P7:P12">N7*D7</f>
        <v>0</v>
      </c>
      <c r="Q7" s="56"/>
      <c r="R7" s="56"/>
      <c r="S7" s="238"/>
    </row>
    <row r="8" spans="1:19" ht="28.5">
      <c r="A8" s="6">
        <v>3</v>
      </c>
      <c r="B8" s="28" t="s">
        <v>278</v>
      </c>
      <c r="C8" s="28" t="s">
        <v>22</v>
      </c>
      <c r="D8" s="47">
        <f t="shared" si="0"/>
        <v>3</v>
      </c>
      <c r="E8" s="45">
        <v>3</v>
      </c>
      <c r="F8" s="40"/>
      <c r="G8" s="41"/>
      <c r="H8" s="42"/>
      <c r="I8" s="44"/>
      <c r="J8" s="43"/>
      <c r="K8" s="43"/>
      <c r="L8" s="411">
        <v>0</v>
      </c>
      <c r="M8" s="24">
        <v>0</v>
      </c>
      <c r="N8" s="22">
        <f t="shared" si="1"/>
        <v>0</v>
      </c>
      <c r="O8" s="22">
        <f t="shared" si="2"/>
        <v>0</v>
      </c>
      <c r="P8" s="22">
        <f t="shared" si="3"/>
        <v>0</v>
      </c>
      <c r="Q8" s="56"/>
      <c r="R8" s="56"/>
      <c r="S8" s="238"/>
    </row>
    <row r="9" spans="1:19" ht="28.5">
      <c r="A9" s="6">
        <v>4</v>
      </c>
      <c r="B9" s="28" t="s">
        <v>279</v>
      </c>
      <c r="C9" s="28" t="s">
        <v>25</v>
      </c>
      <c r="D9" s="47">
        <f t="shared" si="0"/>
        <v>1</v>
      </c>
      <c r="E9" s="45">
        <v>1</v>
      </c>
      <c r="F9" s="40"/>
      <c r="G9" s="41"/>
      <c r="H9" s="42"/>
      <c r="I9" s="44"/>
      <c r="J9" s="43"/>
      <c r="K9" s="43"/>
      <c r="L9" s="411">
        <v>0</v>
      </c>
      <c r="M9" s="24">
        <v>0</v>
      </c>
      <c r="N9" s="22">
        <f t="shared" si="1"/>
        <v>0</v>
      </c>
      <c r="O9" s="22">
        <f t="shared" si="2"/>
        <v>0</v>
      </c>
      <c r="P9" s="22">
        <f t="shared" si="3"/>
        <v>0</v>
      </c>
      <c r="Q9" s="56"/>
      <c r="R9" s="56"/>
      <c r="S9" s="238"/>
    </row>
    <row r="10" spans="1:19" ht="28.5">
      <c r="A10" s="6">
        <v>6</v>
      </c>
      <c r="B10" s="28" t="s">
        <v>280</v>
      </c>
      <c r="C10" s="28" t="s">
        <v>61</v>
      </c>
      <c r="D10" s="47">
        <f t="shared" si="0"/>
        <v>1</v>
      </c>
      <c r="E10" s="45"/>
      <c r="F10" s="40"/>
      <c r="G10" s="41"/>
      <c r="H10" s="42">
        <v>1</v>
      </c>
      <c r="I10" s="43"/>
      <c r="J10" s="43"/>
      <c r="K10" s="43"/>
      <c r="L10" s="411">
        <v>0</v>
      </c>
      <c r="M10" s="24">
        <v>0</v>
      </c>
      <c r="N10" s="22">
        <f t="shared" si="1"/>
        <v>0</v>
      </c>
      <c r="O10" s="22">
        <f t="shared" si="2"/>
        <v>0</v>
      </c>
      <c r="P10" s="22">
        <f t="shared" si="3"/>
        <v>0</v>
      </c>
      <c r="Q10" s="56"/>
      <c r="R10" s="56"/>
      <c r="S10" s="238"/>
    </row>
    <row r="11" spans="1:19" ht="28.5">
      <c r="A11" s="6">
        <v>7</v>
      </c>
      <c r="B11" s="28" t="s">
        <v>281</v>
      </c>
      <c r="C11" s="28" t="s">
        <v>61</v>
      </c>
      <c r="D11" s="47">
        <f t="shared" si="0"/>
        <v>3</v>
      </c>
      <c r="E11" s="45"/>
      <c r="F11" s="40"/>
      <c r="G11" s="41"/>
      <c r="H11" s="42">
        <v>3</v>
      </c>
      <c r="I11" s="43"/>
      <c r="J11" s="43"/>
      <c r="K11" s="43"/>
      <c r="L11" s="411">
        <v>0</v>
      </c>
      <c r="M11" s="24">
        <v>0</v>
      </c>
      <c r="N11" s="22">
        <f t="shared" si="1"/>
        <v>0</v>
      </c>
      <c r="O11" s="22">
        <f t="shared" si="2"/>
        <v>0</v>
      </c>
      <c r="P11" s="22">
        <f t="shared" si="3"/>
        <v>0</v>
      </c>
      <c r="Q11" s="56"/>
      <c r="R11" s="56"/>
      <c r="S11" s="238"/>
    </row>
    <row r="12" spans="1:19" ht="50.25" customHeight="1">
      <c r="A12" s="6">
        <v>8</v>
      </c>
      <c r="B12" s="27" t="s">
        <v>68</v>
      </c>
      <c r="C12" s="28" t="s">
        <v>69</v>
      </c>
      <c r="D12" s="47">
        <f t="shared" si="0"/>
        <v>5</v>
      </c>
      <c r="E12" s="45"/>
      <c r="F12" s="40"/>
      <c r="G12" s="41"/>
      <c r="H12" s="42">
        <v>5</v>
      </c>
      <c r="I12" s="43"/>
      <c r="J12" s="43"/>
      <c r="K12" s="43"/>
      <c r="L12" s="411">
        <v>0</v>
      </c>
      <c r="M12" s="24">
        <v>0</v>
      </c>
      <c r="N12" s="22">
        <f t="shared" si="1"/>
        <v>0</v>
      </c>
      <c r="O12" s="22">
        <f t="shared" si="2"/>
        <v>0</v>
      </c>
      <c r="P12" s="22">
        <f t="shared" si="3"/>
        <v>0</v>
      </c>
      <c r="Q12" s="56"/>
      <c r="R12" s="56"/>
      <c r="S12" s="238"/>
    </row>
    <row r="13" spans="1:18" s="34" customFormat="1" ht="14.25">
      <c r="A13" s="6"/>
      <c r="B13" s="47" t="s">
        <v>17</v>
      </c>
      <c r="C13" s="28"/>
      <c r="D13" s="47"/>
      <c r="E13" s="273"/>
      <c r="F13" s="119"/>
      <c r="G13" s="120"/>
      <c r="H13" s="121"/>
      <c r="I13" s="122"/>
      <c r="J13" s="122"/>
      <c r="K13" s="122"/>
      <c r="L13" s="412"/>
      <c r="M13" s="123"/>
      <c r="N13" s="22"/>
      <c r="O13" s="21">
        <f>SUM(O6:O12)</f>
        <v>0</v>
      </c>
      <c r="P13" s="21">
        <f>SUM(P6:P12)</f>
        <v>0</v>
      </c>
      <c r="Q13" s="8"/>
      <c r="R13" s="381"/>
    </row>
    <row r="14" spans="1:18" s="34" customFormat="1" ht="14.25">
      <c r="A14" s="371"/>
      <c r="B14" s="372"/>
      <c r="C14" s="373"/>
      <c r="D14" s="372"/>
      <c r="E14" s="374"/>
      <c r="F14" s="375"/>
      <c r="G14" s="376"/>
      <c r="H14" s="377"/>
      <c r="I14" s="378"/>
      <c r="J14" s="378"/>
      <c r="K14" s="378"/>
      <c r="L14" s="413"/>
      <c r="M14" s="379"/>
      <c r="N14" s="370"/>
      <c r="O14" s="380"/>
      <c r="P14" s="380"/>
      <c r="Q14" s="381"/>
      <c r="R14" s="381"/>
    </row>
    <row r="15" spans="1:18" s="34" customFormat="1" ht="14.25">
      <c r="A15" s="371"/>
      <c r="B15" s="372"/>
      <c r="C15" s="373"/>
      <c r="D15" s="372"/>
      <c r="E15" s="374"/>
      <c r="F15" s="375"/>
      <c r="G15" s="376"/>
      <c r="H15" s="377"/>
      <c r="I15" s="378"/>
      <c r="J15" s="378"/>
      <c r="K15" s="378"/>
      <c r="L15" s="413"/>
      <c r="M15" s="379"/>
      <c r="N15" s="370"/>
      <c r="O15" s="380"/>
      <c r="P15" s="380"/>
      <c r="Q15" s="381"/>
      <c r="R15" s="381"/>
    </row>
    <row r="16" spans="1:18" s="34" customFormat="1" ht="14.25">
      <c r="A16" s="371"/>
      <c r="B16" s="372" t="s">
        <v>305</v>
      </c>
      <c r="C16" s="373"/>
      <c r="D16" s="372"/>
      <c r="E16" s="374"/>
      <c r="F16" s="375"/>
      <c r="G16" s="376"/>
      <c r="H16" s="377"/>
      <c r="I16" s="378"/>
      <c r="J16" s="378"/>
      <c r="K16" s="378"/>
      <c r="L16" s="413"/>
      <c r="M16" s="379"/>
      <c r="N16" s="370"/>
      <c r="O16" s="380"/>
      <c r="P16" s="380"/>
      <c r="Q16" s="381"/>
      <c r="R16" s="381"/>
    </row>
    <row r="17" spans="1:18" s="34" customFormat="1" ht="14.25">
      <c r="A17" s="371"/>
      <c r="B17" s="372" t="s">
        <v>341</v>
      </c>
      <c r="C17" s="373"/>
      <c r="D17" s="372"/>
      <c r="E17" s="374"/>
      <c r="F17" s="375"/>
      <c r="G17" s="376"/>
      <c r="H17" s="377"/>
      <c r="I17" s="378"/>
      <c r="J17" s="378"/>
      <c r="K17" s="378"/>
      <c r="L17" s="413"/>
      <c r="M17" s="379"/>
      <c r="N17" s="370"/>
      <c r="O17" s="380"/>
      <c r="P17" s="380"/>
      <c r="Q17" s="381"/>
      <c r="R17" s="381"/>
    </row>
    <row r="18" spans="1:18" ht="14.25">
      <c r="A18" s="371"/>
      <c r="B18" s="458"/>
      <c r="C18" s="373"/>
      <c r="D18" s="372"/>
      <c r="E18" s="374"/>
      <c r="F18" s="375"/>
      <c r="G18" s="376"/>
      <c r="H18" s="377"/>
      <c r="I18" s="378"/>
      <c r="J18" s="378"/>
      <c r="K18" s="378"/>
      <c r="L18" s="413"/>
      <c r="M18" s="379"/>
      <c r="N18" s="370"/>
      <c r="O18" s="380"/>
      <c r="P18" s="380"/>
      <c r="Q18" s="381"/>
      <c r="R18" s="381"/>
    </row>
    <row r="19" spans="1:18" s="29" customFormat="1" ht="14.25">
      <c r="A19"/>
      <c r="B19" s="145" t="s">
        <v>13</v>
      </c>
      <c r="C19" s="145"/>
      <c r="D19" s="49"/>
      <c r="E19" s="49"/>
      <c r="F19" s="49"/>
      <c r="G19" s="49"/>
      <c r="H19" s="49"/>
      <c r="I19" s="49"/>
      <c r="J19" s="49"/>
      <c r="K19" s="49"/>
      <c r="L19" s="407"/>
      <c r="M19" s="26"/>
      <c r="N19" s="31"/>
      <c r="O19" s="31"/>
      <c r="P19" s="31"/>
      <c r="Q19" s="191"/>
      <c r="R19" s="191"/>
    </row>
    <row r="20" spans="2:18" s="29" customFormat="1" ht="14.25">
      <c r="B20" s="145" t="s">
        <v>14</v>
      </c>
      <c r="C20" s="145"/>
      <c r="D20" s="35"/>
      <c r="E20" s="35"/>
      <c r="F20" s="35"/>
      <c r="G20" s="35"/>
      <c r="H20" s="35"/>
      <c r="I20" s="35"/>
      <c r="J20" s="35"/>
      <c r="K20" s="248"/>
      <c r="L20" s="514"/>
      <c r="M20" s="514"/>
      <c r="N20" s="514"/>
      <c r="O20" s="514"/>
      <c r="P20" s="514"/>
      <c r="Q20" s="250"/>
      <c r="R20" s="250"/>
    </row>
    <row r="21" spans="2:18" s="29" customFormat="1" ht="14.25">
      <c r="B21" s="145" t="s">
        <v>15</v>
      </c>
      <c r="C21" s="145"/>
      <c r="D21" s="35"/>
      <c r="E21" s="35"/>
      <c r="F21" s="35"/>
      <c r="G21" s="35"/>
      <c r="H21" s="35"/>
      <c r="I21" s="35"/>
      <c r="J21" s="35"/>
      <c r="K21" s="248"/>
      <c r="L21" s="414"/>
      <c r="M21" s="247"/>
      <c r="N21" s="248"/>
      <c r="O21" s="248"/>
      <c r="P21" s="248"/>
      <c r="Q21" s="250"/>
      <c r="R21" s="250"/>
    </row>
    <row r="22" spans="2:18" s="29" customFormat="1" ht="14.25">
      <c r="B22" s="145" t="s">
        <v>16</v>
      </c>
      <c r="C22" s="145"/>
      <c r="D22" s="35"/>
      <c r="E22" s="35"/>
      <c r="F22" s="35"/>
      <c r="G22" s="35"/>
      <c r="H22" s="35"/>
      <c r="I22" s="35"/>
      <c r="J22" s="35"/>
      <c r="K22" s="248"/>
      <c r="L22" s="414"/>
      <c r="M22" s="247"/>
      <c r="N22" s="248"/>
      <c r="O22" s="248"/>
      <c r="P22" s="248"/>
      <c r="Q22" s="250"/>
      <c r="R22" s="250"/>
    </row>
    <row r="23" spans="4:18" ht="15.75" customHeight="1">
      <c r="D23" s="35"/>
      <c r="E23" s="35"/>
      <c r="F23" s="35"/>
      <c r="G23" s="35"/>
      <c r="H23" s="35"/>
      <c r="I23" s="35"/>
      <c r="J23" s="35"/>
      <c r="K23" s="248"/>
      <c r="L23" s="414"/>
      <c r="M23" s="247"/>
      <c r="N23" s="248"/>
      <c r="O23" s="483" t="s">
        <v>130</v>
      </c>
      <c r="P23" s="483"/>
      <c r="Q23" s="483"/>
      <c r="R23" s="465"/>
    </row>
    <row r="24" spans="15:18" ht="29.25" customHeight="1">
      <c r="O24" s="483"/>
      <c r="P24" s="483"/>
      <c r="Q24" s="483"/>
      <c r="R24" s="465"/>
    </row>
  </sheetData>
  <sheetProtection/>
  <mergeCells count="7">
    <mergeCell ref="O23:Q24"/>
    <mergeCell ref="P1:Q1"/>
    <mergeCell ref="P2:Q2"/>
    <mergeCell ref="C3:P3"/>
    <mergeCell ref="L20:P20"/>
    <mergeCell ref="E4:G4"/>
    <mergeCell ref="H4:K4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57421875" style="0" customWidth="1"/>
    <col min="2" max="2" width="52.421875" style="54" customWidth="1"/>
    <col min="3" max="3" width="14.8515625" style="0" customWidth="1"/>
    <col min="4" max="4" width="9.57421875" style="29" customWidth="1"/>
    <col min="5" max="5" width="11.57421875" style="29" hidden="1" customWidth="1"/>
    <col min="6" max="6" width="12.8515625" style="0" customWidth="1"/>
    <col min="7" max="7" width="7.8515625" style="17" customWidth="1"/>
    <col min="8" max="8" width="14.421875" style="23" customWidth="1"/>
    <col min="9" max="9" width="13.140625" style="23" customWidth="1"/>
    <col min="10" max="10" width="14.8515625" style="23" customWidth="1"/>
    <col min="11" max="12" width="14.8515625" style="0" customWidth="1"/>
    <col min="13" max="13" width="28.57421875" style="0" customWidth="1"/>
  </cols>
  <sheetData>
    <row r="1" spans="10:12" ht="12.75">
      <c r="J1" s="496" t="s">
        <v>307</v>
      </c>
      <c r="K1" s="497"/>
      <c r="L1" s="462"/>
    </row>
    <row r="2" spans="1:12" ht="14.25">
      <c r="A2" s="2"/>
      <c r="B2" s="18" t="s">
        <v>203</v>
      </c>
      <c r="C2" s="2"/>
      <c r="D2" s="35"/>
      <c r="E2" s="35"/>
      <c r="F2" s="2"/>
      <c r="G2" s="13"/>
      <c r="H2" s="19"/>
      <c r="I2" s="19"/>
      <c r="J2" s="513" t="s">
        <v>18</v>
      </c>
      <c r="K2" s="513"/>
      <c r="L2" s="470"/>
    </row>
    <row r="3" spans="1:12" ht="14.25">
      <c r="A3" s="2"/>
      <c r="B3" s="18"/>
      <c r="C3" s="508" t="s">
        <v>12</v>
      </c>
      <c r="D3" s="508"/>
      <c r="E3" s="509"/>
      <c r="F3" s="509"/>
      <c r="G3" s="509"/>
      <c r="H3" s="509"/>
      <c r="I3" s="509"/>
      <c r="J3" s="509"/>
      <c r="K3" s="2"/>
      <c r="L3" s="2"/>
    </row>
    <row r="4" spans="1:12" ht="28.5">
      <c r="A4" s="3"/>
      <c r="B4" s="55" t="s">
        <v>309</v>
      </c>
      <c r="C4" s="4"/>
      <c r="D4" s="36"/>
      <c r="E4" s="46" t="s">
        <v>72</v>
      </c>
      <c r="F4" s="4"/>
      <c r="G4" s="14"/>
      <c r="H4" s="20"/>
      <c r="I4" s="20"/>
      <c r="J4" s="20"/>
      <c r="K4" s="4"/>
      <c r="L4" s="4"/>
    </row>
    <row r="5" spans="1:13" ht="117.75" customHeight="1">
      <c r="A5" s="5" t="s">
        <v>3</v>
      </c>
      <c r="B5" s="157" t="s">
        <v>132</v>
      </c>
      <c r="C5" s="5" t="s">
        <v>11</v>
      </c>
      <c r="D5" s="129" t="s">
        <v>59</v>
      </c>
      <c r="E5" s="127" t="s">
        <v>45</v>
      </c>
      <c r="F5" s="5" t="s">
        <v>7</v>
      </c>
      <c r="G5" s="15" t="s">
        <v>8</v>
      </c>
      <c r="H5" s="21" t="s">
        <v>52</v>
      </c>
      <c r="I5" s="21" t="s">
        <v>9</v>
      </c>
      <c r="J5" s="21" t="s">
        <v>10</v>
      </c>
      <c r="K5" s="5" t="s">
        <v>39</v>
      </c>
      <c r="L5" s="5" t="s">
        <v>343</v>
      </c>
      <c r="M5" s="439" t="s">
        <v>342</v>
      </c>
    </row>
    <row r="6" spans="1:13" ht="94.5">
      <c r="A6" s="6">
        <v>1</v>
      </c>
      <c r="B6" s="137" t="s">
        <v>241</v>
      </c>
      <c r="C6" s="6" t="s">
        <v>65</v>
      </c>
      <c r="D6" s="47">
        <f>SUM(E6)</f>
        <v>1</v>
      </c>
      <c r="E6" s="128">
        <v>1</v>
      </c>
      <c r="F6" s="22">
        <v>0</v>
      </c>
      <c r="G6" s="16">
        <v>0</v>
      </c>
      <c r="H6" s="22">
        <f>ROUND(F6*(1+G6),2)</f>
        <v>0</v>
      </c>
      <c r="I6" s="22">
        <f>F6*D6</f>
        <v>0</v>
      </c>
      <c r="J6" s="22">
        <f>H6*D6</f>
        <v>0</v>
      </c>
      <c r="K6" s="6"/>
      <c r="L6" s="6"/>
      <c r="M6" s="238"/>
    </row>
    <row r="7" spans="1:13" ht="126">
      <c r="A7" s="6">
        <v>2</v>
      </c>
      <c r="B7" s="137" t="s">
        <v>242</v>
      </c>
      <c r="C7" s="6" t="s">
        <v>65</v>
      </c>
      <c r="D7" s="47">
        <f>SUM(E7)</f>
        <v>1</v>
      </c>
      <c r="E7" s="128">
        <v>1</v>
      </c>
      <c r="F7" s="22">
        <v>0</v>
      </c>
      <c r="G7" s="16">
        <v>0</v>
      </c>
      <c r="H7" s="22">
        <f>ROUND(F7*(1+G7),2)</f>
        <v>0</v>
      </c>
      <c r="I7" s="22">
        <f>F7*D7</f>
        <v>0</v>
      </c>
      <c r="J7" s="22">
        <f>H7*D7</f>
        <v>0</v>
      </c>
      <c r="K7" s="6"/>
      <c r="L7" s="6"/>
      <c r="M7" s="238"/>
    </row>
    <row r="8" spans="1:13" ht="94.5">
      <c r="A8" s="6">
        <v>3</v>
      </c>
      <c r="B8" s="137" t="s">
        <v>243</v>
      </c>
      <c r="C8" s="6" t="s">
        <v>66</v>
      </c>
      <c r="D8" s="47">
        <f>SUM(E8)</f>
        <v>2</v>
      </c>
      <c r="E8" s="128">
        <v>2</v>
      </c>
      <c r="F8" s="22">
        <v>0</v>
      </c>
      <c r="G8" s="16">
        <v>0</v>
      </c>
      <c r="H8" s="22">
        <f>ROUND(F8*(1+G8),2)</f>
        <v>0</v>
      </c>
      <c r="I8" s="22">
        <f>F8*D8</f>
        <v>0</v>
      </c>
      <c r="J8" s="22">
        <f>H8*D8</f>
        <v>0</v>
      </c>
      <c r="K8" s="6"/>
      <c r="L8" s="6"/>
      <c r="M8" s="238"/>
    </row>
    <row r="9" spans="1:13" ht="57">
      <c r="A9" s="6">
        <v>4</v>
      </c>
      <c r="B9" s="168" t="s">
        <v>227</v>
      </c>
      <c r="C9" s="6" t="s">
        <v>226</v>
      </c>
      <c r="D9" s="47">
        <f>SUM(E9)</f>
        <v>2</v>
      </c>
      <c r="E9" s="128">
        <v>2</v>
      </c>
      <c r="F9" s="22">
        <v>0</v>
      </c>
      <c r="G9" s="16">
        <v>0</v>
      </c>
      <c r="H9" s="22">
        <f>ROUND(F9*(1+G9),2)</f>
        <v>0</v>
      </c>
      <c r="I9" s="22">
        <f>F9*D9</f>
        <v>0</v>
      </c>
      <c r="J9" s="22">
        <f>H9*D9</f>
        <v>0</v>
      </c>
      <c r="K9" s="6"/>
      <c r="L9" s="6"/>
      <c r="M9" s="238"/>
    </row>
    <row r="10" spans="1:12" ht="27" customHeight="1">
      <c r="A10" s="131"/>
      <c r="B10" s="132" t="s">
        <v>17</v>
      </c>
      <c r="C10" s="133"/>
      <c r="D10" s="126"/>
      <c r="E10" s="126"/>
      <c r="F10" s="131"/>
      <c r="G10" s="192"/>
      <c r="H10" s="193"/>
      <c r="I10" s="130">
        <f>SUM(I6:I9)</f>
        <v>0</v>
      </c>
      <c r="J10" s="130">
        <f>SUM(J6:J9)</f>
        <v>0</v>
      </c>
      <c r="K10" s="131"/>
      <c r="L10" s="382"/>
    </row>
    <row r="11" spans="1:12" ht="27" customHeight="1">
      <c r="A11" s="382"/>
      <c r="B11" s="383"/>
      <c r="C11" s="384"/>
      <c r="D11" s="385"/>
      <c r="E11" s="385"/>
      <c r="F11" s="382"/>
      <c r="G11" s="386"/>
      <c r="H11" s="387"/>
      <c r="I11" s="388"/>
      <c r="J11" s="388"/>
      <c r="K11" s="382"/>
      <c r="L11" s="382"/>
    </row>
    <row r="12" spans="1:12" ht="17.25" customHeight="1">
      <c r="A12" s="382"/>
      <c r="B12" s="383" t="s">
        <v>305</v>
      </c>
      <c r="C12" s="384"/>
      <c r="D12" s="385"/>
      <c r="E12" s="385"/>
      <c r="F12" s="382"/>
      <c r="G12" s="386"/>
      <c r="H12" s="387"/>
      <c r="I12" s="388"/>
      <c r="J12" s="388"/>
      <c r="K12" s="382"/>
      <c r="L12" s="382"/>
    </row>
    <row r="13" spans="1:12" ht="17.25" customHeight="1">
      <c r="A13" s="382"/>
      <c r="B13" s="425" t="s">
        <v>332</v>
      </c>
      <c r="C13" s="384"/>
      <c r="D13" s="385"/>
      <c r="E13" s="385"/>
      <c r="F13" s="382"/>
      <c r="G13" s="386"/>
      <c r="H13" s="387"/>
      <c r="I13" s="388"/>
      <c r="J13" s="388"/>
      <c r="K13" s="382"/>
      <c r="L13" s="382"/>
    </row>
    <row r="14" spans="2:10" s="29" customFormat="1" ht="15" customHeight="1">
      <c r="B14" s="524" t="s">
        <v>330</v>
      </c>
      <c r="C14" s="525"/>
      <c r="D14" s="525"/>
      <c r="E14" s="525"/>
      <c r="F14" s="525"/>
      <c r="G14" s="245"/>
      <c r="H14" s="246"/>
      <c r="I14" s="246"/>
      <c r="J14" s="246"/>
    </row>
    <row r="15" spans="2:12" s="29" customFormat="1" ht="16.5" customHeight="1">
      <c r="B15" s="524" t="s">
        <v>331</v>
      </c>
      <c r="C15" s="526"/>
      <c r="D15" s="526"/>
      <c r="E15" s="526"/>
      <c r="F15" s="526"/>
      <c r="G15" s="526"/>
      <c r="H15" s="526"/>
      <c r="I15" s="526"/>
      <c r="J15" s="526"/>
      <c r="K15" s="526"/>
      <c r="L15" s="473"/>
    </row>
    <row r="16" spans="1:10" s="29" customFormat="1" ht="21" customHeight="1">
      <c r="A16" s="35" t="s">
        <v>13</v>
      </c>
      <c r="B16" s="33"/>
      <c r="C16" s="35"/>
      <c r="D16" s="35"/>
      <c r="E16" s="35"/>
      <c r="F16" s="514"/>
      <c r="G16" s="523"/>
      <c r="H16" s="523"/>
      <c r="I16" s="514"/>
      <c r="J16" s="514"/>
    </row>
    <row r="17" spans="1:10" s="29" customFormat="1" ht="14.25">
      <c r="A17" s="35" t="s">
        <v>14</v>
      </c>
      <c r="B17" s="33"/>
      <c r="C17" s="35"/>
      <c r="D17" s="35"/>
      <c r="E17" s="35"/>
      <c r="F17" s="35"/>
      <c r="G17" s="247"/>
      <c r="H17" s="248"/>
      <c r="I17" s="248"/>
      <c r="J17" s="248"/>
    </row>
    <row r="18" spans="1:10" s="29" customFormat="1" ht="14.25">
      <c r="A18" s="35" t="s">
        <v>15</v>
      </c>
      <c r="B18" s="33"/>
      <c r="C18" s="35"/>
      <c r="D18" s="35"/>
      <c r="E18" s="35"/>
      <c r="F18" s="35"/>
      <c r="G18" s="247"/>
      <c r="H18" s="248"/>
      <c r="I18" s="248"/>
      <c r="J18" s="248"/>
    </row>
    <row r="19" spans="1:10" s="29" customFormat="1" ht="14.25">
      <c r="A19" s="35" t="s">
        <v>16</v>
      </c>
      <c r="B19" s="33"/>
      <c r="C19" s="35"/>
      <c r="D19" s="35"/>
      <c r="E19" s="35"/>
      <c r="F19" s="35"/>
      <c r="G19" s="247"/>
      <c r="H19" s="248"/>
      <c r="I19" s="248"/>
      <c r="J19" s="248"/>
    </row>
    <row r="20" spans="8:10" ht="42" customHeight="1">
      <c r="H20" s="520" t="s">
        <v>130</v>
      </c>
      <c r="I20" s="521"/>
      <c r="J20" s="522"/>
    </row>
  </sheetData>
  <sheetProtection/>
  <mergeCells count="7">
    <mergeCell ref="J1:K1"/>
    <mergeCell ref="H20:J20"/>
    <mergeCell ref="J2:K2"/>
    <mergeCell ref="C3:J3"/>
    <mergeCell ref="F16:J16"/>
    <mergeCell ref="B14:F14"/>
    <mergeCell ref="B15:K1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21">
      <selection activeCell="C34" sqref="C34"/>
    </sheetView>
  </sheetViews>
  <sheetFormatPr defaultColWidth="9.140625" defaultRowHeight="12.75"/>
  <cols>
    <col min="1" max="1" width="4.8515625" style="234" customWidth="1"/>
    <col min="2" max="2" width="29.57421875" style="81" customWidth="1"/>
    <col min="3" max="3" width="32.57421875" style="81" customWidth="1"/>
    <col min="4" max="4" width="9.140625" style="81" customWidth="1"/>
    <col min="5" max="5" width="10.57421875" style="81" customWidth="1"/>
    <col min="6" max="6" width="9.140625" style="308" customWidth="1"/>
    <col min="7" max="8" width="9.140625" style="81" hidden="1" customWidth="1"/>
    <col min="9" max="9" width="13.140625" style="81" hidden="1" customWidth="1"/>
    <col min="10" max="14" width="9.140625" style="81" hidden="1" customWidth="1"/>
    <col min="15" max="15" width="13.421875" style="81" customWidth="1"/>
    <col min="16" max="16" width="8.8515625" style="194" customWidth="1"/>
    <col min="17" max="17" width="13.8515625" style="81" customWidth="1"/>
    <col min="18" max="18" width="12.57421875" style="81" customWidth="1"/>
    <col min="19" max="19" width="11.8515625" style="81" customWidth="1"/>
    <col min="20" max="21" width="16.421875" style="81" customWidth="1"/>
    <col min="22" max="22" width="32.7109375" style="0" customWidth="1"/>
  </cols>
  <sheetData>
    <row r="1" spans="19:21" ht="12.75">
      <c r="S1" s="496" t="s">
        <v>307</v>
      </c>
      <c r="T1" s="497"/>
      <c r="U1" s="462"/>
    </row>
    <row r="2" spans="1:21" ht="14.25">
      <c r="A2" s="235"/>
      <c r="B2" s="66" t="s">
        <v>202</v>
      </c>
      <c r="C2" s="89"/>
      <c r="D2" s="89"/>
      <c r="E2" s="89"/>
      <c r="F2" s="309"/>
      <c r="G2" s="88"/>
      <c r="H2" s="88"/>
      <c r="I2" s="88"/>
      <c r="J2" s="88"/>
      <c r="K2" s="88"/>
      <c r="L2" s="88"/>
      <c r="M2" s="88"/>
      <c r="N2" s="88"/>
      <c r="O2" s="111"/>
      <c r="P2" s="118"/>
      <c r="Q2" s="111"/>
      <c r="R2" s="111"/>
      <c r="S2" s="527" t="s">
        <v>107</v>
      </c>
      <c r="T2" s="528"/>
      <c r="U2" s="474"/>
    </row>
    <row r="3" spans="1:21" ht="15" thickBot="1">
      <c r="A3" s="235"/>
      <c r="B3" s="112"/>
      <c r="C3" s="89"/>
      <c r="D3" s="114" t="s">
        <v>12</v>
      </c>
      <c r="E3" s="89"/>
      <c r="F3" s="309"/>
      <c r="G3" s="88"/>
      <c r="H3" s="88"/>
      <c r="I3" s="88"/>
      <c r="J3" s="88"/>
      <c r="K3" s="88"/>
      <c r="L3" s="88"/>
      <c r="M3" s="88"/>
      <c r="N3" s="88"/>
      <c r="O3" s="111"/>
      <c r="P3" s="118"/>
      <c r="Q3" s="111"/>
      <c r="R3" s="111"/>
      <c r="S3" s="113"/>
      <c r="T3" s="89"/>
      <c r="U3" s="89"/>
    </row>
    <row r="4" spans="1:21" ht="18" customHeight="1" thickBot="1">
      <c r="A4" s="235"/>
      <c r="B4" s="87" t="s">
        <v>312</v>
      </c>
      <c r="C4" s="110"/>
      <c r="D4" s="110"/>
      <c r="E4" s="110"/>
      <c r="F4" s="310"/>
      <c r="G4" s="536" t="s">
        <v>206</v>
      </c>
      <c r="H4" s="489"/>
      <c r="I4" s="489"/>
      <c r="J4" s="489"/>
      <c r="K4" s="531" t="s">
        <v>70</v>
      </c>
      <c r="L4" s="532"/>
      <c r="M4" s="532"/>
      <c r="N4" s="533"/>
      <c r="O4" s="116"/>
      <c r="P4" s="195"/>
      <c r="Q4" s="116"/>
      <c r="R4" s="116"/>
      <c r="S4" s="117"/>
      <c r="T4" s="110"/>
      <c r="U4" s="110"/>
    </row>
    <row r="5" spans="1:22" ht="103.5" customHeight="1" thickBot="1">
      <c r="A5" s="236" t="s">
        <v>3</v>
      </c>
      <c r="B5" s="46" t="s">
        <v>4</v>
      </c>
      <c r="C5" s="157" t="s">
        <v>148</v>
      </c>
      <c r="D5" s="104" t="s">
        <v>78</v>
      </c>
      <c r="E5" s="46" t="s">
        <v>79</v>
      </c>
      <c r="F5" s="311" t="s">
        <v>80</v>
      </c>
      <c r="G5" s="106" t="s">
        <v>47</v>
      </c>
      <c r="H5" s="107" t="s">
        <v>46</v>
      </c>
      <c r="I5" s="233" t="s">
        <v>162</v>
      </c>
      <c r="J5" s="267" t="s">
        <v>44</v>
      </c>
      <c r="K5" s="269" t="s">
        <v>215</v>
      </c>
      <c r="L5" s="270" t="s">
        <v>56</v>
      </c>
      <c r="M5" s="270" t="s">
        <v>207</v>
      </c>
      <c r="N5" s="271" t="s">
        <v>208</v>
      </c>
      <c r="O5" s="268" t="s">
        <v>81</v>
      </c>
      <c r="P5" s="105" t="s">
        <v>83</v>
      </c>
      <c r="Q5" s="50" t="s">
        <v>82</v>
      </c>
      <c r="R5" s="50" t="s">
        <v>84</v>
      </c>
      <c r="S5" s="50" t="s">
        <v>85</v>
      </c>
      <c r="T5" s="46" t="s">
        <v>86</v>
      </c>
      <c r="U5" s="46" t="s">
        <v>343</v>
      </c>
      <c r="V5" s="439" t="s">
        <v>342</v>
      </c>
    </row>
    <row r="6" spans="1:22" s="49" customFormat="1" ht="51">
      <c r="A6" s="344">
        <v>1</v>
      </c>
      <c r="B6" s="534" t="s">
        <v>149</v>
      </c>
      <c r="C6" s="73" t="s">
        <v>187</v>
      </c>
      <c r="D6" s="73" t="s">
        <v>87</v>
      </c>
      <c r="E6" s="73" t="s">
        <v>2</v>
      </c>
      <c r="F6" s="312">
        <f>SUM(G6:N6)</f>
        <v>4</v>
      </c>
      <c r="G6" s="106"/>
      <c r="H6" s="107"/>
      <c r="I6" s="233"/>
      <c r="J6" s="108"/>
      <c r="K6" s="266">
        <v>4</v>
      </c>
      <c r="L6" s="265"/>
      <c r="M6" s="265"/>
      <c r="N6" s="265"/>
      <c r="O6" s="227">
        <v>0</v>
      </c>
      <c r="P6" s="196">
        <v>0</v>
      </c>
      <c r="Q6" s="74">
        <f aca="true" t="shared" si="0" ref="Q6:Q39">ROUND(O6*(1+P6),2)</f>
        <v>0</v>
      </c>
      <c r="R6" s="74">
        <f aca="true" t="shared" si="1" ref="R6:R39">O6*F6</f>
        <v>0</v>
      </c>
      <c r="S6" s="74">
        <f aca="true" t="shared" si="2" ref="S6:S26">Q6*F6</f>
        <v>0</v>
      </c>
      <c r="T6" s="37"/>
      <c r="U6" s="37"/>
      <c r="V6" s="440"/>
    </row>
    <row r="7" spans="1:22" s="49" customFormat="1" ht="51">
      <c r="A7" s="344">
        <v>2</v>
      </c>
      <c r="B7" s="534"/>
      <c r="C7" s="73" t="s">
        <v>188</v>
      </c>
      <c r="D7" s="73" t="s">
        <v>87</v>
      </c>
      <c r="E7" s="73" t="s">
        <v>2</v>
      </c>
      <c r="F7" s="312">
        <f aca="true" t="shared" si="3" ref="F7:F39">SUM(G7:N7)</f>
        <v>24</v>
      </c>
      <c r="G7" s="106">
        <v>20</v>
      </c>
      <c r="H7" s="107"/>
      <c r="I7" s="233"/>
      <c r="J7" s="108"/>
      <c r="K7" s="109">
        <v>4</v>
      </c>
      <c r="L7" s="43"/>
      <c r="M7" s="43"/>
      <c r="N7" s="43"/>
      <c r="O7" s="227">
        <v>0</v>
      </c>
      <c r="P7" s="196">
        <v>0</v>
      </c>
      <c r="Q7" s="74">
        <f t="shared" si="0"/>
        <v>0</v>
      </c>
      <c r="R7" s="74">
        <f t="shared" si="1"/>
        <v>0</v>
      </c>
      <c r="S7" s="74">
        <f t="shared" si="2"/>
        <v>0</v>
      </c>
      <c r="T7" s="37"/>
      <c r="U7" s="37"/>
      <c r="V7" s="440"/>
    </row>
    <row r="8" spans="1:22" s="49" customFormat="1" ht="51">
      <c r="A8" s="344">
        <v>3</v>
      </c>
      <c r="B8" s="534"/>
      <c r="C8" s="37" t="s">
        <v>163</v>
      </c>
      <c r="D8" s="73" t="s">
        <v>87</v>
      </c>
      <c r="E8" s="73" t="s">
        <v>2</v>
      </c>
      <c r="F8" s="312">
        <f t="shared" si="3"/>
        <v>10</v>
      </c>
      <c r="G8" s="106">
        <v>10</v>
      </c>
      <c r="H8" s="107"/>
      <c r="I8" s="233"/>
      <c r="J8" s="108"/>
      <c r="K8" s="109"/>
      <c r="L8" s="43"/>
      <c r="M8" s="43"/>
      <c r="N8" s="43"/>
      <c r="O8" s="227">
        <v>0</v>
      </c>
      <c r="P8" s="196">
        <v>0</v>
      </c>
      <c r="Q8" s="74">
        <f t="shared" si="0"/>
        <v>0</v>
      </c>
      <c r="R8" s="74">
        <f t="shared" si="1"/>
        <v>0</v>
      </c>
      <c r="S8" s="74">
        <f t="shared" si="2"/>
        <v>0</v>
      </c>
      <c r="T8" s="37"/>
      <c r="U8" s="37"/>
      <c r="V8" s="440"/>
    </row>
    <row r="9" spans="1:22" s="49" customFormat="1" ht="51">
      <c r="A9" s="344">
        <v>4</v>
      </c>
      <c r="B9" s="534"/>
      <c r="C9" s="73" t="s">
        <v>189</v>
      </c>
      <c r="D9" s="73" t="s">
        <v>87</v>
      </c>
      <c r="E9" s="73" t="s">
        <v>2</v>
      </c>
      <c r="F9" s="312">
        <f t="shared" si="3"/>
        <v>2</v>
      </c>
      <c r="G9" s="106"/>
      <c r="H9" s="107"/>
      <c r="I9" s="233"/>
      <c r="J9" s="108"/>
      <c r="K9" s="109">
        <v>2</v>
      </c>
      <c r="L9" s="43"/>
      <c r="M9" s="43"/>
      <c r="N9" s="43"/>
      <c r="O9" s="227">
        <v>0</v>
      </c>
      <c r="P9" s="196">
        <v>0</v>
      </c>
      <c r="Q9" s="74">
        <f t="shared" si="0"/>
        <v>0</v>
      </c>
      <c r="R9" s="74">
        <f t="shared" si="1"/>
        <v>0</v>
      </c>
      <c r="S9" s="74">
        <f t="shared" si="2"/>
        <v>0</v>
      </c>
      <c r="T9" s="37"/>
      <c r="U9" s="37"/>
      <c r="V9" s="440"/>
    </row>
    <row r="10" spans="1:22" s="49" customFormat="1" ht="25.5">
      <c r="A10" s="344">
        <v>5</v>
      </c>
      <c r="B10" s="46" t="s">
        <v>164</v>
      </c>
      <c r="C10" s="73" t="s">
        <v>263</v>
      </c>
      <c r="D10" s="73" t="s">
        <v>87</v>
      </c>
      <c r="E10" s="73" t="s">
        <v>48</v>
      </c>
      <c r="F10" s="312">
        <f t="shared" si="3"/>
        <v>30</v>
      </c>
      <c r="G10" s="106">
        <v>30</v>
      </c>
      <c r="H10" s="107"/>
      <c r="I10" s="233"/>
      <c r="J10" s="108"/>
      <c r="K10" s="109"/>
      <c r="L10" s="43"/>
      <c r="M10" s="43"/>
      <c r="N10" s="43"/>
      <c r="O10" s="227">
        <v>0</v>
      </c>
      <c r="P10" s="196">
        <v>0</v>
      </c>
      <c r="Q10" s="74">
        <f t="shared" si="0"/>
        <v>0</v>
      </c>
      <c r="R10" s="74">
        <f t="shared" si="1"/>
        <v>0</v>
      </c>
      <c r="S10" s="74">
        <f t="shared" si="2"/>
        <v>0</v>
      </c>
      <c r="T10" s="37"/>
      <c r="U10" s="37"/>
      <c r="V10" s="440"/>
    </row>
    <row r="11" spans="1:22" s="49" customFormat="1" ht="38.25">
      <c r="A11" s="344">
        <v>6</v>
      </c>
      <c r="B11" s="46" t="s">
        <v>115</v>
      </c>
      <c r="C11" s="73" t="s">
        <v>116</v>
      </c>
      <c r="D11" s="73"/>
      <c r="E11" s="73" t="s">
        <v>2</v>
      </c>
      <c r="F11" s="312">
        <f t="shared" si="3"/>
        <v>6</v>
      </c>
      <c r="G11" s="106"/>
      <c r="H11" s="107"/>
      <c r="I11" s="233"/>
      <c r="J11" s="108"/>
      <c r="K11" s="109"/>
      <c r="L11" s="43">
        <v>6</v>
      </c>
      <c r="M11" s="43"/>
      <c r="N11" s="43"/>
      <c r="O11" s="227">
        <v>0</v>
      </c>
      <c r="P11" s="196">
        <v>0</v>
      </c>
      <c r="Q11" s="74">
        <f t="shared" si="0"/>
        <v>0</v>
      </c>
      <c r="R11" s="74">
        <f t="shared" si="1"/>
        <v>0</v>
      </c>
      <c r="S11" s="74">
        <f t="shared" si="2"/>
        <v>0</v>
      </c>
      <c r="T11" s="72"/>
      <c r="U11" s="72"/>
      <c r="V11" s="440"/>
    </row>
    <row r="12" spans="1:22" s="49" customFormat="1" ht="38.25">
      <c r="A12" s="344">
        <v>7</v>
      </c>
      <c r="B12" s="46" t="s">
        <v>165</v>
      </c>
      <c r="C12" s="73" t="s">
        <v>190</v>
      </c>
      <c r="D12" s="73"/>
      <c r="E12" s="73" t="s">
        <v>166</v>
      </c>
      <c r="F12" s="312">
        <f t="shared" si="3"/>
        <v>25</v>
      </c>
      <c r="G12" s="106">
        <v>24</v>
      </c>
      <c r="H12" s="107"/>
      <c r="I12" s="233"/>
      <c r="J12" s="108">
        <v>1</v>
      </c>
      <c r="K12" s="109"/>
      <c r="L12" s="43"/>
      <c r="M12" s="43"/>
      <c r="N12" s="43"/>
      <c r="O12" s="227">
        <v>0</v>
      </c>
      <c r="P12" s="196">
        <v>0</v>
      </c>
      <c r="Q12" s="74">
        <f t="shared" si="0"/>
        <v>0</v>
      </c>
      <c r="R12" s="74">
        <f t="shared" si="1"/>
        <v>0</v>
      </c>
      <c r="S12" s="74">
        <f t="shared" si="2"/>
        <v>0</v>
      </c>
      <c r="T12" s="72"/>
      <c r="U12" s="72"/>
      <c r="V12" s="440"/>
    </row>
    <row r="13" spans="1:22" s="49" customFormat="1" ht="58.5" customHeight="1">
      <c r="A13" s="344">
        <v>8</v>
      </c>
      <c r="B13" s="295"/>
      <c r="C13" s="73" t="s">
        <v>114</v>
      </c>
      <c r="D13" s="73"/>
      <c r="E13" s="73" t="s">
        <v>2</v>
      </c>
      <c r="F13" s="312">
        <f t="shared" si="3"/>
        <v>1000</v>
      </c>
      <c r="G13" s="106"/>
      <c r="H13" s="107"/>
      <c r="I13" s="233"/>
      <c r="J13" s="108"/>
      <c r="K13" s="109"/>
      <c r="L13" s="43">
        <v>1000</v>
      </c>
      <c r="M13" s="43"/>
      <c r="N13" s="43"/>
      <c r="O13" s="227">
        <v>0</v>
      </c>
      <c r="P13" s="196">
        <v>0</v>
      </c>
      <c r="Q13" s="74">
        <f t="shared" si="0"/>
        <v>0</v>
      </c>
      <c r="R13" s="74">
        <f t="shared" si="1"/>
        <v>0</v>
      </c>
      <c r="S13" s="74">
        <f t="shared" si="2"/>
        <v>0</v>
      </c>
      <c r="T13" s="72"/>
      <c r="U13" s="72"/>
      <c r="V13" s="440"/>
    </row>
    <row r="14" spans="1:22" s="49" customFormat="1" ht="81.75" customHeight="1">
      <c r="A14" s="344">
        <v>9</v>
      </c>
      <c r="B14" s="46" t="s">
        <v>167</v>
      </c>
      <c r="C14" s="73" t="s">
        <v>191</v>
      </c>
      <c r="D14" s="73"/>
      <c r="E14" s="73" t="s">
        <v>2</v>
      </c>
      <c r="F14" s="312">
        <f t="shared" si="3"/>
        <v>20</v>
      </c>
      <c r="G14" s="106">
        <v>20</v>
      </c>
      <c r="H14" s="107"/>
      <c r="I14" s="233"/>
      <c r="J14" s="108"/>
      <c r="K14" s="109"/>
      <c r="L14" s="43"/>
      <c r="M14" s="43"/>
      <c r="N14" s="43"/>
      <c r="O14" s="227">
        <v>0</v>
      </c>
      <c r="P14" s="196">
        <v>0</v>
      </c>
      <c r="Q14" s="74">
        <f t="shared" si="0"/>
        <v>0</v>
      </c>
      <c r="R14" s="74">
        <f t="shared" si="1"/>
        <v>0</v>
      </c>
      <c r="S14" s="74">
        <f t="shared" si="2"/>
        <v>0</v>
      </c>
      <c r="T14" s="72"/>
      <c r="U14" s="72"/>
      <c r="V14" s="440"/>
    </row>
    <row r="15" spans="1:22" s="49" customFormat="1" ht="14.25">
      <c r="A15" s="540">
        <v>10</v>
      </c>
      <c r="B15" s="534" t="s">
        <v>89</v>
      </c>
      <c r="C15" s="73" t="s">
        <v>90</v>
      </c>
      <c r="D15" s="73"/>
      <c r="E15" s="73" t="s">
        <v>2</v>
      </c>
      <c r="F15" s="312">
        <f t="shared" si="3"/>
        <v>200</v>
      </c>
      <c r="G15" s="106"/>
      <c r="H15" s="107"/>
      <c r="I15" s="233"/>
      <c r="J15" s="108"/>
      <c r="K15" s="109">
        <v>200</v>
      </c>
      <c r="L15" s="43"/>
      <c r="M15" s="43"/>
      <c r="N15" s="43"/>
      <c r="O15" s="227">
        <v>0</v>
      </c>
      <c r="P15" s="196">
        <v>0</v>
      </c>
      <c r="Q15" s="74">
        <f t="shared" si="0"/>
        <v>0</v>
      </c>
      <c r="R15" s="74">
        <f t="shared" si="1"/>
        <v>0</v>
      </c>
      <c r="S15" s="74">
        <f t="shared" si="2"/>
        <v>0</v>
      </c>
      <c r="T15" s="72"/>
      <c r="U15" s="72"/>
      <c r="V15" s="440"/>
    </row>
    <row r="16" spans="1:22" s="49" customFormat="1" ht="14.25">
      <c r="A16" s="540"/>
      <c r="B16" s="534"/>
      <c r="C16" s="73" t="s">
        <v>91</v>
      </c>
      <c r="D16" s="73"/>
      <c r="E16" s="73"/>
      <c r="F16" s="312">
        <f t="shared" si="3"/>
        <v>100</v>
      </c>
      <c r="G16" s="106"/>
      <c r="H16" s="259"/>
      <c r="I16" s="233"/>
      <c r="J16" s="108"/>
      <c r="K16" s="109">
        <v>100</v>
      </c>
      <c r="L16" s="43"/>
      <c r="M16" s="43"/>
      <c r="N16" s="43"/>
      <c r="O16" s="227">
        <v>0</v>
      </c>
      <c r="P16" s="196">
        <v>0</v>
      </c>
      <c r="Q16" s="74">
        <f t="shared" si="0"/>
        <v>0</v>
      </c>
      <c r="R16" s="74">
        <f t="shared" si="1"/>
        <v>0</v>
      </c>
      <c r="S16" s="74">
        <f t="shared" si="2"/>
        <v>0</v>
      </c>
      <c r="T16" s="72"/>
      <c r="U16" s="72"/>
      <c r="V16" s="440"/>
    </row>
    <row r="17" spans="1:22" s="49" customFormat="1" ht="25.5">
      <c r="A17" s="343">
        <v>11</v>
      </c>
      <c r="B17" s="46" t="s">
        <v>168</v>
      </c>
      <c r="C17" s="37" t="s">
        <v>177</v>
      </c>
      <c r="D17" s="37"/>
      <c r="E17" s="37" t="s">
        <v>2</v>
      </c>
      <c r="F17" s="312">
        <f t="shared" si="3"/>
        <v>50</v>
      </c>
      <c r="G17" s="106">
        <v>50</v>
      </c>
      <c r="H17" s="107"/>
      <c r="I17" s="233"/>
      <c r="J17" s="108"/>
      <c r="K17" s="109"/>
      <c r="L17" s="43"/>
      <c r="M17" s="43"/>
      <c r="N17" s="43"/>
      <c r="O17" s="227">
        <v>0</v>
      </c>
      <c r="P17" s="196">
        <v>0</v>
      </c>
      <c r="Q17" s="74">
        <f t="shared" si="0"/>
        <v>0</v>
      </c>
      <c r="R17" s="74">
        <f t="shared" si="1"/>
        <v>0</v>
      </c>
      <c r="S17" s="74">
        <f t="shared" si="2"/>
        <v>0</v>
      </c>
      <c r="T17" s="72"/>
      <c r="U17" s="72"/>
      <c r="V17" s="440"/>
    </row>
    <row r="18" spans="1:22" s="49" customFormat="1" ht="14.25">
      <c r="A18" s="343">
        <v>12</v>
      </c>
      <c r="B18" s="287" t="s">
        <v>274</v>
      </c>
      <c r="C18" s="73" t="s">
        <v>326</v>
      </c>
      <c r="D18" s="37"/>
      <c r="E18" s="37" t="s">
        <v>2</v>
      </c>
      <c r="F18" s="312">
        <f t="shared" si="3"/>
        <v>20</v>
      </c>
      <c r="G18" s="106">
        <v>20</v>
      </c>
      <c r="H18" s="107"/>
      <c r="I18" s="233"/>
      <c r="J18" s="108"/>
      <c r="K18" s="109"/>
      <c r="L18" s="285"/>
      <c r="M18" s="285"/>
      <c r="N18" s="285"/>
      <c r="O18" s="227">
        <v>0</v>
      </c>
      <c r="P18" s="196">
        <v>0</v>
      </c>
      <c r="Q18" s="74">
        <f t="shared" si="0"/>
        <v>0</v>
      </c>
      <c r="R18" s="74">
        <f t="shared" si="1"/>
        <v>0</v>
      </c>
      <c r="S18" s="74">
        <f t="shared" si="2"/>
        <v>0</v>
      </c>
      <c r="T18" s="72"/>
      <c r="U18" s="72"/>
      <c r="V18" s="440"/>
    </row>
    <row r="19" spans="1:22" s="49" customFormat="1" ht="25.5">
      <c r="A19" s="343">
        <v>13</v>
      </c>
      <c r="B19" s="529" t="s">
        <v>92</v>
      </c>
      <c r="C19" s="73" t="s">
        <v>192</v>
      </c>
      <c r="D19" s="37"/>
      <c r="E19" s="37" t="s">
        <v>48</v>
      </c>
      <c r="F19" s="312">
        <f t="shared" si="3"/>
        <v>30</v>
      </c>
      <c r="G19" s="106">
        <v>30</v>
      </c>
      <c r="H19" s="107"/>
      <c r="I19" s="233"/>
      <c r="J19" s="108"/>
      <c r="K19" s="109"/>
      <c r="L19" s="43"/>
      <c r="M19" s="43"/>
      <c r="N19" s="43"/>
      <c r="O19" s="227">
        <v>0</v>
      </c>
      <c r="P19" s="196">
        <v>0</v>
      </c>
      <c r="Q19" s="74">
        <f t="shared" si="0"/>
        <v>0</v>
      </c>
      <c r="R19" s="74">
        <f t="shared" si="1"/>
        <v>0</v>
      </c>
      <c r="S19" s="74">
        <f t="shared" si="2"/>
        <v>0</v>
      </c>
      <c r="T19" s="72"/>
      <c r="U19" s="72"/>
      <c r="V19" s="440"/>
    </row>
    <row r="20" spans="1:22" s="49" customFormat="1" ht="25.5">
      <c r="A20" s="344">
        <v>14</v>
      </c>
      <c r="B20" s="535"/>
      <c r="C20" s="73" t="s">
        <v>193</v>
      </c>
      <c r="D20" s="37"/>
      <c r="E20" s="37" t="s">
        <v>48</v>
      </c>
      <c r="F20" s="312">
        <f t="shared" si="3"/>
        <v>20</v>
      </c>
      <c r="G20" s="106">
        <v>20</v>
      </c>
      <c r="H20" s="107"/>
      <c r="I20" s="233"/>
      <c r="J20" s="108"/>
      <c r="K20" s="109"/>
      <c r="L20" s="43"/>
      <c r="M20" s="43"/>
      <c r="N20" s="43"/>
      <c r="O20" s="227">
        <v>0</v>
      </c>
      <c r="P20" s="196">
        <v>0</v>
      </c>
      <c r="Q20" s="74">
        <f t="shared" si="0"/>
        <v>0</v>
      </c>
      <c r="R20" s="74">
        <f t="shared" si="1"/>
        <v>0</v>
      </c>
      <c r="S20" s="74">
        <f t="shared" si="2"/>
        <v>0</v>
      </c>
      <c r="T20" s="72"/>
      <c r="U20" s="72"/>
      <c r="V20" s="440"/>
    </row>
    <row r="21" spans="1:22" s="49" customFormat="1" ht="25.5">
      <c r="A21" s="344">
        <v>15</v>
      </c>
      <c r="B21" s="535"/>
      <c r="C21" s="73" t="s">
        <v>194</v>
      </c>
      <c r="D21" s="37"/>
      <c r="E21" s="37" t="s">
        <v>48</v>
      </c>
      <c r="F21" s="312">
        <f t="shared" si="3"/>
        <v>10</v>
      </c>
      <c r="G21" s="106">
        <v>10</v>
      </c>
      <c r="H21" s="107"/>
      <c r="I21" s="233"/>
      <c r="J21" s="108"/>
      <c r="K21" s="109"/>
      <c r="L21" s="43"/>
      <c r="M21" s="43"/>
      <c r="N21" s="43"/>
      <c r="O21" s="227">
        <v>0</v>
      </c>
      <c r="P21" s="196">
        <v>0</v>
      </c>
      <c r="Q21" s="74">
        <f t="shared" si="0"/>
        <v>0</v>
      </c>
      <c r="R21" s="74">
        <f t="shared" si="1"/>
        <v>0</v>
      </c>
      <c r="S21" s="74">
        <f t="shared" si="2"/>
        <v>0</v>
      </c>
      <c r="T21" s="72"/>
      <c r="U21" s="72"/>
      <c r="V21" s="440"/>
    </row>
    <row r="22" spans="1:22" s="49" customFormat="1" ht="25.5">
      <c r="A22" s="344">
        <v>16</v>
      </c>
      <c r="B22" s="535"/>
      <c r="C22" s="73" t="s">
        <v>195</v>
      </c>
      <c r="D22" s="37"/>
      <c r="E22" s="37" t="s">
        <v>48</v>
      </c>
      <c r="F22" s="312">
        <f t="shared" si="3"/>
        <v>12</v>
      </c>
      <c r="G22" s="106">
        <v>10</v>
      </c>
      <c r="H22" s="107"/>
      <c r="I22" s="233"/>
      <c r="J22" s="108"/>
      <c r="K22" s="109">
        <v>2</v>
      </c>
      <c r="L22" s="43"/>
      <c r="M22" s="43"/>
      <c r="N22" s="43"/>
      <c r="O22" s="227">
        <v>0</v>
      </c>
      <c r="P22" s="196">
        <v>0</v>
      </c>
      <c r="Q22" s="74">
        <f t="shared" si="0"/>
        <v>0</v>
      </c>
      <c r="R22" s="74">
        <f t="shared" si="1"/>
        <v>0</v>
      </c>
      <c r="S22" s="74">
        <f t="shared" si="2"/>
        <v>0</v>
      </c>
      <c r="T22" s="72"/>
      <c r="U22" s="72"/>
      <c r="V22" s="440"/>
    </row>
    <row r="23" spans="1:22" s="49" customFormat="1" ht="25.5">
      <c r="A23" s="344">
        <v>17</v>
      </c>
      <c r="B23" s="535"/>
      <c r="C23" s="73" t="s">
        <v>196</v>
      </c>
      <c r="D23" s="37"/>
      <c r="E23" s="37" t="s">
        <v>48</v>
      </c>
      <c r="F23" s="312">
        <f t="shared" si="3"/>
        <v>5</v>
      </c>
      <c r="G23" s="106">
        <v>5</v>
      </c>
      <c r="H23" s="107"/>
      <c r="I23" s="233"/>
      <c r="J23" s="108"/>
      <c r="K23" s="109"/>
      <c r="L23" s="43"/>
      <c r="M23" s="43"/>
      <c r="N23" s="43"/>
      <c r="O23" s="227">
        <v>0</v>
      </c>
      <c r="P23" s="196">
        <v>0</v>
      </c>
      <c r="Q23" s="74">
        <f t="shared" si="0"/>
        <v>0</v>
      </c>
      <c r="R23" s="74">
        <f t="shared" si="1"/>
        <v>0</v>
      </c>
      <c r="S23" s="74">
        <f t="shared" si="2"/>
        <v>0</v>
      </c>
      <c r="T23" s="72"/>
      <c r="U23" s="72"/>
      <c r="V23" s="440"/>
    </row>
    <row r="24" spans="1:22" s="49" customFormat="1" ht="28.5">
      <c r="A24" s="344">
        <v>18</v>
      </c>
      <c r="B24" s="239" t="s">
        <v>169</v>
      </c>
      <c r="C24" s="242" t="s">
        <v>197</v>
      </c>
      <c r="D24" s="73"/>
      <c r="E24" s="73" t="s">
        <v>48</v>
      </c>
      <c r="F24" s="312">
        <f t="shared" si="3"/>
        <v>2</v>
      </c>
      <c r="G24" s="106"/>
      <c r="H24" s="107"/>
      <c r="I24" s="233"/>
      <c r="J24" s="108"/>
      <c r="K24" s="109">
        <v>2</v>
      </c>
      <c r="L24" s="43"/>
      <c r="M24" s="43"/>
      <c r="N24" s="43"/>
      <c r="O24" s="227">
        <v>0</v>
      </c>
      <c r="P24" s="196">
        <v>0</v>
      </c>
      <c r="Q24" s="74">
        <f t="shared" si="0"/>
        <v>0</v>
      </c>
      <c r="R24" s="74">
        <f t="shared" si="1"/>
        <v>0</v>
      </c>
      <c r="S24" s="74">
        <f t="shared" si="2"/>
        <v>0</v>
      </c>
      <c r="T24" s="72"/>
      <c r="U24" s="72"/>
      <c r="V24" s="440"/>
    </row>
    <row r="25" spans="1:22" s="49" customFormat="1" ht="25.5">
      <c r="A25" s="541">
        <v>19</v>
      </c>
      <c r="B25" s="529" t="s">
        <v>170</v>
      </c>
      <c r="C25" s="37" t="s">
        <v>175</v>
      </c>
      <c r="D25" s="73"/>
      <c r="E25" s="73" t="s">
        <v>48</v>
      </c>
      <c r="F25" s="312">
        <f t="shared" si="3"/>
        <v>10</v>
      </c>
      <c r="G25" s="106">
        <v>10</v>
      </c>
      <c r="H25" s="107"/>
      <c r="I25" s="233"/>
      <c r="J25" s="108"/>
      <c r="K25" s="109"/>
      <c r="L25" s="43"/>
      <c r="M25" s="43"/>
      <c r="N25" s="43"/>
      <c r="O25" s="227">
        <v>0</v>
      </c>
      <c r="P25" s="196">
        <v>0</v>
      </c>
      <c r="Q25" s="74">
        <f t="shared" si="0"/>
        <v>0</v>
      </c>
      <c r="R25" s="74">
        <f t="shared" si="1"/>
        <v>0</v>
      </c>
      <c r="S25" s="74">
        <f t="shared" si="2"/>
        <v>0</v>
      </c>
      <c r="T25" s="72"/>
      <c r="U25" s="72"/>
      <c r="V25" s="440"/>
    </row>
    <row r="26" spans="1:22" s="49" customFormat="1" ht="25.5">
      <c r="A26" s="541"/>
      <c r="B26" s="530"/>
      <c r="C26" s="37" t="s">
        <v>176</v>
      </c>
      <c r="D26" s="73"/>
      <c r="E26" s="73" t="s">
        <v>48</v>
      </c>
      <c r="F26" s="312">
        <f t="shared" si="3"/>
        <v>10</v>
      </c>
      <c r="G26" s="106">
        <v>10</v>
      </c>
      <c r="H26" s="107"/>
      <c r="I26" s="233"/>
      <c r="J26" s="108"/>
      <c r="K26" s="109"/>
      <c r="L26" s="43"/>
      <c r="M26" s="43"/>
      <c r="N26" s="43"/>
      <c r="O26" s="227">
        <v>0</v>
      </c>
      <c r="P26" s="196">
        <v>0</v>
      </c>
      <c r="Q26" s="74">
        <f t="shared" si="0"/>
        <v>0</v>
      </c>
      <c r="R26" s="74">
        <f t="shared" si="1"/>
        <v>0</v>
      </c>
      <c r="S26" s="74">
        <f t="shared" si="2"/>
        <v>0</v>
      </c>
      <c r="T26" s="72"/>
      <c r="U26" s="72"/>
      <c r="V26" s="440"/>
    </row>
    <row r="27" spans="1:22" s="49" customFormat="1" ht="28.5">
      <c r="A27" s="347">
        <v>20</v>
      </c>
      <c r="B27" s="405" t="s">
        <v>260</v>
      </c>
      <c r="C27" s="228" t="s">
        <v>308</v>
      </c>
      <c r="D27" s="228"/>
      <c r="E27" s="228" t="s">
        <v>2</v>
      </c>
      <c r="F27" s="406">
        <f t="shared" si="3"/>
        <v>15</v>
      </c>
      <c r="G27" s="106">
        <v>15</v>
      </c>
      <c r="H27" s="107"/>
      <c r="I27" s="233"/>
      <c r="J27" s="108"/>
      <c r="K27" s="109"/>
      <c r="L27" s="285"/>
      <c r="M27" s="285"/>
      <c r="N27" s="285"/>
      <c r="O27" s="227">
        <v>0</v>
      </c>
      <c r="P27" s="196">
        <v>0</v>
      </c>
      <c r="Q27" s="58">
        <f>O27*1.23</f>
        <v>0</v>
      </c>
      <c r="R27" s="58">
        <f>F27*O27</f>
        <v>0</v>
      </c>
      <c r="S27" s="58">
        <f>R27*1.23</f>
        <v>0</v>
      </c>
      <c r="T27" s="222"/>
      <c r="U27" s="222"/>
      <c r="V27" s="440"/>
    </row>
    <row r="28" spans="1:22" s="49" customFormat="1" ht="28.5">
      <c r="A28" s="344">
        <v>21</v>
      </c>
      <c r="B28" s="46" t="s">
        <v>260</v>
      </c>
      <c r="C28" s="73" t="s">
        <v>261</v>
      </c>
      <c r="D28" s="73"/>
      <c r="E28" s="73" t="s">
        <v>2</v>
      </c>
      <c r="F28" s="312">
        <f t="shared" si="3"/>
        <v>10</v>
      </c>
      <c r="G28" s="106">
        <v>10</v>
      </c>
      <c r="H28" s="107"/>
      <c r="I28" s="233"/>
      <c r="J28" s="108"/>
      <c r="K28" s="109"/>
      <c r="L28" s="43"/>
      <c r="M28" s="43"/>
      <c r="N28" s="43"/>
      <c r="O28" s="227">
        <v>0</v>
      </c>
      <c r="P28" s="196">
        <v>0</v>
      </c>
      <c r="Q28" s="74">
        <f t="shared" si="0"/>
        <v>0</v>
      </c>
      <c r="R28" s="74">
        <f t="shared" si="1"/>
        <v>0</v>
      </c>
      <c r="S28" s="74">
        <f aca="true" t="shared" si="4" ref="S28:S39">Q28*F28</f>
        <v>0</v>
      </c>
      <c r="T28" s="72"/>
      <c r="U28" s="72"/>
      <c r="V28" s="440"/>
    </row>
    <row r="29" spans="1:22" s="49" customFormat="1" ht="33" customHeight="1">
      <c r="A29" s="538">
        <v>22</v>
      </c>
      <c r="B29" s="544" t="s">
        <v>171</v>
      </c>
      <c r="C29" s="243" t="s">
        <v>198</v>
      </c>
      <c r="D29" s="73"/>
      <c r="E29" s="73" t="s">
        <v>48</v>
      </c>
      <c r="F29" s="312">
        <f t="shared" si="3"/>
        <v>10</v>
      </c>
      <c r="G29" s="106">
        <v>10</v>
      </c>
      <c r="H29" s="107"/>
      <c r="I29" s="233"/>
      <c r="J29" s="108"/>
      <c r="K29" s="109"/>
      <c r="L29" s="43"/>
      <c r="M29" s="43"/>
      <c r="N29" s="43"/>
      <c r="O29" s="227">
        <v>0</v>
      </c>
      <c r="P29" s="196">
        <v>0</v>
      </c>
      <c r="Q29" s="74">
        <f t="shared" si="0"/>
        <v>0</v>
      </c>
      <c r="R29" s="74">
        <f t="shared" si="1"/>
        <v>0</v>
      </c>
      <c r="S29" s="74">
        <f t="shared" si="4"/>
        <v>0</v>
      </c>
      <c r="T29" s="72"/>
      <c r="U29" s="72"/>
      <c r="V29" s="440"/>
    </row>
    <row r="30" spans="1:22" s="49" customFormat="1" ht="36" customHeight="1">
      <c r="A30" s="539"/>
      <c r="B30" s="545"/>
      <c r="C30" s="243" t="s">
        <v>199</v>
      </c>
      <c r="D30" s="73"/>
      <c r="E30" s="73" t="s">
        <v>48</v>
      </c>
      <c r="F30" s="312">
        <f t="shared" si="3"/>
        <v>50</v>
      </c>
      <c r="G30" s="106">
        <v>50</v>
      </c>
      <c r="H30" s="107"/>
      <c r="I30" s="233"/>
      <c r="J30" s="108"/>
      <c r="K30" s="109"/>
      <c r="L30" s="43"/>
      <c r="M30" s="43"/>
      <c r="N30" s="43"/>
      <c r="O30" s="227">
        <v>0</v>
      </c>
      <c r="P30" s="196">
        <v>0</v>
      </c>
      <c r="Q30" s="74">
        <f t="shared" si="0"/>
        <v>0</v>
      </c>
      <c r="R30" s="74">
        <f t="shared" si="1"/>
        <v>0</v>
      </c>
      <c r="S30" s="74">
        <f t="shared" si="4"/>
        <v>0</v>
      </c>
      <c r="T30" s="72"/>
      <c r="U30" s="72"/>
      <c r="V30" s="440"/>
    </row>
    <row r="31" spans="1:22" s="49" customFormat="1" ht="46.5" customHeight="1">
      <c r="A31" s="344">
        <v>23</v>
      </c>
      <c r="B31" s="46" t="s">
        <v>172</v>
      </c>
      <c r="C31" s="244" t="s">
        <v>173</v>
      </c>
      <c r="D31" s="240"/>
      <c r="E31" s="28" t="s">
        <v>48</v>
      </c>
      <c r="F31" s="312">
        <f t="shared" si="3"/>
        <v>2</v>
      </c>
      <c r="G31" s="106"/>
      <c r="H31" s="107">
        <v>2</v>
      </c>
      <c r="I31" s="233"/>
      <c r="J31" s="108"/>
      <c r="K31" s="109"/>
      <c r="L31" s="43"/>
      <c r="M31" s="43"/>
      <c r="N31" s="43"/>
      <c r="O31" s="227">
        <v>0</v>
      </c>
      <c r="P31" s="196">
        <v>0</v>
      </c>
      <c r="Q31" s="74">
        <f t="shared" si="0"/>
        <v>0</v>
      </c>
      <c r="R31" s="74">
        <f t="shared" si="1"/>
        <v>0</v>
      </c>
      <c r="S31" s="74">
        <f t="shared" si="4"/>
        <v>0</v>
      </c>
      <c r="T31" s="72"/>
      <c r="U31" s="72"/>
      <c r="V31" s="440"/>
    </row>
    <row r="32" spans="1:22" s="49" customFormat="1" ht="46.5" customHeight="1">
      <c r="A32" s="344">
        <v>24</v>
      </c>
      <c r="B32" s="241" t="s">
        <v>174</v>
      </c>
      <c r="C32" s="244" t="s">
        <v>347</v>
      </c>
      <c r="D32" s="46"/>
      <c r="E32" s="28" t="s">
        <v>48</v>
      </c>
      <c r="F32" s="312">
        <f t="shared" si="3"/>
        <v>10</v>
      </c>
      <c r="G32" s="106">
        <v>10</v>
      </c>
      <c r="H32" s="107"/>
      <c r="I32" s="233"/>
      <c r="J32" s="108"/>
      <c r="K32" s="109"/>
      <c r="L32" s="43"/>
      <c r="M32" s="43"/>
      <c r="N32" s="43"/>
      <c r="O32" s="227">
        <v>0</v>
      </c>
      <c r="P32" s="196">
        <v>0</v>
      </c>
      <c r="Q32" s="74">
        <f t="shared" si="0"/>
        <v>0</v>
      </c>
      <c r="R32" s="74">
        <f t="shared" si="1"/>
        <v>0</v>
      </c>
      <c r="S32" s="74">
        <f t="shared" si="4"/>
        <v>0</v>
      </c>
      <c r="T32" s="72"/>
      <c r="U32" s="72"/>
      <c r="V32" s="440"/>
    </row>
    <row r="33" spans="1:22" s="49" customFormat="1" ht="25.5">
      <c r="A33" s="344">
        <v>25</v>
      </c>
      <c r="B33" s="46" t="s">
        <v>161</v>
      </c>
      <c r="C33" s="73" t="s">
        <v>178</v>
      </c>
      <c r="D33" s="73"/>
      <c r="E33" s="73" t="s">
        <v>2</v>
      </c>
      <c r="F33" s="312">
        <f t="shared" si="3"/>
        <v>2</v>
      </c>
      <c r="G33" s="106"/>
      <c r="H33" s="107"/>
      <c r="I33" s="233"/>
      <c r="J33" s="108"/>
      <c r="K33" s="109"/>
      <c r="L33" s="43">
        <v>2</v>
      </c>
      <c r="M33" s="43"/>
      <c r="N33" s="43"/>
      <c r="O33" s="227">
        <v>0</v>
      </c>
      <c r="P33" s="196">
        <v>0</v>
      </c>
      <c r="Q33" s="74">
        <f t="shared" si="0"/>
        <v>0</v>
      </c>
      <c r="R33" s="74">
        <f t="shared" si="1"/>
        <v>0</v>
      </c>
      <c r="S33" s="74">
        <f t="shared" si="4"/>
        <v>0</v>
      </c>
      <c r="T33" s="72"/>
      <c r="U33" s="72"/>
      <c r="V33" s="440"/>
    </row>
    <row r="34" spans="1:22" s="49" customFormat="1" ht="65.25" customHeight="1">
      <c r="A34" s="344">
        <v>26</v>
      </c>
      <c r="B34" s="46" t="s">
        <v>88</v>
      </c>
      <c r="C34" s="37" t="s">
        <v>349</v>
      </c>
      <c r="D34" s="73"/>
      <c r="E34" s="73" t="s">
        <v>2</v>
      </c>
      <c r="F34" s="312">
        <f t="shared" si="3"/>
        <v>4</v>
      </c>
      <c r="G34" s="106"/>
      <c r="H34" s="107">
        <v>4</v>
      </c>
      <c r="I34" s="233"/>
      <c r="J34" s="108"/>
      <c r="K34" s="109"/>
      <c r="L34" s="43"/>
      <c r="M34" s="43"/>
      <c r="N34" s="43"/>
      <c r="O34" s="227">
        <v>0</v>
      </c>
      <c r="P34" s="196">
        <v>0</v>
      </c>
      <c r="Q34" s="74">
        <f t="shared" si="0"/>
        <v>0</v>
      </c>
      <c r="R34" s="74">
        <f t="shared" si="1"/>
        <v>0</v>
      </c>
      <c r="S34" s="74">
        <f t="shared" si="4"/>
        <v>0</v>
      </c>
      <c r="T34" s="72"/>
      <c r="U34" s="72"/>
      <c r="V34" s="440"/>
    </row>
    <row r="35" spans="1:22" s="582" customFormat="1" ht="37.5" customHeight="1">
      <c r="A35" s="567">
        <v>27</v>
      </c>
      <c r="B35" s="568" t="s">
        <v>288</v>
      </c>
      <c r="C35" s="569" t="s">
        <v>259</v>
      </c>
      <c r="D35" s="569"/>
      <c r="E35" s="569" t="s">
        <v>48</v>
      </c>
      <c r="F35" s="570">
        <f t="shared" si="3"/>
        <v>10</v>
      </c>
      <c r="G35" s="571">
        <v>10</v>
      </c>
      <c r="H35" s="572"/>
      <c r="I35" s="573"/>
      <c r="J35" s="574"/>
      <c r="K35" s="575"/>
      <c r="L35" s="576"/>
      <c r="M35" s="576"/>
      <c r="N35" s="576"/>
      <c r="O35" s="577">
        <v>0</v>
      </c>
      <c r="P35" s="578">
        <v>0</v>
      </c>
      <c r="Q35" s="579">
        <f t="shared" si="0"/>
        <v>0</v>
      </c>
      <c r="R35" s="579">
        <f t="shared" si="1"/>
        <v>0</v>
      </c>
      <c r="S35" s="579">
        <f t="shared" si="4"/>
        <v>0</v>
      </c>
      <c r="T35" s="580"/>
      <c r="U35" s="580"/>
      <c r="V35" s="581"/>
    </row>
    <row r="36" spans="1:22" s="582" customFormat="1" ht="44.25" customHeight="1">
      <c r="A36" s="567">
        <v>28</v>
      </c>
      <c r="B36" s="568"/>
      <c r="C36" s="569" t="s">
        <v>218</v>
      </c>
      <c r="D36" s="569"/>
      <c r="E36" s="569" t="s">
        <v>48</v>
      </c>
      <c r="F36" s="570">
        <f t="shared" si="3"/>
        <v>10</v>
      </c>
      <c r="G36" s="571">
        <v>10</v>
      </c>
      <c r="H36" s="572"/>
      <c r="I36" s="573"/>
      <c r="J36" s="574"/>
      <c r="K36" s="575"/>
      <c r="L36" s="576"/>
      <c r="M36" s="576"/>
      <c r="N36" s="576"/>
      <c r="O36" s="577">
        <v>0</v>
      </c>
      <c r="P36" s="578">
        <v>0</v>
      </c>
      <c r="Q36" s="579">
        <f t="shared" si="0"/>
        <v>0</v>
      </c>
      <c r="R36" s="579">
        <f t="shared" si="1"/>
        <v>0</v>
      </c>
      <c r="S36" s="579">
        <f t="shared" si="4"/>
        <v>0</v>
      </c>
      <c r="T36" s="580"/>
      <c r="U36" s="580"/>
      <c r="V36" s="581"/>
    </row>
    <row r="37" spans="1:22" s="582" customFormat="1" ht="52.5" customHeight="1">
      <c r="A37" s="567">
        <v>29</v>
      </c>
      <c r="B37" s="568"/>
      <c r="C37" s="569" t="s">
        <v>262</v>
      </c>
      <c r="D37" s="569"/>
      <c r="E37" s="569" t="s">
        <v>48</v>
      </c>
      <c r="F37" s="570">
        <f t="shared" si="3"/>
        <v>10</v>
      </c>
      <c r="G37" s="571">
        <v>10</v>
      </c>
      <c r="H37" s="572"/>
      <c r="I37" s="573"/>
      <c r="J37" s="574"/>
      <c r="K37" s="575"/>
      <c r="L37" s="576"/>
      <c r="M37" s="576"/>
      <c r="N37" s="576"/>
      <c r="O37" s="577">
        <v>0</v>
      </c>
      <c r="P37" s="578">
        <v>0</v>
      </c>
      <c r="Q37" s="579">
        <f t="shared" si="0"/>
        <v>0</v>
      </c>
      <c r="R37" s="579">
        <f t="shared" si="1"/>
        <v>0</v>
      </c>
      <c r="S37" s="579">
        <f t="shared" si="4"/>
        <v>0</v>
      </c>
      <c r="T37" s="580"/>
      <c r="U37" s="580"/>
      <c r="V37" s="581"/>
    </row>
    <row r="38" spans="1:22" s="34" customFormat="1" ht="52.5" customHeight="1">
      <c r="A38" s="349">
        <v>30</v>
      </c>
      <c r="B38" s="534" t="s">
        <v>289</v>
      </c>
      <c r="C38" s="73" t="s">
        <v>233</v>
      </c>
      <c r="D38" s="73"/>
      <c r="E38" s="73" t="s">
        <v>48</v>
      </c>
      <c r="F38" s="312">
        <f t="shared" si="3"/>
        <v>45</v>
      </c>
      <c r="G38" s="106">
        <v>45</v>
      </c>
      <c r="H38" s="107"/>
      <c r="I38" s="233"/>
      <c r="J38" s="108"/>
      <c r="K38" s="109"/>
      <c r="L38" s="43"/>
      <c r="M38" s="43"/>
      <c r="N38" s="43"/>
      <c r="O38" s="227">
        <v>0</v>
      </c>
      <c r="P38" s="196">
        <v>0</v>
      </c>
      <c r="Q38" s="74">
        <f t="shared" si="0"/>
        <v>0</v>
      </c>
      <c r="R38" s="74">
        <f t="shared" si="1"/>
        <v>0</v>
      </c>
      <c r="S38" s="74">
        <f t="shared" si="4"/>
        <v>0</v>
      </c>
      <c r="T38" s="222"/>
      <c r="U38" s="222"/>
      <c r="V38" s="258"/>
    </row>
    <row r="39" spans="1:22" s="34" customFormat="1" ht="56.25" customHeight="1">
      <c r="A39" s="349">
        <v>31</v>
      </c>
      <c r="B39" s="534"/>
      <c r="C39" s="73" t="s">
        <v>234</v>
      </c>
      <c r="D39" s="73"/>
      <c r="E39" s="73" t="s">
        <v>48</v>
      </c>
      <c r="F39" s="312">
        <f t="shared" si="3"/>
        <v>10</v>
      </c>
      <c r="G39" s="106">
        <v>10</v>
      </c>
      <c r="H39" s="107"/>
      <c r="I39" s="233"/>
      <c r="J39" s="108"/>
      <c r="K39" s="109"/>
      <c r="L39" s="43"/>
      <c r="M39" s="43"/>
      <c r="N39" s="43"/>
      <c r="O39" s="227">
        <v>0</v>
      </c>
      <c r="P39" s="196">
        <v>0</v>
      </c>
      <c r="Q39" s="74">
        <f t="shared" si="0"/>
        <v>0</v>
      </c>
      <c r="R39" s="74">
        <f t="shared" si="1"/>
        <v>0</v>
      </c>
      <c r="S39" s="74">
        <f t="shared" si="4"/>
        <v>0</v>
      </c>
      <c r="T39" s="222"/>
      <c r="U39" s="222"/>
      <c r="V39" s="258"/>
    </row>
    <row r="40" spans="1:22" s="34" customFormat="1" ht="27" customHeight="1">
      <c r="A40" s="349">
        <v>32</v>
      </c>
      <c r="B40" s="46" t="s">
        <v>290</v>
      </c>
      <c r="C40" s="73" t="s">
        <v>258</v>
      </c>
      <c r="D40" s="73"/>
      <c r="E40" s="73" t="s">
        <v>48</v>
      </c>
      <c r="F40" s="312">
        <f aca="true" t="shared" si="5" ref="F40:F56">SUM(G40:N40)</f>
        <v>6</v>
      </c>
      <c r="G40" s="106">
        <v>6</v>
      </c>
      <c r="H40" s="107"/>
      <c r="I40" s="233"/>
      <c r="J40" s="108"/>
      <c r="K40" s="109"/>
      <c r="L40" s="285"/>
      <c r="M40" s="285"/>
      <c r="N40" s="285"/>
      <c r="O40" s="227">
        <v>0</v>
      </c>
      <c r="P40" s="196">
        <v>0</v>
      </c>
      <c r="Q40" s="74">
        <f aca="true" t="shared" si="6" ref="Q40:Q56">ROUND(O40*(1+P40),2)</f>
        <v>0</v>
      </c>
      <c r="R40" s="74">
        <f aca="true" t="shared" si="7" ref="R40:R56">O40*F40</f>
        <v>0</v>
      </c>
      <c r="S40" s="74">
        <f aca="true" t="shared" si="8" ref="S40:S56">Q40*F40</f>
        <v>0</v>
      </c>
      <c r="T40" s="222"/>
      <c r="U40" s="222"/>
      <c r="V40" s="258"/>
    </row>
    <row r="41" spans="1:22" s="34" customFormat="1" ht="27" customHeight="1">
      <c r="A41" s="349">
        <v>33</v>
      </c>
      <c r="B41" s="46" t="s">
        <v>290</v>
      </c>
      <c r="C41" s="73" t="s">
        <v>221</v>
      </c>
      <c r="D41" s="73"/>
      <c r="E41" s="73" t="s">
        <v>48</v>
      </c>
      <c r="F41" s="312">
        <f t="shared" si="5"/>
        <v>6</v>
      </c>
      <c r="G41" s="106">
        <v>6</v>
      </c>
      <c r="H41" s="107"/>
      <c r="I41" s="233"/>
      <c r="J41" s="108"/>
      <c r="K41" s="109"/>
      <c r="L41" s="43"/>
      <c r="M41" s="43"/>
      <c r="N41" s="43"/>
      <c r="O41" s="227">
        <v>0</v>
      </c>
      <c r="P41" s="196">
        <v>0</v>
      </c>
      <c r="Q41" s="74">
        <f t="shared" si="6"/>
        <v>0</v>
      </c>
      <c r="R41" s="74">
        <f t="shared" si="7"/>
        <v>0</v>
      </c>
      <c r="S41" s="74">
        <f t="shared" si="8"/>
        <v>0</v>
      </c>
      <c r="T41" s="222"/>
      <c r="U41" s="222"/>
      <c r="V41" s="258"/>
    </row>
    <row r="42" spans="1:22" s="34" customFormat="1" ht="42.75" customHeight="1">
      <c r="A42" s="349">
        <v>34</v>
      </c>
      <c r="B42" s="46" t="s">
        <v>219</v>
      </c>
      <c r="C42" s="73" t="s">
        <v>220</v>
      </c>
      <c r="D42" s="73"/>
      <c r="E42" s="73" t="s">
        <v>48</v>
      </c>
      <c r="F42" s="312">
        <f t="shared" si="5"/>
        <v>10</v>
      </c>
      <c r="G42" s="106">
        <v>10</v>
      </c>
      <c r="H42" s="107"/>
      <c r="I42" s="233"/>
      <c r="J42" s="108"/>
      <c r="K42" s="109"/>
      <c r="L42" s="43"/>
      <c r="M42" s="43"/>
      <c r="N42" s="43"/>
      <c r="O42" s="227">
        <v>0</v>
      </c>
      <c r="P42" s="196">
        <v>0</v>
      </c>
      <c r="Q42" s="74">
        <f t="shared" si="6"/>
        <v>0</v>
      </c>
      <c r="R42" s="74">
        <f t="shared" si="7"/>
        <v>0</v>
      </c>
      <c r="S42" s="74">
        <f t="shared" si="8"/>
        <v>0</v>
      </c>
      <c r="T42" s="222"/>
      <c r="U42" s="222"/>
      <c r="V42" s="258"/>
    </row>
    <row r="43" spans="1:22" s="34" customFormat="1" ht="81.75" customHeight="1">
      <c r="A43" s="349">
        <v>35</v>
      </c>
      <c r="B43" s="46" t="s">
        <v>228</v>
      </c>
      <c r="C43" s="73" t="s">
        <v>229</v>
      </c>
      <c r="D43" s="73"/>
      <c r="E43" s="73" t="s">
        <v>230</v>
      </c>
      <c r="F43" s="312">
        <f t="shared" si="5"/>
        <v>2</v>
      </c>
      <c r="G43" s="106">
        <v>2</v>
      </c>
      <c r="H43" s="107"/>
      <c r="I43" s="233"/>
      <c r="J43" s="108"/>
      <c r="K43" s="109"/>
      <c r="L43" s="43"/>
      <c r="M43" s="43"/>
      <c r="N43" s="43"/>
      <c r="O43" s="227">
        <v>0</v>
      </c>
      <c r="P43" s="196">
        <v>0</v>
      </c>
      <c r="Q43" s="74">
        <f t="shared" si="6"/>
        <v>0</v>
      </c>
      <c r="R43" s="74">
        <f t="shared" si="7"/>
        <v>0</v>
      </c>
      <c r="S43" s="74">
        <f t="shared" si="8"/>
        <v>0</v>
      </c>
      <c r="T43" s="222"/>
      <c r="U43" s="222"/>
      <c r="V43" s="258"/>
    </row>
    <row r="44" spans="1:22" s="34" customFormat="1" ht="81.75" customHeight="1">
      <c r="A44" s="349">
        <v>36</v>
      </c>
      <c r="B44" s="239" t="s">
        <v>291</v>
      </c>
      <c r="C44" s="73" t="s">
        <v>235</v>
      </c>
      <c r="D44" s="73"/>
      <c r="E44" s="73" t="s">
        <v>222</v>
      </c>
      <c r="F44" s="312">
        <f t="shared" si="5"/>
        <v>3</v>
      </c>
      <c r="G44" s="106">
        <v>3</v>
      </c>
      <c r="H44" s="107"/>
      <c r="I44" s="233"/>
      <c r="J44" s="108"/>
      <c r="K44" s="109"/>
      <c r="L44" s="43"/>
      <c r="M44" s="43"/>
      <c r="N44" s="43"/>
      <c r="O44" s="227">
        <v>0</v>
      </c>
      <c r="P44" s="196">
        <v>0</v>
      </c>
      <c r="Q44" s="74">
        <f t="shared" si="6"/>
        <v>0</v>
      </c>
      <c r="R44" s="74">
        <f t="shared" si="7"/>
        <v>0</v>
      </c>
      <c r="S44" s="74">
        <f t="shared" si="8"/>
        <v>0</v>
      </c>
      <c r="T44" s="222"/>
      <c r="U44" s="222"/>
      <c r="V44" s="258"/>
    </row>
    <row r="45" spans="1:22" s="34" customFormat="1" ht="81.75" customHeight="1">
      <c r="A45" s="349">
        <v>37</v>
      </c>
      <c r="B45" s="239" t="s">
        <v>264</v>
      </c>
      <c r="C45" s="73" t="s">
        <v>265</v>
      </c>
      <c r="D45" s="73"/>
      <c r="E45" s="73" t="s">
        <v>48</v>
      </c>
      <c r="F45" s="312">
        <f t="shared" si="5"/>
        <v>6</v>
      </c>
      <c r="G45" s="106">
        <v>6</v>
      </c>
      <c r="H45" s="107"/>
      <c r="I45" s="233"/>
      <c r="J45" s="108"/>
      <c r="K45" s="109"/>
      <c r="L45" s="43"/>
      <c r="M45" s="43"/>
      <c r="N45" s="43"/>
      <c r="O45" s="227">
        <v>0</v>
      </c>
      <c r="P45" s="196">
        <v>0</v>
      </c>
      <c r="Q45" s="74">
        <f t="shared" si="6"/>
        <v>0</v>
      </c>
      <c r="R45" s="74">
        <f t="shared" si="7"/>
        <v>0</v>
      </c>
      <c r="S45" s="74">
        <f t="shared" si="8"/>
        <v>0</v>
      </c>
      <c r="T45" s="222"/>
      <c r="U45" s="222"/>
      <c r="V45" s="258"/>
    </row>
    <row r="46" spans="1:22" s="49" customFormat="1" ht="51">
      <c r="A46" s="344">
        <v>38</v>
      </c>
      <c r="B46" s="46" t="s">
        <v>248</v>
      </c>
      <c r="C46" s="37" t="s">
        <v>236</v>
      </c>
      <c r="D46" s="73"/>
      <c r="E46" s="73" t="s">
        <v>2</v>
      </c>
      <c r="F46" s="312">
        <f t="shared" si="5"/>
        <v>20</v>
      </c>
      <c r="G46" s="106"/>
      <c r="H46" s="107"/>
      <c r="I46" s="233"/>
      <c r="J46" s="108">
        <v>20</v>
      </c>
      <c r="K46" s="109"/>
      <c r="L46" s="43"/>
      <c r="M46" s="43"/>
      <c r="N46" s="43"/>
      <c r="O46" s="227">
        <v>0</v>
      </c>
      <c r="P46" s="196">
        <v>0</v>
      </c>
      <c r="Q46" s="74">
        <f t="shared" si="6"/>
        <v>0</v>
      </c>
      <c r="R46" s="74">
        <f t="shared" si="7"/>
        <v>0</v>
      </c>
      <c r="S46" s="74">
        <f t="shared" si="8"/>
        <v>0</v>
      </c>
      <c r="T46" s="72"/>
      <c r="U46" s="72"/>
      <c r="V46" s="440"/>
    </row>
    <row r="47" spans="1:22" s="281" customFormat="1" ht="38.25">
      <c r="A47" s="347">
        <v>39</v>
      </c>
      <c r="B47" s="345" t="s">
        <v>244</v>
      </c>
      <c r="C47" s="228" t="s">
        <v>245</v>
      </c>
      <c r="D47" s="228" t="s">
        <v>87</v>
      </c>
      <c r="E47" s="228" t="s">
        <v>48</v>
      </c>
      <c r="F47" s="312">
        <f t="shared" si="5"/>
        <v>10</v>
      </c>
      <c r="G47" s="275"/>
      <c r="H47" s="276"/>
      <c r="I47" s="277"/>
      <c r="J47" s="278">
        <v>10</v>
      </c>
      <c r="K47" s="279"/>
      <c r="L47" s="136"/>
      <c r="M47" s="136"/>
      <c r="N47" s="136"/>
      <c r="O47" s="227">
        <v>0</v>
      </c>
      <c r="P47" s="196">
        <v>0</v>
      </c>
      <c r="Q47" s="74">
        <f t="shared" si="6"/>
        <v>0</v>
      </c>
      <c r="R47" s="74">
        <f t="shared" si="7"/>
        <v>0</v>
      </c>
      <c r="S47" s="74">
        <f t="shared" si="8"/>
        <v>0</v>
      </c>
      <c r="T47" s="280"/>
      <c r="U47" s="280"/>
      <c r="V47" s="441"/>
    </row>
    <row r="48" spans="1:22" s="281" customFormat="1" ht="25.5" customHeight="1">
      <c r="A48" s="347">
        <v>40</v>
      </c>
      <c r="B48" s="345" t="s">
        <v>292</v>
      </c>
      <c r="C48" s="228" t="s">
        <v>249</v>
      </c>
      <c r="D48" s="228"/>
      <c r="E48" s="228" t="s">
        <v>48</v>
      </c>
      <c r="F48" s="312">
        <f t="shared" si="5"/>
        <v>40</v>
      </c>
      <c r="G48" s="275"/>
      <c r="H48" s="276"/>
      <c r="I48" s="277"/>
      <c r="J48" s="278">
        <v>40</v>
      </c>
      <c r="K48" s="279"/>
      <c r="L48" s="136"/>
      <c r="M48" s="136"/>
      <c r="N48" s="136"/>
      <c r="O48" s="227">
        <v>0</v>
      </c>
      <c r="P48" s="196">
        <v>0</v>
      </c>
      <c r="Q48" s="74">
        <f t="shared" si="6"/>
        <v>0</v>
      </c>
      <c r="R48" s="74">
        <f t="shared" si="7"/>
        <v>0</v>
      </c>
      <c r="S48" s="74">
        <f t="shared" si="8"/>
        <v>0</v>
      </c>
      <c r="T48" s="280"/>
      <c r="U48" s="280"/>
      <c r="V48" s="441"/>
    </row>
    <row r="49" spans="1:22" s="281" customFormat="1" ht="14.25">
      <c r="A49" s="347">
        <v>41</v>
      </c>
      <c r="B49" s="345" t="s">
        <v>300</v>
      </c>
      <c r="C49" s="228" t="s">
        <v>325</v>
      </c>
      <c r="D49" s="228"/>
      <c r="E49" s="228" t="s">
        <v>48</v>
      </c>
      <c r="F49" s="312">
        <f t="shared" si="5"/>
        <v>40</v>
      </c>
      <c r="G49" s="275"/>
      <c r="H49" s="276"/>
      <c r="I49" s="277"/>
      <c r="J49" s="278">
        <v>40</v>
      </c>
      <c r="K49" s="279"/>
      <c r="L49" s="136"/>
      <c r="M49" s="136"/>
      <c r="N49" s="136"/>
      <c r="O49" s="227">
        <v>0</v>
      </c>
      <c r="P49" s="196">
        <v>0</v>
      </c>
      <c r="Q49" s="74">
        <f t="shared" si="6"/>
        <v>0</v>
      </c>
      <c r="R49" s="74">
        <f t="shared" si="7"/>
        <v>0</v>
      </c>
      <c r="S49" s="74">
        <f t="shared" si="8"/>
        <v>0</v>
      </c>
      <c r="T49" s="280"/>
      <c r="U49" s="280"/>
      <c r="V49" s="441"/>
    </row>
    <row r="50" spans="1:22" s="281" customFormat="1" ht="38.25">
      <c r="A50" s="347">
        <v>42</v>
      </c>
      <c r="B50" s="345" t="s">
        <v>219</v>
      </c>
      <c r="C50" s="228" t="s">
        <v>295</v>
      </c>
      <c r="D50" s="228"/>
      <c r="E50" s="228" t="s">
        <v>48</v>
      </c>
      <c r="F50" s="312">
        <f t="shared" si="5"/>
        <v>20</v>
      </c>
      <c r="G50" s="275"/>
      <c r="H50" s="276"/>
      <c r="I50" s="277"/>
      <c r="J50" s="278">
        <v>20</v>
      </c>
      <c r="K50" s="279"/>
      <c r="L50" s="136"/>
      <c r="M50" s="136"/>
      <c r="N50" s="136"/>
      <c r="O50" s="227">
        <v>0</v>
      </c>
      <c r="P50" s="196">
        <v>0</v>
      </c>
      <c r="Q50" s="74">
        <f t="shared" si="6"/>
        <v>0</v>
      </c>
      <c r="R50" s="74">
        <f t="shared" si="7"/>
        <v>0</v>
      </c>
      <c r="S50" s="74">
        <f t="shared" si="8"/>
        <v>0</v>
      </c>
      <c r="T50" s="280"/>
      <c r="U50" s="280"/>
      <c r="V50" s="441"/>
    </row>
    <row r="51" spans="1:22" s="281" customFormat="1" ht="76.5">
      <c r="A51" s="347">
        <v>43</v>
      </c>
      <c r="B51" s="345" t="s">
        <v>257</v>
      </c>
      <c r="C51" s="228" t="s">
        <v>296</v>
      </c>
      <c r="D51" s="228"/>
      <c r="E51" s="228" t="s">
        <v>256</v>
      </c>
      <c r="F51" s="312">
        <f t="shared" si="5"/>
        <v>1</v>
      </c>
      <c r="G51" s="275"/>
      <c r="H51" s="276"/>
      <c r="I51" s="277"/>
      <c r="J51" s="278">
        <v>1</v>
      </c>
      <c r="K51" s="279"/>
      <c r="L51" s="136"/>
      <c r="M51" s="136"/>
      <c r="N51" s="136"/>
      <c r="O51" s="227">
        <v>0</v>
      </c>
      <c r="P51" s="196">
        <v>0</v>
      </c>
      <c r="Q51" s="74">
        <f t="shared" si="6"/>
        <v>0</v>
      </c>
      <c r="R51" s="74">
        <f t="shared" si="7"/>
        <v>0</v>
      </c>
      <c r="S51" s="74">
        <f t="shared" si="8"/>
        <v>0</v>
      </c>
      <c r="T51" s="280"/>
      <c r="U51" s="280"/>
      <c r="V51" s="441"/>
    </row>
    <row r="52" spans="1:22" s="49" customFormat="1" ht="51">
      <c r="A52" s="348">
        <v>44</v>
      </c>
      <c r="B52" s="287" t="s">
        <v>115</v>
      </c>
      <c r="C52" s="330" t="s">
        <v>273</v>
      </c>
      <c r="D52" s="330"/>
      <c r="E52" s="330" t="s">
        <v>2</v>
      </c>
      <c r="F52" s="312">
        <f t="shared" si="5"/>
        <v>10</v>
      </c>
      <c r="G52" s="288"/>
      <c r="H52" s="289"/>
      <c r="I52" s="290"/>
      <c r="J52" s="291"/>
      <c r="K52" s="292"/>
      <c r="L52" s="293">
        <v>10</v>
      </c>
      <c r="M52" s="286"/>
      <c r="N52" s="286"/>
      <c r="O52" s="227">
        <v>0</v>
      </c>
      <c r="P52" s="196">
        <v>0</v>
      </c>
      <c r="Q52" s="74">
        <f t="shared" si="6"/>
        <v>0</v>
      </c>
      <c r="R52" s="74">
        <f t="shared" si="7"/>
        <v>0</v>
      </c>
      <c r="S52" s="74">
        <f t="shared" si="8"/>
        <v>0</v>
      </c>
      <c r="T52" s="294"/>
      <c r="U52" s="294"/>
      <c r="V52" s="440"/>
    </row>
    <row r="53" spans="1:22" s="49" customFormat="1" ht="14.25">
      <c r="A53" s="344">
        <v>45</v>
      </c>
      <c r="B53" s="46" t="s">
        <v>293</v>
      </c>
      <c r="C53" s="73" t="s">
        <v>266</v>
      </c>
      <c r="D53" s="73"/>
      <c r="E53" s="73" t="s">
        <v>2</v>
      </c>
      <c r="F53" s="312">
        <f t="shared" si="5"/>
        <v>2</v>
      </c>
      <c r="G53" s="275">
        <v>2</v>
      </c>
      <c r="H53" s="276"/>
      <c r="I53" s="277"/>
      <c r="J53" s="278"/>
      <c r="K53" s="109"/>
      <c r="L53" s="136"/>
      <c r="M53" s="285"/>
      <c r="N53" s="285"/>
      <c r="O53" s="227">
        <v>0</v>
      </c>
      <c r="P53" s="196">
        <v>0</v>
      </c>
      <c r="Q53" s="74">
        <f t="shared" si="6"/>
        <v>0</v>
      </c>
      <c r="R53" s="74">
        <f t="shared" si="7"/>
        <v>0</v>
      </c>
      <c r="S53" s="74">
        <f t="shared" si="8"/>
        <v>0</v>
      </c>
      <c r="T53" s="72"/>
      <c r="U53" s="72"/>
      <c r="V53" s="440"/>
    </row>
    <row r="54" spans="1:22" s="49" customFormat="1" ht="42.75">
      <c r="A54" s="344">
        <v>46</v>
      </c>
      <c r="B54" s="46" t="s">
        <v>294</v>
      </c>
      <c r="C54" s="73" t="s">
        <v>275</v>
      </c>
      <c r="D54" s="73"/>
      <c r="E54" s="73" t="s">
        <v>48</v>
      </c>
      <c r="F54" s="312">
        <f t="shared" si="5"/>
        <v>10</v>
      </c>
      <c r="G54" s="275">
        <v>10</v>
      </c>
      <c r="H54" s="276"/>
      <c r="I54" s="277"/>
      <c r="J54" s="278"/>
      <c r="K54" s="109"/>
      <c r="L54" s="136"/>
      <c r="M54" s="285"/>
      <c r="N54" s="285"/>
      <c r="O54" s="227">
        <v>0</v>
      </c>
      <c r="P54" s="196">
        <v>0</v>
      </c>
      <c r="Q54" s="74">
        <f t="shared" si="6"/>
        <v>0</v>
      </c>
      <c r="R54" s="74">
        <f t="shared" si="7"/>
        <v>0</v>
      </c>
      <c r="S54" s="74">
        <f t="shared" si="8"/>
        <v>0</v>
      </c>
      <c r="T54" s="72"/>
      <c r="U54" s="72"/>
      <c r="V54" s="440"/>
    </row>
    <row r="55" spans="1:22" s="49" customFormat="1" ht="38.25">
      <c r="A55" s="347">
        <v>47</v>
      </c>
      <c r="B55" s="46" t="s">
        <v>298</v>
      </c>
      <c r="C55" s="73" t="s">
        <v>297</v>
      </c>
      <c r="D55" s="73"/>
      <c r="E55" s="73" t="s">
        <v>48</v>
      </c>
      <c r="F55" s="312">
        <f t="shared" si="5"/>
        <v>30</v>
      </c>
      <c r="G55" s="275">
        <v>30</v>
      </c>
      <c r="H55" s="276"/>
      <c r="I55" s="277"/>
      <c r="J55" s="278"/>
      <c r="K55" s="109"/>
      <c r="L55" s="136"/>
      <c r="M55" s="285"/>
      <c r="N55" s="285"/>
      <c r="O55" s="227">
        <v>0</v>
      </c>
      <c r="P55" s="196">
        <v>0</v>
      </c>
      <c r="Q55" s="74">
        <f t="shared" si="6"/>
        <v>0</v>
      </c>
      <c r="R55" s="74">
        <f t="shared" si="7"/>
        <v>0</v>
      </c>
      <c r="S55" s="74">
        <f t="shared" si="8"/>
        <v>0</v>
      </c>
      <c r="T55" s="72"/>
      <c r="U55" s="72"/>
      <c r="V55" s="440"/>
    </row>
    <row r="56" spans="1:22" s="49" customFormat="1" ht="129" customHeight="1" thickBot="1">
      <c r="A56" s="348">
        <v>48</v>
      </c>
      <c r="B56" s="46" t="s">
        <v>299</v>
      </c>
      <c r="C56" s="73" t="s">
        <v>301</v>
      </c>
      <c r="D56" s="73"/>
      <c r="E56" s="73" t="s">
        <v>48</v>
      </c>
      <c r="F56" s="312">
        <f t="shared" si="5"/>
        <v>4</v>
      </c>
      <c r="G56" s="275"/>
      <c r="H56" s="276">
        <v>4</v>
      </c>
      <c r="I56" s="277"/>
      <c r="J56" s="278"/>
      <c r="K56" s="109"/>
      <c r="L56" s="136"/>
      <c r="M56" s="285"/>
      <c r="N56" s="285"/>
      <c r="O56" s="227">
        <v>0</v>
      </c>
      <c r="P56" s="196">
        <v>0</v>
      </c>
      <c r="Q56" s="74">
        <f t="shared" si="6"/>
        <v>0</v>
      </c>
      <c r="R56" s="274">
        <f t="shared" si="7"/>
        <v>0</v>
      </c>
      <c r="S56" s="274">
        <f t="shared" si="8"/>
        <v>0</v>
      </c>
      <c r="T56" s="72"/>
      <c r="U56" s="72"/>
      <c r="V56" s="440"/>
    </row>
    <row r="57" spans="1:21" ht="12.75" customHeight="1" thickBot="1">
      <c r="A57" s="344"/>
      <c r="B57" s="542" t="s">
        <v>17</v>
      </c>
      <c r="C57" s="543"/>
      <c r="D57" s="315"/>
      <c r="E57" s="315"/>
      <c r="F57" s="316"/>
      <c r="G57" s="317"/>
      <c r="H57" s="317"/>
      <c r="I57" s="317"/>
      <c r="J57" s="317"/>
      <c r="K57" s="317"/>
      <c r="L57" s="317"/>
      <c r="M57" s="317"/>
      <c r="N57" s="317"/>
      <c r="O57" s="227"/>
      <c r="P57" s="318"/>
      <c r="Q57" s="319"/>
      <c r="R57" s="321">
        <f>SUM(R6:R56)</f>
        <v>0</v>
      </c>
      <c r="S57" s="321">
        <f>SUM(S6:S56)</f>
        <v>0</v>
      </c>
      <c r="T57" s="320"/>
      <c r="U57" s="397"/>
    </row>
    <row r="58" spans="1:21" ht="12.75" customHeight="1">
      <c r="A58" s="389"/>
      <c r="B58" s="390"/>
      <c r="C58" s="390"/>
      <c r="D58" s="391"/>
      <c r="E58" s="391"/>
      <c r="F58" s="392"/>
      <c r="G58" s="393"/>
      <c r="H58" s="393"/>
      <c r="I58" s="393"/>
      <c r="J58" s="393"/>
      <c r="K58" s="393"/>
      <c r="L58" s="393"/>
      <c r="M58" s="393"/>
      <c r="N58" s="393"/>
      <c r="O58" s="394"/>
      <c r="P58" s="395"/>
      <c r="Q58" s="394"/>
      <c r="R58" s="396"/>
      <c r="S58" s="396"/>
      <c r="T58" s="397"/>
      <c r="U58" s="397"/>
    </row>
    <row r="59" spans="1:21" ht="17.25" customHeight="1">
      <c r="A59" s="389"/>
      <c r="B59" s="428" t="s">
        <v>305</v>
      </c>
      <c r="C59" s="390"/>
      <c r="D59" s="391"/>
      <c r="E59" s="391"/>
      <c r="F59" s="392"/>
      <c r="G59" s="393"/>
      <c r="H59" s="393"/>
      <c r="I59" s="393"/>
      <c r="J59" s="393"/>
      <c r="K59" s="393"/>
      <c r="L59" s="393"/>
      <c r="M59" s="393"/>
      <c r="N59" s="393"/>
      <c r="O59" s="394"/>
      <c r="P59" s="395"/>
      <c r="Q59" s="394"/>
      <c r="R59" s="396"/>
      <c r="S59" s="396"/>
      <c r="T59" s="397"/>
      <c r="U59" s="397"/>
    </row>
    <row r="60" spans="1:21" ht="15.75" customHeight="1">
      <c r="A60" s="389"/>
      <c r="B60" s="537" t="s">
        <v>333</v>
      </c>
      <c r="C60" s="537"/>
      <c r="D60" s="391"/>
      <c r="E60" s="391"/>
      <c r="F60" s="392"/>
      <c r="G60" s="393"/>
      <c r="H60" s="393"/>
      <c r="I60" s="393"/>
      <c r="J60" s="393"/>
      <c r="K60" s="393"/>
      <c r="L60" s="393"/>
      <c r="M60" s="393"/>
      <c r="N60" s="393"/>
      <c r="O60" s="394"/>
      <c r="P60" s="395"/>
      <c r="Q60" s="394"/>
      <c r="R60" s="396"/>
      <c r="S60" s="396"/>
      <c r="T60" s="397"/>
      <c r="U60" s="397"/>
    </row>
    <row r="61" spans="1:21" ht="12.75" customHeight="1">
      <c r="A61" s="389"/>
      <c r="B61" s="390"/>
      <c r="C61" s="390"/>
      <c r="D61" s="391"/>
      <c r="E61" s="391"/>
      <c r="F61" s="392"/>
      <c r="G61" s="393"/>
      <c r="H61" s="393"/>
      <c r="I61" s="393"/>
      <c r="J61" s="393"/>
      <c r="K61" s="393"/>
      <c r="L61" s="393"/>
      <c r="M61" s="393"/>
      <c r="N61" s="393"/>
      <c r="O61" s="394"/>
      <c r="P61" s="395"/>
      <c r="Q61" s="394"/>
      <c r="R61" s="396"/>
      <c r="S61" s="396"/>
      <c r="T61" s="397"/>
      <c r="U61" s="397"/>
    </row>
    <row r="62" spans="1:21" ht="14.25">
      <c r="A62" s="350"/>
      <c r="B62" s="35" t="s">
        <v>13</v>
      </c>
      <c r="C62" s="115"/>
      <c r="D62" s="35"/>
      <c r="E62" s="63"/>
      <c r="F62" s="313"/>
      <c r="G62" s="64"/>
      <c r="H62" s="64"/>
      <c r="I62" s="64"/>
      <c r="J62" s="64"/>
      <c r="K62" s="64"/>
      <c r="L62" s="64"/>
      <c r="M62" s="64"/>
      <c r="N62" s="64"/>
      <c r="O62" s="65"/>
      <c r="P62" s="77"/>
      <c r="Q62" s="65"/>
      <c r="R62" s="65"/>
      <c r="S62" s="67"/>
      <c r="T62" s="66"/>
      <c r="U62" s="66"/>
    </row>
    <row r="63" spans="1:17" ht="20.25" customHeight="1">
      <c r="A63" s="350"/>
      <c r="B63" s="35" t="s">
        <v>14</v>
      </c>
      <c r="C63" s="88"/>
      <c r="D63" s="35"/>
      <c r="E63" s="63"/>
      <c r="F63" s="313"/>
      <c r="G63" s="64"/>
      <c r="H63" s="64"/>
      <c r="I63" s="64"/>
      <c r="J63" s="64"/>
      <c r="K63" s="64"/>
      <c r="L63" s="64"/>
      <c r="M63" s="64"/>
      <c r="N63" s="64"/>
      <c r="O63" s="65"/>
      <c r="P63" s="77"/>
      <c r="Q63" s="65"/>
    </row>
    <row r="64" spans="1:22" ht="19.5" customHeight="1">
      <c r="A64" s="350"/>
      <c r="B64" s="35" t="s">
        <v>15</v>
      </c>
      <c r="C64" s="88"/>
      <c r="D64" s="35"/>
      <c r="E64" s="62"/>
      <c r="F64" s="314"/>
      <c r="G64" s="69"/>
      <c r="H64" s="69"/>
      <c r="I64" s="69"/>
      <c r="J64" s="69"/>
      <c r="K64" s="69"/>
      <c r="L64" s="69"/>
      <c r="M64" s="69"/>
      <c r="N64" s="69"/>
      <c r="O64" s="70"/>
      <c r="P64" s="76"/>
      <c r="Q64" s="70"/>
      <c r="R64" s="483" t="s">
        <v>130</v>
      </c>
      <c r="S64" s="483"/>
      <c r="T64" s="483"/>
      <c r="U64" s="483"/>
      <c r="V64" s="483"/>
    </row>
    <row r="65" spans="1:22" ht="19.5" customHeight="1">
      <c r="A65" s="351"/>
      <c r="B65" s="35" t="s">
        <v>16</v>
      </c>
      <c r="C65" s="88"/>
      <c r="D65" s="35"/>
      <c r="R65" s="483"/>
      <c r="S65" s="483"/>
      <c r="T65" s="483"/>
      <c r="U65" s="483"/>
      <c r="V65" s="483"/>
    </row>
  </sheetData>
  <sheetProtection/>
  <mergeCells count="17">
    <mergeCell ref="B60:C60"/>
    <mergeCell ref="R64:V65"/>
    <mergeCell ref="A29:A30"/>
    <mergeCell ref="A15:A16"/>
    <mergeCell ref="A25:A26"/>
    <mergeCell ref="B35:B37"/>
    <mergeCell ref="B38:B39"/>
    <mergeCell ref="B57:C57"/>
    <mergeCell ref="B29:B30"/>
    <mergeCell ref="S1:T1"/>
    <mergeCell ref="S2:T2"/>
    <mergeCell ref="B25:B26"/>
    <mergeCell ref="K4:N4"/>
    <mergeCell ref="B6:B9"/>
    <mergeCell ref="B15:B16"/>
    <mergeCell ref="B19:B23"/>
    <mergeCell ref="G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40" max="2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B1">
      <selection activeCell="S6" sqref="S6:T6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1.00390625" style="0" customWidth="1"/>
    <col min="4" max="4" width="11.140625" style="0" customWidth="1"/>
    <col min="5" max="11" width="9.140625" style="0" customWidth="1"/>
    <col min="12" max="12" width="9.8515625" style="0" customWidth="1"/>
    <col min="13" max="13" width="12.421875" style="125" customWidth="1"/>
    <col min="14" max="14" width="8.00390625" style="199" customWidth="1"/>
    <col min="15" max="15" width="13.57421875" style="0" customWidth="1"/>
    <col min="16" max="16" width="12.8515625" style="125" customWidth="1"/>
    <col min="17" max="17" width="13.140625" style="0" customWidth="1"/>
    <col min="18" max="19" width="17.8515625" style="0" customWidth="1"/>
    <col min="20" max="20" width="32.00390625" style="0" customWidth="1"/>
  </cols>
  <sheetData>
    <row r="1" spans="17:19" ht="12.75">
      <c r="Q1" s="496" t="s">
        <v>307</v>
      </c>
      <c r="R1" s="497"/>
      <c r="S1" s="462"/>
    </row>
    <row r="2" spans="1:19" ht="14.25">
      <c r="A2" s="198"/>
      <c r="B2" s="197" t="s">
        <v>202</v>
      </c>
      <c r="C2" s="78"/>
      <c r="D2" s="78"/>
      <c r="E2" s="85"/>
      <c r="F2" s="78"/>
      <c r="G2" s="78"/>
      <c r="H2" s="78"/>
      <c r="I2" s="78"/>
      <c r="J2" s="78"/>
      <c r="K2" s="78"/>
      <c r="L2" s="78"/>
      <c r="M2" s="65"/>
      <c r="N2" s="77"/>
      <c r="O2" s="65"/>
      <c r="P2" s="65"/>
      <c r="Q2" s="546" t="s">
        <v>107</v>
      </c>
      <c r="R2" s="521"/>
      <c r="S2" s="472"/>
    </row>
    <row r="3" spans="1:19" ht="12.75">
      <c r="A3" s="547" t="s">
        <v>12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475"/>
    </row>
    <row r="4" spans="1:19" ht="12.75">
      <c r="A4" s="553" t="s">
        <v>313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481"/>
    </row>
    <row r="5" spans="1:19" ht="35.25" customHeight="1" hidden="1">
      <c r="A5" s="202"/>
      <c r="B5" s="203"/>
      <c r="C5" s="203"/>
      <c r="D5" s="203"/>
      <c r="E5" s="203"/>
      <c r="F5" s="549" t="s">
        <v>71</v>
      </c>
      <c r="G5" s="554"/>
      <c r="H5" s="554"/>
      <c r="I5" s="555"/>
      <c r="J5" s="556" t="s">
        <v>70</v>
      </c>
      <c r="K5" s="557"/>
      <c r="L5" s="558"/>
      <c r="M5" s="204"/>
      <c r="N5" s="205"/>
      <c r="O5" s="203"/>
      <c r="P5" s="204"/>
      <c r="Q5" s="203"/>
      <c r="R5" s="206"/>
      <c r="S5" s="482"/>
    </row>
    <row r="6" spans="1:20" ht="76.5">
      <c r="A6" s="200" t="s">
        <v>3</v>
      </c>
      <c r="B6" s="549" t="s">
        <v>132</v>
      </c>
      <c r="C6" s="550"/>
      <c r="D6" s="37" t="s">
        <v>79</v>
      </c>
      <c r="E6" s="37" t="s">
        <v>97</v>
      </c>
      <c r="F6" s="207" t="s">
        <v>47</v>
      </c>
      <c r="G6" s="40" t="s">
        <v>46</v>
      </c>
      <c r="H6" s="41" t="s">
        <v>44</v>
      </c>
      <c r="I6" s="42" t="s">
        <v>213</v>
      </c>
      <c r="J6" s="43" t="s">
        <v>56</v>
      </c>
      <c r="K6" s="43" t="s">
        <v>207</v>
      </c>
      <c r="L6" s="43" t="s">
        <v>208</v>
      </c>
      <c r="M6" s="208" t="s">
        <v>109</v>
      </c>
      <c r="N6" s="209" t="s">
        <v>83</v>
      </c>
      <c r="O6" s="208" t="s">
        <v>52</v>
      </c>
      <c r="P6" s="71" t="s">
        <v>98</v>
      </c>
      <c r="Q6" s="71" t="s">
        <v>85</v>
      </c>
      <c r="R6" s="37" t="s">
        <v>86</v>
      </c>
      <c r="S6" s="37" t="s">
        <v>343</v>
      </c>
      <c r="T6" s="237" t="s">
        <v>342</v>
      </c>
    </row>
    <row r="7" spans="1:20" ht="111.75" customHeight="1">
      <c r="A7" s="72">
        <v>1</v>
      </c>
      <c r="B7" s="200" t="s">
        <v>99</v>
      </c>
      <c r="C7" s="201" t="s">
        <v>150</v>
      </c>
      <c r="D7" s="73" t="s">
        <v>100</v>
      </c>
      <c r="E7" s="37">
        <f>SUM(F7:L7)</f>
        <v>17</v>
      </c>
      <c r="F7" s="83"/>
      <c r="G7" s="82"/>
      <c r="H7" s="84"/>
      <c r="I7" s="86">
        <v>12</v>
      </c>
      <c r="J7" s="210">
        <v>5</v>
      </c>
      <c r="K7" s="210"/>
      <c r="L7" s="210"/>
      <c r="M7" s="58">
        <v>0</v>
      </c>
      <c r="N7" s="402">
        <v>0</v>
      </c>
      <c r="O7" s="74">
        <f>ROUND(M7*(1+N7),2)</f>
        <v>0</v>
      </c>
      <c r="P7" s="74">
        <f>M7*E7</f>
        <v>0</v>
      </c>
      <c r="Q7" s="74">
        <f>O7*E7</f>
        <v>0</v>
      </c>
      <c r="R7" s="73"/>
      <c r="S7" s="73"/>
      <c r="T7" s="258" t="s">
        <v>216</v>
      </c>
    </row>
    <row r="8" spans="1:20" ht="139.5" customHeight="1">
      <c r="A8" s="72">
        <v>2</v>
      </c>
      <c r="B8" s="200" t="s">
        <v>99</v>
      </c>
      <c r="C8" s="201" t="s">
        <v>151</v>
      </c>
      <c r="D8" s="73" t="s">
        <v>306</v>
      </c>
      <c r="E8" s="37">
        <f aca="true" t="shared" si="0" ref="E8:E22">SUM(F8:L8)</f>
        <v>4</v>
      </c>
      <c r="F8" s="83"/>
      <c r="G8" s="82"/>
      <c r="H8" s="84"/>
      <c r="I8" s="86">
        <v>4</v>
      </c>
      <c r="J8" s="210"/>
      <c r="K8" s="210"/>
      <c r="L8" s="210"/>
      <c r="M8" s="58">
        <v>0</v>
      </c>
      <c r="N8" s="402">
        <v>0</v>
      </c>
      <c r="O8" s="74">
        <f aca="true" t="shared" si="1" ref="O8:O22">ROUND(M8*(1+N8),2)</f>
        <v>0</v>
      </c>
      <c r="P8" s="74">
        <f aca="true" t="shared" si="2" ref="P8:P22">M8*E8</f>
        <v>0</v>
      </c>
      <c r="Q8" s="74">
        <f aca="true" t="shared" si="3" ref="Q8:Q22">O8*E8</f>
        <v>0</v>
      </c>
      <c r="R8" s="73"/>
      <c r="S8" s="73"/>
      <c r="T8" s="238"/>
    </row>
    <row r="9" spans="1:20" ht="66" customHeight="1">
      <c r="A9" s="72">
        <v>3</v>
      </c>
      <c r="B9" s="37" t="s">
        <v>102</v>
      </c>
      <c r="C9" s="201" t="s">
        <v>152</v>
      </c>
      <c r="D9" s="72" t="s">
        <v>24</v>
      </c>
      <c r="E9" s="37">
        <f t="shared" si="0"/>
        <v>1</v>
      </c>
      <c r="F9" s="83"/>
      <c r="G9" s="82"/>
      <c r="H9" s="84"/>
      <c r="I9" s="86"/>
      <c r="J9" s="210">
        <v>1</v>
      </c>
      <c r="K9" s="210"/>
      <c r="L9" s="210"/>
      <c r="M9" s="58">
        <v>0</v>
      </c>
      <c r="N9" s="402">
        <v>0</v>
      </c>
      <c r="O9" s="74">
        <f t="shared" si="1"/>
        <v>0</v>
      </c>
      <c r="P9" s="74">
        <f t="shared" si="2"/>
        <v>0</v>
      </c>
      <c r="Q9" s="74">
        <f t="shared" si="3"/>
        <v>0</v>
      </c>
      <c r="R9" s="72"/>
      <c r="S9" s="72"/>
      <c r="T9" s="238"/>
    </row>
    <row r="10" spans="1:20" ht="79.5" customHeight="1">
      <c r="A10" s="72">
        <v>4</v>
      </c>
      <c r="B10" s="37" t="s">
        <v>102</v>
      </c>
      <c r="C10" s="201" t="s">
        <v>153</v>
      </c>
      <c r="D10" s="72" t="s">
        <v>103</v>
      </c>
      <c r="E10" s="37">
        <f t="shared" si="0"/>
        <v>1</v>
      </c>
      <c r="F10" s="83"/>
      <c r="G10" s="82"/>
      <c r="H10" s="84"/>
      <c r="I10" s="86"/>
      <c r="J10" s="210">
        <v>1</v>
      </c>
      <c r="K10" s="210"/>
      <c r="L10" s="210"/>
      <c r="M10" s="58">
        <v>0</v>
      </c>
      <c r="N10" s="402">
        <v>0</v>
      </c>
      <c r="O10" s="74">
        <f t="shared" si="1"/>
        <v>0</v>
      </c>
      <c r="P10" s="74">
        <f t="shared" si="2"/>
        <v>0</v>
      </c>
      <c r="Q10" s="74">
        <f t="shared" si="3"/>
        <v>0</v>
      </c>
      <c r="R10" s="72"/>
      <c r="S10" s="72"/>
      <c r="T10" s="238"/>
    </row>
    <row r="11" spans="1:20" ht="75.75" customHeight="1">
      <c r="A11" s="72">
        <v>5</v>
      </c>
      <c r="B11" s="37" t="s">
        <v>104</v>
      </c>
      <c r="C11" s="201" t="s">
        <v>154</v>
      </c>
      <c r="D11" s="72" t="s">
        <v>48</v>
      </c>
      <c r="E11" s="37">
        <f t="shared" si="0"/>
        <v>40</v>
      </c>
      <c r="F11" s="83"/>
      <c r="G11" s="82"/>
      <c r="H11" s="84"/>
      <c r="I11" s="86">
        <v>40</v>
      </c>
      <c r="J11" s="210"/>
      <c r="K11" s="210"/>
      <c r="L11" s="210"/>
      <c r="M11" s="58">
        <v>0</v>
      </c>
      <c r="N11" s="402">
        <v>0</v>
      </c>
      <c r="O11" s="74">
        <f t="shared" si="1"/>
        <v>0</v>
      </c>
      <c r="P11" s="74">
        <f t="shared" si="2"/>
        <v>0</v>
      </c>
      <c r="Q11" s="74">
        <f t="shared" si="3"/>
        <v>0</v>
      </c>
      <c r="R11" s="72"/>
      <c r="S11" s="72"/>
      <c r="T11" s="238"/>
    </row>
    <row r="12" spans="1:20" ht="38.25">
      <c r="A12" s="72">
        <v>6</v>
      </c>
      <c r="B12" s="37" t="s">
        <v>105</v>
      </c>
      <c r="C12" s="201" t="s">
        <v>155</v>
      </c>
      <c r="D12" s="72" t="s">
        <v>101</v>
      </c>
      <c r="E12" s="37">
        <f t="shared" si="0"/>
        <v>20</v>
      </c>
      <c r="F12" s="83"/>
      <c r="G12" s="82"/>
      <c r="H12" s="84"/>
      <c r="I12" s="86">
        <v>20</v>
      </c>
      <c r="J12" s="210"/>
      <c r="K12" s="210"/>
      <c r="L12" s="210"/>
      <c r="M12" s="58">
        <v>0</v>
      </c>
      <c r="N12" s="402">
        <v>0</v>
      </c>
      <c r="O12" s="74">
        <f t="shared" si="1"/>
        <v>0</v>
      </c>
      <c r="P12" s="74">
        <f t="shared" si="2"/>
        <v>0</v>
      </c>
      <c r="Q12" s="74">
        <f t="shared" si="3"/>
        <v>0</v>
      </c>
      <c r="R12" s="72"/>
      <c r="S12" s="72"/>
      <c r="T12" s="238"/>
    </row>
    <row r="13" spans="1:20" ht="78.75" customHeight="1" hidden="1">
      <c r="A13" s="72">
        <v>7</v>
      </c>
      <c r="B13" s="37" t="s">
        <v>106</v>
      </c>
      <c r="C13" s="201" t="s">
        <v>238</v>
      </c>
      <c r="D13" s="73" t="s">
        <v>239</v>
      </c>
      <c r="E13" s="37">
        <f t="shared" si="0"/>
        <v>0</v>
      </c>
      <c r="F13" s="83"/>
      <c r="G13" s="82"/>
      <c r="H13" s="84"/>
      <c r="I13" s="86"/>
      <c r="J13" s="210"/>
      <c r="K13" s="210"/>
      <c r="L13" s="210"/>
      <c r="M13" s="58">
        <v>0</v>
      </c>
      <c r="N13" s="402">
        <v>0</v>
      </c>
      <c r="O13" s="74">
        <f t="shared" si="1"/>
        <v>0</v>
      </c>
      <c r="P13" s="74">
        <f t="shared" si="2"/>
        <v>0</v>
      </c>
      <c r="Q13" s="74">
        <f t="shared" si="3"/>
        <v>0</v>
      </c>
      <c r="R13" s="72"/>
      <c r="S13" s="72"/>
      <c r="T13" s="238"/>
    </row>
    <row r="14" spans="1:20" ht="95.25" customHeight="1">
      <c r="A14" s="72">
        <v>8</v>
      </c>
      <c r="B14" s="37" t="s">
        <v>180</v>
      </c>
      <c r="C14" s="201" t="s">
        <v>181</v>
      </c>
      <c r="D14" s="73" t="s">
        <v>179</v>
      </c>
      <c r="E14" s="37">
        <f t="shared" si="0"/>
        <v>7</v>
      </c>
      <c r="F14" s="83"/>
      <c r="G14" s="82">
        <v>4</v>
      </c>
      <c r="H14" s="84"/>
      <c r="I14" s="86"/>
      <c r="J14" s="210"/>
      <c r="K14" s="210"/>
      <c r="L14" s="210">
        <v>3</v>
      </c>
      <c r="M14" s="58">
        <v>0</v>
      </c>
      <c r="N14" s="402">
        <v>0</v>
      </c>
      <c r="O14" s="74">
        <f t="shared" si="1"/>
        <v>0</v>
      </c>
      <c r="P14" s="74">
        <f t="shared" si="2"/>
        <v>0</v>
      </c>
      <c r="Q14" s="74">
        <f t="shared" si="3"/>
        <v>0</v>
      </c>
      <c r="R14" s="72"/>
      <c r="S14" s="72"/>
      <c r="T14" s="238"/>
    </row>
    <row r="15" spans="1:20" ht="126" customHeight="1">
      <c r="A15" s="72">
        <v>9</v>
      </c>
      <c r="B15" s="37" t="s">
        <v>182</v>
      </c>
      <c r="C15" s="201" t="s">
        <v>283</v>
      </c>
      <c r="D15" s="73" t="s">
        <v>344</v>
      </c>
      <c r="E15" s="37">
        <f>SUM(F15:L15)</f>
        <v>12</v>
      </c>
      <c r="F15" s="83"/>
      <c r="G15" s="82">
        <v>8</v>
      </c>
      <c r="H15" s="84"/>
      <c r="I15" s="86"/>
      <c r="J15" s="210"/>
      <c r="K15" s="210"/>
      <c r="L15" s="210">
        <v>4</v>
      </c>
      <c r="M15" s="58">
        <v>0</v>
      </c>
      <c r="N15" s="402">
        <v>0</v>
      </c>
      <c r="O15" s="74">
        <f t="shared" si="1"/>
        <v>0</v>
      </c>
      <c r="P15" s="74">
        <f t="shared" si="2"/>
        <v>0</v>
      </c>
      <c r="Q15" s="74">
        <f t="shared" si="3"/>
        <v>0</v>
      </c>
      <c r="R15" s="72"/>
      <c r="S15" s="72"/>
      <c r="T15" s="238"/>
    </row>
    <row r="16" spans="1:20" ht="75" customHeight="1">
      <c r="A16" s="72">
        <v>10</v>
      </c>
      <c r="B16" s="37" t="s">
        <v>240</v>
      </c>
      <c r="C16" s="201" t="s">
        <v>346</v>
      </c>
      <c r="D16" s="73" t="s">
        <v>345</v>
      </c>
      <c r="E16" s="37">
        <v>6</v>
      </c>
      <c r="F16" s="83"/>
      <c r="G16" s="82"/>
      <c r="H16" s="84"/>
      <c r="I16" s="86"/>
      <c r="J16" s="210"/>
      <c r="K16" s="210"/>
      <c r="L16" s="210">
        <v>6</v>
      </c>
      <c r="M16" s="58">
        <v>0</v>
      </c>
      <c r="N16" s="402">
        <v>0</v>
      </c>
      <c r="O16" s="74">
        <f t="shared" si="1"/>
        <v>0</v>
      </c>
      <c r="P16" s="74">
        <f t="shared" si="2"/>
        <v>0</v>
      </c>
      <c r="Q16" s="74">
        <f t="shared" si="3"/>
        <v>0</v>
      </c>
      <c r="R16" s="72"/>
      <c r="S16" s="72"/>
      <c r="T16" s="238"/>
    </row>
    <row r="17" spans="1:20" ht="53.25" customHeight="1">
      <c r="A17" s="72">
        <v>11</v>
      </c>
      <c r="B17" s="37" t="s">
        <v>183</v>
      </c>
      <c r="C17" s="201" t="s">
        <v>184</v>
      </c>
      <c r="D17" s="73" t="s">
        <v>48</v>
      </c>
      <c r="E17" s="37">
        <f t="shared" si="0"/>
        <v>6</v>
      </c>
      <c r="F17" s="83"/>
      <c r="G17" s="82">
        <v>4</v>
      </c>
      <c r="H17" s="84"/>
      <c r="I17" s="86"/>
      <c r="J17" s="210"/>
      <c r="K17" s="210"/>
      <c r="L17" s="210">
        <v>2</v>
      </c>
      <c r="M17" s="58">
        <v>0</v>
      </c>
      <c r="N17" s="402">
        <v>0</v>
      </c>
      <c r="O17" s="74">
        <f t="shared" si="1"/>
        <v>0</v>
      </c>
      <c r="P17" s="74">
        <f t="shared" si="2"/>
        <v>0</v>
      </c>
      <c r="Q17" s="74">
        <f t="shared" si="3"/>
        <v>0</v>
      </c>
      <c r="R17" s="72"/>
      <c r="S17" s="72"/>
      <c r="T17" s="238"/>
    </row>
    <row r="18" spans="1:20" ht="75.75" customHeight="1">
      <c r="A18" s="72">
        <v>12</v>
      </c>
      <c r="B18" s="37" t="s">
        <v>185</v>
      </c>
      <c r="C18" s="201" t="s">
        <v>186</v>
      </c>
      <c r="D18" s="73" t="s">
        <v>67</v>
      </c>
      <c r="E18" s="37">
        <f t="shared" si="0"/>
        <v>2</v>
      </c>
      <c r="F18" s="83"/>
      <c r="G18" s="82">
        <v>2</v>
      </c>
      <c r="H18" s="84"/>
      <c r="I18" s="86"/>
      <c r="J18" s="210"/>
      <c r="K18" s="210"/>
      <c r="L18" s="210"/>
      <c r="M18" s="58">
        <v>0</v>
      </c>
      <c r="N18" s="402">
        <v>0</v>
      </c>
      <c r="O18" s="74">
        <f t="shared" si="1"/>
        <v>0</v>
      </c>
      <c r="P18" s="74">
        <f t="shared" si="2"/>
        <v>0</v>
      </c>
      <c r="Q18" s="74">
        <f t="shared" si="3"/>
        <v>0</v>
      </c>
      <c r="R18" s="72"/>
      <c r="S18" s="72"/>
      <c r="T18" s="238"/>
    </row>
    <row r="19" spans="1:20" ht="75.75" customHeight="1">
      <c r="A19" s="72">
        <v>13</v>
      </c>
      <c r="B19" s="345" t="s">
        <v>246</v>
      </c>
      <c r="C19" s="228" t="s">
        <v>284</v>
      </c>
      <c r="D19" s="73" t="s">
        <v>48</v>
      </c>
      <c r="E19" s="37">
        <f t="shared" si="0"/>
        <v>40</v>
      </c>
      <c r="F19" s="83"/>
      <c r="G19" s="82"/>
      <c r="H19" s="134">
        <v>40</v>
      </c>
      <c r="I19" s="86"/>
      <c r="J19" s="210"/>
      <c r="K19" s="210"/>
      <c r="L19" s="210"/>
      <c r="M19" s="58">
        <v>0</v>
      </c>
      <c r="N19" s="402">
        <v>0</v>
      </c>
      <c r="O19" s="74">
        <f t="shared" si="1"/>
        <v>0</v>
      </c>
      <c r="P19" s="74">
        <f t="shared" si="2"/>
        <v>0</v>
      </c>
      <c r="Q19" s="74">
        <f t="shared" si="3"/>
        <v>0</v>
      </c>
      <c r="R19" s="72"/>
      <c r="S19" s="72"/>
      <c r="T19" s="238"/>
    </row>
    <row r="20" spans="1:20" ht="75.75" customHeight="1">
      <c r="A20" s="72">
        <v>14</v>
      </c>
      <c r="B20" s="345" t="s">
        <v>247</v>
      </c>
      <c r="C20" s="228" t="s">
        <v>327</v>
      </c>
      <c r="D20" s="73" t="s">
        <v>48</v>
      </c>
      <c r="E20" s="37">
        <f t="shared" si="0"/>
        <v>40</v>
      </c>
      <c r="F20" s="83"/>
      <c r="G20" s="82"/>
      <c r="H20" s="134">
        <v>40</v>
      </c>
      <c r="I20" s="86"/>
      <c r="J20" s="210"/>
      <c r="K20" s="210"/>
      <c r="L20" s="210"/>
      <c r="M20" s="58">
        <v>0</v>
      </c>
      <c r="N20" s="402">
        <v>0</v>
      </c>
      <c r="O20" s="74">
        <f t="shared" si="1"/>
        <v>0</v>
      </c>
      <c r="P20" s="74">
        <f t="shared" si="2"/>
        <v>0</v>
      </c>
      <c r="Q20" s="74">
        <f t="shared" si="3"/>
        <v>0</v>
      </c>
      <c r="R20" s="72"/>
      <c r="S20" s="72"/>
      <c r="T20" s="238"/>
    </row>
    <row r="21" spans="1:20" ht="75.75" customHeight="1">
      <c r="A21" s="72">
        <v>15</v>
      </c>
      <c r="B21" s="345" t="s">
        <v>250</v>
      </c>
      <c r="C21" s="228" t="s">
        <v>285</v>
      </c>
      <c r="D21" s="73" t="s">
        <v>48</v>
      </c>
      <c r="E21" s="37">
        <f t="shared" si="0"/>
        <v>10</v>
      </c>
      <c r="F21" s="83"/>
      <c r="G21" s="82"/>
      <c r="H21" s="134">
        <v>10</v>
      </c>
      <c r="I21" s="86"/>
      <c r="J21" s="210"/>
      <c r="K21" s="210"/>
      <c r="L21" s="210"/>
      <c r="M21" s="58">
        <v>0</v>
      </c>
      <c r="N21" s="402">
        <v>0</v>
      </c>
      <c r="O21" s="74">
        <f t="shared" si="1"/>
        <v>0</v>
      </c>
      <c r="P21" s="74">
        <f t="shared" si="2"/>
        <v>0</v>
      </c>
      <c r="Q21" s="74">
        <f t="shared" si="3"/>
        <v>0</v>
      </c>
      <c r="R21" s="72"/>
      <c r="S21" s="72"/>
      <c r="T21" s="238"/>
    </row>
    <row r="22" spans="1:20" ht="75.75" customHeight="1">
      <c r="A22" s="72">
        <v>16</v>
      </c>
      <c r="B22" s="37" t="s">
        <v>182</v>
      </c>
      <c r="C22" s="228" t="s">
        <v>251</v>
      </c>
      <c r="D22" s="73" t="s">
        <v>28</v>
      </c>
      <c r="E22" s="37">
        <f t="shared" si="0"/>
        <v>1</v>
      </c>
      <c r="F22" s="83"/>
      <c r="G22" s="82"/>
      <c r="H22" s="134"/>
      <c r="I22" s="282">
        <v>1</v>
      </c>
      <c r="J22" s="210"/>
      <c r="K22" s="210"/>
      <c r="L22" s="210"/>
      <c r="M22" s="58">
        <v>0</v>
      </c>
      <c r="N22" s="402">
        <v>0</v>
      </c>
      <c r="O22" s="74">
        <f t="shared" si="1"/>
        <v>0</v>
      </c>
      <c r="P22" s="74">
        <f t="shared" si="2"/>
        <v>0</v>
      </c>
      <c r="Q22" s="74">
        <f t="shared" si="3"/>
        <v>0</v>
      </c>
      <c r="R22" s="72"/>
      <c r="S22" s="72"/>
      <c r="T22" s="238"/>
    </row>
    <row r="23" spans="1:20" ht="23.25" customHeight="1">
      <c r="A23" s="72"/>
      <c r="B23" s="73"/>
      <c r="C23" s="200" t="s">
        <v>17</v>
      </c>
      <c r="D23" s="72"/>
      <c r="E23" s="200"/>
      <c r="F23" s="73"/>
      <c r="G23" s="73"/>
      <c r="H23" s="73"/>
      <c r="I23" s="73"/>
      <c r="J23" s="73"/>
      <c r="K23" s="73"/>
      <c r="L23" s="73"/>
      <c r="M23" s="75"/>
      <c r="N23" s="196"/>
      <c r="O23" s="75"/>
      <c r="P23" s="211">
        <f>SUM(P7:P22)</f>
        <v>0</v>
      </c>
      <c r="Q23" s="211">
        <f>SUM(Q7:Q22)</f>
        <v>0</v>
      </c>
      <c r="R23" s="72"/>
      <c r="S23" s="72"/>
      <c r="T23" s="238"/>
    </row>
    <row r="24" spans="1:20" ht="21" customHeight="1">
      <c r="A24" s="398"/>
      <c r="B24" s="212"/>
      <c r="C24" s="399"/>
      <c r="D24" s="398"/>
      <c r="E24" s="399"/>
      <c r="F24" s="212"/>
      <c r="G24" s="212"/>
      <c r="H24" s="212"/>
      <c r="I24" s="212"/>
      <c r="J24" s="212"/>
      <c r="K24" s="212"/>
      <c r="L24" s="212"/>
      <c r="M24" s="70"/>
      <c r="N24" s="76"/>
      <c r="O24" s="70"/>
      <c r="P24" s="396"/>
      <c r="Q24" s="396"/>
      <c r="R24" s="398"/>
      <c r="S24" s="398"/>
      <c r="T24" s="400"/>
    </row>
    <row r="25" spans="1:20" ht="15.75" customHeight="1">
      <c r="A25" s="398"/>
      <c r="B25" s="511" t="s">
        <v>305</v>
      </c>
      <c r="C25" s="511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396"/>
      <c r="R25" s="398"/>
      <c r="S25" s="398"/>
      <c r="T25" s="400"/>
    </row>
    <row r="26" spans="1:20" ht="14.25" customHeight="1">
      <c r="A26" s="398"/>
      <c r="B26" s="512" t="s">
        <v>334</v>
      </c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418"/>
      <c r="O26" s="418"/>
      <c r="P26" s="418"/>
      <c r="T26" s="400"/>
    </row>
    <row r="27" spans="1:20" ht="18.75" customHeight="1">
      <c r="A27" s="398"/>
      <c r="B27" s="512" t="s">
        <v>337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78"/>
      <c r="T27" s="400"/>
    </row>
    <row r="28" spans="1:20" ht="18.75" customHeight="1">
      <c r="A28" s="398"/>
      <c r="B28" s="512" t="s">
        <v>328</v>
      </c>
      <c r="C28" s="512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78"/>
      <c r="T28" s="400"/>
    </row>
    <row r="29" spans="1:4" ht="12.75">
      <c r="A29" s="559" t="s">
        <v>93</v>
      </c>
      <c r="B29" s="559"/>
      <c r="C29" s="559"/>
      <c r="D29" s="559"/>
    </row>
    <row r="30" spans="1:19" ht="12.75">
      <c r="A30" s="559" t="s">
        <v>94</v>
      </c>
      <c r="B30" s="559"/>
      <c r="C30" s="559"/>
      <c r="D30" s="559"/>
      <c r="E30" s="85"/>
      <c r="F30" s="212"/>
      <c r="G30" s="212"/>
      <c r="H30" s="212"/>
      <c r="I30" s="212"/>
      <c r="J30" s="212"/>
      <c r="K30" s="212"/>
      <c r="L30" s="212"/>
      <c r="M30" s="65"/>
      <c r="N30" s="77"/>
      <c r="O30" s="65"/>
      <c r="P30" s="65"/>
      <c r="Q30" s="65"/>
      <c r="R30" s="78"/>
      <c r="S30" s="78"/>
    </row>
    <row r="31" spans="1:19" ht="14.25" customHeight="1">
      <c r="A31" s="559" t="s">
        <v>95</v>
      </c>
      <c r="B31" s="559"/>
      <c r="C31" s="559"/>
      <c r="D31" s="559"/>
      <c r="E31" s="85"/>
      <c r="F31" s="212"/>
      <c r="G31" s="212"/>
      <c r="H31" s="212"/>
      <c r="I31" s="212"/>
      <c r="J31" s="212"/>
      <c r="K31" s="212"/>
      <c r="L31" s="212"/>
      <c r="M31" s="65"/>
      <c r="N31" s="77"/>
      <c r="O31" s="65"/>
      <c r="P31" s="65"/>
      <c r="Q31" s="65"/>
      <c r="R31" s="78"/>
      <c r="S31" s="78"/>
    </row>
    <row r="32" spans="1:19" ht="12.75">
      <c r="A32" s="559" t="s">
        <v>96</v>
      </c>
      <c r="B32" s="559"/>
      <c r="C32" s="559"/>
      <c r="D32" s="559"/>
      <c r="E32" s="85"/>
      <c r="F32" s="212"/>
      <c r="G32" s="212"/>
      <c r="H32" s="212"/>
      <c r="I32" s="212"/>
      <c r="J32" s="212"/>
      <c r="K32" s="212"/>
      <c r="L32" s="212"/>
      <c r="M32" s="65"/>
      <c r="N32" s="77"/>
      <c r="O32" s="65"/>
      <c r="P32" s="80"/>
      <c r="Q32" s="80"/>
      <c r="R32" s="78"/>
      <c r="S32" s="78"/>
    </row>
    <row r="33" spans="1:19" ht="41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13"/>
      <c r="N33" s="214"/>
      <c r="O33" s="34"/>
      <c r="P33" s="483" t="s">
        <v>130</v>
      </c>
      <c r="Q33" s="551"/>
      <c r="R33" s="552"/>
      <c r="S33" s="476"/>
    </row>
  </sheetData>
  <sheetProtection/>
  <mergeCells count="16">
    <mergeCell ref="A30:D30"/>
    <mergeCell ref="B25:C25"/>
    <mergeCell ref="B26:M26"/>
    <mergeCell ref="B27:O27"/>
    <mergeCell ref="B28:C28"/>
    <mergeCell ref="A29:D29"/>
    <mergeCell ref="Q1:R1"/>
    <mergeCell ref="Q2:R2"/>
    <mergeCell ref="A3:R3"/>
    <mergeCell ref="B6:C6"/>
    <mergeCell ref="P33:R33"/>
    <mergeCell ref="A4:R4"/>
    <mergeCell ref="F5:I5"/>
    <mergeCell ref="J5:L5"/>
    <mergeCell ref="A32:D32"/>
    <mergeCell ref="A31:D31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.57421875" style="0" customWidth="1"/>
    <col min="2" max="2" width="26.421875" style="0" customWidth="1"/>
    <col min="3" max="3" width="54.57421875" style="0" customWidth="1"/>
    <col min="6" max="7" width="9.140625" style="0" hidden="1" customWidth="1"/>
    <col min="8" max="8" width="9.57421875" style="0" hidden="1" customWidth="1"/>
    <col min="9" max="11" width="9.140625" style="0" hidden="1" customWidth="1"/>
    <col min="12" max="12" width="10.421875" style="0" customWidth="1"/>
    <col min="13" max="13" width="10.421875" style="194" customWidth="1"/>
    <col min="14" max="14" width="10.57421875" style="0" customWidth="1"/>
    <col min="15" max="15" width="12.421875" style="0" customWidth="1"/>
    <col min="16" max="16" width="12.57421875" style="0" customWidth="1"/>
    <col min="17" max="18" width="13.421875" style="0" customWidth="1"/>
    <col min="19" max="19" width="28.00390625" style="0" customWidth="1"/>
  </cols>
  <sheetData>
    <row r="1" spans="15:16" ht="12.75">
      <c r="O1" s="496" t="s">
        <v>307</v>
      </c>
      <c r="P1" s="497"/>
    </row>
    <row r="2" spans="1:18" ht="19.5" customHeight="1">
      <c r="A2" s="63"/>
      <c r="B2" s="2" t="s">
        <v>202</v>
      </c>
      <c r="C2" s="63"/>
      <c r="D2" s="63"/>
      <c r="E2" s="64"/>
      <c r="F2" s="64"/>
      <c r="G2" s="64"/>
      <c r="H2" s="64"/>
      <c r="I2" s="64"/>
      <c r="J2" s="64"/>
      <c r="K2" s="90"/>
      <c r="L2" s="91"/>
      <c r="M2" s="77"/>
      <c r="N2" s="91"/>
      <c r="O2" s="215" t="s">
        <v>18</v>
      </c>
      <c r="P2" s="19"/>
      <c r="Q2" s="63"/>
      <c r="R2" s="63"/>
    </row>
    <row r="3" spans="1:18" ht="12.75">
      <c r="A3" s="63"/>
      <c r="B3" s="63"/>
      <c r="C3" s="68" t="s">
        <v>108</v>
      </c>
      <c r="D3" s="68"/>
      <c r="E3" s="95"/>
      <c r="F3" s="95"/>
      <c r="G3" s="95"/>
      <c r="H3" s="95"/>
      <c r="I3" s="95"/>
      <c r="J3" s="95"/>
      <c r="K3" s="96"/>
      <c r="L3" s="92"/>
      <c r="M3" s="79"/>
      <c r="N3" s="92"/>
      <c r="O3" s="94"/>
      <c r="P3" s="93"/>
      <c r="Q3" s="63"/>
      <c r="R3" s="63"/>
    </row>
    <row r="4" spans="1:18" ht="12.75">
      <c r="A4" s="97"/>
      <c r="B4" s="232" t="s">
        <v>314</v>
      </c>
      <c r="C4" s="97"/>
      <c r="D4" s="97"/>
      <c r="E4" s="98"/>
      <c r="F4" s="98"/>
      <c r="G4" s="98"/>
      <c r="H4" s="98"/>
      <c r="I4" s="98"/>
      <c r="J4" s="98"/>
      <c r="K4" s="99"/>
      <c r="L4" s="100"/>
      <c r="M4" s="76"/>
      <c r="N4" s="100"/>
      <c r="O4" s="100"/>
      <c r="P4" s="101"/>
      <c r="Q4" s="97"/>
      <c r="R4" s="97"/>
    </row>
    <row r="5" spans="1:19" ht="114" customHeight="1">
      <c r="A5" s="216" t="s">
        <v>3</v>
      </c>
      <c r="B5" s="217" t="s">
        <v>4</v>
      </c>
      <c r="C5" s="218" t="s">
        <v>156</v>
      </c>
      <c r="D5" s="217" t="s">
        <v>11</v>
      </c>
      <c r="E5" s="37" t="s">
        <v>97</v>
      </c>
      <c r="F5" s="219" t="s">
        <v>45</v>
      </c>
      <c r="G5" s="40" t="s">
        <v>46</v>
      </c>
      <c r="H5" s="41" t="s">
        <v>44</v>
      </c>
      <c r="I5" s="43" t="s">
        <v>56</v>
      </c>
      <c r="J5" s="43" t="s">
        <v>57</v>
      </c>
      <c r="K5" s="43" t="s">
        <v>58</v>
      </c>
      <c r="L5" s="208" t="s">
        <v>109</v>
      </c>
      <c r="M5" s="220" t="s">
        <v>8</v>
      </c>
      <c r="N5" s="208" t="s">
        <v>52</v>
      </c>
      <c r="O5" s="208" t="s">
        <v>110</v>
      </c>
      <c r="P5" s="221" t="s">
        <v>111</v>
      </c>
      <c r="Q5" s="37" t="s">
        <v>86</v>
      </c>
      <c r="R5" s="37" t="s">
        <v>343</v>
      </c>
      <c r="S5" s="237" t="s">
        <v>342</v>
      </c>
    </row>
    <row r="6" spans="1:19" ht="155.25" customHeight="1">
      <c r="A6" s="222">
        <v>1</v>
      </c>
      <c r="B6" s="223" t="s">
        <v>157</v>
      </c>
      <c r="C6" s="224" t="s">
        <v>112</v>
      </c>
      <c r="D6" s="222" t="s">
        <v>2</v>
      </c>
      <c r="E6" s="225">
        <f>SUM(F6:K6)</f>
        <v>50</v>
      </c>
      <c r="F6" s="42"/>
      <c r="G6" s="40"/>
      <c r="H6" s="41"/>
      <c r="I6" s="43"/>
      <c r="J6" s="43">
        <v>50</v>
      </c>
      <c r="K6" s="226"/>
      <c r="L6" s="227">
        <v>0</v>
      </c>
      <c r="M6" s="403">
        <v>0</v>
      </c>
      <c r="N6" s="75">
        <f>ROUND(L6*(1+M6),2)</f>
        <v>0</v>
      </c>
      <c r="O6" s="75">
        <f>L6*E6</f>
        <v>0</v>
      </c>
      <c r="P6" s="227">
        <f>N6*E6</f>
        <v>0</v>
      </c>
      <c r="Q6" s="228"/>
      <c r="R6" s="228"/>
      <c r="S6" s="238"/>
    </row>
    <row r="7" spans="1:19" ht="114.75">
      <c r="A7" s="222">
        <v>2</v>
      </c>
      <c r="B7" s="228" t="s">
        <v>158</v>
      </c>
      <c r="C7" s="224" t="s">
        <v>113</v>
      </c>
      <c r="D7" s="222" t="s">
        <v>2</v>
      </c>
      <c r="E7" s="225">
        <f>SUM(F7:K7)</f>
        <v>100</v>
      </c>
      <c r="F7" s="42"/>
      <c r="G7" s="40"/>
      <c r="H7" s="41"/>
      <c r="I7" s="43"/>
      <c r="J7" s="43">
        <v>100</v>
      </c>
      <c r="K7" s="226"/>
      <c r="L7" s="227">
        <v>0</v>
      </c>
      <c r="M7" s="403">
        <v>0</v>
      </c>
      <c r="N7" s="75">
        <f>ROUND(L7*(1+M7),2)</f>
        <v>0</v>
      </c>
      <c r="O7" s="75">
        <f>L7*E7</f>
        <v>0</v>
      </c>
      <c r="P7" s="227">
        <f>N7*E7</f>
        <v>0</v>
      </c>
      <c r="Q7" s="228"/>
      <c r="R7" s="228"/>
      <c r="S7" s="238"/>
    </row>
    <row r="8" spans="1:19" ht="102">
      <c r="A8" s="222">
        <v>3</v>
      </c>
      <c r="B8" s="229" t="s">
        <v>159</v>
      </c>
      <c r="C8" s="230" t="s">
        <v>160</v>
      </c>
      <c r="D8" s="231" t="s">
        <v>2</v>
      </c>
      <c r="E8" s="225">
        <f>SUM(F8:K8)</f>
        <v>30000</v>
      </c>
      <c r="F8" s="42"/>
      <c r="G8" s="40"/>
      <c r="H8" s="41"/>
      <c r="I8" s="43"/>
      <c r="J8" s="43">
        <v>30000</v>
      </c>
      <c r="K8" s="226"/>
      <c r="L8" s="227">
        <v>0</v>
      </c>
      <c r="M8" s="403">
        <v>0</v>
      </c>
      <c r="N8" s="75">
        <f>ROUND(L8*(1+M8),2)</f>
        <v>0</v>
      </c>
      <c r="O8" s="75">
        <f>L8*E8</f>
        <v>0</v>
      </c>
      <c r="P8" s="227">
        <f>N8*E8</f>
        <v>0</v>
      </c>
      <c r="Q8" s="228"/>
      <c r="R8" s="228"/>
      <c r="S8" s="238"/>
    </row>
    <row r="9" spans="1:19" ht="102">
      <c r="A9" s="222">
        <v>4</v>
      </c>
      <c r="B9" s="229" t="s">
        <v>237</v>
      </c>
      <c r="C9" s="230" t="s">
        <v>348</v>
      </c>
      <c r="D9" s="231" t="s">
        <v>2</v>
      </c>
      <c r="E9" s="225">
        <f>SUM(F9:K9)</f>
        <v>10</v>
      </c>
      <c r="F9" s="42"/>
      <c r="G9" s="40"/>
      <c r="H9" s="41"/>
      <c r="I9" s="43"/>
      <c r="J9" s="43"/>
      <c r="K9" s="226">
        <v>10</v>
      </c>
      <c r="L9" s="227">
        <v>0</v>
      </c>
      <c r="M9" s="403">
        <v>0</v>
      </c>
      <c r="N9" s="75">
        <f>ROUND(L9*(1+M9),2)</f>
        <v>0</v>
      </c>
      <c r="O9" s="75">
        <f>L9*E9</f>
        <v>0</v>
      </c>
      <c r="P9" s="227">
        <f>N9*E9</f>
        <v>0</v>
      </c>
      <c r="Q9" s="229"/>
      <c r="R9" s="229"/>
      <c r="S9" s="238"/>
    </row>
    <row r="10" spans="1:18" ht="21.75" customHeight="1">
      <c r="A10" s="222"/>
      <c r="B10" s="222"/>
      <c r="C10" s="435" t="s">
        <v>17</v>
      </c>
      <c r="D10" s="222"/>
      <c r="E10" s="72"/>
      <c r="F10" s="72"/>
      <c r="G10" s="72"/>
      <c r="H10" s="72"/>
      <c r="I10" s="72"/>
      <c r="J10" s="72"/>
      <c r="K10" s="436"/>
      <c r="L10" s="75"/>
      <c r="M10" s="196"/>
      <c r="N10" s="75"/>
      <c r="O10" s="211">
        <f>SUM(O6:O9)</f>
        <v>0</v>
      </c>
      <c r="P10" s="211">
        <f>SUM(P6:P9)</f>
        <v>0</v>
      </c>
      <c r="Q10" s="222"/>
      <c r="R10" s="430"/>
    </row>
    <row r="11" spans="1:19" ht="21.75" customHeight="1">
      <c r="A11" s="430"/>
      <c r="B11" s="430"/>
      <c r="C11" s="431"/>
      <c r="D11" s="430"/>
      <c r="E11" s="398"/>
      <c r="F11" s="398"/>
      <c r="G11" s="398"/>
      <c r="H11" s="398"/>
      <c r="I11" s="398"/>
      <c r="J11" s="398"/>
      <c r="K11" s="432"/>
      <c r="L11" s="70"/>
      <c r="M11" s="76"/>
      <c r="N11" s="70"/>
      <c r="O11" s="396"/>
      <c r="P11" s="396"/>
      <c r="Q11" s="430"/>
      <c r="R11" s="430"/>
      <c r="S11" s="400"/>
    </row>
    <row r="12" spans="1:19" ht="21.75" customHeight="1">
      <c r="A12" s="430"/>
      <c r="B12" s="87" t="s">
        <v>305</v>
      </c>
      <c r="C12" s="431"/>
      <c r="D12" s="430"/>
      <c r="E12" s="398"/>
      <c r="F12" s="398"/>
      <c r="G12" s="398"/>
      <c r="H12" s="398"/>
      <c r="I12" s="398"/>
      <c r="J12" s="398"/>
      <c r="K12" s="432"/>
      <c r="L12" s="70"/>
      <c r="M12" s="76"/>
      <c r="N12" s="70"/>
      <c r="O12" s="396"/>
      <c r="P12" s="396"/>
      <c r="Q12" s="430"/>
      <c r="R12" s="430"/>
      <c r="S12" s="400"/>
    </row>
    <row r="13" spans="1:19" s="29" customFormat="1" ht="22.5" customHeight="1">
      <c r="A13" s="537" t="s">
        <v>339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477"/>
      <c r="S13" s="433"/>
    </row>
    <row r="14" spans="1:18" s="29" customFormat="1" ht="33" customHeight="1">
      <c r="A14" s="561" t="s">
        <v>338</v>
      </c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478"/>
    </row>
    <row r="15" spans="1:18" s="29" customFormat="1" ht="14.25">
      <c r="A15" s="460" t="s">
        <v>335</v>
      </c>
      <c r="B15" s="461"/>
      <c r="C15" s="64"/>
      <c r="D15" s="64"/>
      <c r="E15" s="64"/>
      <c r="F15" s="64"/>
      <c r="G15" s="64"/>
      <c r="H15" s="64"/>
      <c r="I15" s="64"/>
      <c r="J15" s="90"/>
      <c r="K15" s="94"/>
      <c r="L15" s="77"/>
      <c r="M15" s="94"/>
      <c r="N15" s="94"/>
      <c r="O15" s="94"/>
      <c r="P15" s="64"/>
      <c r="Q15" s="49"/>
      <c r="R15" s="49"/>
    </row>
    <row r="16" spans="1:18" s="29" customFormat="1" ht="12.75">
      <c r="A16" s="565"/>
      <c r="B16" s="565"/>
      <c r="C16" s="565"/>
      <c r="D16" s="365"/>
      <c r="E16" s="365"/>
      <c r="F16" s="365"/>
      <c r="G16" s="365"/>
      <c r="H16" s="365"/>
      <c r="I16" s="365"/>
      <c r="J16" s="366"/>
      <c r="K16" s="368"/>
      <c r="L16" s="369"/>
      <c r="M16" s="368"/>
      <c r="N16" s="368"/>
      <c r="O16" s="368"/>
      <c r="P16" s="365"/>
      <c r="Q16" s="367"/>
      <c r="R16" s="367"/>
    </row>
    <row r="17" spans="1:18" s="29" customFormat="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90"/>
      <c r="L17" s="94"/>
      <c r="M17" s="77"/>
      <c r="N17" s="94"/>
      <c r="O17" s="94"/>
      <c r="P17" s="94"/>
      <c r="Q17" s="64"/>
      <c r="R17" s="64"/>
    </row>
    <row r="18" spans="1:18" s="29" customFormat="1" ht="12.75">
      <c r="A18" s="64"/>
      <c r="B18" s="64" t="s">
        <v>13</v>
      </c>
      <c r="C18" s="64"/>
      <c r="D18" s="64"/>
      <c r="E18" s="64"/>
      <c r="F18" s="64"/>
      <c r="G18" s="64"/>
      <c r="H18" s="64"/>
      <c r="I18" s="64"/>
      <c r="J18" s="64"/>
      <c r="K18" s="90"/>
      <c r="L18" s="94"/>
      <c r="M18" s="77"/>
      <c r="N18" s="94"/>
      <c r="O18" s="94"/>
      <c r="P18" s="94"/>
      <c r="Q18" s="64"/>
      <c r="R18" s="64"/>
    </row>
    <row r="19" spans="1:18" s="29" customFormat="1" ht="12.75">
      <c r="A19" s="64"/>
      <c r="B19" s="64" t="s">
        <v>14</v>
      </c>
      <c r="C19" s="64"/>
      <c r="D19" s="64"/>
      <c r="E19" s="64"/>
      <c r="F19" s="64"/>
      <c r="G19" s="64"/>
      <c r="H19" s="64"/>
      <c r="I19" s="64"/>
      <c r="J19" s="64"/>
      <c r="K19" s="90"/>
      <c r="L19" s="94"/>
      <c r="M19" s="77"/>
      <c r="N19" s="94"/>
      <c r="O19" s="92"/>
      <c r="P19" s="92"/>
      <c r="Q19" s="64"/>
      <c r="R19" s="64"/>
    </row>
    <row r="20" spans="1:18" s="29" customFormat="1" ht="12.75">
      <c r="A20" s="64"/>
      <c r="B20" s="64" t="s">
        <v>15</v>
      </c>
      <c r="C20" s="64"/>
      <c r="D20" s="64"/>
      <c r="E20" s="64"/>
      <c r="F20" s="64"/>
      <c r="G20" s="64"/>
      <c r="H20" s="64"/>
      <c r="I20" s="64"/>
      <c r="J20" s="64"/>
      <c r="K20" s="90"/>
      <c r="L20" s="94"/>
      <c r="M20" s="77"/>
      <c r="N20" s="94"/>
      <c r="O20" s="94"/>
      <c r="P20" s="94"/>
      <c r="Q20" s="64"/>
      <c r="R20" s="64"/>
    </row>
    <row r="21" spans="1:18" s="29" customFormat="1" ht="12.75">
      <c r="A21" s="64"/>
      <c r="B21" s="64" t="s">
        <v>16</v>
      </c>
      <c r="C21" s="64"/>
      <c r="D21" s="64"/>
      <c r="E21" s="64"/>
      <c r="F21" s="64"/>
      <c r="G21" s="64"/>
      <c r="H21" s="64"/>
      <c r="I21" s="64"/>
      <c r="J21" s="64"/>
      <c r="K21" s="90"/>
      <c r="L21" s="94"/>
      <c r="M21" s="77"/>
      <c r="N21" s="94"/>
      <c r="O21" s="94"/>
      <c r="P21" s="94"/>
      <c r="Q21" s="64"/>
      <c r="R21" s="64"/>
    </row>
    <row r="22" spans="5:18" ht="45" customHeight="1">
      <c r="E22" s="29"/>
      <c r="F22" s="29"/>
      <c r="G22" s="29"/>
      <c r="H22" s="29"/>
      <c r="I22" s="29"/>
      <c r="J22" s="29"/>
      <c r="K22" s="102"/>
      <c r="L22" s="103"/>
      <c r="M22" s="520" t="s">
        <v>130</v>
      </c>
      <c r="N22" s="528"/>
      <c r="O22" s="563"/>
      <c r="P22" s="564"/>
      <c r="Q22" s="34"/>
      <c r="R22" s="34"/>
    </row>
  </sheetData>
  <sheetProtection/>
  <mergeCells count="5">
    <mergeCell ref="A13:Q13"/>
    <mergeCell ref="A14:Q14"/>
    <mergeCell ref="O1:P1"/>
    <mergeCell ref="M22:P22"/>
    <mergeCell ref="A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140625" style="0" customWidth="1"/>
    <col min="2" max="2" width="47.00390625" style="53" customWidth="1"/>
    <col min="3" max="4" width="10.421875" style="49" customWidth="1"/>
    <col min="5" max="9" width="10.421875" style="29" hidden="1" customWidth="1"/>
    <col min="10" max="11" width="11.57421875" style="29" hidden="1" customWidth="1"/>
    <col min="12" max="13" width="10.00390625" style="0" hidden="1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18.140625" style="125" customWidth="1"/>
    <col min="21" max="21" width="45.421875" style="0" customWidth="1"/>
  </cols>
  <sheetData>
    <row r="1" spans="18:20" ht="12.75" customHeight="1">
      <c r="R1" s="496" t="s">
        <v>307</v>
      </c>
      <c r="S1" s="497"/>
      <c r="T1" s="462"/>
    </row>
    <row r="2" spans="1:20" ht="14.25">
      <c r="A2" s="9"/>
      <c r="B2" s="190" t="s">
        <v>204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07" t="s">
        <v>18</v>
      </c>
      <c r="S2" s="507"/>
      <c r="T2" s="469"/>
    </row>
    <row r="3" spans="1:20" ht="14.25">
      <c r="A3" s="9"/>
      <c r="B3" s="33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33"/>
      <c r="C4" s="508" t="s">
        <v>12</v>
      </c>
      <c r="D4" s="508"/>
      <c r="E4" s="508"/>
      <c r="F4" s="508"/>
      <c r="G4" s="508"/>
      <c r="H4" s="508"/>
      <c r="I4" s="508"/>
      <c r="J4" s="509"/>
      <c r="K4" s="509"/>
      <c r="L4" s="509"/>
      <c r="M4" s="509"/>
      <c r="N4" s="509"/>
      <c r="O4" s="509"/>
      <c r="P4" s="509"/>
      <c r="Q4" s="509"/>
      <c r="R4" s="509"/>
      <c r="S4" s="124"/>
      <c r="T4" s="124"/>
    </row>
    <row r="5" spans="1:20" ht="15">
      <c r="A5" s="10"/>
      <c r="B5" s="3" t="s">
        <v>310</v>
      </c>
      <c r="C5" s="4"/>
      <c r="D5" s="4"/>
      <c r="E5" s="510" t="s">
        <v>206</v>
      </c>
      <c r="F5" s="503"/>
      <c r="G5" s="504"/>
      <c r="H5" s="502" t="s">
        <v>70</v>
      </c>
      <c r="I5" s="503"/>
      <c r="J5" s="503"/>
      <c r="K5" s="503"/>
      <c r="L5" s="504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283" t="s">
        <v>46</v>
      </c>
      <c r="G6" s="284" t="s">
        <v>44</v>
      </c>
      <c r="H6" s="42" t="s">
        <v>214</v>
      </c>
      <c r="I6" s="285" t="s">
        <v>56</v>
      </c>
      <c r="J6" s="285" t="s">
        <v>207</v>
      </c>
      <c r="K6" s="285" t="s">
        <v>209</v>
      </c>
      <c r="L6" s="285" t="s">
        <v>208</v>
      </c>
      <c r="M6" s="283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343</v>
      </c>
      <c r="U6" s="439" t="s">
        <v>342</v>
      </c>
    </row>
    <row r="7" spans="1:21" s="34" customFormat="1" ht="72" thickBot="1">
      <c r="A7" s="329">
        <v>1</v>
      </c>
      <c r="B7" s="52" t="s">
        <v>231</v>
      </c>
      <c r="C7" s="330" t="s">
        <v>48</v>
      </c>
      <c r="D7" s="331">
        <v>1</v>
      </c>
      <c r="E7" s="332">
        <v>1</v>
      </c>
      <c r="F7" s="260"/>
      <c r="G7" s="333"/>
      <c r="H7" s="334"/>
      <c r="I7" s="286"/>
      <c r="J7" s="286"/>
      <c r="K7" s="286"/>
      <c r="L7" s="286"/>
      <c r="M7" s="260"/>
      <c r="N7" s="404">
        <v>0</v>
      </c>
      <c r="O7" s="335">
        <v>0</v>
      </c>
      <c r="P7" s="38">
        <f>ROUND(N7*(1+O7),2)</f>
        <v>0</v>
      </c>
      <c r="Q7" s="38">
        <f>N7*D7</f>
        <v>0</v>
      </c>
      <c r="R7" s="38">
        <f>P7*D7</f>
        <v>0</v>
      </c>
      <c r="S7" s="27"/>
      <c r="T7" s="28"/>
      <c r="U7" s="258"/>
    </row>
    <row r="8" spans="1:20" s="29" customFormat="1" ht="15" thickBot="1">
      <c r="A8" s="322"/>
      <c r="B8" s="326" t="s">
        <v>17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324"/>
      <c r="O8" s="325"/>
      <c r="P8" s="327"/>
      <c r="Q8" s="336">
        <f>SUM(Q7)</f>
        <v>0</v>
      </c>
      <c r="R8" s="337">
        <f>SUM(R7)</f>
        <v>0</v>
      </c>
      <c r="S8" s="328"/>
      <c r="T8" s="249"/>
    </row>
    <row r="9" spans="1:20" s="29" customFormat="1" ht="14.25">
      <c r="A9" s="12"/>
      <c r="B9" s="338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40"/>
      <c r="N9" s="340"/>
      <c r="O9" s="341"/>
      <c r="P9" s="340"/>
      <c r="Q9" s="342"/>
      <c r="R9" s="342"/>
      <c r="S9" s="249"/>
      <c r="T9" s="249"/>
    </row>
    <row r="10" spans="1:20" s="29" customFormat="1" ht="21" customHeight="1">
      <c r="A10" s="12"/>
      <c r="B10" s="459" t="s">
        <v>305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40"/>
      <c r="N10" s="340"/>
      <c r="O10" s="341"/>
      <c r="P10" s="340"/>
      <c r="Q10" s="342"/>
      <c r="R10" s="342"/>
      <c r="S10" s="249"/>
      <c r="T10" s="249"/>
    </row>
    <row r="11" spans="1:20" s="29" customFormat="1" ht="15" customHeight="1">
      <c r="A11" s="32"/>
      <c r="B11" s="537" t="s">
        <v>329</v>
      </c>
      <c r="C11" s="537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55"/>
      <c r="O11" s="256"/>
      <c r="P11" s="255"/>
      <c r="Q11" s="255"/>
      <c r="R11" s="255"/>
      <c r="S11" s="249"/>
      <c r="T11" s="249"/>
    </row>
    <row r="12" spans="1:20" s="29" customFormat="1" ht="14.25">
      <c r="A12" s="32"/>
      <c r="B12" s="434" t="s">
        <v>317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5"/>
      <c r="O12" s="256"/>
      <c r="P12" s="255"/>
      <c r="Q12" s="255"/>
      <c r="R12" s="255"/>
      <c r="S12" s="249"/>
      <c r="T12" s="249"/>
    </row>
    <row r="13" spans="1:20" s="29" customFormat="1" ht="34.5" customHeight="1">
      <c r="A13" s="32"/>
      <c r="B13" s="566"/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479"/>
    </row>
    <row r="14" spans="1:20" s="29" customFormat="1" ht="16.5" customHeight="1">
      <c r="A14" s="32"/>
      <c r="B14" s="33" t="s">
        <v>13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248"/>
      <c r="O14" s="514"/>
      <c r="P14" s="514"/>
      <c r="Q14" s="514"/>
      <c r="R14" s="514"/>
      <c r="S14" s="514"/>
      <c r="T14" s="471"/>
    </row>
    <row r="15" spans="1:20" s="29" customFormat="1" ht="12" customHeight="1">
      <c r="A15" s="32"/>
      <c r="B15" s="33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48"/>
      <c r="O15" s="247"/>
      <c r="P15" s="248"/>
      <c r="Q15" s="248"/>
      <c r="R15" s="248"/>
      <c r="S15" s="257"/>
      <c r="T15" s="257"/>
    </row>
    <row r="16" spans="1:20" s="29" customFormat="1" ht="12" customHeight="1">
      <c r="A16" s="32"/>
      <c r="B16" s="33" t="s">
        <v>15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48"/>
      <c r="O16" s="247"/>
      <c r="P16" s="248"/>
      <c r="Q16" s="248"/>
      <c r="R16" s="248"/>
      <c r="S16" s="257"/>
      <c r="T16" s="257"/>
    </row>
    <row r="17" spans="1:20" s="29" customFormat="1" ht="12" customHeight="1">
      <c r="A17" s="32"/>
      <c r="B17" s="33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48"/>
      <c r="O17" s="247"/>
      <c r="P17" s="248"/>
      <c r="Q17" s="248"/>
      <c r="R17" s="248"/>
      <c r="S17" s="257"/>
      <c r="T17" s="257"/>
    </row>
    <row r="18" spans="1:20" ht="23.25" customHeight="1">
      <c r="A18" s="32"/>
      <c r="Q18" s="505" t="s">
        <v>130</v>
      </c>
      <c r="R18" s="505"/>
      <c r="S18" s="505"/>
      <c r="T18" s="468"/>
    </row>
    <row r="19" spans="1:20" ht="48" customHeight="1">
      <c r="A19" s="1"/>
      <c r="Q19" s="505"/>
      <c r="R19" s="505"/>
      <c r="S19" s="505"/>
      <c r="T19" s="468"/>
    </row>
  </sheetData>
  <sheetProtection/>
  <mergeCells count="9">
    <mergeCell ref="Q18:S19"/>
    <mergeCell ref="O14:S14"/>
    <mergeCell ref="R1:S1"/>
    <mergeCell ref="R2:S2"/>
    <mergeCell ref="C4:R4"/>
    <mergeCell ref="E5:G5"/>
    <mergeCell ref="H5:L5"/>
    <mergeCell ref="B13:S13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5.140625" style="0" customWidth="1"/>
    <col min="2" max="2" width="47.00390625" style="53" customWidth="1"/>
    <col min="3" max="4" width="10.421875" style="49" customWidth="1"/>
    <col min="5" max="9" width="10.421875" style="29" hidden="1" customWidth="1"/>
    <col min="10" max="11" width="11.57421875" style="29" hidden="1" customWidth="1"/>
    <col min="12" max="13" width="10.00390625" style="0" hidden="1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20.140625" style="125" customWidth="1"/>
    <col min="21" max="21" width="32.140625" style="0" customWidth="1"/>
  </cols>
  <sheetData>
    <row r="1" spans="18:20" ht="12.75" customHeight="1">
      <c r="R1" s="496" t="s">
        <v>307</v>
      </c>
      <c r="S1" s="497"/>
      <c r="T1" s="462"/>
    </row>
    <row r="2" spans="1:20" ht="14.25">
      <c r="A2" s="9"/>
      <c r="B2" s="190" t="s">
        <v>204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07" t="s">
        <v>18</v>
      </c>
      <c r="S2" s="507"/>
      <c r="T2" s="469"/>
    </row>
    <row r="3" spans="1:20" ht="14.25">
      <c r="A3" s="9"/>
      <c r="B3" s="33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33"/>
      <c r="C4" s="508" t="s">
        <v>12</v>
      </c>
      <c r="D4" s="508"/>
      <c r="E4" s="508"/>
      <c r="F4" s="508"/>
      <c r="G4" s="508"/>
      <c r="H4" s="508"/>
      <c r="I4" s="508"/>
      <c r="J4" s="509"/>
      <c r="K4" s="509"/>
      <c r="L4" s="509"/>
      <c r="M4" s="509"/>
      <c r="N4" s="509"/>
      <c r="O4" s="509"/>
      <c r="P4" s="509"/>
      <c r="Q4" s="509"/>
      <c r="R4" s="509"/>
      <c r="S4" s="124"/>
      <c r="T4" s="124"/>
    </row>
    <row r="5" spans="1:20" ht="15">
      <c r="A5" s="10"/>
      <c r="B5" s="3" t="s">
        <v>315</v>
      </c>
      <c r="C5" s="4"/>
      <c r="D5" s="4"/>
      <c r="E5" s="510" t="s">
        <v>206</v>
      </c>
      <c r="F5" s="503"/>
      <c r="G5" s="504"/>
      <c r="H5" s="502" t="s">
        <v>70</v>
      </c>
      <c r="I5" s="503"/>
      <c r="J5" s="503"/>
      <c r="K5" s="503"/>
      <c r="L5" s="504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283" t="s">
        <v>46</v>
      </c>
      <c r="G6" s="284" t="s">
        <v>44</v>
      </c>
      <c r="H6" s="42" t="s">
        <v>214</v>
      </c>
      <c r="I6" s="285" t="s">
        <v>56</v>
      </c>
      <c r="J6" s="285" t="s">
        <v>207</v>
      </c>
      <c r="K6" s="285" t="s">
        <v>209</v>
      </c>
      <c r="L6" s="285" t="s">
        <v>208</v>
      </c>
      <c r="M6" s="283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343</v>
      </c>
      <c r="U6" s="439" t="s">
        <v>342</v>
      </c>
    </row>
    <row r="7" spans="1:21" s="34" customFormat="1" ht="34.5" customHeight="1">
      <c r="A7" s="6">
        <v>1</v>
      </c>
      <c r="B7" s="346" t="s">
        <v>286</v>
      </c>
      <c r="C7" s="28" t="s">
        <v>48</v>
      </c>
      <c r="D7" s="28">
        <f>SUM(E7:M7)</f>
        <v>1</v>
      </c>
      <c r="E7" s="45">
        <v>1</v>
      </c>
      <c r="F7" s="283"/>
      <c r="G7" s="284"/>
      <c r="H7" s="135"/>
      <c r="I7" s="285"/>
      <c r="J7" s="285"/>
      <c r="K7" s="285"/>
      <c r="L7" s="285"/>
      <c r="M7" s="283"/>
      <c r="N7" s="352">
        <v>0</v>
      </c>
      <c r="O7" s="30">
        <v>0</v>
      </c>
      <c r="P7" s="22">
        <f>ROUND(N7*(1+O7),2)</f>
        <v>0</v>
      </c>
      <c r="Q7" s="22">
        <f>D7*N7</f>
        <v>0</v>
      </c>
      <c r="R7" s="22">
        <f>D7*P7</f>
        <v>0</v>
      </c>
      <c r="S7" s="28"/>
      <c r="T7" s="28"/>
      <c r="U7" s="258"/>
    </row>
    <row r="8" spans="1:21" s="34" customFormat="1" ht="42.75" customHeight="1" thickBot="1">
      <c r="A8" s="6">
        <v>2</v>
      </c>
      <c r="B8" s="346" t="s">
        <v>287</v>
      </c>
      <c r="C8" s="28" t="s">
        <v>48</v>
      </c>
      <c r="D8" s="28">
        <f>SUM(E8:M8)</f>
        <v>1</v>
      </c>
      <c r="E8" s="45">
        <v>1</v>
      </c>
      <c r="F8" s="283"/>
      <c r="G8" s="284"/>
      <c r="H8" s="135"/>
      <c r="I8" s="285"/>
      <c r="J8" s="285"/>
      <c r="K8" s="285"/>
      <c r="L8" s="285"/>
      <c r="M8" s="283"/>
      <c r="N8" s="352">
        <v>0</v>
      </c>
      <c r="O8" s="30">
        <v>0</v>
      </c>
      <c r="P8" s="22">
        <f>ROUND(N8*(1+O8),2)</f>
        <v>0</v>
      </c>
      <c r="Q8" s="22">
        <f>D8*N8</f>
        <v>0</v>
      </c>
      <c r="R8" s="22">
        <f>D8*P8</f>
        <v>0</v>
      </c>
      <c r="S8" s="28"/>
      <c r="T8" s="28"/>
      <c r="U8" s="258"/>
    </row>
    <row r="9" spans="1:20" s="29" customFormat="1" ht="15" thickBot="1">
      <c r="A9" s="322"/>
      <c r="B9" s="326" t="s">
        <v>17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4"/>
      <c r="N9" s="324"/>
      <c r="O9" s="325"/>
      <c r="P9" s="327"/>
      <c r="Q9" s="336">
        <f>SUM(Q7:Q8)</f>
        <v>0</v>
      </c>
      <c r="R9" s="337">
        <f>SUM(R7:R8)</f>
        <v>0</v>
      </c>
      <c r="S9" s="328"/>
      <c r="T9" s="249"/>
    </row>
    <row r="10" spans="1:20" s="29" customFormat="1" ht="14.25">
      <c r="A10" s="12"/>
      <c r="B10" s="338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40"/>
      <c r="N10" s="340"/>
      <c r="O10" s="341"/>
      <c r="P10" s="340"/>
      <c r="Q10" s="342"/>
      <c r="R10" s="342"/>
      <c r="S10" s="249"/>
      <c r="T10" s="249"/>
    </row>
    <row r="11" spans="1:20" s="29" customFormat="1" ht="14.25">
      <c r="A11" s="12"/>
      <c r="B11" s="459" t="s">
        <v>305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40"/>
      <c r="N11" s="340"/>
      <c r="O11" s="341"/>
      <c r="P11" s="340"/>
      <c r="Q11" s="342"/>
      <c r="R11" s="342"/>
      <c r="S11" s="249"/>
      <c r="T11" s="249"/>
    </row>
    <row r="12" spans="1:20" s="29" customFormat="1" ht="14.25">
      <c r="A12" s="32"/>
      <c r="B12" s="537" t="s">
        <v>329</v>
      </c>
      <c r="C12" s="537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5"/>
      <c r="O12" s="256"/>
      <c r="P12" s="255"/>
      <c r="Q12" s="255"/>
      <c r="R12" s="255"/>
      <c r="S12" s="249"/>
      <c r="T12" s="249"/>
    </row>
    <row r="13" spans="1:20" s="29" customFormat="1" ht="14.25">
      <c r="A13" s="32"/>
      <c r="B13" s="434" t="s">
        <v>317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255"/>
      <c r="O13" s="256"/>
      <c r="P13" s="255"/>
      <c r="Q13" s="255"/>
      <c r="R13" s="255"/>
      <c r="S13" s="249"/>
      <c r="T13" s="249"/>
    </row>
    <row r="14" spans="1:20" s="29" customFormat="1" ht="20.25" customHeight="1">
      <c r="A14" s="32"/>
      <c r="B14" s="566"/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479"/>
    </row>
    <row r="15" spans="1:20" s="29" customFormat="1" ht="21.75" customHeight="1">
      <c r="A15" s="32"/>
      <c r="B15" s="33" t="s">
        <v>13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48"/>
      <c r="O15" s="514"/>
      <c r="P15" s="514"/>
      <c r="Q15" s="514"/>
      <c r="R15" s="514"/>
      <c r="S15" s="514"/>
      <c r="T15" s="471"/>
    </row>
    <row r="16" spans="1:20" s="29" customFormat="1" ht="21" customHeight="1">
      <c r="A16" s="32"/>
      <c r="B16" s="33" t="s">
        <v>14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48"/>
      <c r="O16" s="247"/>
      <c r="P16" s="248"/>
      <c r="Q16" s="248"/>
      <c r="R16" s="248"/>
      <c r="S16" s="257"/>
      <c r="T16" s="257"/>
    </row>
    <row r="17" spans="1:20" s="29" customFormat="1" ht="11.25" customHeight="1">
      <c r="A17" s="32"/>
      <c r="B17" s="33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48"/>
      <c r="O17" s="247"/>
      <c r="P17" s="248"/>
      <c r="Q17" s="248"/>
      <c r="R17" s="248"/>
      <c r="S17" s="257"/>
      <c r="T17" s="257"/>
    </row>
    <row r="18" spans="1:20" s="29" customFormat="1" ht="14.25" customHeight="1">
      <c r="A18" s="32"/>
      <c r="B18" s="33" t="s">
        <v>16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248"/>
      <c r="O18" s="247"/>
      <c r="P18" s="248"/>
      <c r="Q18" s="248"/>
      <c r="R18" s="248"/>
      <c r="S18" s="257"/>
      <c r="T18" s="257"/>
    </row>
    <row r="19" spans="1:20" ht="23.25" customHeight="1">
      <c r="A19" s="32"/>
      <c r="Q19" s="505" t="s">
        <v>130</v>
      </c>
      <c r="R19" s="505"/>
      <c r="S19" s="505"/>
      <c r="T19" s="468"/>
    </row>
    <row r="20" spans="1:20" ht="48" customHeight="1">
      <c r="A20" s="1"/>
      <c r="Q20" s="505"/>
      <c r="R20" s="505"/>
      <c r="S20" s="505"/>
      <c r="T20" s="468"/>
    </row>
  </sheetData>
  <sheetProtection/>
  <mergeCells count="9">
    <mergeCell ref="Q19:S20"/>
    <mergeCell ref="O15:S15"/>
    <mergeCell ref="R1:S1"/>
    <mergeCell ref="R2:S2"/>
    <mergeCell ref="C4:R4"/>
    <mergeCell ref="E5:G5"/>
    <mergeCell ref="H5:L5"/>
    <mergeCell ref="B14:S14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sarzynski.wies</dc:creator>
  <cp:keywords/>
  <dc:description/>
  <cp:lastModifiedBy>Irmina Klubek</cp:lastModifiedBy>
  <cp:lastPrinted>2024-01-17T07:00:43Z</cp:lastPrinted>
  <dcterms:created xsi:type="dcterms:W3CDTF">2010-06-24T07:22:02Z</dcterms:created>
  <dcterms:modified xsi:type="dcterms:W3CDTF">2024-01-29T11:50:49Z</dcterms:modified>
  <cp:category/>
  <cp:version/>
  <cp:contentType/>
  <cp:contentStatus/>
</cp:coreProperties>
</file>