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PRZETARGI/ZP 23/57_2023 - przegląd klimatyzacji/4. Modyfikacja/"/>
    </mc:Choice>
  </mc:AlternateContent>
  <xr:revisionPtr revIDLastSave="1" documentId="8_{0C385128-921C-4A30-A01B-489BDF40583E}" xr6:coauthVersionLast="47" xr6:coauthVersionMax="47" xr10:uidLastSave="{281B198F-0D90-41E7-9DF4-9369E33B3A2A}"/>
  <bookViews>
    <workbookView xWindow="1152" yWindow="1152" windowWidth="15756" windowHeight="8964" xr2:uid="{66A1FAEE-D67C-48FE-8DF2-BB69E217801A}"/>
  </bookViews>
  <sheets>
    <sheet name="Załącznik 1a spec. asort.-cen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9" i="1" l="1"/>
  <c r="L39" i="1"/>
  <c r="M39" i="1"/>
  <c r="J38" i="1"/>
  <c r="L38" i="1" s="1"/>
  <c r="M38" i="1" s="1"/>
  <c r="J31" i="1" l="1"/>
  <c r="J12" i="1"/>
  <c r="L31" i="1"/>
  <c r="H35" i="1"/>
  <c r="J35" i="1" s="1"/>
  <c r="H27" i="1"/>
  <c r="J27" i="1" s="1"/>
  <c r="H28" i="1"/>
  <c r="J28" i="1" s="1"/>
  <c r="H29" i="1"/>
  <c r="J29" i="1" s="1"/>
  <c r="L29" i="1" s="1"/>
  <c r="M29" i="1" s="1"/>
  <c r="H30" i="1"/>
  <c r="J30" i="1" s="1"/>
  <c r="L30" i="1" s="1"/>
  <c r="H31" i="1"/>
  <c r="H32" i="1"/>
  <c r="J32" i="1" s="1"/>
  <c r="H33" i="1"/>
  <c r="J33" i="1" s="1"/>
  <c r="H34" i="1"/>
  <c r="J34" i="1" s="1"/>
  <c r="L34" i="1" s="1"/>
  <c r="M34" i="1" s="1"/>
  <c r="H36" i="1"/>
  <c r="J36" i="1" s="1"/>
  <c r="H9" i="1"/>
  <c r="J9" i="1" s="1"/>
  <c r="H10" i="1"/>
  <c r="J10" i="1" s="1"/>
  <c r="L10" i="1" s="1"/>
  <c r="M10" i="1" s="1"/>
  <c r="H11" i="1"/>
  <c r="J11" i="1" s="1"/>
  <c r="H12" i="1"/>
  <c r="H13" i="1"/>
  <c r="J13" i="1" s="1"/>
  <c r="L13" i="1" s="1"/>
  <c r="M13" i="1" s="1"/>
  <c r="H14" i="1"/>
  <c r="J14" i="1" s="1"/>
  <c r="L14" i="1" s="1"/>
  <c r="H15" i="1"/>
  <c r="J15" i="1" s="1"/>
  <c r="H16" i="1"/>
  <c r="J16" i="1" s="1"/>
  <c r="H17" i="1"/>
  <c r="J17" i="1" s="1"/>
  <c r="H18" i="1"/>
  <c r="J18" i="1" s="1"/>
  <c r="L18" i="1" s="1"/>
  <c r="M18" i="1" s="1"/>
  <c r="H19" i="1"/>
  <c r="J19" i="1" s="1"/>
  <c r="H20" i="1"/>
  <c r="J20" i="1" s="1"/>
  <c r="H21" i="1"/>
  <c r="J21" i="1" s="1"/>
  <c r="L21" i="1" s="1"/>
  <c r="M21" i="1" s="1"/>
  <c r="H5" i="1"/>
  <c r="J5" i="1" s="1"/>
  <c r="H6" i="1"/>
  <c r="J6" i="1" s="1"/>
  <c r="H7" i="1"/>
  <c r="J7" i="1" s="1"/>
  <c r="H8" i="1"/>
  <c r="J8" i="1" s="1"/>
  <c r="H22" i="1"/>
  <c r="J22" i="1" s="1"/>
  <c r="L22" i="1" s="1"/>
  <c r="H23" i="1"/>
  <c r="J23" i="1" s="1"/>
  <c r="L23" i="1" s="1"/>
  <c r="H24" i="1"/>
  <c r="J24" i="1" s="1"/>
  <c r="H25" i="1"/>
  <c r="J25" i="1" s="1"/>
  <c r="H26" i="1"/>
  <c r="J26" i="1" s="1"/>
  <c r="L26" i="1" s="1"/>
  <c r="M26" i="1" s="1"/>
  <c r="H37" i="1"/>
  <c r="J37" i="1" s="1"/>
  <c r="L37" i="1" s="1"/>
  <c r="M37" i="1" s="1"/>
  <c r="L5" i="1" l="1"/>
  <c r="L24" i="1"/>
  <c r="M24" i="1" s="1"/>
  <c r="L19" i="1"/>
  <c r="M19" i="1" s="1"/>
  <c r="L9" i="1"/>
  <c r="M9" i="1"/>
  <c r="L16" i="1"/>
  <c r="M16" i="1" s="1"/>
  <c r="L36" i="1"/>
  <c r="M36" i="1" s="1"/>
  <c r="L27" i="1"/>
  <c r="M27" i="1" s="1"/>
  <c r="L8" i="1"/>
  <c r="M8" i="1"/>
  <c r="L7" i="1"/>
  <c r="M7" i="1" s="1"/>
  <c r="L15" i="1"/>
  <c r="M15" i="1" s="1"/>
  <c r="L35" i="1"/>
  <c r="M35" i="1" s="1"/>
  <c r="L33" i="1"/>
  <c r="M33" i="1" s="1"/>
  <c r="L11" i="1"/>
  <c r="M11" i="1" s="1"/>
  <c r="L17" i="1"/>
  <c r="M17" i="1" s="1"/>
  <c r="L25" i="1"/>
  <c r="M25" i="1" s="1"/>
  <c r="L32" i="1"/>
  <c r="M32" i="1" s="1"/>
  <c r="M14" i="1"/>
  <c r="L28" i="1"/>
  <c r="M28" i="1" s="1"/>
  <c r="L20" i="1"/>
  <c r="M20" i="1" s="1"/>
  <c r="L12" i="1"/>
  <c r="M12" i="1" s="1"/>
  <c r="M23" i="1"/>
  <c r="M22" i="1"/>
  <c r="M31" i="1"/>
  <c r="M30" i="1"/>
  <c r="L6" i="1"/>
  <c r="M6" i="1" s="1"/>
  <c r="M5" i="1" l="1"/>
</calcChain>
</file>

<file path=xl/sharedStrings.xml><?xml version="1.0" encoding="utf-8"?>
<sst xmlns="http://schemas.openxmlformats.org/spreadsheetml/2006/main" count="169" uniqueCount="72">
  <si>
    <t>Lp.</t>
  </si>
  <si>
    <t>Stawka VAT 
(%)</t>
  </si>
  <si>
    <t>Łącznie:</t>
  </si>
  <si>
    <t xml:space="preserve">Załącznik nr 1 a do postępowania KA-CZL-DZP.261.1.57.2023 </t>
  </si>
  <si>
    <t>Budynek</t>
  </si>
  <si>
    <t xml:space="preserve">Jednostki wewnętrzne </t>
  </si>
  <si>
    <t>Czynnik</t>
  </si>
  <si>
    <t>Ilość czynnika [kg]</t>
  </si>
  <si>
    <t>Ilość przeglądów w 1 roku</t>
  </si>
  <si>
    <t>Ilość przeglądów w ciągu 2 lat</t>
  </si>
  <si>
    <t>A</t>
  </si>
  <si>
    <t>jed. kanałowa 1 szt.</t>
  </si>
  <si>
    <t xml:space="preserve">  Typ urządzenia</t>
  </si>
  <si>
    <t>brak</t>
  </si>
  <si>
    <t>CKU</t>
  </si>
  <si>
    <t>Klimatyzator ROTENSO</t>
  </si>
  <si>
    <t>jed. kasetonowe 4 szt.</t>
  </si>
  <si>
    <t>E</t>
  </si>
  <si>
    <t>Agregat wody lodowej DAIKIN</t>
  </si>
  <si>
    <t xml:space="preserve">Klimatyzator DAIKIN </t>
  </si>
  <si>
    <t>jed. kasetonowe 2 szt.</t>
  </si>
  <si>
    <t>R22</t>
  </si>
  <si>
    <t>G</t>
  </si>
  <si>
    <t>Klimatyzator Mitsubishi</t>
  </si>
  <si>
    <t>Klimatyzator LG</t>
  </si>
  <si>
    <t>Klimatyzator SINCLAIR</t>
  </si>
  <si>
    <t>jed. naścienne 3 szt.</t>
  </si>
  <si>
    <t>jed. naścienne 4 szt.</t>
  </si>
  <si>
    <t>H</t>
  </si>
  <si>
    <t>Klimatyzator MITSUBISHI HEAVY</t>
  </si>
  <si>
    <t>P</t>
  </si>
  <si>
    <t>Agregat wody lodowej</t>
  </si>
  <si>
    <t>Klimatyzator FUJITSU</t>
  </si>
  <si>
    <t xml:space="preserve">jed. kasetonowe 2 szt. </t>
  </si>
  <si>
    <t>3,2 </t>
  </si>
  <si>
    <t>jed. naścienne 2 szt.</t>
  </si>
  <si>
    <t xml:space="preserve">Z niska </t>
  </si>
  <si>
    <t>jed. kanałowa parter 1 szt.</t>
  </si>
  <si>
    <t>jed. przysufitowa 1 szt.</t>
  </si>
  <si>
    <t>Z wysoka</t>
  </si>
  <si>
    <t>Agregat wody lodowej CLINT MEA</t>
  </si>
  <si>
    <t>VRF</t>
  </si>
  <si>
    <t>20 szt.</t>
  </si>
  <si>
    <t>19 szt.</t>
  </si>
  <si>
    <t>23 szt.</t>
  </si>
  <si>
    <t>1 szt.</t>
  </si>
  <si>
    <r>
      <t xml:space="preserve">Wartość netto 
(PLN)
</t>
    </r>
    <r>
      <rPr>
        <b/>
        <i/>
        <sz val="9"/>
        <rFont val="Calibri"/>
        <family val="2"/>
        <charset val="238"/>
        <scheme val="minor"/>
      </rPr>
      <t>(kol. 8 x 9)</t>
    </r>
  </si>
  <si>
    <r>
      <t xml:space="preserve">Wartość brutto 
(PLN)
</t>
    </r>
    <r>
      <rPr>
        <b/>
        <i/>
        <sz val="9"/>
        <rFont val="Calibri"/>
        <family val="2"/>
        <charset val="238"/>
        <scheme val="minor"/>
      </rPr>
      <t>(kol. 10 + 12)</t>
    </r>
  </si>
  <si>
    <r>
      <t xml:space="preserve">Wrtość VAT 
(PLN)
</t>
    </r>
    <r>
      <rPr>
        <b/>
        <i/>
        <sz val="9"/>
        <rFont val="Calibri"/>
        <family val="2"/>
        <charset val="238"/>
        <scheme val="minor"/>
      </rPr>
      <t>(kol. 10 x 11)</t>
    </r>
  </si>
  <si>
    <t>Klimatyzator CALDO</t>
  </si>
  <si>
    <t>R410a</t>
  </si>
  <si>
    <t>Agregat wody lodowej GEA</t>
  </si>
  <si>
    <t xml:space="preserve">2 x 11,5 = 23 </t>
  </si>
  <si>
    <t>R134a</t>
  </si>
  <si>
    <t xml:space="preserve">2 x 2,6 = 5,2 </t>
  </si>
  <si>
    <t>R407c</t>
  </si>
  <si>
    <t xml:space="preserve">2 x 5,6 = 11,2 </t>
  </si>
  <si>
    <t>DCINEU</t>
  </si>
  <si>
    <t>DCINEW</t>
  </si>
  <si>
    <t xml:space="preserve">2 x 7,5 = 15 </t>
  </si>
  <si>
    <t>jed. kanałowaparter 1 szt.</t>
  </si>
  <si>
    <t xml:space="preserve">11,5 + 28 = 39,5 </t>
  </si>
  <si>
    <t xml:space="preserve">11,5 + 25 = 36,5 </t>
  </si>
  <si>
    <t xml:space="preserve">11,5 + 24 = 35,5 </t>
  </si>
  <si>
    <t xml:space="preserve">11,5 + 22 = 33,5 </t>
  </si>
  <si>
    <t xml:space="preserve">11,5 + 11,5 + 31 = 54 </t>
  </si>
  <si>
    <t xml:space="preserve">2 x 50 =100 </t>
  </si>
  <si>
    <t>Cena jednostkowa pozycji  netto za 1 przegląd (zł)</t>
  </si>
  <si>
    <r>
      <rPr>
        <strike/>
        <sz val="9"/>
        <color rgb="FFFF0000"/>
        <rFont val="Calibri"/>
        <family val="2"/>
        <charset val="238"/>
        <scheme val="minor"/>
      </rPr>
      <t>3,4</t>
    </r>
    <r>
      <rPr>
        <sz val="9"/>
        <color rgb="FFFF0000"/>
        <rFont val="Calibri"/>
        <family val="2"/>
        <charset val="238"/>
        <scheme val="minor"/>
      </rPr>
      <t xml:space="preserve"> 4,0</t>
    </r>
  </si>
  <si>
    <t>Z niska</t>
  </si>
  <si>
    <t>Agregat wody lodowej LG</t>
  </si>
  <si>
    <r>
      <t xml:space="preserve">Specyfikacja asortymentowo-cenowa - </t>
    </r>
    <r>
      <rPr>
        <b/>
        <sz val="12"/>
        <color rgb="FFFF0000"/>
        <rFont val="Calibri"/>
        <family val="2"/>
        <charset val="238"/>
        <scheme val="minor"/>
      </rPr>
      <t>po modyfikacji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</si>
</sst>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0.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trike/>
      <sz val="9"/>
      <color rgb="FFFF0000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i/>
      <strike/>
      <sz val="9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4289"/>
      </right>
      <top style="medium">
        <color indexed="64"/>
      </top>
      <bottom/>
      <diagonal/>
    </border>
    <border>
      <left style="thin">
        <color rgb="FF004289"/>
      </left>
      <right style="thin">
        <color rgb="FF004289"/>
      </right>
      <top style="medium">
        <color indexed="64"/>
      </top>
      <bottom/>
      <diagonal/>
    </border>
    <border>
      <left style="thin">
        <color rgb="FF00428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4289"/>
      </right>
      <top style="medium">
        <color indexed="64"/>
      </top>
      <bottom style="medium">
        <color indexed="64"/>
      </bottom>
      <diagonal/>
    </border>
    <border>
      <left style="thin">
        <color rgb="FF004289"/>
      </left>
      <right style="thin">
        <color rgb="FF004289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rgb="FF004289"/>
      </left>
      <right style="thin">
        <color rgb="FF004289"/>
      </right>
      <top style="medium">
        <color indexed="64"/>
      </top>
      <bottom style="medium">
        <color indexed="64"/>
      </bottom>
      <diagonal style="thin">
        <color rgb="FF004289"/>
      </diagonal>
    </border>
    <border>
      <left style="thin">
        <color rgb="FF004289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4" fontId="10" fillId="0" borderId="2" xfId="1" applyFont="1" applyFill="1" applyBorder="1" applyAlignment="1" applyProtection="1">
      <alignment horizontal="right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44" fontId="5" fillId="0" borderId="2" xfId="1" applyFont="1" applyFill="1" applyBorder="1" applyAlignment="1" applyProtection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9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4" fontId="10" fillId="0" borderId="1" xfId="1" applyFont="1" applyFill="1" applyBorder="1" applyAlignment="1" applyProtection="1">
      <alignment horizontal="right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44" fontId="5" fillId="0" borderId="1" xfId="1" applyFont="1" applyFill="1" applyBorder="1" applyAlignment="1" applyProtection="1">
      <alignment horizontal="righ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44" fontId="10" fillId="0" borderId="3" xfId="1" applyFont="1" applyFill="1" applyBorder="1" applyAlignment="1" applyProtection="1">
      <alignment horizontal="right" vertical="center" wrapText="1"/>
    </xf>
    <xf numFmtId="9" fontId="10" fillId="0" borderId="3" xfId="0" applyNumberFormat="1" applyFont="1" applyBorder="1" applyAlignment="1">
      <alignment horizontal="center" vertical="center" wrapText="1"/>
    </xf>
    <xf numFmtId="44" fontId="5" fillId="0" borderId="3" xfId="1" applyFont="1" applyFill="1" applyBorder="1" applyAlignment="1" applyProtection="1">
      <alignment horizontal="right" vertical="center" wrapText="1"/>
    </xf>
    <xf numFmtId="44" fontId="9" fillId="3" borderId="11" xfId="0" applyNumberFormat="1" applyFont="1" applyFill="1" applyBorder="1" applyAlignment="1">
      <alignment horizontal="right" vertical="center" wrapText="1"/>
    </xf>
    <xf numFmtId="9" fontId="9" fillId="3" borderId="12" xfId="0" applyNumberFormat="1" applyFont="1" applyFill="1" applyBorder="1" applyAlignment="1">
      <alignment vertical="center" wrapText="1"/>
    </xf>
    <xf numFmtId="44" fontId="7" fillId="3" borderId="11" xfId="0" applyNumberFormat="1" applyFont="1" applyFill="1" applyBorder="1" applyAlignment="1">
      <alignment horizontal="right" vertical="center" wrapText="1"/>
    </xf>
    <xf numFmtId="44" fontId="7" fillId="3" borderId="13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 wrapText="1"/>
    </xf>
    <xf numFmtId="44" fontId="16" fillId="0" borderId="2" xfId="1" applyFont="1" applyFill="1" applyBorder="1" applyAlignment="1" applyProtection="1">
      <alignment horizontal="right" vertical="center" wrapText="1"/>
    </xf>
    <xf numFmtId="9" fontId="16" fillId="0" borderId="2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44" fontId="15" fillId="0" borderId="3" xfId="1" applyFont="1" applyFill="1" applyBorder="1" applyAlignment="1" applyProtection="1">
      <alignment horizontal="right" vertical="center" wrapText="1"/>
    </xf>
    <xf numFmtId="9" fontId="15" fillId="0" borderId="3" xfId="0" applyNumberFormat="1" applyFont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right" vertical="center" wrapText="1"/>
    </xf>
    <xf numFmtId="164" fontId="2" fillId="3" borderId="1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1" defaultTableStyle="TableStyleMedium2" defaultPivotStyle="PivotStyleLight16">
    <tableStyle name="Invisible" pivot="0" table="0" count="0" xr9:uid="{C0F9520E-C01B-4541-9127-BC86B8A22FE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3A7CE-D483-44B0-96C2-209F385C0055}">
  <dimension ref="A1:P39"/>
  <sheetViews>
    <sheetView tabSelected="1" zoomScale="90" zoomScaleNormal="90" workbookViewId="0">
      <selection activeCell="A2" sqref="A2:M2"/>
    </sheetView>
  </sheetViews>
  <sheetFormatPr defaultRowHeight="14.4" x14ac:dyDescent="0.3"/>
  <cols>
    <col min="1" max="1" width="3" style="13" bestFit="1" customWidth="1"/>
    <col min="2" max="2" width="7.77734375" style="1" bestFit="1" customWidth="1"/>
    <col min="3" max="3" width="25.77734375" style="23" bestFit="1" customWidth="1"/>
    <col min="4" max="4" width="21.109375" style="17" bestFit="1" customWidth="1"/>
    <col min="5" max="5" width="6.6640625" style="17" bestFit="1" customWidth="1"/>
    <col min="6" max="6" width="16.33203125" style="17" bestFit="1" customWidth="1"/>
    <col min="7" max="7" width="10.33203125" style="25" customWidth="1"/>
    <col min="8" max="8" width="11.5546875" style="1" customWidth="1"/>
    <col min="9" max="9" width="12.33203125" style="1" customWidth="1"/>
    <col min="10" max="11" width="8.88671875" style="1"/>
    <col min="12" max="12" width="10.33203125" style="1" customWidth="1"/>
    <col min="13" max="13" width="10.44140625" style="1" customWidth="1"/>
  </cols>
  <sheetData>
    <row r="1" spans="1:16" ht="14.4" customHeight="1" x14ac:dyDescent="0.3">
      <c r="A1" s="12"/>
      <c r="B1" s="10"/>
      <c r="C1" s="3"/>
      <c r="D1" s="12"/>
      <c r="E1" s="8"/>
      <c r="F1" s="12"/>
      <c r="G1" s="12"/>
      <c r="H1" s="11"/>
      <c r="I1" s="72" t="s">
        <v>3</v>
      </c>
      <c r="J1" s="72"/>
      <c r="K1" s="72"/>
      <c r="L1" s="72"/>
      <c r="M1" s="72"/>
      <c r="N1" s="53"/>
      <c r="O1" s="53"/>
      <c r="P1" s="53"/>
    </row>
    <row r="2" spans="1:16" ht="31.8" customHeight="1" thickBot="1" x14ac:dyDescent="0.35">
      <c r="A2" s="71" t="s">
        <v>71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6" ht="70.2" customHeight="1" thickBot="1" x14ac:dyDescent="0.35">
      <c r="A3" s="30" t="s">
        <v>0</v>
      </c>
      <c r="B3" s="31" t="s">
        <v>4</v>
      </c>
      <c r="C3" s="32" t="s">
        <v>12</v>
      </c>
      <c r="D3" s="32" t="s">
        <v>5</v>
      </c>
      <c r="E3" s="32" t="s">
        <v>6</v>
      </c>
      <c r="F3" s="32" t="s">
        <v>7</v>
      </c>
      <c r="G3" s="32" t="s">
        <v>8</v>
      </c>
      <c r="H3" s="32" t="s">
        <v>9</v>
      </c>
      <c r="I3" s="35" t="s">
        <v>67</v>
      </c>
      <c r="J3" s="31" t="s">
        <v>46</v>
      </c>
      <c r="K3" s="33" t="s">
        <v>1</v>
      </c>
      <c r="L3" s="31" t="s">
        <v>48</v>
      </c>
      <c r="M3" s="34" t="s">
        <v>47</v>
      </c>
    </row>
    <row r="4" spans="1:16" s="29" customFormat="1" ht="10.8" thickBot="1" x14ac:dyDescent="0.35">
      <c r="A4" s="41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2">
        <v>10</v>
      </c>
      <c r="K4" s="42">
        <v>11</v>
      </c>
      <c r="L4" s="42">
        <v>12</v>
      </c>
      <c r="M4" s="43">
        <v>13</v>
      </c>
    </row>
    <row r="5" spans="1:16" ht="14.4" customHeight="1" x14ac:dyDescent="0.3">
      <c r="A5" s="18">
        <v>1</v>
      </c>
      <c r="B5" s="18" t="s">
        <v>10</v>
      </c>
      <c r="C5" s="36" t="s">
        <v>49</v>
      </c>
      <c r="D5" s="18" t="s">
        <v>11</v>
      </c>
      <c r="E5" s="18" t="s">
        <v>50</v>
      </c>
      <c r="F5" s="54" t="s">
        <v>68</v>
      </c>
      <c r="G5" s="18">
        <v>1</v>
      </c>
      <c r="H5" s="18">
        <f t="shared" ref="H5:H37" si="0">G5*2</f>
        <v>2</v>
      </c>
      <c r="I5" s="37"/>
      <c r="J5" s="38">
        <f>ROUND(H5*I5,2)</f>
        <v>0</v>
      </c>
      <c r="K5" s="39"/>
      <c r="L5" s="40">
        <f>ROUND(J5*K5,2)</f>
        <v>0</v>
      </c>
      <c r="M5" s="40">
        <f>J5+L5</f>
        <v>0</v>
      </c>
    </row>
    <row r="6" spans="1:16" ht="24.6" customHeight="1" x14ac:dyDescent="0.3">
      <c r="A6" s="7">
        <v>2</v>
      </c>
      <c r="B6" s="2" t="s">
        <v>14</v>
      </c>
      <c r="C6" s="4" t="s">
        <v>51</v>
      </c>
      <c r="D6" s="2" t="s">
        <v>13</v>
      </c>
      <c r="E6" s="2" t="s">
        <v>50</v>
      </c>
      <c r="F6" s="2" t="s">
        <v>52</v>
      </c>
      <c r="G6" s="7">
        <v>2</v>
      </c>
      <c r="H6" s="7">
        <f t="shared" si="0"/>
        <v>4</v>
      </c>
      <c r="I6" s="6"/>
      <c r="J6" s="26">
        <f>ROUND(H6*I6,2)</f>
        <v>0</v>
      </c>
      <c r="K6" s="27"/>
      <c r="L6" s="28">
        <f t="shared" ref="L6:L37" si="1">ROUND(J6*K6,2)</f>
        <v>0</v>
      </c>
      <c r="M6" s="28">
        <f t="shared" ref="M6:M37" si="2">J6+L6</f>
        <v>0</v>
      </c>
    </row>
    <row r="7" spans="1:16" x14ac:dyDescent="0.3">
      <c r="A7" s="7">
        <v>3</v>
      </c>
      <c r="B7" s="2" t="s">
        <v>14</v>
      </c>
      <c r="C7" s="4" t="s">
        <v>51</v>
      </c>
      <c r="D7" s="2" t="s">
        <v>13</v>
      </c>
      <c r="E7" s="2" t="s">
        <v>50</v>
      </c>
      <c r="F7" s="2" t="s">
        <v>52</v>
      </c>
      <c r="G7" s="7">
        <v>2</v>
      </c>
      <c r="H7" s="7">
        <f t="shared" si="0"/>
        <v>4</v>
      </c>
      <c r="I7" s="6"/>
      <c r="J7" s="26">
        <f t="shared" ref="J7:J37" si="3">ROUND(H7*I7,2)</f>
        <v>0</v>
      </c>
      <c r="K7" s="27"/>
      <c r="L7" s="28">
        <f t="shared" si="1"/>
        <v>0</v>
      </c>
      <c r="M7" s="28">
        <f t="shared" si="2"/>
        <v>0</v>
      </c>
    </row>
    <row r="8" spans="1:16" x14ac:dyDescent="0.3">
      <c r="A8" s="7">
        <v>4</v>
      </c>
      <c r="B8" s="2" t="s">
        <v>14</v>
      </c>
      <c r="C8" s="4" t="s">
        <v>51</v>
      </c>
      <c r="D8" s="2" t="s">
        <v>13</v>
      </c>
      <c r="E8" s="2" t="s">
        <v>50</v>
      </c>
      <c r="F8" s="2" t="s">
        <v>52</v>
      </c>
      <c r="G8" s="7">
        <v>2</v>
      </c>
      <c r="H8" s="7">
        <f t="shared" si="0"/>
        <v>4</v>
      </c>
      <c r="I8" s="6"/>
      <c r="J8" s="26">
        <f t="shared" si="3"/>
        <v>0</v>
      </c>
      <c r="K8" s="27"/>
      <c r="L8" s="28">
        <f t="shared" si="1"/>
        <v>0</v>
      </c>
      <c r="M8" s="28">
        <f t="shared" si="2"/>
        <v>0</v>
      </c>
    </row>
    <row r="9" spans="1:16" x14ac:dyDescent="0.3">
      <c r="A9" s="7">
        <v>5</v>
      </c>
      <c r="B9" s="2" t="s">
        <v>14</v>
      </c>
      <c r="C9" s="21" t="s">
        <v>15</v>
      </c>
      <c r="D9" s="7" t="s">
        <v>16</v>
      </c>
      <c r="E9" s="2" t="s">
        <v>50</v>
      </c>
      <c r="F9" s="7">
        <v>3.45</v>
      </c>
      <c r="G9" s="7">
        <v>1</v>
      </c>
      <c r="H9" s="7">
        <f t="shared" si="0"/>
        <v>2</v>
      </c>
      <c r="I9" s="6"/>
      <c r="J9" s="26">
        <f t="shared" si="3"/>
        <v>0</v>
      </c>
      <c r="K9" s="27"/>
      <c r="L9" s="28">
        <f t="shared" si="1"/>
        <v>0</v>
      </c>
      <c r="M9" s="28">
        <f t="shared" si="2"/>
        <v>0</v>
      </c>
    </row>
    <row r="10" spans="1:16" x14ac:dyDescent="0.3">
      <c r="A10" s="7">
        <v>6</v>
      </c>
      <c r="B10" s="7" t="s">
        <v>17</v>
      </c>
      <c r="C10" s="5" t="s">
        <v>18</v>
      </c>
      <c r="D10" s="7" t="s">
        <v>13</v>
      </c>
      <c r="E10" s="7" t="s">
        <v>53</v>
      </c>
      <c r="F10" s="55">
        <v>20</v>
      </c>
      <c r="G10" s="7">
        <v>2</v>
      </c>
      <c r="H10" s="7">
        <f t="shared" si="0"/>
        <v>4</v>
      </c>
      <c r="I10" s="6"/>
      <c r="J10" s="26">
        <f t="shared" si="3"/>
        <v>0</v>
      </c>
      <c r="K10" s="27"/>
      <c r="L10" s="28">
        <f t="shared" si="1"/>
        <v>0</v>
      </c>
      <c r="M10" s="28">
        <f t="shared" si="2"/>
        <v>0</v>
      </c>
    </row>
    <row r="11" spans="1:16" x14ac:dyDescent="0.3">
      <c r="A11" s="7">
        <v>7</v>
      </c>
      <c r="B11" s="14" t="s">
        <v>17</v>
      </c>
      <c r="C11" s="15" t="s">
        <v>19</v>
      </c>
      <c r="D11" s="24" t="s">
        <v>20</v>
      </c>
      <c r="E11" s="14" t="s">
        <v>21</v>
      </c>
      <c r="F11" s="14">
        <v>2.5</v>
      </c>
      <c r="G11" s="14">
        <v>1</v>
      </c>
      <c r="H11" s="14">
        <f t="shared" si="0"/>
        <v>2</v>
      </c>
      <c r="I11" s="6"/>
      <c r="J11" s="26">
        <f t="shared" si="3"/>
        <v>0</v>
      </c>
      <c r="K11" s="27"/>
      <c r="L11" s="28">
        <f t="shared" si="1"/>
        <v>0</v>
      </c>
      <c r="M11" s="28">
        <f t="shared" si="2"/>
        <v>0</v>
      </c>
    </row>
    <row r="12" spans="1:16" x14ac:dyDescent="0.3">
      <c r="A12" s="7">
        <v>8</v>
      </c>
      <c r="B12" s="7" t="s">
        <v>22</v>
      </c>
      <c r="C12" s="21" t="s">
        <v>23</v>
      </c>
      <c r="D12" s="19" t="s">
        <v>26</v>
      </c>
      <c r="E12" s="7" t="s">
        <v>50</v>
      </c>
      <c r="F12" s="9">
        <v>2.8</v>
      </c>
      <c r="G12" s="7">
        <v>1</v>
      </c>
      <c r="H12" s="7">
        <f t="shared" si="0"/>
        <v>2</v>
      </c>
      <c r="I12" s="6"/>
      <c r="J12" s="26">
        <f t="shared" si="3"/>
        <v>0</v>
      </c>
      <c r="K12" s="27"/>
      <c r="L12" s="28">
        <f t="shared" si="1"/>
        <v>0</v>
      </c>
      <c r="M12" s="28">
        <f t="shared" si="2"/>
        <v>0</v>
      </c>
    </row>
    <row r="13" spans="1:16" x14ac:dyDescent="0.3">
      <c r="A13" s="7">
        <v>9</v>
      </c>
      <c r="B13" s="7" t="s">
        <v>22</v>
      </c>
      <c r="C13" s="21" t="s">
        <v>23</v>
      </c>
      <c r="D13" s="19" t="s">
        <v>26</v>
      </c>
      <c r="E13" s="7" t="s">
        <v>50</v>
      </c>
      <c r="F13" s="9">
        <v>2.7</v>
      </c>
      <c r="G13" s="7">
        <v>1</v>
      </c>
      <c r="H13" s="7">
        <f t="shared" si="0"/>
        <v>2</v>
      </c>
      <c r="I13" s="6"/>
      <c r="J13" s="26">
        <f t="shared" si="3"/>
        <v>0</v>
      </c>
      <c r="K13" s="27"/>
      <c r="L13" s="28">
        <f t="shared" si="1"/>
        <v>0</v>
      </c>
      <c r="M13" s="28">
        <f t="shared" si="2"/>
        <v>0</v>
      </c>
    </row>
    <row r="14" spans="1:16" x14ac:dyDescent="0.3">
      <c r="A14" s="7">
        <v>10</v>
      </c>
      <c r="B14" s="7" t="s">
        <v>22</v>
      </c>
      <c r="C14" s="21" t="s">
        <v>23</v>
      </c>
      <c r="D14" s="19" t="s">
        <v>26</v>
      </c>
      <c r="E14" s="7" t="s">
        <v>50</v>
      </c>
      <c r="F14" s="9">
        <v>2.7</v>
      </c>
      <c r="G14" s="7">
        <v>1</v>
      </c>
      <c r="H14" s="7">
        <f t="shared" si="0"/>
        <v>2</v>
      </c>
      <c r="I14" s="6"/>
      <c r="J14" s="26">
        <f t="shared" si="3"/>
        <v>0</v>
      </c>
      <c r="K14" s="27"/>
      <c r="L14" s="28">
        <f t="shared" si="1"/>
        <v>0</v>
      </c>
      <c r="M14" s="28">
        <f t="shared" si="2"/>
        <v>0</v>
      </c>
    </row>
    <row r="15" spans="1:16" x14ac:dyDescent="0.3">
      <c r="A15" s="7">
        <v>11</v>
      </c>
      <c r="B15" s="7" t="s">
        <v>22</v>
      </c>
      <c r="C15" s="21" t="s">
        <v>24</v>
      </c>
      <c r="D15" s="19" t="s">
        <v>27</v>
      </c>
      <c r="E15" s="7" t="s">
        <v>50</v>
      </c>
      <c r="F15" s="9">
        <v>2.8</v>
      </c>
      <c r="G15" s="7">
        <v>1</v>
      </c>
      <c r="H15" s="7">
        <f t="shared" si="0"/>
        <v>2</v>
      </c>
      <c r="I15" s="6"/>
      <c r="J15" s="26">
        <f t="shared" si="3"/>
        <v>0</v>
      </c>
      <c r="K15" s="27"/>
      <c r="L15" s="28">
        <f t="shared" si="1"/>
        <v>0</v>
      </c>
      <c r="M15" s="28">
        <f t="shared" si="2"/>
        <v>0</v>
      </c>
    </row>
    <row r="16" spans="1:16" x14ac:dyDescent="0.3">
      <c r="A16" s="7">
        <v>12</v>
      </c>
      <c r="B16" s="7" t="s">
        <v>22</v>
      </c>
      <c r="C16" s="21" t="s">
        <v>25</v>
      </c>
      <c r="D16" s="19" t="s">
        <v>27</v>
      </c>
      <c r="E16" s="7" t="s">
        <v>50</v>
      </c>
      <c r="F16" s="9">
        <v>2.5</v>
      </c>
      <c r="G16" s="7">
        <v>1</v>
      </c>
      <c r="H16" s="7">
        <f t="shared" si="0"/>
        <v>2</v>
      </c>
      <c r="I16" s="6"/>
      <c r="J16" s="26">
        <f t="shared" si="3"/>
        <v>0</v>
      </c>
      <c r="K16" s="27"/>
      <c r="L16" s="28">
        <f t="shared" si="1"/>
        <v>0</v>
      </c>
      <c r="M16" s="28">
        <f t="shared" si="2"/>
        <v>0</v>
      </c>
    </row>
    <row r="17" spans="1:13" x14ac:dyDescent="0.3">
      <c r="A17" s="7">
        <v>13</v>
      </c>
      <c r="B17" s="7" t="s">
        <v>28</v>
      </c>
      <c r="C17" s="5" t="s">
        <v>29</v>
      </c>
      <c r="D17" s="7" t="s">
        <v>26</v>
      </c>
      <c r="E17" s="7" t="s">
        <v>50</v>
      </c>
      <c r="F17" s="7">
        <v>2.5</v>
      </c>
      <c r="G17" s="7">
        <v>1</v>
      </c>
      <c r="H17" s="14">
        <f t="shared" si="0"/>
        <v>2</v>
      </c>
      <c r="I17" s="6"/>
      <c r="J17" s="26">
        <f t="shared" si="3"/>
        <v>0</v>
      </c>
      <c r="K17" s="27"/>
      <c r="L17" s="28">
        <f t="shared" si="1"/>
        <v>0</v>
      </c>
      <c r="M17" s="28">
        <f t="shared" si="2"/>
        <v>0</v>
      </c>
    </row>
    <row r="18" spans="1:13" x14ac:dyDescent="0.3">
      <c r="A18" s="7">
        <v>14</v>
      </c>
      <c r="B18" s="7" t="s">
        <v>30</v>
      </c>
      <c r="C18" s="21" t="s">
        <v>51</v>
      </c>
      <c r="D18" s="7" t="s">
        <v>13</v>
      </c>
      <c r="E18" s="7" t="s">
        <v>50</v>
      </c>
      <c r="F18" s="2" t="s">
        <v>54</v>
      </c>
      <c r="G18" s="7">
        <v>2</v>
      </c>
      <c r="H18" s="7">
        <f t="shared" si="0"/>
        <v>4</v>
      </c>
      <c r="I18" s="6"/>
      <c r="J18" s="26">
        <f t="shared" si="3"/>
        <v>0</v>
      </c>
      <c r="K18" s="27"/>
      <c r="L18" s="28">
        <f t="shared" si="1"/>
        <v>0</v>
      </c>
      <c r="M18" s="28">
        <f t="shared" si="2"/>
        <v>0</v>
      </c>
    </row>
    <row r="19" spans="1:13" x14ac:dyDescent="0.3">
      <c r="A19" s="7">
        <v>15</v>
      </c>
      <c r="B19" s="7" t="s">
        <v>30</v>
      </c>
      <c r="C19" s="21" t="s">
        <v>51</v>
      </c>
      <c r="D19" s="7" t="s">
        <v>13</v>
      </c>
      <c r="E19" s="2" t="s">
        <v>55</v>
      </c>
      <c r="F19" s="2" t="s">
        <v>56</v>
      </c>
      <c r="G19" s="7">
        <v>2</v>
      </c>
      <c r="H19" s="7">
        <f t="shared" si="0"/>
        <v>4</v>
      </c>
      <c r="I19" s="6"/>
      <c r="J19" s="26">
        <f t="shared" si="3"/>
        <v>0</v>
      </c>
      <c r="K19" s="27"/>
      <c r="L19" s="28">
        <f t="shared" si="1"/>
        <v>0</v>
      </c>
      <c r="M19" s="28">
        <f t="shared" si="2"/>
        <v>0</v>
      </c>
    </row>
    <row r="20" spans="1:13" x14ac:dyDescent="0.3">
      <c r="A20" s="57">
        <v>16</v>
      </c>
      <c r="B20" s="57" t="s">
        <v>30</v>
      </c>
      <c r="C20" s="58" t="s">
        <v>51</v>
      </c>
      <c r="D20" s="57" t="s">
        <v>13</v>
      </c>
      <c r="E20" s="57" t="s">
        <v>50</v>
      </c>
      <c r="F20" s="57" t="s">
        <v>54</v>
      </c>
      <c r="G20" s="57">
        <v>2</v>
      </c>
      <c r="H20" s="57">
        <f t="shared" si="0"/>
        <v>4</v>
      </c>
      <c r="I20" s="59"/>
      <c r="J20" s="60">
        <f t="shared" si="3"/>
        <v>0</v>
      </c>
      <c r="K20" s="61"/>
      <c r="L20" s="60">
        <f t="shared" si="1"/>
        <v>0</v>
      </c>
      <c r="M20" s="60">
        <f t="shared" si="2"/>
        <v>0</v>
      </c>
    </row>
    <row r="21" spans="1:13" x14ac:dyDescent="0.3">
      <c r="A21" s="57">
        <v>17</v>
      </c>
      <c r="B21" s="57" t="s">
        <v>30</v>
      </c>
      <c r="C21" s="58" t="s">
        <v>31</v>
      </c>
      <c r="D21" s="57" t="s">
        <v>13</v>
      </c>
      <c r="E21" s="57" t="s">
        <v>55</v>
      </c>
      <c r="F21" s="57" t="s">
        <v>56</v>
      </c>
      <c r="G21" s="57">
        <v>2</v>
      </c>
      <c r="H21" s="57">
        <f t="shared" si="0"/>
        <v>4</v>
      </c>
      <c r="I21" s="59"/>
      <c r="J21" s="60">
        <f t="shared" si="3"/>
        <v>0</v>
      </c>
      <c r="K21" s="61"/>
      <c r="L21" s="60">
        <f t="shared" si="1"/>
        <v>0</v>
      </c>
      <c r="M21" s="60">
        <f t="shared" si="2"/>
        <v>0</v>
      </c>
    </row>
    <row r="22" spans="1:13" x14ac:dyDescent="0.3">
      <c r="A22" s="7">
        <v>18</v>
      </c>
      <c r="B22" s="7" t="s">
        <v>57</v>
      </c>
      <c r="C22" s="22" t="s">
        <v>32</v>
      </c>
      <c r="D22" s="20" t="s">
        <v>33</v>
      </c>
      <c r="E22" s="20" t="s">
        <v>50</v>
      </c>
      <c r="F22" s="20" t="s">
        <v>34</v>
      </c>
      <c r="G22" s="7">
        <v>1</v>
      </c>
      <c r="H22" s="7">
        <f t="shared" si="0"/>
        <v>2</v>
      </c>
      <c r="I22" s="6"/>
      <c r="J22" s="26">
        <f t="shared" si="3"/>
        <v>0</v>
      </c>
      <c r="K22" s="27"/>
      <c r="L22" s="28">
        <f t="shared" si="1"/>
        <v>0</v>
      </c>
      <c r="M22" s="28">
        <f t="shared" si="2"/>
        <v>0</v>
      </c>
    </row>
    <row r="23" spans="1:13" x14ac:dyDescent="0.3">
      <c r="A23" s="7">
        <v>19</v>
      </c>
      <c r="B23" s="7" t="s">
        <v>57</v>
      </c>
      <c r="C23" s="22" t="s">
        <v>32</v>
      </c>
      <c r="D23" s="20" t="s">
        <v>33</v>
      </c>
      <c r="E23" s="20" t="s">
        <v>50</v>
      </c>
      <c r="F23" s="56">
        <v>3</v>
      </c>
      <c r="G23" s="7">
        <v>1</v>
      </c>
      <c r="H23" s="14">
        <f t="shared" si="0"/>
        <v>2</v>
      </c>
      <c r="I23" s="6"/>
      <c r="J23" s="26">
        <f t="shared" si="3"/>
        <v>0</v>
      </c>
      <c r="K23" s="27"/>
      <c r="L23" s="28">
        <f t="shared" si="1"/>
        <v>0</v>
      </c>
      <c r="M23" s="28">
        <f t="shared" si="2"/>
        <v>0</v>
      </c>
    </row>
    <row r="24" spans="1:13" x14ac:dyDescent="0.3">
      <c r="A24" s="7">
        <v>20</v>
      </c>
      <c r="B24" s="7" t="s">
        <v>57</v>
      </c>
      <c r="C24" s="22" t="s">
        <v>32</v>
      </c>
      <c r="D24" s="20" t="s">
        <v>33</v>
      </c>
      <c r="E24" s="20" t="s">
        <v>50</v>
      </c>
      <c r="F24" s="20">
        <v>3.2</v>
      </c>
      <c r="G24" s="7">
        <v>1</v>
      </c>
      <c r="H24" s="14">
        <f t="shared" si="0"/>
        <v>2</v>
      </c>
      <c r="I24" s="6"/>
      <c r="J24" s="26">
        <f t="shared" si="3"/>
        <v>0</v>
      </c>
      <c r="K24" s="27"/>
      <c r="L24" s="28">
        <f t="shared" si="1"/>
        <v>0</v>
      </c>
      <c r="M24" s="28">
        <f t="shared" si="2"/>
        <v>0</v>
      </c>
    </row>
    <row r="25" spans="1:13" x14ac:dyDescent="0.3">
      <c r="A25" s="7">
        <v>21</v>
      </c>
      <c r="B25" s="7" t="s">
        <v>58</v>
      </c>
      <c r="C25" s="5" t="s">
        <v>51</v>
      </c>
      <c r="D25" s="7" t="s">
        <v>13</v>
      </c>
      <c r="E25" s="20" t="s">
        <v>50</v>
      </c>
      <c r="F25" s="7">
        <v>21.5</v>
      </c>
      <c r="G25" s="7">
        <v>2</v>
      </c>
      <c r="H25" s="7">
        <f t="shared" si="0"/>
        <v>4</v>
      </c>
      <c r="I25" s="6"/>
      <c r="J25" s="26">
        <f t="shared" si="3"/>
        <v>0</v>
      </c>
      <c r="K25" s="27"/>
      <c r="L25" s="28">
        <f t="shared" si="1"/>
        <v>0</v>
      </c>
      <c r="M25" s="28">
        <f t="shared" si="2"/>
        <v>0</v>
      </c>
    </row>
    <row r="26" spans="1:13" x14ac:dyDescent="0.3">
      <c r="A26" s="7">
        <v>22</v>
      </c>
      <c r="B26" s="9" t="s">
        <v>57</v>
      </c>
      <c r="C26" s="5" t="s">
        <v>51</v>
      </c>
      <c r="D26" s="7" t="s">
        <v>13</v>
      </c>
      <c r="E26" s="20" t="s">
        <v>50</v>
      </c>
      <c r="F26" s="20" t="s">
        <v>59</v>
      </c>
      <c r="G26" s="7">
        <v>2</v>
      </c>
      <c r="H26" s="7">
        <f t="shared" si="0"/>
        <v>4</v>
      </c>
      <c r="I26" s="6"/>
      <c r="J26" s="26">
        <f t="shared" si="3"/>
        <v>0</v>
      </c>
      <c r="K26" s="27"/>
      <c r="L26" s="28">
        <f t="shared" si="1"/>
        <v>0</v>
      </c>
      <c r="M26" s="28">
        <f t="shared" si="2"/>
        <v>0</v>
      </c>
    </row>
    <row r="27" spans="1:13" x14ac:dyDescent="0.3">
      <c r="A27" s="7">
        <v>23</v>
      </c>
      <c r="B27" s="9" t="s">
        <v>57</v>
      </c>
      <c r="C27" s="21" t="s">
        <v>29</v>
      </c>
      <c r="D27" s="19" t="s">
        <v>35</v>
      </c>
      <c r="E27" s="20" t="s">
        <v>50</v>
      </c>
      <c r="F27" s="7">
        <v>2.5</v>
      </c>
      <c r="G27" s="7">
        <v>1</v>
      </c>
      <c r="H27" s="7">
        <f t="shared" si="0"/>
        <v>2</v>
      </c>
      <c r="I27" s="6"/>
      <c r="J27" s="26">
        <f t="shared" si="3"/>
        <v>0</v>
      </c>
      <c r="K27" s="27"/>
      <c r="L27" s="28">
        <f t="shared" si="1"/>
        <v>0</v>
      </c>
      <c r="M27" s="28">
        <f t="shared" si="2"/>
        <v>0</v>
      </c>
    </row>
    <row r="28" spans="1:13" x14ac:dyDescent="0.3">
      <c r="A28" s="7">
        <v>24</v>
      </c>
      <c r="B28" s="9" t="s">
        <v>36</v>
      </c>
      <c r="C28" s="21" t="s">
        <v>32</v>
      </c>
      <c r="D28" s="7" t="s">
        <v>60</v>
      </c>
      <c r="E28" s="20" t="s">
        <v>50</v>
      </c>
      <c r="F28" s="7">
        <v>3.5</v>
      </c>
      <c r="G28" s="7">
        <v>1</v>
      </c>
      <c r="H28" s="7">
        <f t="shared" si="0"/>
        <v>2</v>
      </c>
      <c r="I28" s="6"/>
      <c r="J28" s="26">
        <f t="shared" si="3"/>
        <v>0</v>
      </c>
      <c r="K28" s="27"/>
      <c r="L28" s="28">
        <f t="shared" si="1"/>
        <v>0</v>
      </c>
      <c r="M28" s="28">
        <f t="shared" si="2"/>
        <v>0</v>
      </c>
    </row>
    <row r="29" spans="1:13" x14ac:dyDescent="0.3">
      <c r="A29" s="7">
        <v>25</v>
      </c>
      <c r="B29" s="9" t="s">
        <v>36</v>
      </c>
      <c r="C29" s="21" t="s">
        <v>32</v>
      </c>
      <c r="D29" s="17" t="s">
        <v>37</v>
      </c>
      <c r="E29" s="20" t="s">
        <v>50</v>
      </c>
      <c r="F29" s="7">
        <v>3.5</v>
      </c>
      <c r="G29" s="7">
        <v>1</v>
      </c>
      <c r="H29" s="7">
        <f t="shared" si="0"/>
        <v>2</v>
      </c>
      <c r="I29" s="6"/>
      <c r="J29" s="26">
        <f t="shared" si="3"/>
        <v>0</v>
      </c>
      <c r="K29" s="27"/>
      <c r="L29" s="28">
        <f t="shared" si="1"/>
        <v>0</v>
      </c>
      <c r="M29" s="28">
        <f t="shared" si="2"/>
        <v>0</v>
      </c>
    </row>
    <row r="30" spans="1:13" x14ac:dyDescent="0.3">
      <c r="A30" s="7">
        <v>26</v>
      </c>
      <c r="B30" s="9" t="s">
        <v>36</v>
      </c>
      <c r="C30" s="21" t="s">
        <v>25</v>
      </c>
      <c r="D30" s="7" t="s">
        <v>38</v>
      </c>
      <c r="E30" s="20" t="s">
        <v>50</v>
      </c>
      <c r="F30" s="7">
        <v>3.5</v>
      </c>
      <c r="G30" s="7">
        <v>1</v>
      </c>
      <c r="H30" s="7">
        <f t="shared" si="0"/>
        <v>2</v>
      </c>
      <c r="I30" s="6"/>
      <c r="J30" s="26">
        <f t="shared" si="3"/>
        <v>0</v>
      </c>
      <c r="K30" s="27"/>
      <c r="L30" s="28">
        <f t="shared" si="1"/>
        <v>0</v>
      </c>
      <c r="M30" s="28">
        <f t="shared" si="2"/>
        <v>0</v>
      </c>
    </row>
    <row r="31" spans="1:13" x14ac:dyDescent="0.3">
      <c r="A31" s="7">
        <v>27</v>
      </c>
      <c r="B31" s="9" t="s">
        <v>39</v>
      </c>
      <c r="C31" s="21" t="s">
        <v>41</v>
      </c>
      <c r="D31" s="19" t="s">
        <v>42</v>
      </c>
      <c r="E31" s="20" t="s">
        <v>50</v>
      </c>
      <c r="F31" s="7" t="s">
        <v>61</v>
      </c>
      <c r="G31" s="7">
        <v>2</v>
      </c>
      <c r="H31" s="7">
        <f t="shared" si="0"/>
        <v>4</v>
      </c>
      <c r="I31" s="6"/>
      <c r="J31" s="26">
        <f>ROUND(H31*I31,2)</f>
        <v>0</v>
      </c>
      <c r="K31" s="27"/>
      <c r="L31" s="28">
        <f t="shared" si="1"/>
        <v>0</v>
      </c>
      <c r="M31" s="28">
        <f t="shared" si="2"/>
        <v>0</v>
      </c>
    </row>
    <row r="32" spans="1:13" x14ac:dyDescent="0.3">
      <c r="A32" s="7">
        <v>28</v>
      </c>
      <c r="B32" s="9" t="s">
        <v>39</v>
      </c>
      <c r="C32" s="21" t="s">
        <v>41</v>
      </c>
      <c r="D32" s="19" t="s">
        <v>43</v>
      </c>
      <c r="E32" s="20" t="s">
        <v>50</v>
      </c>
      <c r="F32" s="7" t="s">
        <v>62</v>
      </c>
      <c r="G32" s="7">
        <v>2</v>
      </c>
      <c r="H32" s="7">
        <f t="shared" si="0"/>
        <v>4</v>
      </c>
      <c r="I32" s="6"/>
      <c r="J32" s="26">
        <f t="shared" si="3"/>
        <v>0</v>
      </c>
      <c r="K32" s="27"/>
      <c r="L32" s="28">
        <f t="shared" si="1"/>
        <v>0</v>
      </c>
      <c r="M32" s="28">
        <f t="shared" si="2"/>
        <v>0</v>
      </c>
    </row>
    <row r="33" spans="1:13" x14ac:dyDescent="0.3">
      <c r="A33" s="7">
        <v>29</v>
      </c>
      <c r="B33" s="9" t="s">
        <v>39</v>
      </c>
      <c r="C33" s="21" t="s">
        <v>41</v>
      </c>
      <c r="D33" s="19" t="s">
        <v>42</v>
      </c>
      <c r="E33" s="20" t="s">
        <v>50</v>
      </c>
      <c r="F33" s="19" t="s">
        <v>63</v>
      </c>
      <c r="G33" s="7">
        <v>2</v>
      </c>
      <c r="H33" s="7">
        <f t="shared" si="0"/>
        <v>4</v>
      </c>
      <c r="I33" s="6"/>
      <c r="J33" s="26">
        <f t="shared" si="3"/>
        <v>0</v>
      </c>
      <c r="K33" s="27"/>
      <c r="L33" s="28">
        <f t="shared" si="1"/>
        <v>0</v>
      </c>
      <c r="M33" s="28">
        <f t="shared" si="2"/>
        <v>0</v>
      </c>
    </row>
    <row r="34" spans="1:13" x14ac:dyDescent="0.3">
      <c r="A34" s="7">
        <v>30</v>
      </c>
      <c r="B34" s="9" t="s">
        <v>39</v>
      </c>
      <c r="C34" s="21" t="s">
        <v>41</v>
      </c>
      <c r="D34" s="19" t="s">
        <v>42</v>
      </c>
      <c r="E34" s="20" t="s">
        <v>50</v>
      </c>
      <c r="F34" s="19" t="s">
        <v>63</v>
      </c>
      <c r="G34" s="7">
        <v>2</v>
      </c>
      <c r="H34" s="7">
        <f t="shared" si="0"/>
        <v>4</v>
      </c>
      <c r="I34" s="6"/>
      <c r="J34" s="26">
        <f t="shared" si="3"/>
        <v>0</v>
      </c>
      <c r="K34" s="27"/>
      <c r="L34" s="28">
        <f t="shared" si="1"/>
        <v>0</v>
      </c>
      <c r="M34" s="28">
        <f t="shared" si="2"/>
        <v>0</v>
      </c>
    </row>
    <row r="35" spans="1:13" x14ac:dyDescent="0.3">
      <c r="A35" s="7">
        <v>31</v>
      </c>
      <c r="B35" s="9" t="s">
        <v>39</v>
      </c>
      <c r="C35" s="21" t="s">
        <v>41</v>
      </c>
      <c r="D35" s="19" t="s">
        <v>43</v>
      </c>
      <c r="E35" s="20" t="s">
        <v>50</v>
      </c>
      <c r="F35" s="19" t="s">
        <v>64</v>
      </c>
      <c r="G35" s="7">
        <v>2</v>
      </c>
      <c r="H35" s="7">
        <f t="shared" si="0"/>
        <v>4</v>
      </c>
      <c r="I35" s="6"/>
      <c r="J35" s="26">
        <f t="shared" si="3"/>
        <v>0</v>
      </c>
      <c r="K35" s="27"/>
      <c r="L35" s="28">
        <f t="shared" si="1"/>
        <v>0</v>
      </c>
      <c r="M35" s="28">
        <f t="shared" si="2"/>
        <v>0</v>
      </c>
    </row>
    <row r="36" spans="1:13" x14ac:dyDescent="0.3">
      <c r="A36" s="7">
        <v>32</v>
      </c>
      <c r="B36" s="9" t="s">
        <v>39</v>
      </c>
      <c r="C36" s="21" t="s">
        <v>41</v>
      </c>
      <c r="D36" s="19" t="s">
        <v>44</v>
      </c>
      <c r="E36" s="20" t="s">
        <v>50</v>
      </c>
      <c r="F36" s="19" t="s">
        <v>65</v>
      </c>
      <c r="G36" s="7">
        <v>2</v>
      </c>
      <c r="H36" s="7">
        <f t="shared" si="0"/>
        <v>4</v>
      </c>
      <c r="I36" s="6"/>
      <c r="J36" s="26">
        <f t="shared" si="3"/>
        <v>0</v>
      </c>
      <c r="K36" s="27"/>
      <c r="L36" s="28">
        <f t="shared" si="1"/>
        <v>0</v>
      </c>
      <c r="M36" s="28">
        <f t="shared" si="2"/>
        <v>0</v>
      </c>
    </row>
    <row r="37" spans="1:13" x14ac:dyDescent="0.3">
      <c r="A37" s="14">
        <v>33</v>
      </c>
      <c r="B37" s="44" t="s">
        <v>39</v>
      </c>
      <c r="C37" s="45" t="s">
        <v>40</v>
      </c>
      <c r="D37" s="24" t="s">
        <v>45</v>
      </c>
      <c r="E37" s="20" t="s">
        <v>50</v>
      </c>
      <c r="F37" s="24" t="s">
        <v>66</v>
      </c>
      <c r="G37" s="14">
        <v>2</v>
      </c>
      <c r="H37" s="14">
        <f t="shared" si="0"/>
        <v>4</v>
      </c>
      <c r="I37" s="16"/>
      <c r="J37" s="46">
        <f t="shared" si="3"/>
        <v>0</v>
      </c>
      <c r="K37" s="47"/>
      <c r="L37" s="48">
        <f t="shared" si="1"/>
        <v>0</v>
      </c>
      <c r="M37" s="48">
        <f t="shared" si="2"/>
        <v>0</v>
      </c>
    </row>
    <row r="38" spans="1:13" ht="15" thickBot="1" x14ac:dyDescent="0.35">
      <c r="A38" s="62">
        <v>34</v>
      </c>
      <c r="B38" s="62" t="s">
        <v>69</v>
      </c>
      <c r="C38" s="63" t="s">
        <v>70</v>
      </c>
      <c r="D38" s="64" t="s">
        <v>13</v>
      </c>
      <c r="E38" s="65" t="s">
        <v>50</v>
      </c>
      <c r="F38" s="64">
        <v>3.5</v>
      </c>
      <c r="G38" s="62">
        <v>2</v>
      </c>
      <c r="H38" s="62">
        <v>4</v>
      </c>
      <c r="I38" s="66"/>
      <c r="J38" s="67">
        <f t="shared" ref="J38" si="4">ROUND(H38*I38,2)</f>
        <v>0</v>
      </c>
      <c r="K38" s="68"/>
      <c r="L38" s="67">
        <f t="shared" ref="L38" si="5">ROUND(J38*K38,2)</f>
        <v>0</v>
      </c>
      <c r="M38" s="67">
        <f t="shared" ref="M38" si="6">J38+L38</f>
        <v>0</v>
      </c>
    </row>
    <row r="39" spans="1:13" ht="15" thickBot="1" x14ac:dyDescent="0.35">
      <c r="A39" s="69" t="s">
        <v>2</v>
      </c>
      <c r="B39" s="70"/>
      <c r="C39" s="70"/>
      <c r="D39" s="70"/>
      <c r="E39" s="70"/>
      <c r="F39" s="70"/>
      <c r="G39" s="70"/>
      <c r="H39" s="70"/>
      <c r="I39" s="70"/>
      <c r="J39" s="49">
        <f>SUM(J5:J38)</f>
        <v>0</v>
      </c>
      <c r="K39" s="50"/>
      <c r="L39" s="51">
        <f>SUM(L5:L38)</f>
        <v>0</v>
      </c>
      <c r="M39" s="52">
        <f>SUM(M5:M38)</f>
        <v>0</v>
      </c>
    </row>
  </sheetData>
  <mergeCells count="3">
    <mergeCell ref="A39:I39"/>
    <mergeCell ref="A2:M2"/>
    <mergeCell ref="I1:M1"/>
  </mergeCells>
  <phoneticPr fontId="6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1a spec. asort.-cen.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Nazimek</dc:creator>
  <cp:lastModifiedBy>Renata Nazimek</cp:lastModifiedBy>
  <dcterms:created xsi:type="dcterms:W3CDTF">2023-10-26T12:37:41Z</dcterms:created>
  <dcterms:modified xsi:type="dcterms:W3CDTF">2023-12-18T12:44:33Z</dcterms:modified>
</cp:coreProperties>
</file>