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tabRatio="500"/>
  </bookViews>
  <sheets>
    <sheet name="Arkusz1" sheetId="1" r:id="rId1"/>
    <sheet name="Arkusz2" sheetId="2" r:id="rId2"/>
    <sheet name="Arkusz1 (2)" sheetId="3" r:id="rId3"/>
  </sheet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H77" i="3" l="1"/>
  <c r="K77" i="3" s="1"/>
  <c r="J77" i="3" s="1"/>
  <c r="H76" i="3"/>
  <c r="K76" i="3" s="1"/>
  <c r="J76" i="3" s="1"/>
  <c r="H75" i="3"/>
  <c r="K75" i="3" s="1"/>
  <c r="J75" i="3" s="1"/>
  <c r="H74" i="3"/>
  <c r="K74" i="3" s="1"/>
  <c r="J74" i="3" s="1"/>
  <c r="H73" i="3"/>
  <c r="K73" i="3" s="1"/>
  <c r="J73" i="3" s="1"/>
  <c r="H72" i="3"/>
  <c r="K72" i="3" s="1"/>
  <c r="J72" i="3" s="1"/>
  <c r="H71" i="3"/>
  <c r="K71" i="3" s="1"/>
  <c r="J71" i="3" s="1"/>
  <c r="H70" i="3"/>
  <c r="K70" i="3" s="1"/>
  <c r="J70" i="3" s="1"/>
  <c r="H69" i="3"/>
  <c r="K69" i="3" s="1"/>
  <c r="J69" i="3" s="1"/>
  <c r="H68" i="3"/>
  <c r="K68" i="3" s="1"/>
  <c r="J68" i="3" s="1"/>
  <c r="H67" i="3"/>
  <c r="K67" i="3" s="1"/>
  <c r="J67" i="3" s="1"/>
  <c r="H66" i="3"/>
  <c r="K66" i="3" s="1"/>
  <c r="J66" i="3" s="1"/>
  <c r="H65" i="3"/>
  <c r="K65" i="3" s="1"/>
  <c r="J65" i="3" s="1"/>
  <c r="H64" i="3"/>
  <c r="K64" i="3" s="1"/>
  <c r="J64" i="3" s="1"/>
  <c r="K63" i="3"/>
  <c r="J63" i="3" s="1"/>
  <c r="H63" i="3"/>
  <c r="H62" i="3"/>
  <c r="K62" i="3" s="1"/>
  <c r="J62" i="3" s="1"/>
  <c r="H61" i="3"/>
  <c r="K61" i="3" s="1"/>
  <c r="J61" i="3" s="1"/>
  <c r="H60" i="3"/>
  <c r="K60" i="3" s="1"/>
  <c r="J60" i="3" s="1"/>
  <c r="H59" i="3"/>
  <c r="K59" i="3" s="1"/>
  <c r="J59" i="3" s="1"/>
  <c r="H58" i="3"/>
  <c r="K58" i="3" s="1"/>
  <c r="J58" i="3" s="1"/>
  <c r="H57" i="3"/>
  <c r="K57" i="3" s="1"/>
  <c r="J57" i="3" s="1"/>
  <c r="H56" i="3"/>
  <c r="K56" i="3" s="1"/>
  <c r="J56" i="3" s="1"/>
  <c r="H55" i="3"/>
  <c r="K55" i="3" s="1"/>
  <c r="J55" i="3" s="1"/>
  <c r="H54" i="3"/>
  <c r="K54" i="3" s="1"/>
  <c r="J54" i="3" s="1"/>
  <c r="H53" i="3"/>
  <c r="K53" i="3" s="1"/>
  <c r="J53" i="3" s="1"/>
  <c r="H52" i="3"/>
  <c r="K52" i="3" s="1"/>
  <c r="J52" i="3" s="1"/>
  <c r="H51" i="3"/>
  <c r="K51" i="3" s="1"/>
  <c r="J51" i="3" s="1"/>
  <c r="K50" i="3"/>
  <c r="J50" i="3" s="1"/>
  <c r="H50" i="3"/>
  <c r="H49" i="3"/>
  <c r="K49" i="3" s="1"/>
  <c r="J49" i="3" s="1"/>
  <c r="H48" i="3"/>
  <c r="K48" i="3" s="1"/>
  <c r="J48" i="3" s="1"/>
  <c r="K47" i="3"/>
  <c r="J47" i="3" s="1"/>
  <c r="H47" i="3"/>
  <c r="H46" i="3"/>
  <c r="K46" i="3" s="1"/>
  <c r="J46" i="3" s="1"/>
  <c r="H45" i="3"/>
  <c r="K45" i="3" s="1"/>
  <c r="J45" i="3" s="1"/>
  <c r="H44" i="3"/>
  <c r="K44" i="3" s="1"/>
  <c r="J44" i="3" s="1"/>
  <c r="H43" i="3"/>
  <c r="K43" i="3" s="1"/>
  <c r="J43" i="3" s="1"/>
  <c r="H42" i="3"/>
  <c r="K42" i="3" s="1"/>
  <c r="J42" i="3" s="1"/>
  <c r="H41" i="3"/>
  <c r="K41" i="3" s="1"/>
  <c r="J41" i="3" s="1"/>
  <c r="H40" i="3"/>
  <c r="K40" i="3" s="1"/>
  <c r="J40" i="3" s="1"/>
  <c r="H39" i="3"/>
  <c r="K39" i="3" s="1"/>
  <c r="J39" i="3" s="1"/>
  <c r="K38" i="3"/>
  <c r="J38" i="3" s="1"/>
  <c r="H38" i="3"/>
  <c r="H37" i="3"/>
  <c r="K37" i="3" s="1"/>
  <c r="J37" i="3" s="1"/>
  <c r="H36" i="3"/>
  <c r="K36" i="3" s="1"/>
  <c r="J36" i="3" s="1"/>
  <c r="K35" i="3"/>
  <c r="J35" i="3" s="1"/>
  <c r="H35" i="3"/>
  <c r="H34" i="3"/>
  <c r="K34" i="3" s="1"/>
  <c r="J34" i="3" s="1"/>
  <c r="H33" i="3"/>
  <c r="K33" i="3" s="1"/>
  <c r="J33" i="3" s="1"/>
  <c r="H32" i="3"/>
  <c r="K32" i="3" s="1"/>
  <c r="J32" i="3" s="1"/>
  <c r="H31" i="3"/>
  <c r="K31" i="3" s="1"/>
  <c r="J31" i="3" s="1"/>
  <c r="K30" i="3"/>
  <c r="J30" i="3" s="1"/>
  <c r="H30" i="3"/>
  <c r="H29" i="3"/>
  <c r="K29" i="3" s="1"/>
  <c r="J29" i="3" s="1"/>
  <c r="H28" i="3"/>
  <c r="K28" i="3" s="1"/>
  <c r="J28" i="3" s="1"/>
  <c r="K27" i="3"/>
  <c r="J27" i="3" s="1"/>
  <c r="H27" i="3"/>
  <c r="H26" i="3"/>
  <c r="K26" i="3" s="1"/>
  <c r="J26" i="3" s="1"/>
  <c r="H25" i="3"/>
  <c r="K25" i="3" s="1"/>
  <c r="J25" i="3" s="1"/>
  <c r="H24" i="3"/>
  <c r="K24" i="3" s="1"/>
  <c r="J24" i="3" s="1"/>
  <c r="H23" i="3"/>
  <c r="K23" i="3" s="1"/>
  <c r="J23" i="3" s="1"/>
  <c r="K22" i="3"/>
  <c r="J22" i="3" s="1"/>
  <c r="H22" i="3"/>
  <c r="H21" i="3"/>
  <c r="K21" i="3" s="1"/>
  <c r="J21" i="3" s="1"/>
  <c r="H20" i="3"/>
  <c r="K20" i="3" s="1"/>
  <c r="J20" i="3" s="1"/>
  <c r="K19" i="3"/>
  <c r="J19" i="3" s="1"/>
  <c r="H19" i="3"/>
  <c r="H18" i="3"/>
  <c r="K18" i="3" s="1"/>
  <c r="J18" i="3" s="1"/>
  <c r="H17" i="3"/>
  <c r="K17" i="3" s="1"/>
  <c r="J17" i="3" s="1"/>
  <c r="H16" i="3"/>
  <c r="K16" i="3" s="1"/>
  <c r="J16" i="3" s="1"/>
  <c r="H15" i="3"/>
  <c r="K15" i="3" s="1"/>
  <c r="J15" i="3" s="1"/>
  <c r="K14" i="3"/>
  <c r="J14" i="3" s="1"/>
  <c r="H14" i="3"/>
  <c r="H13" i="3"/>
  <c r="K13" i="3" s="1"/>
  <c r="J13" i="3" s="1"/>
  <c r="H12" i="3"/>
  <c r="K12" i="3" s="1"/>
  <c r="J12" i="3" s="1"/>
  <c r="K11" i="3"/>
  <c r="J11" i="3" s="1"/>
  <c r="H11" i="3"/>
  <c r="H10" i="3"/>
  <c r="K10" i="3" s="1"/>
  <c r="J10" i="3" s="1"/>
  <c r="H9" i="3"/>
  <c r="K9" i="3" s="1"/>
  <c r="J9" i="3" s="1"/>
  <c r="H8" i="3"/>
  <c r="K8" i="3" s="1"/>
  <c r="J8" i="3" s="1"/>
  <c r="H7" i="3"/>
  <c r="K7" i="3" s="1"/>
  <c r="J7" i="3" s="1"/>
  <c r="K6" i="3"/>
  <c r="J6" i="3" s="1"/>
  <c r="H6" i="3"/>
  <c r="H5" i="3"/>
  <c r="K5" i="3" s="1"/>
  <c r="J5" i="3" s="1"/>
  <c r="H4" i="3"/>
  <c r="K4" i="3" s="1"/>
  <c r="K3" i="3"/>
  <c r="J3" i="3" s="1"/>
  <c r="H3" i="3"/>
  <c r="J21" i="2"/>
  <c r="I21" i="2"/>
  <c r="G21" i="2"/>
  <c r="C21" i="2"/>
  <c r="K19" i="2"/>
  <c r="K18" i="2"/>
  <c r="K17" i="2"/>
  <c r="K16" i="2"/>
  <c r="K15" i="2"/>
  <c r="K14" i="2"/>
  <c r="K13" i="2"/>
  <c r="K12" i="2"/>
  <c r="K11" i="2"/>
  <c r="K10" i="2"/>
  <c r="K9" i="2"/>
  <c r="K8" i="2"/>
  <c r="H8" i="2"/>
  <c r="K7" i="2"/>
  <c r="K6" i="2"/>
  <c r="K5" i="2"/>
  <c r="E5" i="2"/>
  <c r="E21" i="2" s="1"/>
  <c r="H4" i="2"/>
  <c r="H21" i="2" s="1"/>
  <c r="F4" i="2"/>
  <c r="K4" i="2" s="1"/>
  <c r="K21" i="2" s="1"/>
  <c r="K23" i="2" s="1"/>
  <c r="D4" i="2"/>
  <c r="D21" i="2" s="1"/>
  <c r="H78" i="3" l="1"/>
  <c r="J4" i="3"/>
  <c r="J78" i="3" s="1"/>
  <c r="K78" i="3"/>
  <c r="F21" i="2"/>
</calcChain>
</file>

<file path=xl/sharedStrings.xml><?xml version="1.0" encoding="utf-8"?>
<sst xmlns="http://schemas.openxmlformats.org/spreadsheetml/2006/main" count="606" uniqueCount="266">
  <si>
    <t>lp</t>
  </si>
  <si>
    <t>Wyszczególnienie i charakterystyka produktu</t>
  </si>
  <si>
    <t>Nazwa oferowanego produktu</t>
  </si>
  <si>
    <t>Nazwa producenta oferowanego produktu</t>
  </si>
  <si>
    <t>JM</t>
  </si>
  <si>
    <t>Ilość</t>
  </si>
  <si>
    <t xml:space="preserve"> cena jednostkowa netto </t>
  </si>
  <si>
    <t>Cement portlandzki popiołowy z dodatkami do  wykonania zapraw: murarskich, tynkarskich, betonów. Niski skurcz betonowy zapraw, spełniający normy europejskie, posiadający atest PZH, Waga opakowania min. 20 kg. Gwarancja min. 4 miesiące. Cement II/B-V 32.5 R. Waga opakowania min. 20 kg.</t>
  </si>
  <si>
    <t>WŁODAR</t>
  </si>
  <si>
    <t>szt.</t>
  </si>
  <si>
    <t>Gotowa mieszanka betonowa, Skład: cement portlandzki, kruszywo, dodatki, Wytrzymałość na ściskanie ≥ 25  N/mm2, spełniająca europejskie normy, posiadająca atest PZH. Gwarancja min. 4 miesiące. Beton o klasie c20/25. Waga opakowania min. 20 kg.</t>
  </si>
  <si>
    <t>KRUSZYWA POLSKIE</t>
  </si>
  <si>
    <t>Posadzka cementowa  do wykonywania warstw podkładowych wewnątrz i na zewnątrz, Wytrzymałość na ściskanie:  C 30 (min. 30 N/mm2), spełniająca normy europejskie, posiadająca atest PZH. Waga opakowania min. 20 kg. Gwarancja min.4 miesiące.</t>
  </si>
  <si>
    <t>SOLBET</t>
  </si>
  <si>
    <t xml:space="preserve">Wylewka betonowa, gotowa mieszanka wysokiej jakości cementów portlandzkich wypełniaczy kwarcowych, wytrzymałość na ściskanie ≥ 25 N/mm2, spełniająca normy europejskie, posiadająca atest PZH. Waga opakowania min.20 kg. </t>
  </si>
  <si>
    <t>Zaprawa murarska do wykonania murów wewnętrznych, zewnętrznych z elementów ceramicznych. Wytrzymałość na ściskanie kat. M-5, odporność na zamarzanie - M, rozmrażanie po 25 cyklach. Przepuszczalność pary wodnej µ 15/35. Reakcja na ogień A-1. Czas zachowania własności roboczych 4h PN EN. Waga opakowania min. 20 kg.</t>
  </si>
  <si>
    <t>ZAPRAWA MURARSKA 25KG</t>
  </si>
  <si>
    <t xml:space="preserve">Zaprawa cementowa, sucha mieszanka cementu, służąca do wykonywania warstw podkładowych wewnątrz i na zewnątrz pod wszelkiego rodzaju posadzki, podłóg ogrzewanych oraz podkładów niezwiązanych z podłożem, wytrzymałość na zginanie:  F5 (min. 5 MPa), wytrzymałość na ściskanie: C25 (min. 25 MPa). Spełniająca normy europejskie Opakowania min. 20 kg. </t>
  </si>
  <si>
    <t>ZAPRAWA CEMENTOWA BETONIT 25KG</t>
  </si>
  <si>
    <t>Zaprawa tynkarska w postaci przygotowanej  suchej mieszanki spoiwa mineralnego, wypełniaczy mineralnych, domieszek poprawiających właściwości użytkowe. Po zarobieniu wodą tworzy jednorodną masę tynkarską o bardzo dużej przyczepności do podłoża, po stwardnieniu wodo- i mrozoodporna, uziarnienie: do 0,5 mm, przyczepność  zaprawa tynkarska - ≥ 0,2 N/mm2 – FP:B, spełniająca normy europejskie. Waga opakowania min.20 kg.</t>
  </si>
  <si>
    <t>ZAPRAWA TYNKARSKA ZT-01 25KG</t>
  </si>
  <si>
    <t>Masa samopoziomująca wielozakresowa 3-30 mm, zastosowanie wewnątrz i na zewnątrz, spełniająca normy europejskie. Opakowanie min. 20 kg.</t>
  </si>
  <si>
    <t xml:space="preserve"> MASA SAMOPOZIOMUJĄCA 25KG ALLROUND M3</t>
  </si>
  <si>
    <t>KNAUF</t>
  </si>
  <si>
    <t>szt</t>
  </si>
  <si>
    <t>Elastyczny klej o wydłużonym czasie obróbki, do stosowania wewnątrz i na zewnątrz, do klejenia płytek ceramicznych, grubość warstwy kleju od 2 do 15 mm, mrozoodporny i wodoodporny, zmniejsza ryzyko powstawania wykwitów i przebarwień, spełniająca normy europejskie. Opakowanie min. 20 kg.</t>
  </si>
  <si>
    <t>KLEJ K4 C2TES1 25KG</t>
  </si>
  <si>
    <t>Masa samopoziomująca  służy do wykonywania cienkowarstwowych samo rozlewnych i szybkowiążących wylewek jednowarstwowych wewnątrz pomieszczeń o grubości od 1 do 5mm. Do wyrównywania podłoży betonowych i cementowych przed układaniem wykładzin (PVC, dywanowe, korkowe), paneli podłogowych, mozaik drewnianej i parkietu, desek z drewna klejonego, wszelkiego rodzaju płytek. Do stosowania na istniejące ogrzewanie podłogowe. Waga opakowania min. 20 kg.</t>
  </si>
  <si>
    <t>WYLEWKA SAMOPOZIOMUJĄCA  RA 20 25KG</t>
  </si>
  <si>
    <t>SIEVERT</t>
  </si>
  <si>
    <t>Biała masa szpachlowa oparta na gipsie do wykonywania gładzi na ścianach, sufitach. Reakcja na ogień: A-1, wytrzymałość na zginanie ≥ 2N/mm2, wytrzymałość na ściskanie &gt; 4N/mm2, przyczepność do podłoża ≥ 0,5N/mm2, czas pracy: 1h. Posiada atest PZH, spełnia PN, EN. Workowa na po 20 kg/worek</t>
  </si>
  <si>
    <t>GŁADŹ OMEGA 20KG</t>
  </si>
  <si>
    <t>ATLAS</t>
  </si>
  <si>
    <t>Masa szpachlowa do dachów. Wykonawstwie hydroizolacji pionowej ścian i fundamentów w systemie Izohan,  wypełnianie i uzupełnianie ubytków w pokryciach papowych. Waga opakowania min. 2 kg</t>
  </si>
  <si>
    <t>MASA SZPACHLOWA DEKARSKA 5KG</t>
  </si>
  <si>
    <t>IZOHAN</t>
  </si>
  <si>
    <t xml:space="preserve">Masa szpachlowa do dachów. Wykorzystywana do  hydroizolacji pionowej ścian i fundamentów w systemie Izohan, wypełnianie i uzupełnianie ubytków w pokryciach papowych. Waga opakowania min. 18 kg </t>
  </si>
  <si>
    <t>IZOBUD WL 20KG</t>
  </si>
  <si>
    <t xml:space="preserve">Gładź szpachlowa gotowa, polimerowa, plastyczna, średnie zużycie około 0,5 kg/m2 przy grubości warstwy 0,5mm. Maksymalna grubość warstwy 2mm. Opakowanie 3kg.  </t>
  </si>
  <si>
    <t>MASA SZPACHLOWA FINISZ 5KG</t>
  </si>
  <si>
    <t>FRANSPOL</t>
  </si>
  <si>
    <t>Gładź szpachlowa gotowa, sucha mieszanka wyprodukowaną na bazie mączki anhydrytowej z dodatkiem wypełniaczy i modyfikatorów poprawiających plastyczność i łatwość nakładania, przyczepność (MPa): min. 0.5, grubość warstwy od 1-2mm. Spełniająca normy europejskie i posiadająca atesty PZH. Pakowana w worki o wadze 20kg</t>
  </si>
  <si>
    <t>FAST</t>
  </si>
  <si>
    <t>Śnieżnobiała masa szpachlowa, gotową, akrylową masą szpachlową przeznaczoną do robót wykończeniowych i dekoracyjnych w budownictwie ,masa do szpachlowania ostatecznego na wysezonowanych wyprawach tynkarskich cementowo-wapiennych, wapiennych lub gipsowych, płytach GK, powierzchniach betonowych pod wszelkiego rodzaju powłoki malarskie, również do zastosowań w uzupełniania ubytków na powierzchniach ścian i sufitów wewnątrz pomieszczeń. Spełniająca normy europejskie. Opakowanie o wadze min. 4kg</t>
  </si>
  <si>
    <t>Gips szpachlowy. Do wykonywania gładzi gipsowych na ścianach i sufitach, szpachlowania i prac remontowych, wypełnianiu drobnych rys i pęknięć podłoża, montażu prefabrykatów gipsowych oraz mocowania narożników aluminiowych, na  podłoża mineralne, takie jak beton, tynk cementowy, cementowo-wapienny i gipsowy oraz płyty g-k., możliwość nanoszenia warstwy o grubości jednorazowej do 5 mm, posiadający wysoką  wytrzymałość mechaniczna warstwy, wynikająca z wysokiej zawartości spoiwa gipsowego (≥50 %).  Do stosowania wewnątrz budynków. Spełniający normy europejskie. Opakowanie o wadze min. 15 kg</t>
  </si>
  <si>
    <t>NIDA  GIPS SZPACHLOWY 15KG  DO WEWNATRZ</t>
  </si>
  <si>
    <t xml:space="preserve">Tynk gipsowy, produkt mineralny, możliwość nakładania do 50 mm, nakładanie ręczne, przyczepność do podłoża ≥ 0.1 N/mm2. Spełniający normy europejskie. Waga opakowania min. 25 kg  </t>
  </si>
  <si>
    <t>GOLDBAAND 30KG DO WEWNATRZ</t>
  </si>
  <si>
    <t>Grunt głęboko penetrujący. Preparat do powierzchniowego wzmacniania wszelkich nasiąkliwych podłoży, (ścian, podłóg, sufitów) wewnątrz i na zewnątrz budynków przed mocowaniem płytek ceramicznych, wylewaniem posadzek, mocowaniem wykładzin podłogowych, tapetowaniem, szpachlowaniem, malowaniem czy mocowaniem płyt izolacji termicznej, baza gruntu wodna dyspersja żywic syntetycznych, o gęstości ok. 1,0 kg/dm3. Waga opakowania min. 8 kg</t>
  </si>
  <si>
    <t>CERESIT</t>
  </si>
  <si>
    <t>Grunt uniwersalny. Uniwersalna emulsja gruntująca przeznaczona do gruntowania powierzchni chłonnych i porowatych zarówno wewnątrz, jak i na zewnątrz pomieszczeń, kolor mleczny, rozpuszczalny w wodzie, Gęstość 1,02-1,04 g/cm3 (+20°C), Lepkość 50 mPas ±10% (+23°C), Ph 7,5-8,5. Waga opakowania min. 4 kg.</t>
  </si>
  <si>
    <t>GRUNT UNIWERSALNY 5L.           DO WENATRZ I NA ZEWNATRZ</t>
  </si>
  <si>
    <t>TYTAN</t>
  </si>
  <si>
    <t xml:space="preserve">Grunt sczepny na trudne podłoża typu podłogi drewniane i płyty OSB,  zapobiegający przenikaniu wody zarobowej z zaprawy, na podłoża z  starych płytek ceramicznych, gresu, klinkieru, gładkiego lastryko, lamperii i  podłoży bardzo chłonnych jak piaskowiec, beton komórkowy. Waga opakowania min. 2,5 kg </t>
  </si>
  <si>
    <t>SPECJALHAFGRUNT 2,5KG       DO WENTARZ I NA ZEWNATZR</t>
  </si>
  <si>
    <t>Uszczelniacz dekarski. Uszczelniacz specjalistyczny do prac dekarskich tworzący plastyczno – elastyczną wytrzymałą spoinę o wysokiej odporności na starzenie, z możliwością stosowania na mokre powierzchnie gładkie, posiadający  doskonała przyczepność do większości podłoży, również porowatych, jak i nieporowatych, np. do bitumu, betonu, tynku, blach, czy też różnorodnych tworzyw sztucznych. Pojemność opakowania min. 300ml.</t>
  </si>
  <si>
    <t>USZCZELNIACZ DEKARSKI 310ML   NA ZEWNATRZ</t>
  </si>
  <si>
    <t>Silikon akrylowy. Silikon akrylowy (na bazie silanizowanego akrylu)  dający elastyczną i malowaną spoinę. Zawierający środki grzybobójcze zapobiegające powstawaniu i rozwojowi pleśni. Po utwardzeniu tworzący gładką i łatwą do czyszczenia powierzchnię o dużej odporności na kurz. Charakteryzuje się bardzo dobrą przyczepnością do większości powierzchni nawet wilgotnych. Nie wymagający nanoszenia podkładu. Po utwardzeniu tworzy gładką i łatwą do czyszczenia powierzchnię. Pojemność opakowania min.  300ml, różne kolory</t>
  </si>
  <si>
    <t xml:space="preserve">Farba emulsyjna AKRYLIT 1biała w pojemnikach 10 l, akrylowa, wydajność 16 m2/l, czas schnięcia: 2h, rozcieńczalnik - woda. Maskująca niedoskonałości podłoża. Posiada atest PZH, spełniająca normy europejskie, odpowiadająca polskim normom. Zawartość LZO - 60g/l. Temperatura stosowania: 5°C-25°C. Stosowana do wnętrz, odporna  na szorowanie, </t>
  </si>
  <si>
    <t>DEKORAL</t>
  </si>
  <si>
    <t xml:space="preserve">Farba olejna do drewna i metalu, biała, w pojemnikach 0,9l. Termin przydatności 36 miesięcy. Kat. A/0/, dopuszczalna zawartość LZO-300g/l. Stosowana we wnętrzach i na zewnątrz pomieszczeń, mrozoodporna. Posiadająca atest PZH, odpowiadająca EN i PN, wydajność do 14m2/l. Malowanie kolejnych warstw w odstępach czasu 24h. Temperatura otoczenia podczas malowania ≤ 5°C, </t>
  </si>
  <si>
    <t>Emalia Olejno -Alkidowa, ogólnego stosowania przeznaczona jest do malowania przedmiotów z drewna, materiałów drewnopochodnych oraz elementów stalowych i żeliwnych (po wcześniejszym zagruntowaniu podkładem antykorozyjnym) eksploatowanych wewnątrz i na zewnątrz pomieszczeń (takich jak: okna, drzwi, meble, lamperie, ogrodzenia itp.). Polecana jest do stosowania w budynkach mieszkalnych oraz użyteczności publicznej, tym obiektach służby zdrowia, oświatowo-wychowawczych oraz branży spożywczej (bez bezpośredniego kontaktu z żywnością). Opakowania o pojemności min. 0,9l  - różne kolory</t>
  </si>
  <si>
    <t>Podkład antykorozyjny przeznaczony  do malowania powierzchni stalowych, żeliwnych, oraz elementów miedzianych i aluminiowych jako podkład pod wyroby nawierzchniowe (emalie ftalowe, emalie ftalowe modyfikowane, emalie chlorokauczukowe), wewnątrz i na zewnątrz pomieszczeń,  stosowany do czasowej ochrony przed korozją na czas transportu i składowania. Możliwość stosowania z chlorokauczukiem do metalu i betonu, stanowiący doskonałe zabezpieczenie metalu przed korozją. Silnie kryjąca emalia do drewna i metalu, szybkoschnąca. Powłoka charakteryzująca się matowym wykończeniem o dobrych własnościach antykorozyjnych, mechanicznych i odpornościowych. Pojemność opakowania min. 0,9 l - różne kolory</t>
  </si>
  <si>
    <t xml:space="preserve">Farba fasadowa akrylowa, pigment,  wodorozcieńczalna farba przeznaczona do malowania elementów budowlanych zarówno wewnątrz, jak i na zewnątrz. Oparta  na wodnej dyspersji akrylowej z dodatkiem pigmentów, wypełniaczy mineralnych i środków uszlachetniających, może być stosowana na różnorodne materiały budowlane, jak: tynk, beton, cegły, gips, drewno i materiały drewnopochodne, płyty kartonowo-gipsowe, tapety papierowe i z włókna szklanego,  farba umożliwiająca mycie/ zmywanie lekko zabrudzonych powierzchni za pomocą wilgotnej szmatki lub gąbki, posiada atest PZH.  Pojemność opakowania min.  9l </t>
  </si>
  <si>
    <t>PIGMENT</t>
  </si>
  <si>
    <t xml:space="preserve">Akrylowa farba do fasad. Hydrofobowa farba emulsyjna  przeznaczona jest do malowania elewacji budynków oraz ścian wewnątrz pomieszczeń, odporna na szorowanie klasa 2 wg PN-EN 13300, odporna na działanie czynników atmosferycznych: światła i promieniowania UV, sposób nanoszenia za pomocą: pistoletu, pędzla okrągłego, wałka, pędzla płaskiego.  Posiadająca atest do stosowania w instytucjach publicznych i oświatowych. Pojemność opakowania min. 9l </t>
  </si>
  <si>
    <t xml:space="preserve">Drewnochron, produkt biobójczy w pojemnikach 9l, powinien posiadać atest PZH, limit zawartości LZO-750g/l. Czas schnięcia do 16h, wydajność 7-10m2/l przy jednej warstwie ochronnej. Produkt bezbarwny, odpowiadający PN i EN. </t>
  </si>
  <si>
    <t>DREWNOCHRON 9L</t>
  </si>
  <si>
    <t>PPG</t>
  </si>
  <si>
    <t>rozcieńczalnik uniwersalny o pojemności min. 0,4 l , trwałość-36 miesięcy, powinien posiadać atest PZH, spełniać PN i EN. Pojemniki odpowiednio oznakowane ze względu na łatwopalność, własności toksyczne.</t>
  </si>
  <si>
    <t>ROZCIEŃCZALNIK UNIWERSALNY 0,5L</t>
  </si>
  <si>
    <t>BOSMAN</t>
  </si>
  <si>
    <t>rozcieńczalnik ftalowy 0,5l, powinien posiadać atest PZH, spełniać PN i EN. Pojemniki odpowiednio oznakowane ze względu na łatwopalność, własności toksyczne.</t>
  </si>
  <si>
    <t>ROZCIEŃCZALNIK FTALOWY 0,5L</t>
  </si>
  <si>
    <t>Rozcieńczalnik karbamidowy. Środek przeznaczony do rozpuszczania wybranych wyrobów to profesjonalny rozcieńczalnik ftalowo-karbamidowy. Pojemność opakowania min    0,4 l</t>
  </si>
  <si>
    <t>ROZCIEŃCZALNIK KARBAMIDOWY 0,5L</t>
  </si>
  <si>
    <t xml:space="preserve">Rozcieńczalnik karbamidowy. Środek przeznaczony do rozpuszczania wybranych wyrobów to profesjonalny rozcieńczalnik ftalowo-karbamidowy. Pojemność opakowania min.  5 l </t>
  </si>
  <si>
    <t>ROZCIEŃCZALNIK KARBAMIDOWY 5L</t>
  </si>
  <si>
    <t>Rozcieńczalnik Nitro. Produkt przeznaczony do rozcieńczania wyrobów nitrocelulozowych (farb, lakierów, klejów, mas uszczelniających itp.) do lepkości roboczych, służy także do czyszczenia narzędzi, pędzli oraz zabrudzonych elementów po malowaniu, może być stosowany jako zmywacz do lakierów. Pojemność opakowania min. 0,4l</t>
  </si>
  <si>
    <t>ROZCIEŃCZALNIK NITRO 0,5L</t>
  </si>
  <si>
    <t>Rozcieńczalnik Nitro. Produkt przeznaczony do rozcieńczania wyrobów nitrocelulozowych (farb, lakierów, klejów, mas uszczelniających itp.) do lepkości roboczych, służy także do czyszczenia narzędzi, pędzli oraz zabrudzonych elementów po malowaniu, może być stosowany jako zmywacz do lakierów. Pojemność opakowania min. 4l</t>
  </si>
  <si>
    <t>ROZCIEŃCZALNIK NITRO 5L</t>
  </si>
  <si>
    <t>Rozcieńczalnik uniwersalny do wyrobów olejnych, ftalowych, chlorokauczukowych, chemoutwardzalnych, renowacyjnych, trwałość-36 miesięcy, powinien posiadać atest PZH, spełniać PN i EN. Pojemniki odpowiednio oznakowane ze względu na łatwopalność, własności toksyczne. Pojemność opakowania min.  4l</t>
  </si>
  <si>
    <t>ROZCIEŃCZALNIK UNIWERSALNY 5L</t>
  </si>
  <si>
    <t>Benzyna ekstrakt  do rozcieńczania tłuszczów, olejów, wosków, wyrobów lakierowanych np. olejnych i ftalowych schnących na powietrzu oraz pokostu lnianego, odtłuszczanie powierzchni przed malowaniem oraz czyszczenie narzędzi. Pojemność opakowania min. 4L</t>
  </si>
  <si>
    <t>BENZYNA EKSTRAKCYJNA 5L</t>
  </si>
  <si>
    <t xml:space="preserve">Silikon sanitarny, odporny na działanie grzybów i pleśni, posiadający doskonałą przyczepność do podłoży porowatych i nieporowatych. Różne kolory. Opakowanie  min. 280 ml </t>
  </si>
  <si>
    <t>Pianka montażowa wężykowa, jednoskładnikowa piana poliuretanowa do typowych prac budowlanych: izolacji, uszczelniania, montażu, wygłuszania i klejenia, przeznaczona do pistoletów piankowych, dzięki którym wzrasta komfort i precyzja wykonania, odporna na efekty starzenia, odporna na powstawanie pleśni i grzybów, utwardzająca się pod wpływem wilgoci w powietrzu. Pojemność opakowania min. 700ml.</t>
  </si>
  <si>
    <t>Folia malarska 4/5m - różne kolory. Gruba folia malarska  do ochrony mebli, podłóg oraz różnego rodzaju sprzętu domowego przed zabrudzeniami podczas prac malarskich i remontowych, podwyższona grubość i wytrzymałość, odporna na rozerwania. Rozmiar foli 4 m x 5 m.</t>
  </si>
  <si>
    <t>FOLIA MALARSKA STRONG 450G</t>
  </si>
  <si>
    <t>SOLID</t>
  </si>
  <si>
    <t>Folia budowlana grubość 0,2mm i szer. 5m. Folia ATESTOWANA spełniająca wymagania, normy w zakresie izolacyjności oraz odporności na rozrywanie.</t>
  </si>
  <si>
    <t>FOLIA BUDOWLANA ECOVIL 0,2 SZEROKOŚĆ 5M</t>
  </si>
  <si>
    <t>FOLMAX</t>
  </si>
  <si>
    <t>mb</t>
  </si>
  <si>
    <t>folia stretch 1,3 kg bezbarwna</t>
  </si>
  <si>
    <t>Taśma malarska  papierowa, jednostronna 30x50mm do stosowania wewnątrz budynku, wysoka przyczepność.</t>
  </si>
  <si>
    <t>TAŚMA MALARSKA STRONG UV 30MM/50M NIEBIESKA</t>
  </si>
  <si>
    <t xml:space="preserve"> Taśma malarska  papierowa, jednostronna 38mm/50m do stosowania wewnątrz budynku, wysoka przyczepność.</t>
  </si>
  <si>
    <t>TAŚMA MALARSKA STRONG UV 38MM/50M NIEBIESKA</t>
  </si>
  <si>
    <t>Taśma malarska  papierowa, jednostronna 48mm/50m do stosowania wewnątrz budynku, wysoka przyczepność.</t>
  </si>
  <si>
    <t>TAŚMA MALARSKA STRONG UV 48MM/50M NIEBIESKA</t>
  </si>
  <si>
    <t>Taśma dekarska  szer.20 cm/ min. dł. 10m.  Samo wulkanizująca taśma bitumiczna wykonana z masy bitumiczno-polimerowej i taśmy aluminiowej. Posiadająca doskonałą przyczepność do większości materiałów budowlanych takich jak metal, drewno, ceramika, beton, kamień, plastik i niektóre rodzaje PVC. Odporna na wodę, wilgoć, wpływy atmosferyczne i promieniowanie UV. Pozwala na natychmiastowe uszczelnienie obróbek dekarskich, masztów, anten i wyłazów dachowych, różne kolory</t>
  </si>
  <si>
    <t>TYTAN TAŚMA DEKARSKA  15CM/10M</t>
  </si>
  <si>
    <t>Taśma dekarska  szer.30 cm/ min. dł. 10m.  Samo wulkanizująca taśma bitumiczna wykonana z masy bitumiczno-polimerowej i taśmy aluminiowej. Posiadająca doskonałą przyczepność do większości materiałów budowlanych takich jak metal, drewno, ceramika, beton, kamień, plastik i niektóre rodzaje PVC. Odporna na wodę, wilgoć, wpływy atmosferyczne i promieniowanie UV. Pozwala na natychmiastowe uszczelnienie obróbek dekarskich, masztów, anten i wyłazów dachowych, różne kolory</t>
  </si>
  <si>
    <t>TYTAN TAŚMA DEKARSKA  30CM/10M</t>
  </si>
  <si>
    <t>Taśma dekarska  szer.15 cm/ min. dł. 10m.  Samo wulkanizująca taśma bitumiczna wykonana z masy bitumiczno-polimerowej i taśmy aluminiowej. Posiadająca doskonałą przyczepność do większości materiałów budowlanych takich jak metal, drewno, ceramika, beton, kamień, plastik i niektóre rodzaje PVC. Odporna na wodę, wilgoć, wpływy atmosferyczne i promieniowanie UV. Pozwala na natychmiastowe uszczelnienie obróbek dekarskich, masztów, anten i wyłazów dachowych, różne kolory.</t>
  </si>
  <si>
    <t>Taśma dekarska  szer.10 cm/ min. dł. 10m.  Samo wulkanizująca taśma bitumiczna wykonana z masy bitumiczno-polimerowej i taśmy aluminiowej. Posiadająca doskonałą przyczepność do większości materiałów budowlanych takich jak metal, drewno, ceramika, beton, kamień, plastik i niektóre rodzaje PVC. Odporna na wodę, wilgoć, wpływy atmosferyczne i promieniowanie UV. Pozwala na natychmiastowe uszczelnienie obróbek dekarskich, masztów, anten i wyłazów dachowych, różne kolory.</t>
  </si>
  <si>
    <t>TYTAN TAŚMA DEKARSKA  10CM/10</t>
  </si>
  <si>
    <t>Taśma elewacyjna  50mm/50m do zastosowań zarówno na zewnątrz, jak i wewnątrz, posiadająca dobrą przyczepności zarówno do gładkich, jak i chropowatych powierzchni.</t>
  </si>
  <si>
    <t xml:space="preserve">TAŚMA TYNKARSKA ORANGE 48/50 </t>
  </si>
  <si>
    <t>UNICOM-NORD</t>
  </si>
  <si>
    <t xml:space="preserve">Profil C-50. Profil wykonany z blachy stalowej ocynkowanej o grubości min. 0,5mm, długość  2.6 mb., szer. 5cm. </t>
  </si>
  <si>
    <t>PROFIL C-50 2,60MB</t>
  </si>
  <si>
    <t>BUDMAT</t>
  </si>
  <si>
    <t xml:space="preserve">Profil U-50. Profil wykonany z blachy stalowej ocynkowanej o grubości min. 0,5mm, długość  4 mb., szer. 5cm. </t>
  </si>
  <si>
    <t>PROFIL U-50 4MB</t>
  </si>
  <si>
    <t xml:space="preserve">Narożnik  aluminiowy z siatką o wym.7cm×7cm i długości 3.0mb, siatka biała </t>
  </si>
  <si>
    <t xml:space="preserve">NAROŻNIK OCHRONNY Z SIATKĄ 3,0M 7X7 </t>
  </si>
  <si>
    <t>FARKOM</t>
  </si>
  <si>
    <t>Pędzel angielski szer. 50mm-2", Pędzel  służący do precyzyjnego nakładania farb i lakierów. Produkt jest przystosowany do aplikacji wszystkich rodzajów farb, możliwość czyszczenia pędzla za pomocą rozpuszczalników</t>
  </si>
  <si>
    <t>PĘDZEL ANGIELSKI 50MM-2"</t>
  </si>
  <si>
    <t>PARTNER</t>
  </si>
  <si>
    <t>Pędzel angielski szer. 25mm-1", Pędzel  służący do precyzyjnego nakładania farb i lakierów. Produkt jest przystosowany do aplikacji wszystkich rodzajów farb, możliwość czyszczenia pędzla za pomocą rozpuszczalników</t>
  </si>
  <si>
    <t>PĘDZEL ANGIELSKI 25MM-1"</t>
  </si>
  <si>
    <t>Pędzel angielski szer. 63mm-2,5", Pędzel  służący do precyzyjnego nakładania farb i lakierów. Produkt jest przystosowany do aplikacji wszystkich rodzajów farb, możliwość czyszczenia pędzla za pomocą rozpuszczalników</t>
  </si>
  <si>
    <t>PĘDZEL ANGIELSKI 63MM-2.5"</t>
  </si>
  <si>
    <t>Pędzel angielski szer. 76mm-3". Pędzel  służący do precyzyjnego nakładania farb i lakierów. Produkt jest przystosowany do aplikacji wszystkich rodzajów farb, możliwość czyszczenia pędzla za pomocą rozpuszczalników</t>
  </si>
  <si>
    <t>PĘDZEL ANGIELSKI 76MM-3"</t>
  </si>
  <si>
    <t>Pędzel angielski szer. 90mm-3,5", Pędzel  służący do precyzyjnego nakładania farb i lakierów. Produkt jest przystosowany do aplikacji wszystkich rodzajów farb, możliwość czyszczenia pędzla za pomocą rozpuszczalników</t>
  </si>
  <si>
    <t>PĘDZEL ANGIELSKI 90mm 3.5"</t>
  </si>
  <si>
    <t>Wałek malarski Velur szer. 15cm. Wałek wykonany z włókna naturalnego do malowania olejnymi emaliami, lakierami, bejcami oraz żywicami poliuretanowymi i epoksydowymi.</t>
  </si>
  <si>
    <t>WAŁEK MALARSKI VELUR MIDI 15CM</t>
  </si>
  <si>
    <t>Wałek malarski żółta nić o szer. 25 cm. Wałek przeznaczony do wszystkich rodzajów farb, nadaje się doskonale do farb lateksowych, emulsyjnych, silikonowych, akrylowych oraz silikatowych.</t>
  </si>
  <si>
    <t>WAŁEK MALARSKI ŻÓŁTA NIĆ 25CM</t>
  </si>
  <si>
    <t xml:space="preserve">Wałek malarski syntex o długości 18 cm. Wałek wykonany z poliakrylu przeznaczony do malowania farbami emulsyjnymi, lateksowymi oraz silikatowym wewnątrz oraz na zewnątrz budynków, </t>
  </si>
  <si>
    <t>WAŁEK MALARSKI SYNTEX 18CM</t>
  </si>
  <si>
    <t xml:space="preserve">Gąbka ścierna o gradacji 60, 80,100,120, 150 jednostronnie skośna, przeznaczona do ręcznego  szlifowania miejsc trudno dostępnych, </t>
  </si>
  <si>
    <t xml:space="preserve">GĄBKA ŚCIERNA SKOŚNA </t>
  </si>
  <si>
    <t>Tarcza przeznaczona do cięcia stali nierdzewnej, stali kwasoodpornej, hartowanej, blachy. Średnica tarczy125, grubości 1mm.</t>
  </si>
  <si>
    <t xml:space="preserve">TARCZA DO CIECIA BLACHY 125/1/22,2 INOX DRAUMET </t>
  </si>
  <si>
    <t>EGA</t>
  </si>
  <si>
    <t>Wkręty samo wiercące o wym. 3,5 x 9,5 mm  opakowanie min. 50 szt. Wykonane ze stali węglowej, fosfatowanej galwanicznie,</t>
  </si>
  <si>
    <t>WKRĘTY SAMOWIERCĄCY 4,2X13 FLAT HEAD 100SZT/OPK</t>
  </si>
  <si>
    <t>SINIAT</t>
  </si>
  <si>
    <t>op</t>
  </si>
  <si>
    <t>Piasek</t>
  </si>
  <si>
    <t>PIASEK</t>
  </si>
  <si>
    <t>ŻWIROWNIA</t>
  </si>
  <si>
    <t>tona</t>
  </si>
  <si>
    <t>Żwir</t>
  </si>
  <si>
    <t>ŻWIR</t>
  </si>
  <si>
    <t>Listwa podtynkowa  do tynków W10 o długości 2.5mb, przeznaczona do dokładnego nakładanie tynku wapiennego i cementowego na ścianach zewnętrznych i wewnętrznych budynku, antykorozyjna</t>
  </si>
  <si>
    <t xml:space="preserve">LISTWA PODTYNKOWA 10/2.5mb </t>
  </si>
  <si>
    <t>Tektura falista dwuwarstwowa rolka o wym. szer 100cm i długości min. 1o mb</t>
  </si>
  <si>
    <t>TEKTURA FALISTA 100CM/15MB</t>
  </si>
  <si>
    <t>Płyta kartonowo gipsowa o grubości 12,5 mm</t>
  </si>
  <si>
    <t>PŁYTA 12,5 ZWYKŁA 1,2X2,60 SINIAT</t>
  </si>
  <si>
    <t>Płyta kartonowo gipsowa o grubości 12,5 mm impregnowana, wodoodporna</t>
  </si>
  <si>
    <t>PŁYTA 12,5 WODA 1,2X2,60  SINIAT</t>
  </si>
  <si>
    <t>Kołki rozporowe szybki montaż Fi 6mm długość 60mm opakowanie min. 100 szt</t>
  </si>
  <si>
    <t>KOŁEK ROZP.6/60 Z KOŁNIERZEM 100SZT</t>
  </si>
  <si>
    <t>KOELNER</t>
  </si>
  <si>
    <t>Kołki rozporowe szybki montaż Fi 6mm długość 80mm, opakowanie min. 100szt.</t>
  </si>
  <si>
    <t>KOŁEK ROZP.6/80 Z KOŁNIERZEM  100 szt.</t>
  </si>
  <si>
    <t>Tynk mozaikowy na bazie żywic. zewnętrzno - wewnętrznych, różne kolory,  kompozycja sztucznego grysu, różna granulacja.</t>
  </si>
  <si>
    <t>Tynk mozaikowy na bazie żywic 1KG</t>
  </si>
  <si>
    <t>SELENA</t>
  </si>
  <si>
    <t>kg</t>
  </si>
  <si>
    <t>Kratka wentylacyjna 14x21 plastikowa z siatką</t>
  </si>
  <si>
    <t>KRATKA WENTYLACYJNA 14/21 Z SIATKĄ SKOŚNĄ</t>
  </si>
  <si>
    <t>RADWAN</t>
  </si>
  <si>
    <t>Wkręt do płyt kartonowo gipsowych o średnicy 3,5mm i długości 25mm. Wkręty do mocowania płyt g-k wykonane ze stali węglowej pokrytej specjalną powłoką fosfatową,  łeb stożkowy płaski,  łeb wkręta posiadający wgłębienie typu PH-2. Opakowanie min. 100szt.</t>
  </si>
  <si>
    <t xml:space="preserve">BLACHOWKRĘT 25 FOSF.200 SZT DO PŁYT G-K </t>
  </si>
  <si>
    <t>Razem:</t>
  </si>
  <si>
    <t xml:space="preserve">                                                                                 Kwota netto:…………………………………………………………………………………………………….</t>
  </si>
  <si>
    <t xml:space="preserve">Materiały budowlane um. DA.35.2021 </t>
  </si>
  <si>
    <t>wartość umowy netto</t>
  </si>
  <si>
    <t>01.11.2021 - 30.06.2022</t>
  </si>
  <si>
    <t>obiekt</t>
  </si>
  <si>
    <t>RAZEM netto</t>
  </si>
  <si>
    <t>skrzydlata</t>
  </si>
  <si>
    <t>crw</t>
  </si>
  <si>
    <t>kryta pływalnia</t>
  </si>
  <si>
    <t>TOR</t>
  </si>
  <si>
    <t>przystań</t>
  </si>
  <si>
    <t>agrykola</t>
  </si>
  <si>
    <t>sala Agrykola</t>
  </si>
  <si>
    <t>hsw</t>
  </si>
  <si>
    <t>lodowisko</t>
  </si>
  <si>
    <t>boisko Krakusa</t>
  </si>
  <si>
    <t>Brzeska</t>
  </si>
  <si>
    <t>skatepark</t>
  </si>
  <si>
    <t>Bieg Piekarczyka</t>
  </si>
  <si>
    <t>Bieg Niepodległości</t>
  </si>
  <si>
    <t>DI</t>
  </si>
  <si>
    <t>ekipa techniczna</t>
  </si>
  <si>
    <t>spacerowa</t>
  </si>
  <si>
    <t>razem</t>
  </si>
  <si>
    <t xml:space="preserve">Wartość netto </t>
  </si>
  <si>
    <t>Stawka podatku VAT</t>
  </si>
  <si>
    <t>Wartość podatku</t>
  </si>
  <si>
    <t>Wartość brutto</t>
  </si>
  <si>
    <t>CEMENT 25KG</t>
  </si>
  <si>
    <t>SANDBERG  BETON C20/25 25KG</t>
  </si>
  <si>
    <t>POSADZKA CEMENTOWA 25KG</t>
  </si>
  <si>
    <t>WYLEWKA BETONOWA 25KG</t>
  </si>
  <si>
    <t>FAST G1 20KG</t>
  </si>
  <si>
    <t>MASA SZPACHLOWA FINISZ 8KG</t>
  </si>
  <si>
    <t>NIDA GIPS SZPACHLOWY 15KG</t>
  </si>
  <si>
    <t>GOLDBAND 30KG</t>
  </si>
  <si>
    <t>CT 17  10L</t>
  </si>
  <si>
    <t>GRUNT UNIWERSALNY 5L</t>
  </si>
  <si>
    <t>SPEZIALHAFTGRUND 2.5KG</t>
  </si>
  <si>
    <t>USZCZELNIACZ DEKARSKI 310ML</t>
  </si>
  <si>
    <t>AKRYL EURO LINE 280ML</t>
  </si>
  <si>
    <t>AKRYLIT W 10L</t>
  </si>
  <si>
    <t>EMAKOL 0,9L</t>
  </si>
  <si>
    <t>EMAKOL OLEJNA 0,9L</t>
  </si>
  <si>
    <t>UNIKOR C 0,9L</t>
  </si>
  <si>
    <t>FARBA FASADOWA 10L</t>
  </si>
  <si>
    <t>POLY ACRYL 10L</t>
  </si>
  <si>
    <t>SILIKON SANITARNY BIAŁY UPG 280ML</t>
  </si>
  <si>
    <t>PIANA SUPER PLUS WĘŻYK 750ML</t>
  </si>
  <si>
    <t xml:space="preserve">  </t>
  </si>
  <si>
    <t xml:space="preserve">Farba podkładowa do wewnątrz FRANSPOL REFLEX 10l </t>
  </si>
  <si>
    <t>Ceresit  CT 17 5 Grunt 5 l DO WEWNĄTRZ I NA ZEWNĄTRZ</t>
  </si>
  <si>
    <t xml:space="preserve">taśma malarska 38mm/50m żółta strong WEWNĄTRZ </t>
  </si>
  <si>
    <t>TAŚMA MALARSKA STRONG UV 48MM/50M NIEBIESKA, WEWNĄTRZ</t>
  </si>
  <si>
    <t xml:space="preserve">taśma malarska 48mm/50m żółta strong WEWNĄTRZ </t>
  </si>
  <si>
    <t>SILID</t>
  </si>
  <si>
    <t>UNIKOL</t>
  </si>
  <si>
    <t xml:space="preserve">Farba podkładowa do wewnątrz OPTIVA PRIMER 9l </t>
  </si>
  <si>
    <t>Tikkurila</t>
  </si>
  <si>
    <t xml:space="preserve">CEMENT,NA ZEWNATRZ I DO WNĘTRZ, Gwarancja min. 4 miesiące. Cement II/B-V 32.5 R. Waga opakowania min. 20 </t>
  </si>
  <si>
    <t>SANDBERG  BETON C20/25 25KG  DO WEWNĄTRZ I NA ZEWNĄTRZ.</t>
  </si>
  <si>
    <t xml:space="preserve">POSADZKA CEMENTOWA    25KG,  do wewnątrz i na zewnątrz </t>
  </si>
  <si>
    <t>WYLEWKA BETONOWA 25KG       DO WNĘTRZ</t>
  </si>
  <si>
    <t>FAST G1 20 KG DO WEWNĄTRZ</t>
  </si>
  <si>
    <t>MASA SZPACHLOWA FINISZ 8KG DO WNĘTRZ</t>
  </si>
  <si>
    <t>CT17 10 LITR.DO WEWNATRZ I NA ZEWNATRZ</t>
  </si>
  <si>
    <t xml:space="preserve">AKRYL SZPACHLOWY 280 ML </t>
  </si>
  <si>
    <t>SOUDAL</t>
  </si>
  <si>
    <t>SILIKON AKRYLOWY - AKRYL EURO LINE 280ML   DO WEWNATRZ, RÓŻNE KOLORY</t>
  </si>
  <si>
    <t>FARBA EMAKOL OLEJ NA 0.9LITR. DO WENATRZ I NA ZEW., RÓŻNE KOLORY</t>
  </si>
  <si>
    <t>FARBA EMAKOL 0.9L.NA ZEW.I DO WEWATRZ, BIAŁA</t>
  </si>
  <si>
    <t>FARBA AKRILIT W 10LIT.DO WNETRZ, BIAŁA</t>
  </si>
  <si>
    <t>podkład antykorozyjny UNICOR C 0.9LITR.DO WENATRZ I NA ZEWNATRZ, RÓŻNE KOLORY</t>
  </si>
  <si>
    <t>FRABA FASADOWA AKRYLOWA 10LITR.NA ZEWNATRZ</t>
  </si>
  <si>
    <t>FARBA POLY AKRYL 10 LITR.NA ZEWNATRZ</t>
  </si>
  <si>
    <t>SILIKON SANITARNY  UPG 280ML.DO WEWNATRZ, RÓŻNE KOLORY</t>
  </si>
  <si>
    <t>PIANKA MONTAŻOWA SUPER PLUS NA WEZYK 750ML ,DO WEWNATRZ I NA ZEWNATRZ</t>
  </si>
  <si>
    <t>FOLIA MALARSKA STRONG 450G, ROZMIAR 4X5 M</t>
  </si>
  <si>
    <t>WAŁEK MIKROFAZA 18 cm</t>
  </si>
  <si>
    <t>GĄBKA ŚCIERNA SKOŚNA o gradacji 60, 80,100,120, 150</t>
  </si>
  <si>
    <t>FARBA PODKŁADOWA ZEWNĘTRZNA REFLEX 10 LITR.</t>
  </si>
  <si>
    <t>knauf putzgrunt pod tynki -można barwić poj. 20kg</t>
  </si>
  <si>
    <t>knauf putzgrunt pod tynki -można barwić  poj. 5kg</t>
  </si>
  <si>
    <t>Nazwa  produktu</t>
  </si>
  <si>
    <t xml:space="preserve">Nazwa producenta </t>
  </si>
  <si>
    <t>Przewidywana ilość od 01.07.2022-31.01.2023</t>
  </si>
  <si>
    <t>cena jednostkowa netto</t>
  </si>
  <si>
    <t>wartość netto</t>
  </si>
  <si>
    <t>stawka podatku VAT (%)</t>
  </si>
  <si>
    <t>wartość brutto</t>
  </si>
  <si>
    <t>RAZEM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</si>
</sst>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 zł&quot;"/>
    <numFmt numFmtId="165" formatCode="mmm\-yy"/>
    <numFmt numFmtId="166" formatCode="_-* #,##0.00\ _z_ł_-;\-* #,##0.00\ _z_ł_-;_-* \-??\ _z_ł_-;_-@_-"/>
    <numFmt numFmtId="167" formatCode="#,##0.00\ &quot;zł&quot;"/>
  </numFmts>
  <fonts count="18">
    <font>
      <sz val="11"/>
      <color rgb="FF000000"/>
      <name val="Czcionka tekstu podstawowego"/>
      <family val="2"/>
      <charset val="238"/>
    </font>
    <font>
      <b/>
      <sz val="11"/>
      <color rgb="FF000000"/>
      <name val="Czcionka tekstu podstawowego"/>
      <family val="2"/>
      <charset val="238"/>
    </font>
    <font>
      <b/>
      <sz val="8"/>
      <color rgb="FF000000"/>
      <name val="Calibri"/>
      <family val="2"/>
      <charset val="1"/>
    </font>
    <font>
      <sz val="11"/>
      <color rgb="FF000000"/>
      <name val="Calibri"/>
      <family val="2"/>
      <charset val="1"/>
    </font>
    <font>
      <sz val="8"/>
      <color rgb="FF000000"/>
      <name val="Calibri"/>
      <family val="2"/>
      <charset val="1"/>
    </font>
    <font>
      <sz val="11"/>
      <color rgb="FFFF0000"/>
      <name val="Calibri"/>
      <family val="2"/>
      <charset val="1"/>
    </font>
    <font>
      <sz val="8"/>
      <color rgb="FF000000"/>
      <name val="Calibri"/>
      <family val="2"/>
      <charset val="238"/>
    </font>
    <font>
      <b/>
      <sz val="11"/>
      <color rgb="FF000000"/>
      <name val="Calibri"/>
      <family val="2"/>
      <charset val="1"/>
    </font>
    <font>
      <b/>
      <sz val="8"/>
      <color rgb="FF000000"/>
      <name val="Calibri"/>
      <family val="2"/>
      <charset val="238"/>
    </font>
    <font>
      <b/>
      <sz val="10"/>
      <color rgb="FF000000"/>
      <name val="Calibri"/>
      <family val="2"/>
      <charset val="238"/>
    </font>
    <font>
      <sz val="11"/>
      <color rgb="FF000000"/>
      <name val="Calibri"/>
      <family val="2"/>
      <charset val="238"/>
    </font>
    <font>
      <b/>
      <sz val="11"/>
      <color rgb="FFC00000"/>
      <name val="Calibri"/>
      <family val="2"/>
      <charset val="238"/>
    </font>
    <font>
      <b/>
      <sz val="11"/>
      <color rgb="FF000000"/>
      <name val="Calibri"/>
      <family val="2"/>
      <charset val="238"/>
    </font>
    <font>
      <sz val="11"/>
      <color rgb="FF000000"/>
      <name val="Czcionka tekstu podstawowego"/>
      <family val="2"/>
      <charset val="238"/>
    </font>
    <font>
      <sz val="11"/>
      <color rgb="FFFF0000"/>
      <name val="Calibri"/>
      <family val="2"/>
      <charset val="238"/>
      <scheme val="minor"/>
    </font>
    <font>
      <sz val="11"/>
      <color rgb="FF000000"/>
      <name val="Calibri"/>
      <family val="2"/>
      <charset val="238"/>
      <scheme val="minor"/>
    </font>
    <font>
      <sz val="11"/>
      <name val="Calibri"/>
      <family val="2"/>
      <charset val="238"/>
      <scheme val="minor"/>
    </font>
    <font>
      <b/>
      <sz val="11"/>
      <color rgb="FF000000"/>
      <name val="Calibri"/>
      <family val="2"/>
      <charset val="238"/>
      <scheme val="minor"/>
    </font>
  </fonts>
  <fills count="8">
    <fill>
      <patternFill patternType="none"/>
    </fill>
    <fill>
      <patternFill patternType="gray125"/>
    </fill>
    <fill>
      <patternFill patternType="solid">
        <fgColor rgb="FFDDDDDD"/>
        <bgColor rgb="FFDBEEF4"/>
      </patternFill>
    </fill>
    <fill>
      <patternFill patternType="solid">
        <fgColor rgb="FFFFFF00"/>
        <bgColor rgb="FFFFFF00"/>
      </patternFill>
    </fill>
    <fill>
      <patternFill patternType="solid">
        <fgColor rgb="FFFFFFFF"/>
        <bgColor rgb="FFEEEEEE"/>
      </patternFill>
    </fill>
    <fill>
      <patternFill patternType="solid">
        <fgColor rgb="FFBFBFBF"/>
        <bgColor rgb="FFDDDDDD"/>
      </patternFill>
    </fill>
    <fill>
      <patternFill patternType="solid">
        <fgColor rgb="FFEEEEEE"/>
        <bgColor rgb="FFDBEEF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166" fontId="13" fillId="0" borderId="0" applyBorder="0" applyProtection="0"/>
    <xf numFmtId="9" fontId="13" fillId="0" borderId="0" applyFont="0" applyFill="0" applyBorder="0" applyAlignment="0" applyProtection="0"/>
  </cellStyleXfs>
  <cellXfs count="76">
    <xf numFmtId="0" fontId="0" fillId="0" borderId="0" xfId="0"/>
    <xf numFmtId="0" fontId="1"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xf numFmtId="0" fontId="11" fillId="0" borderId="0" xfId="0" applyFont="1" applyAlignment="1"/>
    <xf numFmtId="164" fontId="11" fillId="0" borderId="0" xfId="0" applyNumberFormat="1" applyFont="1"/>
    <xf numFmtId="0" fontId="12" fillId="5" borderId="1" xfId="0" applyFont="1" applyFill="1" applyBorder="1" applyAlignment="1">
      <alignment horizontal="center" vertical="center"/>
    </xf>
    <xf numFmtId="0" fontId="12" fillId="5" borderId="1" xfId="0" applyFont="1" applyFill="1" applyBorder="1"/>
    <xf numFmtId="165" fontId="12" fillId="5" borderId="1" xfId="0" applyNumberFormat="1" applyFont="1" applyFill="1" applyBorder="1"/>
    <xf numFmtId="0" fontId="12" fillId="5" borderId="1" xfId="0" applyFont="1" applyFill="1" applyBorder="1" applyAlignment="1">
      <alignment horizontal="center"/>
    </xf>
    <xf numFmtId="0" fontId="10" fillId="0" borderId="1" xfId="0" applyFont="1" applyBorder="1" applyAlignment="1">
      <alignment horizontal="center" vertical="center"/>
    </xf>
    <xf numFmtId="0" fontId="10" fillId="0" borderId="1" xfId="0" applyFont="1" applyBorder="1"/>
    <xf numFmtId="164" fontId="10" fillId="0" borderId="1" xfId="0" applyNumberFormat="1" applyFont="1" applyBorder="1"/>
    <xf numFmtId="164" fontId="12" fillId="5" borderId="1" xfId="0" applyNumberFormat="1" applyFont="1" applyFill="1" applyBorder="1" applyAlignment="1">
      <alignment horizontal="center"/>
    </xf>
    <xf numFmtId="0" fontId="10" fillId="0" borderId="2" xfId="0" applyFont="1" applyBorder="1" applyAlignment="1">
      <alignment horizontal="center" vertical="center"/>
    </xf>
    <xf numFmtId="0" fontId="10" fillId="0" borderId="2" xfId="0" applyFont="1" applyBorder="1"/>
    <xf numFmtId="164" fontId="10" fillId="0" borderId="2" xfId="0" applyNumberFormat="1" applyFont="1" applyBorder="1"/>
    <xf numFmtId="164" fontId="12" fillId="5" borderId="1" xfId="0" applyNumberFormat="1" applyFont="1" applyFill="1" applyBorder="1"/>
    <xf numFmtId="164" fontId="11" fillId="3" borderId="0" xfId="0" applyNumberFormat="1" applyFont="1" applyFill="1"/>
    <xf numFmtId="0" fontId="10" fillId="0" borderId="0" xfId="0" applyFont="1" applyBorder="1" applyAlignment="1">
      <alignment horizontal="center" vertical="center"/>
    </xf>
    <xf numFmtId="0" fontId="10" fillId="0" borderId="0" xfId="0" applyFont="1" applyBorder="1"/>
    <xf numFmtId="0" fontId="2" fillId="0" borderId="4" xfId="0" applyFont="1"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164" fontId="4" fillId="0" borderId="5" xfId="0" applyNumberFormat="1" applyFont="1" applyBorder="1" applyAlignment="1">
      <alignment horizontal="center" vertical="center"/>
    </xf>
    <xf numFmtId="10" fontId="4" fillId="6" borderId="5" xfId="0" applyNumberFormat="1"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5"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2"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6" fillId="0" borderId="3" xfId="0" applyFont="1" applyBorder="1" applyAlignment="1">
      <alignment horizontal="center" vertical="center" wrapText="1"/>
    </xf>
    <xf numFmtId="0" fontId="7" fillId="0" borderId="0" xfId="0" applyFont="1" applyAlignment="1">
      <alignment horizontal="center" vertical="center"/>
    </xf>
    <xf numFmtId="164" fontId="7" fillId="0" borderId="0" xfId="0" applyNumberFormat="1" applyFont="1" applyAlignment="1">
      <alignment horizontal="center" vertical="center"/>
    </xf>
    <xf numFmtId="10" fontId="7" fillId="0" borderId="0" xfId="0" applyNumberFormat="1" applyFont="1" applyAlignment="1">
      <alignment horizontal="center" vertical="center"/>
    </xf>
    <xf numFmtId="164" fontId="7" fillId="0" borderId="0" xfId="1" applyNumberFormat="1" applyFont="1" applyBorder="1" applyAlignment="1" applyProtection="1">
      <alignment horizontal="center" vertical="center"/>
    </xf>
    <xf numFmtId="0" fontId="8" fillId="0" borderId="0" xfId="0" applyFont="1" applyAlignment="1">
      <alignment horizontal="center" vertical="center" indent="15"/>
    </xf>
    <xf numFmtId="167" fontId="0" fillId="0" borderId="0" xfId="0" applyNumberFormat="1" applyAlignment="1">
      <alignment horizontal="center" vertical="center"/>
    </xf>
    <xf numFmtId="164" fontId="2" fillId="2" borderId="3" xfId="0" applyNumberFormat="1" applyFont="1" applyFill="1" applyBorder="1" applyAlignment="1">
      <alignment horizontal="center" vertical="center"/>
    </xf>
    <xf numFmtId="0" fontId="7" fillId="0" borderId="0" xfId="0" applyFont="1" applyBorder="1" applyAlignment="1">
      <alignment horizontal="right" vertical="center"/>
    </xf>
    <xf numFmtId="0" fontId="2" fillId="2" borderId="3"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7" fillId="0" borderId="6" xfId="0" applyFont="1" applyBorder="1" applyAlignment="1">
      <alignment horizontal="right" vertical="center" wrapText="1"/>
    </xf>
    <xf numFmtId="0" fontId="17" fillId="0" borderId="7" xfId="0" applyFont="1" applyBorder="1" applyAlignment="1">
      <alignment horizontal="right" vertical="center" wrapText="1"/>
    </xf>
    <xf numFmtId="0" fontId="17" fillId="0" borderId="8" xfId="0" applyFont="1" applyBorder="1" applyAlignment="1">
      <alignment horizontal="right" vertical="center" wrapText="1"/>
    </xf>
    <xf numFmtId="167" fontId="17" fillId="7" borderId="1" xfId="0" applyNumberFormat="1" applyFont="1" applyFill="1" applyBorder="1" applyAlignment="1">
      <alignment horizontal="center" vertical="center" wrapText="1"/>
    </xf>
    <xf numFmtId="167" fontId="15"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9" fontId="17" fillId="7" borderId="1" xfId="2" applyFont="1" applyFill="1" applyBorder="1" applyAlignment="1">
      <alignment horizontal="center" vertical="center" wrapText="1"/>
    </xf>
    <xf numFmtId="9" fontId="15" fillId="0" borderId="1" xfId="2" applyFont="1" applyBorder="1" applyAlignment="1">
      <alignment horizontal="center" vertical="center" wrapText="1"/>
    </xf>
    <xf numFmtId="9" fontId="14" fillId="0" borderId="1" xfId="2" applyFont="1" applyBorder="1" applyAlignment="1">
      <alignment horizontal="center" vertical="center" wrapText="1"/>
    </xf>
    <xf numFmtId="9" fontId="15" fillId="7" borderId="1" xfId="2" applyFont="1" applyFill="1" applyBorder="1" applyAlignment="1">
      <alignment horizontal="center" vertical="center" wrapText="1"/>
    </xf>
    <xf numFmtId="9" fontId="0" fillId="0" borderId="0" xfId="2" applyFont="1" applyAlignment="1">
      <alignment horizontal="center" vertical="center"/>
    </xf>
  </cellXfs>
  <cellStyles count="3">
    <cellStyle name="Dziesiętny" xfId="1" builtinId="3"/>
    <cellStyle name="Normalny" xfId="0" builtinId="0"/>
    <cellStyle name="Procentowy"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EEEEEE"/>
      <rgbColor rgb="FFDBEEF4"/>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T103"/>
  <sheetViews>
    <sheetView tabSelected="1" workbookViewId="0">
      <selection activeCell="F20" sqref="F20"/>
    </sheetView>
  </sheetViews>
  <sheetFormatPr defaultRowHeight="15"/>
  <cols>
    <col min="1" max="1" width="3.75" style="1" customWidth="1"/>
    <col min="2" max="2" width="33.5" style="3" customWidth="1"/>
    <col min="3" max="3" width="10.25" style="3" customWidth="1"/>
    <col min="4" max="4" width="4.125" style="3" customWidth="1"/>
    <col min="5" max="5" width="12.375" style="3" customWidth="1"/>
    <col min="6" max="7" width="17.625" style="49" customWidth="1"/>
    <col min="8" max="8" width="17.625" style="75" customWidth="1"/>
    <col min="9" max="9" width="17.625" style="49" customWidth="1"/>
    <col min="10" max="1008" width="17.625" style="3" customWidth="1"/>
    <col min="1009" max="1012" width="8.625" customWidth="1"/>
  </cols>
  <sheetData>
    <row r="1" spans="1:9" s="5" customFormat="1" ht="22.5" customHeight="1">
      <c r="A1" s="56" t="s">
        <v>0</v>
      </c>
      <c r="B1" s="56" t="s">
        <v>258</v>
      </c>
      <c r="C1" s="56" t="s">
        <v>259</v>
      </c>
      <c r="D1" s="56" t="s">
        <v>4</v>
      </c>
      <c r="E1" s="57" t="s">
        <v>260</v>
      </c>
      <c r="F1" s="68" t="s">
        <v>261</v>
      </c>
      <c r="G1" s="68" t="s">
        <v>262</v>
      </c>
      <c r="H1" s="71" t="s">
        <v>263</v>
      </c>
      <c r="I1" s="68" t="s">
        <v>264</v>
      </c>
    </row>
    <row r="2" spans="1:9" s="5" customFormat="1" ht="21.75" customHeight="1">
      <c r="A2" s="56"/>
      <c r="B2" s="56"/>
      <c r="C2" s="56"/>
      <c r="D2" s="56"/>
      <c r="E2" s="57"/>
      <c r="F2" s="68"/>
      <c r="G2" s="68"/>
      <c r="H2" s="71"/>
      <c r="I2" s="68"/>
    </row>
    <row r="3" spans="1:9" s="5" customFormat="1" ht="60">
      <c r="A3" s="63">
        <v>1</v>
      </c>
      <c r="B3" s="58" t="s">
        <v>234</v>
      </c>
      <c r="C3" s="58" t="s">
        <v>8</v>
      </c>
      <c r="D3" s="58" t="s">
        <v>9</v>
      </c>
      <c r="E3" s="58">
        <v>15</v>
      </c>
      <c r="F3" s="69"/>
      <c r="G3" s="69"/>
      <c r="H3" s="72"/>
      <c r="I3" s="69"/>
    </row>
    <row r="4" spans="1:9" s="5" customFormat="1" ht="30">
      <c r="A4" s="63">
        <v>2</v>
      </c>
      <c r="B4" s="58" t="s">
        <v>235</v>
      </c>
      <c r="C4" s="58" t="s">
        <v>11</v>
      </c>
      <c r="D4" s="58" t="s">
        <v>9</v>
      </c>
      <c r="E4" s="58">
        <v>22</v>
      </c>
      <c r="F4" s="69"/>
      <c r="G4" s="69"/>
      <c r="H4" s="72"/>
      <c r="I4" s="69"/>
    </row>
    <row r="5" spans="1:9" s="5" customFormat="1" ht="30">
      <c r="A5" s="63">
        <v>3</v>
      </c>
      <c r="B5" s="58" t="s">
        <v>236</v>
      </c>
      <c r="C5" s="58" t="s">
        <v>13</v>
      </c>
      <c r="D5" s="58" t="s">
        <v>9</v>
      </c>
      <c r="E5" s="58">
        <v>15</v>
      </c>
      <c r="F5" s="69"/>
      <c r="G5" s="69"/>
      <c r="H5" s="72"/>
      <c r="I5" s="69"/>
    </row>
    <row r="6" spans="1:9" s="5" customFormat="1" ht="30">
      <c r="A6" s="63">
        <v>4</v>
      </c>
      <c r="B6" s="58" t="s">
        <v>237</v>
      </c>
      <c r="C6" s="58" t="s">
        <v>11</v>
      </c>
      <c r="D6" s="58" t="s">
        <v>9</v>
      </c>
      <c r="E6" s="58">
        <v>15</v>
      </c>
      <c r="F6" s="69"/>
      <c r="G6" s="69"/>
      <c r="H6" s="72"/>
      <c r="I6" s="69"/>
    </row>
    <row r="7" spans="1:9" s="5" customFormat="1" ht="30">
      <c r="A7" s="63">
        <v>5</v>
      </c>
      <c r="B7" s="58" t="s">
        <v>16</v>
      </c>
      <c r="C7" s="58" t="s">
        <v>11</v>
      </c>
      <c r="D7" s="58" t="s">
        <v>9</v>
      </c>
      <c r="E7" s="58">
        <v>15</v>
      </c>
      <c r="F7" s="69"/>
      <c r="G7" s="69"/>
      <c r="H7" s="72"/>
      <c r="I7" s="69"/>
    </row>
    <row r="8" spans="1:9" s="5" customFormat="1" ht="30">
      <c r="A8" s="63">
        <v>6</v>
      </c>
      <c r="B8" s="58" t="s">
        <v>18</v>
      </c>
      <c r="C8" s="58" t="s">
        <v>13</v>
      </c>
      <c r="D8" s="58" t="s">
        <v>9</v>
      </c>
      <c r="E8" s="58">
        <v>36</v>
      </c>
      <c r="F8" s="69"/>
      <c r="G8" s="69"/>
      <c r="H8" s="72"/>
      <c r="I8" s="69"/>
    </row>
    <row r="9" spans="1:9" s="5" customFormat="1" ht="30">
      <c r="A9" s="63">
        <v>7</v>
      </c>
      <c r="B9" s="58" t="s">
        <v>20</v>
      </c>
      <c r="C9" s="58" t="s">
        <v>11</v>
      </c>
      <c r="D9" s="58" t="s">
        <v>9</v>
      </c>
      <c r="E9" s="58">
        <v>10</v>
      </c>
      <c r="F9" s="69"/>
      <c r="G9" s="69"/>
      <c r="H9" s="72"/>
      <c r="I9" s="69"/>
    </row>
    <row r="10" spans="1:9" s="5" customFormat="1" ht="30">
      <c r="A10" s="63">
        <v>8</v>
      </c>
      <c r="B10" s="58" t="s">
        <v>22</v>
      </c>
      <c r="C10" s="58" t="s">
        <v>23</v>
      </c>
      <c r="D10" s="58" t="s">
        <v>9</v>
      </c>
      <c r="E10" s="58">
        <v>15</v>
      </c>
      <c r="F10" s="69"/>
      <c r="G10" s="69"/>
      <c r="H10" s="72"/>
      <c r="I10" s="69"/>
    </row>
    <row r="11" spans="1:9" s="5" customFormat="1">
      <c r="A11" s="63">
        <v>9</v>
      </c>
      <c r="B11" s="58" t="s">
        <v>26</v>
      </c>
      <c r="C11" s="58" t="s">
        <v>23</v>
      </c>
      <c r="D11" s="58" t="s">
        <v>9</v>
      </c>
      <c r="E11" s="58">
        <v>52</v>
      </c>
      <c r="F11" s="69"/>
      <c r="G11" s="69"/>
      <c r="H11" s="72"/>
      <c r="I11" s="69"/>
    </row>
    <row r="12" spans="1:9" s="5" customFormat="1" ht="30">
      <c r="A12" s="63">
        <v>10</v>
      </c>
      <c r="B12" s="58" t="s">
        <v>28</v>
      </c>
      <c r="C12" s="58" t="s">
        <v>29</v>
      </c>
      <c r="D12" s="58" t="s">
        <v>9</v>
      </c>
      <c r="E12" s="58">
        <v>37</v>
      </c>
      <c r="F12" s="69"/>
      <c r="G12" s="69"/>
      <c r="H12" s="72"/>
      <c r="I12" s="69"/>
    </row>
    <row r="13" spans="1:9" s="5" customFormat="1">
      <c r="A13" s="63">
        <v>11</v>
      </c>
      <c r="B13" s="58" t="s">
        <v>31</v>
      </c>
      <c r="C13" s="58" t="s">
        <v>32</v>
      </c>
      <c r="D13" s="58" t="s">
        <v>9</v>
      </c>
      <c r="E13" s="58">
        <v>25</v>
      </c>
      <c r="F13" s="69"/>
      <c r="G13" s="69"/>
      <c r="H13" s="72"/>
      <c r="I13" s="69"/>
    </row>
    <row r="14" spans="1:9" s="5" customFormat="1">
      <c r="A14" s="63">
        <v>12</v>
      </c>
      <c r="B14" s="58" t="s">
        <v>34</v>
      </c>
      <c r="C14" s="58" t="s">
        <v>35</v>
      </c>
      <c r="D14" s="58" t="s">
        <v>9</v>
      </c>
      <c r="E14" s="58">
        <v>10</v>
      </c>
      <c r="F14" s="69"/>
      <c r="G14" s="69"/>
      <c r="H14" s="72"/>
      <c r="I14" s="69"/>
    </row>
    <row r="15" spans="1:9" s="5" customFormat="1">
      <c r="A15" s="63">
        <v>13</v>
      </c>
      <c r="B15" s="58" t="s">
        <v>37</v>
      </c>
      <c r="C15" s="58" t="s">
        <v>35</v>
      </c>
      <c r="D15" s="58" t="s">
        <v>9</v>
      </c>
      <c r="E15" s="58">
        <v>10</v>
      </c>
      <c r="F15" s="69"/>
      <c r="G15" s="69"/>
      <c r="H15" s="72"/>
      <c r="I15" s="69"/>
    </row>
    <row r="16" spans="1:9" s="5" customFormat="1">
      <c r="A16" s="63">
        <v>14</v>
      </c>
      <c r="B16" s="58" t="s">
        <v>39</v>
      </c>
      <c r="C16" s="58" t="s">
        <v>40</v>
      </c>
      <c r="D16" s="58" t="s">
        <v>9</v>
      </c>
      <c r="E16" s="58">
        <v>10</v>
      </c>
      <c r="F16" s="69"/>
      <c r="G16" s="69"/>
      <c r="H16" s="72"/>
      <c r="I16" s="69"/>
    </row>
    <row r="17" spans="1:9" s="5" customFormat="1">
      <c r="A17" s="63">
        <v>15</v>
      </c>
      <c r="B17" s="58" t="s">
        <v>238</v>
      </c>
      <c r="C17" s="58" t="s">
        <v>42</v>
      </c>
      <c r="D17" s="58" t="s">
        <v>9</v>
      </c>
      <c r="E17" s="58">
        <v>30</v>
      </c>
      <c r="F17" s="69"/>
      <c r="G17" s="69"/>
      <c r="H17" s="72"/>
      <c r="I17" s="69"/>
    </row>
    <row r="18" spans="1:9" s="5" customFormat="1" ht="30">
      <c r="A18" s="63">
        <v>16</v>
      </c>
      <c r="B18" s="58" t="s">
        <v>239</v>
      </c>
      <c r="C18" s="58" t="s">
        <v>40</v>
      </c>
      <c r="D18" s="58" t="s">
        <v>9</v>
      </c>
      <c r="E18" s="58">
        <v>10</v>
      </c>
      <c r="F18" s="69"/>
      <c r="G18" s="69"/>
      <c r="H18" s="72"/>
      <c r="I18" s="69"/>
    </row>
    <row r="19" spans="1:9" s="5" customFormat="1" ht="30">
      <c r="A19" s="63">
        <v>17</v>
      </c>
      <c r="B19" s="58" t="s">
        <v>45</v>
      </c>
      <c r="C19" s="58" t="s">
        <v>32</v>
      </c>
      <c r="D19" s="58" t="s">
        <v>9</v>
      </c>
      <c r="E19" s="58">
        <v>5</v>
      </c>
      <c r="F19" s="69"/>
      <c r="G19" s="69"/>
      <c r="H19" s="72"/>
      <c r="I19" s="69"/>
    </row>
    <row r="20" spans="1:9" s="5" customFormat="1">
      <c r="A20" s="63">
        <v>18</v>
      </c>
      <c r="B20" s="59" t="s">
        <v>47</v>
      </c>
      <c r="C20" s="59" t="s">
        <v>23</v>
      </c>
      <c r="D20" s="58" t="s">
        <v>9</v>
      </c>
      <c r="E20" s="58">
        <v>45</v>
      </c>
      <c r="F20" s="69"/>
      <c r="G20" s="69"/>
      <c r="H20" s="72"/>
      <c r="I20" s="69"/>
    </row>
    <row r="21" spans="1:9" s="5" customFormat="1" ht="30">
      <c r="A21" s="63">
        <v>19</v>
      </c>
      <c r="B21" s="58" t="s">
        <v>240</v>
      </c>
      <c r="C21" s="58" t="s">
        <v>49</v>
      </c>
      <c r="D21" s="58" t="s">
        <v>9</v>
      </c>
      <c r="E21" s="58">
        <v>30</v>
      </c>
      <c r="F21" s="69"/>
      <c r="G21" s="69"/>
      <c r="H21" s="72"/>
      <c r="I21" s="69"/>
    </row>
    <row r="22" spans="1:9" s="6" customFormat="1" ht="30">
      <c r="A22" s="63">
        <v>20</v>
      </c>
      <c r="B22" s="60" t="s">
        <v>226</v>
      </c>
      <c r="C22" s="60" t="s">
        <v>49</v>
      </c>
      <c r="D22" s="58" t="s">
        <v>9</v>
      </c>
      <c r="E22" s="60">
        <v>10</v>
      </c>
      <c r="F22" s="70"/>
      <c r="G22" s="70"/>
      <c r="H22" s="73"/>
      <c r="I22" s="70"/>
    </row>
    <row r="23" spans="1:9" s="5" customFormat="1" ht="30">
      <c r="A23" s="63">
        <v>21</v>
      </c>
      <c r="B23" s="58" t="s">
        <v>51</v>
      </c>
      <c r="C23" s="58" t="s">
        <v>52</v>
      </c>
      <c r="D23" s="58" t="s">
        <v>9</v>
      </c>
      <c r="E23" s="58">
        <v>5</v>
      </c>
      <c r="F23" s="69"/>
      <c r="G23" s="69"/>
      <c r="H23" s="72"/>
      <c r="I23" s="69"/>
    </row>
    <row r="24" spans="1:9" s="5" customFormat="1" ht="30">
      <c r="A24" s="63">
        <v>22</v>
      </c>
      <c r="B24" s="58" t="s">
        <v>54</v>
      </c>
      <c r="C24" s="58" t="s">
        <v>23</v>
      </c>
      <c r="D24" s="58" t="s">
        <v>9</v>
      </c>
      <c r="E24" s="58">
        <v>20</v>
      </c>
      <c r="F24" s="69"/>
      <c r="G24" s="69"/>
      <c r="H24" s="72"/>
      <c r="I24" s="69"/>
    </row>
    <row r="25" spans="1:9" s="5" customFormat="1" ht="30">
      <c r="A25" s="63">
        <v>23</v>
      </c>
      <c r="B25" s="61" t="s">
        <v>257</v>
      </c>
      <c r="C25" s="58" t="s">
        <v>23</v>
      </c>
      <c r="D25" s="58" t="s">
        <v>9</v>
      </c>
      <c r="E25" s="58">
        <v>10</v>
      </c>
      <c r="F25" s="69"/>
      <c r="G25" s="69"/>
      <c r="H25" s="72"/>
      <c r="I25" s="69"/>
    </row>
    <row r="26" spans="1:9" s="5" customFormat="1" ht="30">
      <c r="A26" s="63">
        <v>24</v>
      </c>
      <c r="B26" s="61" t="s">
        <v>256</v>
      </c>
      <c r="C26" s="58" t="s">
        <v>23</v>
      </c>
      <c r="D26" s="58" t="s">
        <v>9</v>
      </c>
      <c r="E26" s="58">
        <v>10</v>
      </c>
      <c r="F26" s="69"/>
      <c r="G26" s="69"/>
      <c r="H26" s="72"/>
      <c r="I26" s="69"/>
    </row>
    <row r="27" spans="1:9" s="5" customFormat="1" ht="30">
      <c r="A27" s="63">
        <v>25</v>
      </c>
      <c r="B27" s="58" t="s">
        <v>56</v>
      </c>
      <c r="C27" s="58" t="s">
        <v>52</v>
      </c>
      <c r="D27" s="58" t="s">
        <v>9</v>
      </c>
      <c r="E27" s="58">
        <v>10</v>
      </c>
      <c r="F27" s="69"/>
      <c r="G27" s="69"/>
      <c r="H27" s="72"/>
      <c r="I27" s="69"/>
    </row>
    <row r="28" spans="1:9" s="5" customFormat="1" ht="45">
      <c r="A28" s="63">
        <v>26</v>
      </c>
      <c r="B28" s="58" t="s">
        <v>243</v>
      </c>
      <c r="C28" s="58" t="s">
        <v>52</v>
      </c>
      <c r="D28" s="58" t="s">
        <v>9</v>
      </c>
      <c r="E28" s="58">
        <v>10</v>
      </c>
      <c r="F28" s="69"/>
      <c r="G28" s="69"/>
      <c r="H28" s="72"/>
      <c r="I28" s="69"/>
    </row>
    <row r="29" spans="1:9" s="6" customFormat="1">
      <c r="A29" s="63">
        <v>27</v>
      </c>
      <c r="B29" s="62" t="s">
        <v>241</v>
      </c>
      <c r="C29" s="60" t="s">
        <v>242</v>
      </c>
      <c r="D29" s="58" t="s">
        <v>9</v>
      </c>
      <c r="E29" s="60">
        <v>6</v>
      </c>
      <c r="F29" s="70"/>
      <c r="G29" s="70"/>
      <c r="H29" s="73"/>
      <c r="I29" s="70"/>
    </row>
    <row r="30" spans="1:9" s="5" customFormat="1" ht="30">
      <c r="A30" s="63">
        <v>28</v>
      </c>
      <c r="B30" s="58" t="s">
        <v>246</v>
      </c>
      <c r="C30" s="58" t="s">
        <v>59</v>
      </c>
      <c r="D30" s="58" t="s">
        <v>9</v>
      </c>
      <c r="E30" s="58">
        <v>60</v>
      </c>
      <c r="F30" s="69"/>
      <c r="G30" s="69"/>
      <c r="H30" s="72"/>
      <c r="I30" s="69"/>
    </row>
    <row r="31" spans="1:9" s="5" customFormat="1" ht="30">
      <c r="A31" s="63">
        <v>29</v>
      </c>
      <c r="B31" s="58" t="s">
        <v>245</v>
      </c>
      <c r="C31" s="58" t="s">
        <v>59</v>
      </c>
      <c r="D31" s="58" t="s">
        <v>9</v>
      </c>
      <c r="E31" s="58">
        <v>5</v>
      </c>
      <c r="F31" s="69"/>
      <c r="G31" s="69"/>
      <c r="H31" s="72"/>
      <c r="I31" s="69"/>
    </row>
    <row r="32" spans="1:9" s="5" customFormat="1" ht="30">
      <c r="A32" s="63">
        <v>30</v>
      </c>
      <c r="B32" s="58" t="s">
        <v>244</v>
      </c>
      <c r="C32" s="58" t="s">
        <v>59</v>
      </c>
      <c r="D32" s="58" t="s">
        <v>9</v>
      </c>
      <c r="E32" s="58">
        <v>5</v>
      </c>
      <c r="F32" s="69"/>
      <c r="G32" s="69"/>
      <c r="H32" s="72"/>
      <c r="I32" s="69"/>
    </row>
    <row r="33" spans="1:9" s="5" customFormat="1" ht="45">
      <c r="A33" s="63">
        <v>31</v>
      </c>
      <c r="B33" s="58" t="s">
        <v>247</v>
      </c>
      <c r="C33" s="58" t="s">
        <v>59</v>
      </c>
      <c r="D33" s="58" t="s">
        <v>9</v>
      </c>
      <c r="E33" s="58">
        <v>10</v>
      </c>
      <c r="F33" s="69"/>
      <c r="G33" s="69"/>
      <c r="H33" s="72"/>
      <c r="I33" s="69"/>
    </row>
    <row r="34" spans="1:9" s="5" customFormat="1" ht="30">
      <c r="A34" s="63">
        <v>32</v>
      </c>
      <c r="B34" s="58" t="s">
        <v>248</v>
      </c>
      <c r="C34" s="58" t="s">
        <v>64</v>
      </c>
      <c r="D34" s="58" t="s">
        <v>9</v>
      </c>
      <c r="E34" s="58">
        <v>10</v>
      </c>
      <c r="F34" s="69"/>
      <c r="G34" s="69"/>
      <c r="H34" s="72"/>
      <c r="I34" s="69"/>
    </row>
    <row r="35" spans="1:9" s="5" customFormat="1" ht="30">
      <c r="A35" s="63">
        <v>33</v>
      </c>
      <c r="B35" s="58" t="s">
        <v>249</v>
      </c>
      <c r="C35" s="58" t="s">
        <v>64</v>
      </c>
      <c r="D35" s="58" t="s">
        <v>9</v>
      </c>
      <c r="E35" s="58">
        <v>10</v>
      </c>
      <c r="F35" s="69"/>
      <c r="G35" s="69"/>
      <c r="H35" s="72"/>
      <c r="I35" s="69"/>
    </row>
    <row r="36" spans="1:9" s="6" customFormat="1" ht="30">
      <c r="A36" s="63">
        <v>34</v>
      </c>
      <c r="B36" s="60" t="s">
        <v>255</v>
      </c>
      <c r="C36" s="60" t="s">
        <v>40</v>
      </c>
      <c r="D36" s="58" t="s">
        <v>9</v>
      </c>
      <c r="E36" s="60">
        <v>6</v>
      </c>
      <c r="F36" s="70"/>
      <c r="G36" s="70"/>
      <c r="H36" s="73"/>
      <c r="I36" s="70"/>
    </row>
    <row r="37" spans="1:9" s="6" customFormat="1" ht="30">
      <c r="A37" s="63">
        <v>35</v>
      </c>
      <c r="B37" s="61" t="s">
        <v>225</v>
      </c>
      <c r="C37" s="58" t="s">
        <v>40</v>
      </c>
      <c r="D37" s="58" t="s">
        <v>9</v>
      </c>
      <c r="E37" s="58">
        <v>15</v>
      </c>
      <c r="F37" s="70"/>
      <c r="G37" s="70"/>
      <c r="H37" s="73"/>
      <c r="I37" s="70"/>
    </row>
    <row r="38" spans="1:9" s="6" customFormat="1" ht="30">
      <c r="A38" s="63">
        <v>36</v>
      </c>
      <c r="B38" s="61" t="s">
        <v>232</v>
      </c>
      <c r="C38" s="58" t="s">
        <v>233</v>
      </c>
      <c r="D38" s="58" t="s">
        <v>9</v>
      </c>
      <c r="E38" s="58">
        <v>10</v>
      </c>
      <c r="F38" s="70"/>
      <c r="G38" s="70"/>
      <c r="H38" s="73"/>
      <c r="I38" s="70"/>
    </row>
    <row r="39" spans="1:9" s="5" customFormat="1">
      <c r="A39" s="63">
        <v>37</v>
      </c>
      <c r="B39" s="58" t="s">
        <v>67</v>
      </c>
      <c r="C39" s="58" t="s">
        <v>68</v>
      </c>
      <c r="D39" s="58" t="s">
        <v>9</v>
      </c>
      <c r="E39" s="58">
        <v>3</v>
      </c>
      <c r="F39" s="69"/>
      <c r="G39" s="69"/>
      <c r="H39" s="72"/>
      <c r="I39" s="69"/>
    </row>
    <row r="40" spans="1:9" s="5" customFormat="1">
      <c r="A40" s="63">
        <v>38</v>
      </c>
      <c r="B40" s="58" t="s">
        <v>70</v>
      </c>
      <c r="C40" s="58" t="s">
        <v>71</v>
      </c>
      <c r="D40" s="58" t="s">
        <v>9</v>
      </c>
      <c r="E40" s="58">
        <v>10</v>
      </c>
      <c r="F40" s="69"/>
      <c r="G40" s="69"/>
      <c r="H40" s="72"/>
      <c r="I40" s="69"/>
    </row>
    <row r="41" spans="1:9" s="5" customFormat="1">
      <c r="A41" s="63">
        <v>39</v>
      </c>
      <c r="B41" s="58" t="s">
        <v>83</v>
      </c>
      <c r="C41" s="58" t="s">
        <v>71</v>
      </c>
      <c r="D41" s="58" t="s">
        <v>9</v>
      </c>
      <c r="E41" s="58">
        <v>5</v>
      </c>
      <c r="F41" s="69"/>
      <c r="G41" s="69"/>
      <c r="H41" s="72"/>
      <c r="I41" s="69"/>
    </row>
    <row r="42" spans="1:9" s="5" customFormat="1">
      <c r="A42" s="63">
        <v>40</v>
      </c>
      <c r="B42" s="58" t="s">
        <v>73</v>
      </c>
      <c r="C42" s="58" t="s">
        <v>71</v>
      </c>
      <c r="D42" s="58" t="s">
        <v>9</v>
      </c>
      <c r="E42" s="58">
        <v>5</v>
      </c>
      <c r="F42" s="69"/>
      <c r="G42" s="69"/>
      <c r="H42" s="72"/>
      <c r="I42" s="69"/>
    </row>
    <row r="43" spans="1:9" s="5" customFormat="1">
      <c r="A43" s="63">
        <v>41</v>
      </c>
      <c r="B43" s="59" t="s">
        <v>75</v>
      </c>
      <c r="C43" s="59" t="s">
        <v>71</v>
      </c>
      <c r="D43" s="58" t="s">
        <v>9</v>
      </c>
      <c r="E43" s="58">
        <v>5</v>
      </c>
      <c r="F43" s="69"/>
      <c r="G43" s="69"/>
      <c r="H43" s="72"/>
      <c r="I43" s="69"/>
    </row>
    <row r="44" spans="1:9" s="5" customFormat="1">
      <c r="A44" s="63">
        <v>42</v>
      </c>
      <c r="B44" s="59" t="s">
        <v>77</v>
      </c>
      <c r="C44" s="59" t="s">
        <v>71</v>
      </c>
      <c r="D44" s="58" t="s">
        <v>9</v>
      </c>
      <c r="E44" s="58">
        <v>4</v>
      </c>
      <c r="F44" s="69"/>
      <c r="G44" s="69"/>
      <c r="H44" s="72"/>
      <c r="I44" s="69"/>
    </row>
    <row r="45" spans="1:9" s="5" customFormat="1">
      <c r="A45" s="63">
        <v>43</v>
      </c>
      <c r="B45" s="59" t="s">
        <v>79</v>
      </c>
      <c r="C45" s="59" t="s">
        <v>71</v>
      </c>
      <c r="D45" s="58" t="s">
        <v>9</v>
      </c>
      <c r="E45" s="58">
        <v>5</v>
      </c>
      <c r="F45" s="69"/>
      <c r="G45" s="69"/>
      <c r="H45" s="72"/>
      <c r="I45" s="69"/>
    </row>
    <row r="46" spans="1:9" s="5" customFormat="1">
      <c r="A46" s="63">
        <v>44</v>
      </c>
      <c r="B46" s="58" t="s">
        <v>81</v>
      </c>
      <c r="C46" s="58" t="s">
        <v>71</v>
      </c>
      <c r="D46" s="58" t="s">
        <v>9</v>
      </c>
      <c r="E46" s="58">
        <v>5</v>
      </c>
      <c r="F46" s="69"/>
      <c r="G46" s="69"/>
      <c r="H46" s="72"/>
      <c r="I46" s="69"/>
    </row>
    <row r="47" spans="1:9" s="5" customFormat="1">
      <c r="A47" s="63">
        <v>45</v>
      </c>
      <c r="B47" s="58" t="s">
        <v>85</v>
      </c>
      <c r="C47" s="58" t="s">
        <v>71</v>
      </c>
      <c r="D47" s="58" t="s">
        <v>9</v>
      </c>
      <c r="E47" s="58">
        <v>5</v>
      </c>
      <c r="F47" s="69"/>
      <c r="G47" s="69"/>
      <c r="H47" s="72"/>
      <c r="I47" s="69"/>
    </row>
    <row r="48" spans="1:9" s="5" customFormat="1" ht="30">
      <c r="A48" s="63">
        <v>46</v>
      </c>
      <c r="B48" s="58" t="s">
        <v>250</v>
      </c>
      <c r="C48" s="58" t="s">
        <v>52</v>
      </c>
      <c r="D48" s="58" t="s">
        <v>9</v>
      </c>
      <c r="E48" s="58">
        <v>20</v>
      </c>
      <c r="F48" s="69"/>
      <c r="G48" s="69"/>
      <c r="H48" s="72"/>
      <c r="I48" s="69"/>
    </row>
    <row r="49" spans="1:9" s="5" customFormat="1" ht="45">
      <c r="A49" s="63">
        <v>47</v>
      </c>
      <c r="B49" s="58" t="s">
        <v>251</v>
      </c>
      <c r="C49" s="58" t="s">
        <v>52</v>
      </c>
      <c r="D49" s="58" t="s">
        <v>9</v>
      </c>
      <c r="E49" s="58">
        <v>10</v>
      </c>
      <c r="F49" s="69"/>
      <c r="G49" s="69"/>
      <c r="H49" s="72"/>
      <c r="I49" s="69"/>
    </row>
    <row r="50" spans="1:9" s="5" customFormat="1" ht="30">
      <c r="A50" s="63">
        <v>48</v>
      </c>
      <c r="B50" s="58" t="s">
        <v>252</v>
      </c>
      <c r="C50" s="58" t="s">
        <v>90</v>
      </c>
      <c r="D50" s="58" t="s">
        <v>9</v>
      </c>
      <c r="E50" s="58">
        <v>10</v>
      </c>
      <c r="F50" s="69"/>
      <c r="G50" s="69"/>
      <c r="H50" s="72"/>
      <c r="I50" s="69"/>
    </row>
    <row r="51" spans="1:9" s="5" customFormat="1" ht="30">
      <c r="A51" s="63">
        <v>49</v>
      </c>
      <c r="B51" s="58" t="s">
        <v>92</v>
      </c>
      <c r="C51" s="58" t="s">
        <v>93</v>
      </c>
      <c r="D51" s="58" t="s">
        <v>94</v>
      </c>
      <c r="E51" s="58">
        <v>40</v>
      </c>
      <c r="F51" s="69"/>
      <c r="G51" s="69"/>
      <c r="H51" s="72"/>
      <c r="I51" s="69"/>
    </row>
    <row r="52" spans="1:9" s="6" customFormat="1">
      <c r="A52" s="63">
        <v>50</v>
      </c>
      <c r="B52" s="60" t="s">
        <v>95</v>
      </c>
      <c r="C52" s="60" t="s">
        <v>231</v>
      </c>
      <c r="D52" s="58" t="s">
        <v>9</v>
      </c>
      <c r="E52" s="64">
        <v>3</v>
      </c>
      <c r="F52" s="70"/>
      <c r="G52" s="70"/>
      <c r="H52" s="73"/>
      <c r="I52" s="70"/>
    </row>
    <row r="53" spans="1:9" s="5" customFormat="1" ht="30">
      <c r="A53" s="63">
        <v>51</v>
      </c>
      <c r="B53" s="58" t="s">
        <v>97</v>
      </c>
      <c r="C53" s="58" t="s">
        <v>90</v>
      </c>
      <c r="D53" s="58" t="s">
        <v>9</v>
      </c>
      <c r="E53" s="58">
        <v>20</v>
      </c>
      <c r="F53" s="69"/>
      <c r="G53" s="69"/>
      <c r="H53" s="72"/>
      <c r="I53" s="69"/>
    </row>
    <row r="54" spans="1:9" s="5" customFormat="1" ht="30">
      <c r="A54" s="63">
        <v>52</v>
      </c>
      <c r="B54" s="58" t="s">
        <v>99</v>
      </c>
      <c r="C54" s="58" t="s">
        <v>90</v>
      </c>
      <c r="D54" s="58" t="s">
        <v>9</v>
      </c>
      <c r="E54" s="58">
        <v>20</v>
      </c>
      <c r="F54" s="69"/>
      <c r="G54" s="69"/>
      <c r="H54" s="72"/>
      <c r="I54" s="69"/>
    </row>
    <row r="55" spans="1:9" s="6" customFormat="1" ht="30">
      <c r="A55" s="63">
        <v>53</v>
      </c>
      <c r="B55" s="60" t="s">
        <v>227</v>
      </c>
      <c r="C55" s="60" t="s">
        <v>230</v>
      </c>
      <c r="D55" s="58" t="s">
        <v>9</v>
      </c>
      <c r="E55" s="64">
        <v>10</v>
      </c>
      <c r="F55" s="70"/>
      <c r="G55" s="70"/>
      <c r="H55" s="73"/>
      <c r="I55" s="70"/>
    </row>
    <row r="56" spans="1:9" s="5" customFormat="1" ht="30">
      <c r="A56" s="63">
        <v>54</v>
      </c>
      <c r="B56" s="58" t="s">
        <v>228</v>
      </c>
      <c r="C56" s="58" t="s">
        <v>90</v>
      </c>
      <c r="D56" s="58" t="s">
        <v>9</v>
      </c>
      <c r="E56" s="58">
        <v>20</v>
      </c>
      <c r="F56" s="69"/>
      <c r="G56" s="69"/>
      <c r="H56" s="72"/>
      <c r="I56" s="69"/>
    </row>
    <row r="57" spans="1:9" s="6" customFormat="1" ht="30">
      <c r="A57" s="63">
        <v>55</v>
      </c>
      <c r="B57" s="60" t="s">
        <v>229</v>
      </c>
      <c r="C57" s="60" t="s">
        <v>90</v>
      </c>
      <c r="D57" s="58" t="s">
        <v>9</v>
      </c>
      <c r="E57" s="64">
        <v>11</v>
      </c>
      <c r="F57" s="70"/>
      <c r="G57" s="70"/>
      <c r="H57" s="73"/>
      <c r="I57" s="70"/>
    </row>
    <row r="58" spans="1:9" s="5" customFormat="1">
      <c r="A58" s="63">
        <v>56</v>
      </c>
      <c r="B58" s="58" t="s">
        <v>103</v>
      </c>
      <c r="C58" s="58" t="s">
        <v>52</v>
      </c>
      <c r="D58" s="58" t="s">
        <v>9</v>
      </c>
      <c r="E58" s="58">
        <v>5</v>
      </c>
      <c r="F58" s="69"/>
      <c r="G58" s="69"/>
      <c r="H58" s="72"/>
      <c r="I58" s="69"/>
    </row>
    <row r="59" spans="1:9" s="5" customFormat="1">
      <c r="A59" s="63">
        <v>57</v>
      </c>
      <c r="B59" s="58" t="s">
        <v>105</v>
      </c>
      <c r="C59" s="58" t="s">
        <v>52</v>
      </c>
      <c r="D59" s="58" t="s">
        <v>9</v>
      </c>
      <c r="E59" s="58">
        <v>5</v>
      </c>
      <c r="F59" s="69"/>
      <c r="G59" s="69"/>
      <c r="H59" s="72"/>
      <c r="I59" s="69"/>
    </row>
    <row r="60" spans="1:9" s="5" customFormat="1">
      <c r="A60" s="63">
        <v>58</v>
      </c>
      <c r="B60" s="58" t="s">
        <v>103</v>
      </c>
      <c r="C60" s="58" t="s">
        <v>52</v>
      </c>
      <c r="D60" s="58" t="s">
        <v>9</v>
      </c>
      <c r="E60" s="58">
        <v>5</v>
      </c>
      <c r="F60" s="69"/>
      <c r="G60" s="69"/>
      <c r="H60" s="72"/>
      <c r="I60" s="69"/>
    </row>
    <row r="61" spans="1:9" s="5" customFormat="1">
      <c r="A61" s="63">
        <v>59</v>
      </c>
      <c r="B61" s="58" t="s">
        <v>108</v>
      </c>
      <c r="C61" s="58" t="s">
        <v>52</v>
      </c>
      <c r="D61" s="58" t="s">
        <v>9</v>
      </c>
      <c r="E61" s="58">
        <v>5</v>
      </c>
      <c r="F61" s="69"/>
      <c r="G61" s="69"/>
      <c r="H61" s="72"/>
      <c r="I61" s="69"/>
    </row>
    <row r="62" spans="1:9" s="5" customFormat="1" ht="30">
      <c r="A62" s="63">
        <v>60</v>
      </c>
      <c r="B62" s="58" t="s">
        <v>110</v>
      </c>
      <c r="C62" s="58" t="s">
        <v>111</v>
      </c>
      <c r="D62" s="58" t="s">
        <v>9</v>
      </c>
      <c r="E62" s="58">
        <v>5</v>
      </c>
      <c r="F62" s="69"/>
      <c r="G62" s="69"/>
      <c r="H62" s="72"/>
      <c r="I62" s="69"/>
    </row>
    <row r="63" spans="1:9" s="5" customFormat="1" ht="36.75" customHeight="1">
      <c r="A63" s="63">
        <v>61</v>
      </c>
      <c r="B63" s="58" t="s">
        <v>113</v>
      </c>
      <c r="C63" s="58" t="s">
        <v>114</v>
      </c>
      <c r="D63" s="58" t="s">
        <v>9</v>
      </c>
      <c r="E63" s="58">
        <v>36</v>
      </c>
      <c r="F63" s="69"/>
      <c r="G63" s="69"/>
      <c r="H63" s="72"/>
      <c r="I63" s="69"/>
    </row>
    <row r="64" spans="1:9" s="5" customFormat="1" ht="32.25" customHeight="1">
      <c r="A64" s="63">
        <v>62</v>
      </c>
      <c r="B64" s="58" t="s">
        <v>116</v>
      </c>
      <c r="C64" s="58" t="s">
        <v>114</v>
      </c>
      <c r="D64" s="58" t="s">
        <v>9</v>
      </c>
      <c r="E64" s="58">
        <v>66</v>
      </c>
      <c r="F64" s="69"/>
      <c r="G64" s="69"/>
      <c r="H64" s="72"/>
      <c r="I64" s="69"/>
    </row>
    <row r="65" spans="1:9" s="5" customFormat="1" ht="30" customHeight="1">
      <c r="A65" s="63">
        <v>63</v>
      </c>
      <c r="B65" s="58" t="s">
        <v>118</v>
      </c>
      <c r="C65" s="58" t="s">
        <v>119</v>
      </c>
      <c r="D65" s="58" t="s">
        <v>9</v>
      </c>
      <c r="E65" s="58">
        <v>77</v>
      </c>
      <c r="F65" s="69"/>
      <c r="G65" s="69"/>
      <c r="H65" s="72"/>
      <c r="I65" s="69"/>
    </row>
    <row r="66" spans="1:9" s="5" customFormat="1">
      <c r="A66" s="63">
        <v>64</v>
      </c>
      <c r="B66" s="58" t="s">
        <v>121</v>
      </c>
      <c r="C66" s="58" t="s">
        <v>122</v>
      </c>
      <c r="D66" s="58" t="s">
        <v>9</v>
      </c>
      <c r="E66" s="58">
        <v>10</v>
      </c>
      <c r="F66" s="69"/>
      <c r="G66" s="69"/>
      <c r="H66" s="72"/>
      <c r="I66" s="69"/>
    </row>
    <row r="67" spans="1:9" s="5" customFormat="1">
      <c r="A67" s="63">
        <v>65</v>
      </c>
      <c r="B67" s="58" t="s">
        <v>124</v>
      </c>
      <c r="C67" s="58" t="s">
        <v>122</v>
      </c>
      <c r="D67" s="58" t="s">
        <v>9</v>
      </c>
      <c r="E67" s="58">
        <v>10</v>
      </c>
      <c r="F67" s="69"/>
      <c r="G67" s="69"/>
      <c r="H67" s="72"/>
      <c r="I67" s="69"/>
    </row>
    <row r="68" spans="1:9" s="5" customFormat="1">
      <c r="A68" s="63">
        <v>66</v>
      </c>
      <c r="B68" s="58" t="s">
        <v>126</v>
      </c>
      <c r="C68" s="58" t="s">
        <v>122</v>
      </c>
      <c r="D68" s="58" t="s">
        <v>9</v>
      </c>
      <c r="E68" s="58">
        <v>10</v>
      </c>
      <c r="F68" s="69"/>
      <c r="G68" s="69"/>
      <c r="H68" s="72"/>
      <c r="I68" s="69"/>
    </row>
    <row r="69" spans="1:9" s="5" customFormat="1">
      <c r="A69" s="63">
        <v>67</v>
      </c>
      <c r="B69" s="58" t="s">
        <v>128</v>
      </c>
      <c r="C69" s="58" t="s">
        <v>122</v>
      </c>
      <c r="D69" s="58" t="s">
        <v>9</v>
      </c>
      <c r="E69" s="58">
        <v>15</v>
      </c>
      <c r="F69" s="69"/>
      <c r="G69" s="69"/>
      <c r="H69" s="72"/>
      <c r="I69" s="69"/>
    </row>
    <row r="70" spans="1:9" s="5" customFormat="1">
      <c r="A70" s="63">
        <v>68</v>
      </c>
      <c r="B70" s="58" t="s">
        <v>130</v>
      </c>
      <c r="C70" s="58" t="s">
        <v>122</v>
      </c>
      <c r="D70" s="58" t="s">
        <v>9</v>
      </c>
      <c r="E70" s="58">
        <v>15</v>
      </c>
      <c r="F70" s="69"/>
      <c r="G70" s="69"/>
      <c r="H70" s="72"/>
      <c r="I70" s="69"/>
    </row>
    <row r="71" spans="1:9" s="5" customFormat="1">
      <c r="A71" s="63">
        <v>69</v>
      </c>
      <c r="B71" s="58" t="s">
        <v>132</v>
      </c>
      <c r="C71" s="58" t="s">
        <v>122</v>
      </c>
      <c r="D71" s="58" t="s">
        <v>9</v>
      </c>
      <c r="E71" s="58">
        <v>15</v>
      </c>
      <c r="F71" s="69"/>
      <c r="G71" s="69"/>
      <c r="H71" s="72"/>
      <c r="I71" s="69"/>
    </row>
    <row r="72" spans="1:9" s="5" customFormat="1">
      <c r="A72" s="63">
        <v>70</v>
      </c>
      <c r="B72" s="58" t="s">
        <v>134</v>
      </c>
      <c r="C72" s="58" t="s">
        <v>122</v>
      </c>
      <c r="D72" s="58" t="s">
        <v>9</v>
      </c>
      <c r="E72" s="58">
        <v>15</v>
      </c>
      <c r="F72" s="69"/>
      <c r="G72" s="69"/>
      <c r="H72" s="72"/>
      <c r="I72" s="69"/>
    </row>
    <row r="73" spans="1:9" s="5" customFormat="1">
      <c r="A73" s="63">
        <v>71</v>
      </c>
      <c r="B73" s="58" t="s">
        <v>136</v>
      </c>
      <c r="C73" s="58" t="s">
        <v>122</v>
      </c>
      <c r="D73" s="58" t="s">
        <v>9</v>
      </c>
      <c r="E73" s="58">
        <v>15</v>
      </c>
      <c r="F73" s="69"/>
      <c r="G73" s="69"/>
      <c r="H73" s="72"/>
      <c r="I73" s="69"/>
    </row>
    <row r="74" spans="1:9" s="6" customFormat="1">
      <c r="A74" s="63">
        <v>72</v>
      </c>
      <c r="B74" s="62" t="s">
        <v>253</v>
      </c>
      <c r="C74" s="58" t="s">
        <v>122</v>
      </c>
      <c r="D74" s="58" t="s">
        <v>9</v>
      </c>
      <c r="E74" s="64">
        <v>5</v>
      </c>
      <c r="F74" s="70"/>
      <c r="G74" s="70"/>
      <c r="H74" s="73"/>
      <c r="I74" s="70"/>
    </row>
    <row r="75" spans="1:9" s="5" customFormat="1" ht="30">
      <c r="A75" s="63">
        <v>73</v>
      </c>
      <c r="B75" s="58" t="s">
        <v>254</v>
      </c>
      <c r="C75" s="58" t="s">
        <v>122</v>
      </c>
      <c r="D75" s="58" t="s">
        <v>9</v>
      </c>
      <c r="E75" s="58">
        <v>39</v>
      </c>
      <c r="F75" s="69"/>
      <c r="G75" s="69"/>
      <c r="H75" s="72"/>
      <c r="I75" s="69"/>
    </row>
    <row r="76" spans="1:9" s="5" customFormat="1" ht="30">
      <c r="A76" s="63">
        <v>74</v>
      </c>
      <c r="B76" s="58" t="s">
        <v>140</v>
      </c>
      <c r="C76" s="58" t="s">
        <v>141</v>
      </c>
      <c r="D76" s="58" t="s">
        <v>9</v>
      </c>
      <c r="E76" s="58">
        <v>30</v>
      </c>
      <c r="F76" s="69"/>
      <c r="G76" s="69"/>
      <c r="H76" s="72"/>
      <c r="I76" s="69"/>
    </row>
    <row r="77" spans="1:9" s="5" customFormat="1" ht="30">
      <c r="A77" s="63">
        <v>75</v>
      </c>
      <c r="B77" s="58" t="s">
        <v>143</v>
      </c>
      <c r="C77" s="58" t="s">
        <v>144</v>
      </c>
      <c r="D77" s="58" t="s">
        <v>145</v>
      </c>
      <c r="E77" s="58">
        <v>13.6</v>
      </c>
      <c r="F77" s="69"/>
      <c r="G77" s="69"/>
      <c r="H77" s="72"/>
      <c r="I77" s="69"/>
    </row>
    <row r="78" spans="1:9" s="5" customFormat="1" ht="21.75" customHeight="1">
      <c r="A78" s="63">
        <v>76</v>
      </c>
      <c r="B78" s="58" t="s">
        <v>147</v>
      </c>
      <c r="C78" s="58" t="s">
        <v>148</v>
      </c>
      <c r="D78" s="58" t="s">
        <v>149</v>
      </c>
      <c r="E78" s="58">
        <v>1.1000000000000001</v>
      </c>
      <c r="F78" s="69"/>
      <c r="G78" s="69"/>
      <c r="H78" s="72"/>
      <c r="I78" s="69"/>
    </row>
    <row r="79" spans="1:9" s="5" customFormat="1" ht="24" customHeight="1">
      <c r="A79" s="63">
        <v>77</v>
      </c>
      <c r="B79" s="58" t="s">
        <v>151</v>
      </c>
      <c r="C79" s="58" t="s">
        <v>148</v>
      </c>
      <c r="D79" s="58" t="s">
        <v>149</v>
      </c>
      <c r="E79" s="58">
        <v>20</v>
      </c>
      <c r="F79" s="69"/>
      <c r="G79" s="69"/>
      <c r="H79" s="72"/>
      <c r="I79" s="69"/>
    </row>
    <row r="80" spans="1:9" s="5" customFormat="1" ht="64.5" customHeight="1">
      <c r="A80" s="63">
        <v>78</v>
      </c>
      <c r="B80" s="58" t="s">
        <v>153</v>
      </c>
      <c r="C80" s="58" t="s">
        <v>114</v>
      </c>
      <c r="D80" s="58" t="s">
        <v>9</v>
      </c>
      <c r="E80" s="58">
        <v>5</v>
      </c>
      <c r="F80" s="69"/>
      <c r="G80" s="69"/>
      <c r="H80" s="72"/>
      <c r="I80" s="69"/>
    </row>
    <row r="81" spans="1:9" s="5" customFormat="1" ht="30">
      <c r="A81" s="63">
        <v>79</v>
      </c>
      <c r="B81" s="58" t="s">
        <v>155</v>
      </c>
      <c r="C81" s="58" t="s">
        <v>111</v>
      </c>
      <c r="D81" s="58" t="s">
        <v>9</v>
      </c>
      <c r="E81" s="58">
        <v>8</v>
      </c>
      <c r="F81" s="69"/>
      <c r="G81" s="69"/>
      <c r="H81" s="72"/>
      <c r="I81" s="69"/>
    </row>
    <row r="82" spans="1:9" s="5" customFormat="1">
      <c r="A82" s="63">
        <v>80</v>
      </c>
      <c r="B82" s="58" t="s">
        <v>157</v>
      </c>
      <c r="C82" s="58" t="s">
        <v>144</v>
      </c>
      <c r="D82" s="58" t="s">
        <v>9</v>
      </c>
      <c r="E82" s="58">
        <v>90</v>
      </c>
      <c r="F82" s="69"/>
      <c r="G82" s="69"/>
      <c r="H82" s="72"/>
      <c r="I82" s="69"/>
    </row>
    <row r="83" spans="1:9" s="5" customFormat="1">
      <c r="A83" s="63">
        <v>81</v>
      </c>
      <c r="B83" s="58" t="s">
        <v>159</v>
      </c>
      <c r="C83" s="58" t="s">
        <v>144</v>
      </c>
      <c r="D83" s="58" t="s">
        <v>9</v>
      </c>
      <c r="E83" s="58">
        <v>10</v>
      </c>
      <c r="F83" s="69"/>
      <c r="G83" s="69"/>
      <c r="H83" s="72"/>
      <c r="I83" s="69"/>
    </row>
    <row r="84" spans="1:9" s="5" customFormat="1" ht="30">
      <c r="A84" s="63">
        <v>82</v>
      </c>
      <c r="B84" s="58" t="s">
        <v>161</v>
      </c>
      <c r="C84" s="58" t="s">
        <v>162</v>
      </c>
      <c r="D84" s="58" t="s">
        <v>145</v>
      </c>
      <c r="E84" s="58">
        <v>14</v>
      </c>
      <c r="F84" s="69"/>
      <c r="G84" s="69"/>
      <c r="H84" s="72"/>
      <c r="I84" s="69"/>
    </row>
    <row r="85" spans="1:9" s="5" customFormat="1" ht="30">
      <c r="A85" s="63">
        <v>83</v>
      </c>
      <c r="B85" s="58" t="s">
        <v>164</v>
      </c>
      <c r="C85" s="58" t="s">
        <v>162</v>
      </c>
      <c r="D85" s="58" t="s">
        <v>145</v>
      </c>
      <c r="E85" s="58">
        <v>10</v>
      </c>
      <c r="F85" s="69"/>
      <c r="G85" s="69"/>
      <c r="H85" s="72"/>
      <c r="I85" s="69"/>
    </row>
    <row r="86" spans="1:9" s="5" customFormat="1">
      <c r="A86" s="63">
        <v>84</v>
      </c>
      <c r="B86" s="58" t="s">
        <v>166</v>
      </c>
      <c r="C86" s="58" t="s">
        <v>167</v>
      </c>
      <c r="D86" s="58" t="s">
        <v>168</v>
      </c>
      <c r="E86" s="58">
        <v>150</v>
      </c>
      <c r="F86" s="69"/>
      <c r="G86" s="69"/>
      <c r="H86" s="72"/>
      <c r="I86" s="69"/>
    </row>
    <row r="87" spans="1:9" s="5" customFormat="1" ht="22.5" customHeight="1">
      <c r="A87" s="63">
        <v>85</v>
      </c>
      <c r="B87" s="58" t="s">
        <v>170</v>
      </c>
      <c r="C87" s="58" t="s">
        <v>171</v>
      </c>
      <c r="D87" s="58" t="s">
        <v>9</v>
      </c>
      <c r="E87" s="58">
        <v>10</v>
      </c>
      <c r="F87" s="69"/>
      <c r="G87" s="69"/>
      <c r="H87" s="72"/>
      <c r="I87" s="69"/>
    </row>
    <row r="88" spans="1:9" s="5" customFormat="1" ht="79.5" customHeight="1">
      <c r="A88" s="63">
        <v>86</v>
      </c>
      <c r="B88" s="58" t="s">
        <v>173</v>
      </c>
      <c r="C88" s="58" t="s">
        <v>162</v>
      </c>
      <c r="D88" s="58" t="s">
        <v>145</v>
      </c>
      <c r="E88" s="58">
        <v>40</v>
      </c>
      <c r="F88" s="69"/>
      <c r="G88" s="69"/>
      <c r="H88" s="72"/>
      <c r="I88" s="69"/>
    </row>
    <row r="89" spans="1:9" ht="12.75" customHeight="1">
      <c r="A89" s="65" t="s">
        <v>265</v>
      </c>
      <c r="B89" s="66"/>
      <c r="C89" s="66"/>
      <c r="D89" s="66"/>
      <c r="E89" s="66"/>
      <c r="F89" s="67"/>
      <c r="G89" s="69"/>
      <c r="H89" s="74"/>
      <c r="I89" s="69"/>
    </row>
    <row r="90" spans="1:9" ht="14.25">
      <c r="A90" s="7"/>
    </row>
    <row r="91" spans="1:9" ht="14.25">
      <c r="A91" s="7"/>
    </row>
    <row r="92" spans="1:9" ht="14.25">
      <c r="A92" s="7"/>
    </row>
    <row r="93" spans="1:9" ht="14.25">
      <c r="A93" s="7"/>
    </row>
    <row r="95" spans="1:9" ht="14.25">
      <c r="A95" s="8"/>
      <c r="C95" s="8"/>
    </row>
    <row r="96" spans="1:9" ht="14.25">
      <c r="A96" s="8"/>
      <c r="C96" s="8"/>
    </row>
    <row r="97" spans="1:3" ht="14.25">
      <c r="A97" s="8"/>
      <c r="C97" s="8"/>
    </row>
    <row r="98" spans="1:3" ht="14.25">
      <c r="A98" s="8"/>
      <c r="C98" s="8"/>
    </row>
    <row r="99" spans="1:3" ht="14.25">
      <c r="A99" s="8"/>
      <c r="C99" s="8"/>
    </row>
    <row r="100" spans="1:3" ht="14.25">
      <c r="A100" s="8"/>
      <c r="C100" s="8"/>
    </row>
    <row r="101" spans="1:3" ht="14.25">
      <c r="A101" s="8"/>
    </row>
    <row r="102" spans="1:3" ht="14.25">
      <c r="A102" s="8"/>
    </row>
    <row r="103" spans="1:3" ht="14.25">
      <c r="A103" s="8"/>
    </row>
  </sheetData>
  <mergeCells count="10">
    <mergeCell ref="F1:F2"/>
    <mergeCell ref="G1:G2"/>
    <mergeCell ref="H1:H2"/>
    <mergeCell ref="I1:I2"/>
    <mergeCell ref="A89:F89"/>
    <mergeCell ref="E1:E2"/>
    <mergeCell ref="A1:A2"/>
    <mergeCell ref="B1:B2"/>
    <mergeCell ref="C1:C2"/>
    <mergeCell ref="D1:D2"/>
  </mergeCells>
  <pageMargins left="0.7" right="0.7" top="0.75" bottom="0.75"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97" workbookViewId="0">
      <selection activeCell="H24" sqref="H24"/>
    </sheetView>
  </sheetViews>
  <sheetFormatPr defaultRowHeight="14.25"/>
  <cols>
    <col min="1" max="1" width="8.625" customWidth="1"/>
    <col min="2" max="2" width="20" customWidth="1"/>
    <col min="3" max="3" width="8.625" customWidth="1"/>
    <col min="4" max="4" width="9.375" customWidth="1"/>
    <col min="5" max="10" width="8.625" customWidth="1"/>
    <col min="11" max="11" width="15.5" customWidth="1"/>
    <col min="12" max="1025" width="8.625" customWidth="1"/>
  </cols>
  <sheetData>
    <row r="1" spans="1:11" ht="15">
      <c r="A1" s="9"/>
      <c r="B1" s="10" t="s">
        <v>176</v>
      </c>
      <c r="C1" s="10"/>
      <c r="D1" s="10"/>
      <c r="E1" s="10"/>
      <c r="F1" s="10"/>
      <c r="G1" s="10"/>
      <c r="H1" s="10"/>
      <c r="I1" s="11" t="s">
        <v>177</v>
      </c>
      <c r="J1" s="11"/>
      <c r="K1" s="12">
        <v>57233.37</v>
      </c>
    </row>
    <row r="2" spans="1:11" ht="15">
      <c r="A2" s="9"/>
      <c r="B2" s="10" t="s">
        <v>178</v>
      </c>
      <c r="C2" s="10"/>
      <c r="D2" s="10"/>
      <c r="E2" s="10"/>
      <c r="F2" s="10"/>
      <c r="G2" s="10"/>
      <c r="H2" s="10"/>
      <c r="I2" s="10"/>
      <c r="J2" s="10"/>
      <c r="K2" s="10"/>
    </row>
    <row r="3" spans="1:11" ht="15">
      <c r="A3" s="13" t="s">
        <v>0</v>
      </c>
      <c r="B3" s="14" t="s">
        <v>179</v>
      </c>
      <c r="C3" s="15">
        <v>44501</v>
      </c>
      <c r="D3" s="15">
        <v>44531</v>
      </c>
      <c r="E3" s="15">
        <v>44562</v>
      </c>
      <c r="F3" s="15">
        <v>44593</v>
      </c>
      <c r="G3" s="15">
        <v>44621</v>
      </c>
      <c r="H3" s="15">
        <v>44652</v>
      </c>
      <c r="I3" s="15">
        <v>44682</v>
      </c>
      <c r="J3" s="15">
        <v>44713</v>
      </c>
      <c r="K3" s="16" t="s">
        <v>180</v>
      </c>
    </row>
    <row r="4" spans="1:11" ht="15">
      <c r="A4" s="17">
        <v>1</v>
      </c>
      <c r="B4" s="18" t="s">
        <v>181</v>
      </c>
      <c r="C4" s="19">
        <v>636.74</v>
      </c>
      <c r="D4" s="19">
        <f>16236.76+5017.69</f>
        <v>21254.45</v>
      </c>
      <c r="E4" s="19">
        <v>1527.59</v>
      </c>
      <c r="F4" s="19">
        <f>1291.86-100.48</f>
        <v>1191.3799999999999</v>
      </c>
      <c r="G4" s="19">
        <v>175</v>
      </c>
      <c r="H4" s="19">
        <f>659.51+1346.25</f>
        <v>2005.76</v>
      </c>
      <c r="I4" s="19"/>
      <c r="J4" s="19"/>
      <c r="K4" s="20">
        <f t="shared" ref="K4:K19" si="0">SUM(C4:J4)</f>
        <v>26790.920000000002</v>
      </c>
    </row>
    <row r="5" spans="1:11" ht="15">
      <c r="A5" s="17">
        <v>2</v>
      </c>
      <c r="B5" s="18" t="s">
        <v>182</v>
      </c>
      <c r="C5" s="19">
        <v>84.69</v>
      </c>
      <c r="D5" s="19"/>
      <c r="E5" s="19">
        <f>1189.66+279.6</f>
        <v>1469.2600000000002</v>
      </c>
      <c r="F5" s="19">
        <v>245.8</v>
      </c>
      <c r="G5" s="19"/>
      <c r="H5" s="19">
        <v>375.71</v>
      </c>
      <c r="I5" s="19"/>
      <c r="J5" s="19"/>
      <c r="K5" s="20">
        <f t="shared" si="0"/>
        <v>2175.46</v>
      </c>
    </row>
    <row r="6" spans="1:11" ht="15">
      <c r="A6" s="17">
        <v>3</v>
      </c>
      <c r="B6" s="18" t="s">
        <v>183</v>
      </c>
      <c r="C6" s="19"/>
      <c r="D6" s="19"/>
      <c r="E6" s="19"/>
      <c r="F6" s="19"/>
      <c r="G6" s="19">
        <v>1166.0999999999999</v>
      </c>
      <c r="H6" s="19"/>
      <c r="I6" s="19"/>
      <c r="J6" s="19"/>
      <c r="K6" s="20">
        <f t="shared" si="0"/>
        <v>1166.0999999999999</v>
      </c>
    </row>
    <row r="7" spans="1:11" ht="15">
      <c r="A7" s="17">
        <v>4</v>
      </c>
      <c r="B7" s="18" t="s">
        <v>184</v>
      </c>
      <c r="C7" s="19"/>
      <c r="D7" s="19"/>
      <c r="E7" s="19"/>
      <c r="F7" s="19"/>
      <c r="G7" s="19"/>
      <c r="H7" s="19"/>
      <c r="I7" s="19"/>
      <c r="J7" s="19"/>
      <c r="K7" s="20">
        <f t="shared" si="0"/>
        <v>0</v>
      </c>
    </row>
    <row r="8" spans="1:11" ht="15">
      <c r="A8" s="17">
        <v>5</v>
      </c>
      <c r="B8" s="18" t="s">
        <v>185</v>
      </c>
      <c r="C8" s="19">
        <v>55.32</v>
      </c>
      <c r="D8" s="19"/>
      <c r="E8" s="19"/>
      <c r="F8" s="19">
        <v>652.46</v>
      </c>
      <c r="G8" s="19">
        <v>1412.13</v>
      </c>
      <c r="H8" s="19">
        <f>135.18+45.88</f>
        <v>181.06</v>
      </c>
      <c r="I8" s="19"/>
      <c r="J8" s="19"/>
      <c r="K8" s="20">
        <f t="shared" si="0"/>
        <v>2300.9700000000003</v>
      </c>
    </row>
    <row r="9" spans="1:11" ht="15">
      <c r="A9" s="17">
        <v>6</v>
      </c>
      <c r="B9" s="18" t="s">
        <v>186</v>
      </c>
      <c r="C9" s="19">
        <v>544.32000000000005</v>
      </c>
      <c r="D9" s="19"/>
      <c r="E9" s="19"/>
      <c r="F9" s="19"/>
      <c r="G9" s="19">
        <v>181.44</v>
      </c>
      <c r="H9" s="19">
        <v>2221.2800000000002</v>
      </c>
      <c r="I9" s="19"/>
      <c r="J9" s="19"/>
      <c r="K9" s="20">
        <f t="shared" si="0"/>
        <v>2947.04</v>
      </c>
    </row>
    <row r="10" spans="1:11" ht="15">
      <c r="A10" s="17">
        <v>7</v>
      </c>
      <c r="B10" s="18" t="s">
        <v>187</v>
      </c>
      <c r="C10" s="19"/>
      <c r="D10" s="19"/>
      <c r="E10" s="19"/>
      <c r="F10" s="19"/>
      <c r="G10" s="19"/>
      <c r="H10" s="19"/>
      <c r="I10" s="19"/>
      <c r="J10" s="19"/>
      <c r="K10" s="20">
        <f t="shared" si="0"/>
        <v>0</v>
      </c>
    </row>
    <row r="11" spans="1:11" ht="15">
      <c r="A11" s="17">
        <v>8</v>
      </c>
      <c r="B11" s="18" t="s">
        <v>188</v>
      </c>
      <c r="C11" s="19"/>
      <c r="D11" s="19"/>
      <c r="E11" s="19"/>
      <c r="F11" s="19"/>
      <c r="G11" s="19"/>
      <c r="H11" s="19"/>
      <c r="I11" s="19"/>
      <c r="J11" s="19"/>
      <c r="K11" s="20">
        <f t="shared" si="0"/>
        <v>0</v>
      </c>
    </row>
    <row r="12" spans="1:11" ht="15">
      <c r="A12" s="17">
        <v>9</v>
      </c>
      <c r="B12" s="18" t="s">
        <v>189</v>
      </c>
      <c r="C12" s="19">
        <v>30.04</v>
      </c>
      <c r="D12" s="19">
        <v>61.6</v>
      </c>
      <c r="E12" s="19"/>
      <c r="F12" s="19"/>
      <c r="G12" s="19">
        <v>232.9</v>
      </c>
      <c r="H12" s="19">
        <v>20.66</v>
      </c>
      <c r="I12" s="19"/>
      <c r="J12" s="19"/>
      <c r="K12" s="20">
        <f t="shared" si="0"/>
        <v>345.20000000000005</v>
      </c>
    </row>
    <row r="13" spans="1:11" ht="15">
      <c r="A13" s="17">
        <v>10</v>
      </c>
      <c r="B13" s="18" t="s">
        <v>190</v>
      </c>
      <c r="C13" s="19"/>
      <c r="D13" s="19"/>
      <c r="E13" s="19"/>
      <c r="F13" s="19"/>
      <c r="G13" s="19"/>
      <c r="H13" s="19"/>
      <c r="I13" s="19"/>
      <c r="J13" s="19"/>
      <c r="K13" s="20">
        <f t="shared" si="0"/>
        <v>0</v>
      </c>
    </row>
    <row r="14" spans="1:11" ht="15">
      <c r="A14" s="17">
        <v>11</v>
      </c>
      <c r="B14" s="18" t="s">
        <v>191</v>
      </c>
      <c r="C14" s="19"/>
      <c r="D14" s="19"/>
      <c r="E14" s="19"/>
      <c r="F14" s="19">
        <v>2676.35</v>
      </c>
      <c r="G14" s="19">
        <v>64</v>
      </c>
      <c r="H14" s="19"/>
      <c r="I14" s="19"/>
      <c r="J14" s="19"/>
      <c r="K14" s="20">
        <f t="shared" si="0"/>
        <v>2740.35</v>
      </c>
    </row>
    <row r="15" spans="1:11" ht="15">
      <c r="A15" s="17">
        <v>12</v>
      </c>
      <c r="B15" s="18" t="s">
        <v>192</v>
      </c>
      <c r="C15" s="19"/>
      <c r="D15" s="19"/>
      <c r="E15" s="19"/>
      <c r="F15" s="19"/>
      <c r="G15" s="19"/>
      <c r="H15" s="19"/>
      <c r="I15" s="19"/>
      <c r="J15" s="19"/>
      <c r="K15" s="20">
        <f t="shared" si="0"/>
        <v>0</v>
      </c>
    </row>
    <row r="16" spans="1:11" ht="15">
      <c r="A16" s="17">
        <v>13</v>
      </c>
      <c r="B16" s="18" t="s">
        <v>193</v>
      </c>
      <c r="C16" s="19"/>
      <c r="D16" s="19"/>
      <c r="E16" s="19"/>
      <c r="F16" s="19"/>
      <c r="G16" s="19"/>
      <c r="H16" s="19"/>
      <c r="I16" s="19"/>
      <c r="J16" s="19"/>
      <c r="K16" s="20">
        <f t="shared" si="0"/>
        <v>0</v>
      </c>
    </row>
    <row r="17" spans="1:11" ht="15">
      <c r="A17" s="21">
        <v>14</v>
      </c>
      <c r="B17" s="22" t="s">
        <v>194</v>
      </c>
      <c r="C17" s="23"/>
      <c r="D17" s="23"/>
      <c r="E17" s="23"/>
      <c r="F17" s="23"/>
      <c r="G17" s="23"/>
      <c r="H17" s="23"/>
      <c r="I17" s="23"/>
      <c r="J17" s="23"/>
      <c r="K17" s="20">
        <f t="shared" si="0"/>
        <v>0</v>
      </c>
    </row>
    <row r="18" spans="1:11" ht="15">
      <c r="A18" s="17">
        <v>15</v>
      </c>
      <c r="B18" s="18" t="s">
        <v>195</v>
      </c>
      <c r="C18" s="19"/>
      <c r="D18" s="19"/>
      <c r="E18" s="19"/>
      <c r="F18" s="19"/>
      <c r="G18" s="19"/>
      <c r="H18" s="19"/>
      <c r="I18" s="19"/>
      <c r="J18" s="19"/>
      <c r="K18" s="20">
        <f t="shared" si="0"/>
        <v>0</v>
      </c>
    </row>
    <row r="19" spans="1:11" ht="15">
      <c r="A19" s="17">
        <v>16</v>
      </c>
      <c r="B19" s="18" t="s">
        <v>196</v>
      </c>
      <c r="C19" s="19"/>
      <c r="D19" s="19"/>
      <c r="E19" s="19"/>
      <c r="F19" s="19"/>
      <c r="G19" s="19"/>
      <c r="H19" s="19"/>
      <c r="I19" s="19"/>
      <c r="J19" s="19"/>
      <c r="K19" s="20">
        <f t="shared" si="0"/>
        <v>0</v>
      </c>
    </row>
    <row r="20" spans="1:11" ht="15">
      <c r="A20" s="17">
        <v>17</v>
      </c>
      <c r="B20" s="18" t="s">
        <v>197</v>
      </c>
      <c r="C20" s="19"/>
      <c r="D20" s="19"/>
      <c r="E20" s="19"/>
      <c r="F20" s="19">
        <v>319.26</v>
      </c>
      <c r="G20" s="19">
        <v>64</v>
      </c>
      <c r="H20" s="19"/>
      <c r="I20" s="19"/>
      <c r="J20" s="19"/>
      <c r="K20" s="16"/>
    </row>
    <row r="21" spans="1:11" ht="15">
      <c r="A21" s="13"/>
      <c r="B21" s="14" t="s">
        <v>198</v>
      </c>
      <c r="C21" s="24">
        <f t="shared" ref="C21:K21" si="1">SUM(C4:C20)</f>
        <v>1351.1100000000001</v>
      </c>
      <c r="D21" s="24">
        <f t="shared" si="1"/>
        <v>21316.05</v>
      </c>
      <c r="E21" s="24">
        <f t="shared" si="1"/>
        <v>2996.8500000000004</v>
      </c>
      <c r="F21" s="24">
        <f t="shared" si="1"/>
        <v>5085.25</v>
      </c>
      <c r="G21" s="24">
        <f t="shared" si="1"/>
        <v>3295.57</v>
      </c>
      <c r="H21" s="24">
        <f t="shared" si="1"/>
        <v>4804.4699999999993</v>
      </c>
      <c r="I21" s="24">
        <f t="shared" si="1"/>
        <v>0</v>
      </c>
      <c r="J21" s="24">
        <f t="shared" si="1"/>
        <v>0</v>
      </c>
      <c r="K21" s="25">
        <f t="shared" si="1"/>
        <v>38466.039999999994</v>
      </c>
    </row>
    <row r="22" spans="1:11" ht="15">
      <c r="A22" s="26"/>
      <c r="B22" s="27"/>
      <c r="C22" s="27"/>
      <c r="D22" s="27"/>
      <c r="E22" s="27"/>
      <c r="F22" s="27"/>
      <c r="G22" s="27"/>
      <c r="H22" s="27"/>
      <c r="I22" s="27"/>
      <c r="J22" s="27"/>
      <c r="K22" s="10"/>
    </row>
    <row r="23" spans="1:11" ht="15" customHeight="1">
      <c r="A23" s="26"/>
      <c r="B23" s="27"/>
      <c r="C23" s="27"/>
      <c r="D23" s="27"/>
      <c r="E23" s="27"/>
      <c r="F23" s="27"/>
      <c r="G23" s="27"/>
      <c r="H23" s="27">
        <v>341.1</v>
      </c>
      <c r="I23" s="27"/>
      <c r="J23" s="27"/>
      <c r="K23" s="12">
        <f>K1-K21</f>
        <v>18767.330000000009</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3"/>
  <sheetViews>
    <sheetView topLeftCell="A43" workbookViewId="0">
      <selection activeCell="B9" sqref="B9"/>
    </sheetView>
  </sheetViews>
  <sheetFormatPr defaultRowHeight="15"/>
  <cols>
    <col min="1" max="1" width="3.75" style="1" customWidth="1"/>
    <col min="2" max="2" width="26.5" style="2" customWidth="1"/>
    <col min="3" max="3" width="18.25" style="3" customWidth="1"/>
    <col min="4" max="4" width="9.375" style="3" customWidth="1"/>
    <col min="5" max="5" width="4.125" style="3" customWidth="1"/>
    <col min="6" max="6" width="4.25" style="3" customWidth="1"/>
    <col min="7" max="7" width="6.375" style="3" customWidth="1"/>
    <col min="8" max="8" width="9.875" style="4" customWidth="1"/>
    <col min="9" max="9" width="6" style="3" customWidth="1"/>
    <col min="10" max="10" width="10.125" style="3" customWidth="1"/>
    <col min="11" max="11" width="9.75" style="4" customWidth="1"/>
    <col min="12" max="1025" width="17.625" style="3" customWidth="1"/>
  </cols>
  <sheetData>
    <row r="1" spans="1:11" s="5" customFormat="1" ht="22.5" customHeight="1">
      <c r="A1" s="54" t="s">
        <v>0</v>
      </c>
      <c r="B1" s="55" t="s">
        <v>1</v>
      </c>
      <c r="C1" s="52" t="s">
        <v>2</v>
      </c>
      <c r="D1" s="52" t="s">
        <v>3</v>
      </c>
      <c r="E1" s="54" t="s">
        <v>4</v>
      </c>
      <c r="F1" s="52" t="s">
        <v>5</v>
      </c>
      <c r="G1" s="52" t="s">
        <v>6</v>
      </c>
      <c r="H1" s="53" t="s">
        <v>199</v>
      </c>
      <c r="I1" s="52" t="s">
        <v>200</v>
      </c>
      <c r="J1" s="52" t="s">
        <v>201</v>
      </c>
      <c r="K1" s="50" t="s">
        <v>202</v>
      </c>
    </row>
    <row r="2" spans="1:11" s="5" customFormat="1">
      <c r="A2" s="54"/>
      <c r="B2" s="55"/>
      <c r="C2" s="52"/>
      <c r="D2" s="52"/>
      <c r="E2" s="54"/>
      <c r="F2" s="52"/>
      <c r="G2" s="52"/>
      <c r="H2" s="53"/>
      <c r="I2" s="52"/>
      <c r="J2" s="52"/>
      <c r="K2" s="50"/>
    </row>
    <row r="3" spans="1:11" s="5" customFormat="1" ht="90">
      <c r="A3" s="28">
        <v>1</v>
      </c>
      <c r="B3" s="29" t="s">
        <v>7</v>
      </c>
      <c r="C3" s="30" t="s">
        <v>203</v>
      </c>
      <c r="D3" s="30" t="s">
        <v>8</v>
      </c>
      <c r="E3" s="31" t="s">
        <v>9</v>
      </c>
      <c r="F3" s="30">
        <v>17</v>
      </c>
      <c r="G3" s="31">
        <v>10.1</v>
      </c>
      <c r="H3" s="32">
        <f t="shared" ref="H3:H34" si="0">F3*G3</f>
        <v>171.7</v>
      </c>
      <c r="I3" s="33">
        <v>0.23</v>
      </c>
      <c r="J3" s="30">
        <f t="shared" ref="J3:J34" si="1">K3-H3</f>
        <v>39.490999999999985</v>
      </c>
      <c r="K3" s="32">
        <f t="shared" ref="K3:K34" si="2">H3*1.23</f>
        <v>211.19099999999997</v>
      </c>
    </row>
    <row r="4" spans="1:11" s="5" customFormat="1" ht="78.75">
      <c r="A4" s="28">
        <v>2</v>
      </c>
      <c r="B4" s="29" t="s">
        <v>10</v>
      </c>
      <c r="C4" s="30" t="s">
        <v>204</v>
      </c>
      <c r="D4" s="30" t="s">
        <v>11</v>
      </c>
      <c r="E4" s="31" t="s">
        <v>9</v>
      </c>
      <c r="F4" s="30">
        <v>25</v>
      </c>
      <c r="G4" s="31">
        <v>10.33</v>
      </c>
      <c r="H4" s="32">
        <f t="shared" si="0"/>
        <v>258.25</v>
      </c>
      <c r="I4" s="33">
        <v>0.23</v>
      </c>
      <c r="J4" s="30">
        <f t="shared" si="1"/>
        <v>59.39749999999998</v>
      </c>
      <c r="K4" s="32">
        <f t="shared" si="2"/>
        <v>317.64749999999998</v>
      </c>
    </row>
    <row r="5" spans="1:11" s="5" customFormat="1" ht="78.75">
      <c r="A5" s="28">
        <v>3</v>
      </c>
      <c r="B5" s="29" t="s">
        <v>12</v>
      </c>
      <c r="C5" s="30" t="s">
        <v>205</v>
      </c>
      <c r="D5" s="30" t="s">
        <v>13</v>
      </c>
      <c r="E5" s="31" t="s">
        <v>9</v>
      </c>
      <c r="F5" s="30">
        <v>20</v>
      </c>
      <c r="G5" s="31">
        <v>11.58</v>
      </c>
      <c r="H5" s="32">
        <f t="shared" si="0"/>
        <v>231.6</v>
      </c>
      <c r="I5" s="33">
        <v>0.23</v>
      </c>
      <c r="J5" s="30">
        <f t="shared" si="1"/>
        <v>53.268000000000001</v>
      </c>
      <c r="K5" s="32">
        <f t="shared" si="2"/>
        <v>284.86799999999999</v>
      </c>
    </row>
    <row r="6" spans="1:11" s="5" customFormat="1" ht="67.5">
      <c r="A6" s="28">
        <v>4</v>
      </c>
      <c r="B6" s="29" t="s">
        <v>14</v>
      </c>
      <c r="C6" s="30" t="s">
        <v>206</v>
      </c>
      <c r="D6" s="30" t="s">
        <v>11</v>
      </c>
      <c r="E6" s="31" t="s">
        <v>9</v>
      </c>
      <c r="F6" s="30">
        <v>40</v>
      </c>
      <c r="G6" s="31">
        <v>10.33</v>
      </c>
      <c r="H6" s="32">
        <f t="shared" si="0"/>
        <v>413.2</v>
      </c>
      <c r="I6" s="33">
        <v>0.23</v>
      </c>
      <c r="J6" s="30">
        <f t="shared" si="1"/>
        <v>95.036000000000001</v>
      </c>
      <c r="K6" s="32">
        <f t="shared" si="2"/>
        <v>508.23599999999999</v>
      </c>
    </row>
    <row r="7" spans="1:11" s="5" customFormat="1" ht="101.25">
      <c r="A7" s="28">
        <v>5</v>
      </c>
      <c r="B7" s="29" t="s">
        <v>15</v>
      </c>
      <c r="C7" s="30" t="s">
        <v>16</v>
      </c>
      <c r="D7" s="30" t="s">
        <v>11</v>
      </c>
      <c r="E7" s="31" t="s">
        <v>9</v>
      </c>
      <c r="F7" s="30">
        <v>15</v>
      </c>
      <c r="G7" s="31">
        <v>9.52</v>
      </c>
      <c r="H7" s="32">
        <f t="shared" si="0"/>
        <v>142.79999999999998</v>
      </c>
      <c r="I7" s="33">
        <v>0.23</v>
      </c>
      <c r="J7" s="30">
        <f t="shared" si="1"/>
        <v>32.843999999999994</v>
      </c>
      <c r="K7" s="32">
        <f t="shared" si="2"/>
        <v>175.64399999999998</v>
      </c>
    </row>
    <row r="8" spans="1:11" s="5" customFormat="1" ht="112.5">
      <c r="A8" s="28">
        <v>6</v>
      </c>
      <c r="B8" s="29" t="s">
        <v>17</v>
      </c>
      <c r="C8" s="30" t="s">
        <v>18</v>
      </c>
      <c r="D8" s="30" t="s">
        <v>13</v>
      </c>
      <c r="E8" s="31" t="s">
        <v>9</v>
      </c>
      <c r="F8" s="30">
        <v>20</v>
      </c>
      <c r="G8" s="31">
        <v>11.88</v>
      </c>
      <c r="H8" s="32">
        <f t="shared" si="0"/>
        <v>237.60000000000002</v>
      </c>
      <c r="I8" s="33">
        <v>0.23</v>
      </c>
      <c r="J8" s="30">
        <f t="shared" si="1"/>
        <v>54.648000000000025</v>
      </c>
      <c r="K8" s="32">
        <f t="shared" si="2"/>
        <v>292.24800000000005</v>
      </c>
    </row>
    <row r="9" spans="1:11" s="5" customFormat="1" ht="123.75">
      <c r="A9" s="28">
        <v>7</v>
      </c>
      <c r="B9" s="29" t="s">
        <v>19</v>
      </c>
      <c r="C9" s="30" t="s">
        <v>20</v>
      </c>
      <c r="D9" s="30" t="s">
        <v>11</v>
      </c>
      <c r="E9" s="31" t="s">
        <v>9</v>
      </c>
      <c r="F9" s="30">
        <v>40</v>
      </c>
      <c r="G9" s="31">
        <v>9.86</v>
      </c>
      <c r="H9" s="32">
        <f t="shared" si="0"/>
        <v>394.4</v>
      </c>
      <c r="I9" s="33">
        <v>0.23</v>
      </c>
      <c r="J9" s="30">
        <f t="shared" si="1"/>
        <v>90.711999999999989</v>
      </c>
      <c r="K9" s="32">
        <f t="shared" si="2"/>
        <v>485.11199999999997</v>
      </c>
    </row>
    <row r="10" spans="1:11" s="5" customFormat="1" ht="45">
      <c r="A10" s="28">
        <v>8</v>
      </c>
      <c r="B10" s="29" t="s">
        <v>21</v>
      </c>
      <c r="C10" s="30" t="s">
        <v>22</v>
      </c>
      <c r="D10" s="30" t="s">
        <v>23</v>
      </c>
      <c r="E10" s="31" t="s">
        <v>24</v>
      </c>
      <c r="F10" s="30">
        <v>100</v>
      </c>
      <c r="G10" s="31">
        <v>63.68</v>
      </c>
      <c r="H10" s="32">
        <f t="shared" si="0"/>
        <v>6368</v>
      </c>
      <c r="I10" s="33">
        <v>0.23</v>
      </c>
      <c r="J10" s="30">
        <f t="shared" si="1"/>
        <v>1464.6400000000003</v>
      </c>
      <c r="K10" s="32">
        <f t="shared" si="2"/>
        <v>7832.64</v>
      </c>
    </row>
    <row r="11" spans="1:11" s="5" customFormat="1" ht="90">
      <c r="A11" s="28">
        <v>9</v>
      </c>
      <c r="B11" s="29" t="s">
        <v>25</v>
      </c>
      <c r="C11" s="30" t="s">
        <v>26</v>
      </c>
      <c r="D11" s="30" t="s">
        <v>23</v>
      </c>
      <c r="E11" s="31" t="s">
        <v>24</v>
      </c>
      <c r="F11" s="30">
        <v>40</v>
      </c>
      <c r="G11" s="31">
        <v>49.95</v>
      </c>
      <c r="H11" s="32">
        <f t="shared" si="0"/>
        <v>1998</v>
      </c>
      <c r="I11" s="33">
        <v>0.23</v>
      </c>
      <c r="J11" s="30">
        <f t="shared" si="1"/>
        <v>459.53999999999996</v>
      </c>
      <c r="K11" s="32">
        <f t="shared" si="2"/>
        <v>2457.54</v>
      </c>
    </row>
    <row r="12" spans="1:11" s="5" customFormat="1" ht="135">
      <c r="A12" s="28">
        <v>10</v>
      </c>
      <c r="B12" s="29" t="s">
        <v>27</v>
      </c>
      <c r="C12" s="30" t="s">
        <v>28</v>
      </c>
      <c r="D12" s="30" t="s">
        <v>29</v>
      </c>
      <c r="E12" s="31" t="s">
        <v>24</v>
      </c>
      <c r="F12" s="30">
        <v>40</v>
      </c>
      <c r="G12" s="31">
        <v>44.72</v>
      </c>
      <c r="H12" s="32">
        <f t="shared" si="0"/>
        <v>1788.8</v>
      </c>
      <c r="I12" s="33">
        <v>0.23</v>
      </c>
      <c r="J12" s="30">
        <f t="shared" si="1"/>
        <v>411.42399999999975</v>
      </c>
      <c r="K12" s="32">
        <f t="shared" si="2"/>
        <v>2200.2239999999997</v>
      </c>
    </row>
    <row r="13" spans="1:11" s="5" customFormat="1" ht="90">
      <c r="A13" s="28">
        <v>11</v>
      </c>
      <c r="B13" s="29" t="s">
        <v>30</v>
      </c>
      <c r="C13" s="30" t="s">
        <v>31</v>
      </c>
      <c r="D13" s="30" t="s">
        <v>32</v>
      </c>
      <c r="E13" s="31" t="s">
        <v>9</v>
      </c>
      <c r="F13" s="30">
        <v>50</v>
      </c>
      <c r="G13" s="31">
        <v>26.14</v>
      </c>
      <c r="H13" s="32">
        <f t="shared" si="0"/>
        <v>1307</v>
      </c>
      <c r="I13" s="33">
        <v>0.23</v>
      </c>
      <c r="J13" s="30">
        <f t="shared" si="1"/>
        <v>300.6099999999999</v>
      </c>
      <c r="K13" s="32">
        <f t="shared" si="2"/>
        <v>1607.61</v>
      </c>
    </row>
    <row r="14" spans="1:11" s="5" customFormat="1" ht="67.5">
      <c r="A14" s="28">
        <v>12</v>
      </c>
      <c r="B14" s="29" t="s">
        <v>33</v>
      </c>
      <c r="C14" s="30" t="s">
        <v>34</v>
      </c>
      <c r="D14" s="30" t="s">
        <v>35</v>
      </c>
      <c r="E14" s="31" t="s">
        <v>24</v>
      </c>
      <c r="F14" s="30">
        <v>10</v>
      </c>
      <c r="G14" s="31">
        <v>74.66</v>
      </c>
      <c r="H14" s="32">
        <f t="shared" si="0"/>
        <v>746.59999999999991</v>
      </c>
      <c r="I14" s="33">
        <v>0.23</v>
      </c>
      <c r="J14" s="30">
        <f t="shared" si="1"/>
        <v>171.71799999999996</v>
      </c>
      <c r="K14" s="32">
        <f t="shared" si="2"/>
        <v>918.31799999999987</v>
      </c>
    </row>
    <row r="15" spans="1:11" s="5" customFormat="1" ht="67.5">
      <c r="A15" s="28">
        <v>13</v>
      </c>
      <c r="B15" s="29" t="s">
        <v>36</v>
      </c>
      <c r="C15" s="30" t="s">
        <v>37</v>
      </c>
      <c r="D15" s="30" t="s">
        <v>35</v>
      </c>
      <c r="E15" s="31" t="s">
        <v>24</v>
      </c>
      <c r="F15" s="30">
        <v>5</v>
      </c>
      <c r="G15" s="31">
        <v>145.07</v>
      </c>
      <c r="H15" s="32">
        <f t="shared" si="0"/>
        <v>725.34999999999991</v>
      </c>
      <c r="I15" s="33">
        <v>0.23</v>
      </c>
      <c r="J15" s="30">
        <f t="shared" si="1"/>
        <v>166.83049999999992</v>
      </c>
      <c r="K15" s="32">
        <f t="shared" si="2"/>
        <v>892.18049999999982</v>
      </c>
    </row>
    <row r="16" spans="1:11" s="5" customFormat="1" ht="56.25">
      <c r="A16" s="28">
        <v>14</v>
      </c>
      <c r="B16" s="34" t="s">
        <v>38</v>
      </c>
      <c r="C16" s="30" t="s">
        <v>39</v>
      </c>
      <c r="D16" s="30" t="s">
        <v>40</v>
      </c>
      <c r="E16" s="31" t="s">
        <v>24</v>
      </c>
      <c r="F16" s="30">
        <v>10</v>
      </c>
      <c r="G16" s="31">
        <v>11.71</v>
      </c>
      <c r="H16" s="32">
        <f t="shared" si="0"/>
        <v>117.10000000000001</v>
      </c>
      <c r="I16" s="33">
        <v>0.23</v>
      </c>
      <c r="J16" s="30">
        <f t="shared" si="1"/>
        <v>26.933000000000007</v>
      </c>
      <c r="K16" s="32">
        <f t="shared" si="2"/>
        <v>144.03300000000002</v>
      </c>
    </row>
    <row r="17" spans="1:11" s="5" customFormat="1" ht="101.25">
      <c r="A17" s="28">
        <v>15</v>
      </c>
      <c r="B17" s="34" t="s">
        <v>41</v>
      </c>
      <c r="C17" s="30" t="s">
        <v>207</v>
      </c>
      <c r="D17" s="30" t="s">
        <v>42</v>
      </c>
      <c r="E17" s="31" t="s">
        <v>24</v>
      </c>
      <c r="F17" s="30">
        <v>60</v>
      </c>
      <c r="G17" s="31">
        <v>30.4</v>
      </c>
      <c r="H17" s="32">
        <f t="shared" si="0"/>
        <v>1824</v>
      </c>
      <c r="I17" s="33">
        <v>0.23</v>
      </c>
      <c r="J17" s="30">
        <f t="shared" si="1"/>
        <v>419.52</v>
      </c>
      <c r="K17" s="32">
        <f t="shared" si="2"/>
        <v>2243.52</v>
      </c>
    </row>
    <row r="18" spans="1:11" s="5" customFormat="1" ht="146.25">
      <c r="A18" s="28">
        <v>16</v>
      </c>
      <c r="B18" s="34" t="s">
        <v>43</v>
      </c>
      <c r="C18" s="30" t="s">
        <v>208</v>
      </c>
      <c r="D18" s="30" t="s">
        <v>40</v>
      </c>
      <c r="E18" s="31" t="s">
        <v>24</v>
      </c>
      <c r="F18" s="30">
        <v>10</v>
      </c>
      <c r="G18" s="31">
        <v>21.44</v>
      </c>
      <c r="H18" s="32">
        <f t="shared" si="0"/>
        <v>214.4</v>
      </c>
      <c r="I18" s="33">
        <v>0.23</v>
      </c>
      <c r="J18" s="30">
        <f t="shared" si="1"/>
        <v>49.311999999999983</v>
      </c>
      <c r="K18" s="32">
        <f t="shared" si="2"/>
        <v>263.71199999999999</v>
      </c>
    </row>
    <row r="19" spans="1:11" s="5" customFormat="1" ht="191.25">
      <c r="A19" s="28">
        <v>17</v>
      </c>
      <c r="B19" s="34" t="s">
        <v>44</v>
      </c>
      <c r="C19" s="30" t="s">
        <v>209</v>
      </c>
      <c r="D19" s="30" t="s">
        <v>32</v>
      </c>
      <c r="E19" s="31" t="s">
        <v>24</v>
      </c>
      <c r="F19" s="30">
        <v>5</v>
      </c>
      <c r="G19" s="31">
        <v>17.399999999999999</v>
      </c>
      <c r="H19" s="32">
        <f t="shared" si="0"/>
        <v>87</v>
      </c>
      <c r="I19" s="33">
        <v>0.23</v>
      </c>
      <c r="J19" s="30">
        <f t="shared" si="1"/>
        <v>20.010000000000005</v>
      </c>
      <c r="K19" s="32">
        <f t="shared" si="2"/>
        <v>107.01</v>
      </c>
    </row>
    <row r="20" spans="1:11" s="5" customFormat="1" ht="56.25">
      <c r="A20" s="28">
        <v>18</v>
      </c>
      <c r="B20" s="34" t="s">
        <v>46</v>
      </c>
      <c r="C20" s="35" t="s">
        <v>210</v>
      </c>
      <c r="D20" s="35" t="s">
        <v>23</v>
      </c>
      <c r="E20" s="36" t="s">
        <v>24</v>
      </c>
      <c r="F20" s="30">
        <v>25</v>
      </c>
      <c r="G20" s="31">
        <v>32.520000000000003</v>
      </c>
      <c r="H20" s="32">
        <f t="shared" si="0"/>
        <v>813.00000000000011</v>
      </c>
      <c r="I20" s="33">
        <v>0.23</v>
      </c>
      <c r="J20" s="30">
        <f t="shared" si="1"/>
        <v>186.99</v>
      </c>
      <c r="K20" s="32">
        <f t="shared" si="2"/>
        <v>999.99000000000012</v>
      </c>
    </row>
    <row r="21" spans="1:11" s="5" customFormat="1" ht="135">
      <c r="A21" s="28">
        <v>19</v>
      </c>
      <c r="B21" s="29" t="s">
        <v>48</v>
      </c>
      <c r="C21" s="30" t="s">
        <v>211</v>
      </c>
      <c r="D21" s="30" t="s">
        <v>49</v>
      </c>
      <c r="E21" s="31" t="s">
        <v>9</v>
      </c>
      <c r="F21" s="30">
        <v>35</v>
      </c>
      <c r="G21" s="31">
        <v>93.55</v>
      </c>
      <c r="H21" s="32">
        <f t="shared" si="0"/>
        <v>3274.25</v>
      </c>
      <c r="I21" s="33">
        <v>0.23</v>
      </c>
      <c r="J21" s="30">
        <f t="shared" si="1"/>
        <v>753.07749999999987</v>
      </c>
      <c r="K21" s="32">
        <f t="shared" si="2"/>
        <v>4027.3274999999999</v>
      </c>
    </row>
    <row r="22" spans="1:11" s="5" customFormat="1" ht="90">
      <c r="A22" s="28">
        <v>20</v>
      </c>
      <c r="B22" s="29" t="s">
        <v>50</v>
      </c>
      <c r="C22" s="30" t="s">
        <v>212</v>
      </c>
      <c r="D22" s="30" t="s">
        <v>52</v>
      </c>
      <c r="E22" s="31" t="s">
        <v>24</v>
      </c>
      <c r="F22" s="30">
        <v>30</v>
      </c>
      <c r="G22" s="31">
        <v>24.1</v>
      </c>
      <c r="H22" s="32">
        <f t="shared" si="0"/>
        <v>723</v>
      </c>
      <c r="I22" s="33">
        <v>0.23</v>
      </c>
      <c r="J22" s="30">
        <f t="shared" si="1"/>
        <v>166.28999999999996</v>
      </c>
      <c r="K22" s="32">
        <f t="shared" si="2"/>
        <v>889.29</v>
      </c>
    </row>
    <row r="23" spans="1:11" s="5" customFormat="1" ht="90">
      <c r="A23" s="28">
        <v>21</v>
      </c>
      <c r="B23" s="29" t="s">
        <v>53</v>
      </c>
      <c r="C23" s="30" t="s">
        <v>213</v>
      </c>
      <c r="D23" s="30" t="s">
        <v>23</v>
      </c>
      <c r="E23" s="31" t="s">
        <v>24</v>
      </c>
      <c r="F23" s="30">
        <v>35</v>
      </c>
      <c r="G23" s="31">
        <v>69.31</v>
      </c>
      <c r="H23" s="32">
        <f t="shared" si="0"/>
        <v>2425.85</v>
      </c>
      <c r="I23" s="33">
        <v>0.23</v>
      </c>
      <c r="J23" s="30">
        <f t="shared" si="1"/>
        <v>557.94549999999981</v>
      </c>
      <c r="K23" s="32">
        <f t="shared" si="2"/>
        <v>2983.7954999999997</v>
      </c>
    </row>
    <row r="24" spans="1:11" s="5" customFormat="1" ht="135">
      <c r="A24" s="28">
        <v>22</v>
      </c>
      <c r="B24" s="29" t="s">
        <v>55</v>
      </c>
      <c r="C24" s="30" t="s">
        <v>214</v>
      </c>
      <c r="D24" s="30" t="s">
        <v>52</v>
      </c>
      <c r="E24" s="31" t="s">
        <v>24</v>
      </c>
      <c r="F24" s="30">
        <v>25</v>
      </c>
      <c r="G24" s="31">
        <v>18.63</v>
      </c>
      <c r="H24" s="32">
        <f t="shared" si="0"/>
        <v>465.75</v>
      </c>
      <c r="I24" s="33">
        <v>0.23</v>
      </c>
      <c r="J24" s="30">
        <f t="shared" si="1"/>
        <v>107.12249999999995</v>
      </c>
      <c r="K24" s="32">
        <f t="shared" si="2"/>
        <v>572.87249999999995</v>
      </c>
    </row>
    <row r="25" spans="1:11" s="5" customFormat="1" ht="146.25">
      <c r="A25" s="28">
        <v>23</v>
      </c>
      <c r="B25" s="29" t="s">
        <v>57</v>
      </c>
      <c r="C25" s="30" t="s">
        <v>215</v>
      </c>
      <c r="D25" s="30" t="s">
        <v>52</v>
      </c>
      <c r="E25" s="31" t="s">
        <v>24</v>
      </c>
      <c r="F25" s="30">
        <v>20</v>
      </c>
      <c r="G25" s="31">
        <v>8.33</v>
      </c>
      <c r="H25" s="32">
        <f t="shared" si="0"/>
        <v>166.6</v>
      </c>
      <c r="I25" s="33">
        <v>0.23</v>
      </c>
      <c r="J25" s="30">
        <f t="shared" si="1"/>
        <v>38.317999999999984</v>
      </c>
      <c r="K25" s="32">
        <f t="shared" si="2"/>
        <v>204.91799999999998</v>
      </c>
    </row>
    <row r="26" spans="1:11" s="5" customFormat="1" ht="112.5">
      <c r="A26" s="28">
        <v>24</v>
      </c>
      <c r="B26" s="29" t="s">
        <v>58</v>
      </c>
      <c r="C26" s="30" t="s">
        <v>216</v>
      </c>
      <c r="D26" s="30" t="s">
        <v>59</v>
      </c>
      <c r="E26" s="31" t="s">
        <v>9</v>
      </c>
      <c r="F26" s="30">
        <v>15</v>
      </c>
      <c r="G26" s="31">
        <v>88.56</v>
      </c>
      <c r="H26" s="32">
        <f t="shared" si="0"/>
        <v>1328.4</v>
      </c>
      <c r="I26" s="33">
        <v>0.23</v>
      </c>
      <c r="J26" s="30">
        <f t="shared" si="1"/>
        <v>305.53199999999993</v>
      </c>
      <c r="K26" s="32">
        <f t="shared" si="2"/>
        <v>1633.932</v>
      </c>
    </row>
    <row r="27" spans="1:11" s="5" customFormat="1" ht="112.5">
      <c r="A27" s="28">
        <v>25</v>
      </c>
      <c r="B27" s="29" t="s">
        <v>60</v>
      </c>
      <c r="C27" s="30" t="s">
        <v>217</v>
      </c>
      <c r="D27" s="30" t="s">
        <v>59</v>
      </c>
      <c r="E27" s="31" t="s">
        <v>9</v>
      </c>
      <c r="F27" s="30">
        <v>9</v>
      </c>
      <c r="G27" s="31">
        <v>22.41</v>
      </c>
      <c r="H27" s="32">
        <f t="shared" si="0"/>
        <v>201.69</v>
      </c>
      <c r="I27" s="33">
        <v>0.23</v>
      </c>
      <c r="J27" s="30">
        <f t="shared" si="1"/>
        <v>46.3887</v>
      </c>
      <c r="K27" s="32">
        <f t="shared" si="2"/>
        <v>248.0787</v>
      </c>
    </row>
    <row r="28" spans="1:11" s="5" customFormat="1" ht="191.25">
      <c r="A28" s="28">
        <v>26</v>
      </c>
      <c r="B28" s="29" t="s">
        <v>61</v>
      </c>
      <c r="C28" s="30" t="s">
        <v>218</v>
      </c>
      <c r="D28" s="30" t="s">
        <v>59</v>
      </c>
      <c r="E28" s="31" t="s">
        <v>24</v>
      </c>
      <c r="F28" s="30">
        <v>30</v>
      </c>
      <c r="G28" s="31">
        <v>23.36</v>
      </c>
      <c r="H28" s="32">
        <f t="shared" si="0"/>
        <v>700.8</v>
      </c>
      <c r="I28" s="33">
        <v>0.23</v>
      </c>
      <c r="J28" s="30">
        <f t="shared" si="1"/>
        <v>161.18399999999997</v>
      </c>
      <c r="K28" s="32">
        <f t="shared" si="2"/>
        <v>861.98399999999992</v>
      </c>
    </row>
    <row r="29" spans="1:11" s="5" customFormat="1" ht="225">
      <c r="A29" s="28">
        <v>27</v>
      </c>
      <c r="B29" s="29" t="s">
        <v>62</v>
      </c>
      <c r="C29" s="30" t="s">
        <v>219</v>
      </c>
      <c r="D29" s="30" t="s">
        <v>59</v>
      </c>
      <c r="E29" s="31" t="s">
        <v>9</v>
      </c>
      <c r="F29" s="30">
        <v>12</v>
      </c>
      <c r="G29" s="31">
        <v>26.27</v>
      </c>
      <c r="H29" s="32">
        <f t="shared" si="0"/>
        <v>315.24</v>
      </c>
      <c r="I29" s="33">
        <v>0.23</v>
      </c>
      <c r="J29" s="30">
        <f t="shared" si="1"/>
        <v>72.505200000000002</v>
      </c>
      <c r="K29" s="32">
        <f t="shared" si="2"/>
        <v>387.74520000000001</v>
      </c>
    </row>
    <row r="30" spans="1:11" s="5" customFormat="1" ht="191.25">
      <c r="A30" s="28">
        <v>28</v>
      </c>
      <c r="B30" s="29" t="s">
        <v>63</v>
      </c>
      <c r="C30" s="30" t="s">
        <v>220</v>
      </c>
      <c r="D30" s="30" t="s">
        <v>64</v>
      </c>
      <c r="E30" s="31" t="s">
        <v>24</v>
      </c>
      <c r="F30" s="30">
        <v>50</v>
      </c>
      <c r="G30" s="31">
        <v>90.72</v>
      </c>
      <c r="H30" s="32">
        <f t="shared" si="0"/>
        <v>4536</v>
      </c>
      <c r="I30" s="33">
        <v>0.23</v>
      </c>
      <c r="J30" s="30">
        <f t="shared" si="1"/>
        <v>1043.2799999999997</v>
      </c>
      <c r="K30" s="32">
        <f t="shared" si="2"/>
        <v>5579.28</v>
      </c>
    </row>
    <row r="31" spans="1:11" s="5" customFormat="1" ht="146.25">
      <c r="A31" s="28">
        <v>29</v>
      </c>
      <c r="B31" s="29" t="s">
        <v>65</v>
      </c>
      <c r="C31" s="30" t="s">
        <v>221</v>
      </c>
      <c r="D31" s="30" t="s">
        <v>64</v>
      </c>
      <c r="E31" s="31" t="s">
        <v>24</v>
      </c>
      <c r="F31" s="30">
        <v>10</v>
      </c>
      <c r="G31" s="31">
        <v>116.91</v>
      </c>
      <c r="H31" s="32">
        <f t="shared" si="0"/>
        <v>1169.0999999999999</v>
      </c>
      <c r="I31" s="33">
        <v>0.23</v>
      </c>
      <c r="J31" s="30">
        <f t="shared" si="1"/>
        <v>268.89300000000003</v>
      </c>
      <c r="K31" s="32">
        <f t="shared" si="2"/>
        <v>1437.9929999999999</v>
      </c>
    </row>
    <row r="32" spans="1:11" s="5" customFormat="1" ht="67.5">
      <c r="A32" s="28">
        <v>30</v>
      </c>
      <c r="B32" s="29" t="s">
        <v>66</v>
      </c>
      <c r="C32" s="30" t="s">
        <v>67</v>
      </c>
      <c r="D32" s="30" t="s">
        <v>68</v>
      </c>
      <c r="E32" s="31" t="s">
        <v>24</v>
      </c>
      <c r="F32" s="30">
        <v>7</v>
      </c>
      <c r="G32" s="31">
        <v>193.39</v>
      </c>
      <c r="H32" s="32">
        <f t="shared" si="0"/>
        <v>1353.73</v>
      </c>
      <c r="I32" s="33">
        <v>0.23</v>
      </c>
      <c r="J32" s="30">
        <f t="shared" si="1"/>
        <v>311.35789999999997</v>
      </c>
      <c r="K32" s="32">
        <f t="shared" si="2"/>
        <v>1665.0879</v>
      </c>
    </row>
    <row r="33" spans="1:11" s="5" customFormat="1" ht="67.5">
      <c r="A33" s="28">
        <v>31</v>
      </c>
      <c r="B33" s="29" t="s">
        <v>69</v>
      </c>
      <c r="C33" s="30" t="s">
        <v>70</v>
      </c>
      <c r="D33" s="30" t="s">
        <v>71</v>
      </c>
      <c r="E33" s="31" t="s">
        <v>24</v>
      </c>
      <c r="F33" s="30">
        <v>10</v>
      </c>
      <c r="G33" s="31">
        <v>3.33</v>
      </c>
      <c r="H33" s="32">
        <f t="shared" si="0"/>
        <v>33.299999999999997</v>
      </c>
      <c r="I33" s="33">
        <v>0.23</v>
      </c>
      <c r="J33" s="30">
        <f t="shared" si="1"/>
        <v>7.6589999999999989</v>
      </c>
      <c r="K33" s="32">
        <f t="shared" si="2"/>
        <v>40.958999999999996</v>
      </c>
    </row>
    <row r="34" spans="1:11" s="5" customFormat="1" ht="56.25">
      <c r="A34" s="28">
        <v>32</v>
      </c>
      <c r="B34" s="29" t="s">
        <v>72</v>
      </c>
      <c r="C34" s="30" t="s">
        <v>73</v>
      </c>
      <c r="D34" s="30" t="s">
        <v>71</v>
      </c>
      <c r="E34" s="31" t="s">
        <v>24</v>
      </c>
      <c r="F34" s="30">
        <v>10</v>
      </c>
      <c r="G34" s="31">
        <v>3.78</v>
      </c>
      <c r="H34" s="32">
        <f t="shared" si="0"/>
        <v>37.799999999999997</v>
      </c>
      <c r="I34" s="33">
        <v>0.23</v>
      </c>
      <c r="J34" s="30">
        <f t="shared" si="1"/>
        <v>8.6939999999999955</v>
      </c>
      <c r="K34" s="32">
        <f t="shared" si="2"/>
        <v>46.493999999999993</v>
      </c>
    </row>
    <row r="35" spans="1:11" s="5" customFormat="1" ht="56.25">
      <c r="A35" s="28">
        <v>33</v>
      </c>
      <c r="B35" s="34" t="s">
        <v>74</v>
      </c>
      <c r="C35" s="35" t="s">
        <v>75</v>
      </c>
      <c r="D35" s="35" t="s">
        <v>71</v>
      </c>
      <c r="E35" s="36" t="s">
        <v>24</v>
      </c>
      <c r="F35" s="30">
        <v>10</v>
      </c>
      <c r="G35" s="31">
        <v>5.13</v>
      </c>
      <c r="H35" s="32">
        <f t="shared" ref="H35:H66" si="3">F35*G35</f>
        <v>51.3</v>
      </c>
      <c r="I35" s="33">
        <v>0.23</v>
      </c>
      <c r="J35" s="30">
        <f t="shared" ref="J35:J66" si="4">K35-H35</f>
        <v>11.798999999999999</v>
      </c>
      <c r="K35" s="32">
        <f t="shared" ref="K35:K66" si="5">H35*1.23</f>
        <v>63.098999999999997</v>
      </c>
    </row>
    <row r="36" spans="1:11" s="5" customFormat="1" ht="56.25">
      <c r="A36" s="28">
        <v>34</v>
      </c>
      <c r="B36" s="34" t="s">
        <v>76</v>
      </c>
      <c r="C36" s="37" t="s">
        <v>77</v>
      </c>
      <c r="D36" s="35" t="s">
        <v>71</v>
      </c>
      <c r="E36" s="36" t="s">
        <v>24</v>
      </c>
      <c r="F36" s="30">
        <v>20</v>
      </c>
      <c r="G36" s="31">
        <v>42.55</v>
      </c>
      <c r="H36" s="32">
        <f t="shared" si="3"/>
        <v>851</v>
      </c>
      <c r="I36" s="33">
        <v>0.23</v>
      </c>
      <c r="J36" s="30">
        <f t="shared" si="4"/>
        <v>195.73000000000002</v>
      </c>
      <c r="K36" s="32">
        <f t="shared" si="5"/>
        <v>1046.73</v>
      </c>
    </row>
    <row r="37" spans="1:11" s="5" customFormat="1" ht="101.25">
      <c r="A37" s="28">
        <v>35</v>
      </c>
      <c r="B37" s="34" t="s">
        <v>78</v>
      </c>
      <c r="C37" s="35" t="s">
        <v>79</v>
      </c>
      <c r="D37" s="35" t="s">
        <v>71</v>
      </c>
      <c r="E37" s="36" t="s">
        <v>24</v>
      </c>
      <c r="F37" s="30">
        <v>10</v>
      </c>
      <c r="G37" s="31">
        <v>4.32</v>
      </c>
      <c r="H37" s="32">
        <f t="shared" si="3"/>
        <v>43.2</v>
      </c>
      <c r="I37" s="33">
        <v>0.23</v>
      </c>
      <c r="J37" s="30">
        <f t="shared" si="4"/>
        <v>9.9359999999999999</v>
      </c>
      <c r="K37" s="32">
        <f t="shared" si="5"/>
        <v>53.136000000000003</v>
      </c>
    </row>
    <row r="38" spans="1:11" s="5" customFormat="1" ht="101.25">
      <c r="A38" s="28">
        <v>36</v>
      </c>
      <c r="B38" s="29" t="s">
        <v>80</v>
      </c>
      <c r="C38" s="38" t="s">
        <v>81</v>
      </c>
      <c r="D38" s="30" t="s">
        <v>71</v>
      </c>
      <c r="E38" s="31" t="s">
        <v>24</v>
      </c>
      <c r="F38" s="30">
        <v>8</v>
      </c>
      <c r="G38" s="31">
        <v>29.57</v>
      </c>
      <c r="H38" s="32">
        <f t="shared" si="3"/>
        <v>236.56</v>
      </c>
      <c r="I38" s="33">
        <v>0.23</v>
      </c>
      <c r="J38" s="30">
        <f t="shared" si="4"/>
        <v>54.408799999999985</v>
      </c>
      <c r="K38" s="32">
        <f t="shared" si="5"/>
        <v>290.96879999999999</v>
      </c>
    </row>
    <row r="39" spans="1:11" s="5" customFormat="1" ht="90">
      <c r="A39" s="28">
        <v>37</v>
      </c>
      <c r="B39" s="29" t="s">
        <v>82</v>
      </c>
      <c r="C39" s="30" t="s">
        <v>83</v>
      </c>
      <c r="D39" s="30" t="s">
        <v>71</v>
      </c>
      <c r="E39" s="31" t="s">
        <v>24</v>
      </c>
      <c r="F39" s="30">
        <v>10</v>
      </c>
      <c r="G39" s="31">
        <v>24.32</v>
      </c>
      <c r="H39" s="32">
        <f t="shared" si="3"/>
        <v>243.2</v>
      </c>
      <c r="I39" s="33">
        <v>0.23</v>
      </c>
      <c r="J39" s="30">
        <f t="shared" si="4"/>
        <v>55.935999999999979</v>
      </c>
      <c r="K39" s="32">
        <f t="shared" si="5"/>
        <v>299.13599999999997</v>
      </c>
    </row>
    <row r="40" spans="1:11" s="5" customFormat="1" ht="78.75">
      <c r="A40" s="28">
        <v>38</v>
      </c>
      <c r="B40" s="29" t="s">
        <v>84</v>
      </c>
      <c r="C40" s="30" t="s">
        <v>85</v>
      </c>
      <c r="D40" s="30" t="s">
        <v>71</v>
      </c>
      <c r="E40" s="31" t="s">
        <v>24</v>
      </c>
      <c r="F40" s="30">
        <v>10</v>
      </c>
      <c r="G40" s="31">
        <v>40.36</v>
      </c>
      <c r="H40" s="32">
        <f t="shared" si="3"/>
        <v>403.6</v>
      </c>
      <c r="I40" s="33">
        <v>0.23</v>
      </c>
      <c r="J40" s="30">
        <f t="shared" si="4"/>
        <v>92.827999999999975</v>
      </c>
      <c r="K40" s="32">
        <f t="shared" si="5"/>
        <v>496.428</v>
      </c>
    </row>
    <row r="41" spans="1:11" s="5" customFormat="1" ht="56.25">
      <c r="A41" s="28">
        <v>39</v>
      </c>
      <c r="B41" s="29" t="s">
        <v>86</v>
      </c>
      <c r="C41" s="30" t="s">
        <v>222</v>
      </c>
      <c r="D41" s="30" t="s">
        <v>52</v>
      </c>
      <c r="E41" s="31" t="s">
        <v>24</v>
      </c>
      <c r="F41" s="30">
        <v>20</v>
      </c>
      <c r="G41" s="31">
        <v>22.17</v>
      </c>
      <c r="H41" s="32">
        <f t="shared" si="3"/>
        <v>443.40000000000003</v>
      </c>
      <c r="I41" s="33">
        <v>0.23</v>
      </c>
      <c r="J41" s="30">
        <f t="shared" si="4"/>
        <v>101.98200000000003</v>
      </c>
      <c r="K41" s="32">
        <f t="shared" si="5"/>
        <v>545.38200000000006</v>
      </c>
    </row>
    <row r="42" spans="1:11" s="5" customFormat="1" ht="123.75">
      <c r="A42" s="28">
        <v>40</v>
      </c>
      <c r="B42" s="29" t="s">
        <v>87</v>
      </c>
      <c r="C42" s="30" t="s">
        <v>223</v>
      </c>
      <c r="D42" s="30" t="s">
        <v>52</v>
      </c>
      <c r="E42" s="31" t="s">
        <v>24</v>
      </c>
      <c r="F42" s="30">
        <v>180</v>
      </c>
      <c r="G42" s="31">
        <v>15.53</v>
      </c>
      <c r="H42" s="32">
        <f t="shared" si="3"/>
        <v>2795.4</v>
      </c>
      <c r="I42" s="33">
        <v>0.23</v>
      </c>
      <c r="J42" s="30">
        <f t="shared" si="4"/>
        <v>642.94200000000001</v>
      </c>
      <c r="K42" s="32">
        <f t="shared" si="5"/>
        <v>3438.3420000000001</v>
      </c>
    </row>
    <row r="43" spans="1:11" s="5" customFormat="1" ht="78.75">
      <c r="A43" s="28">
        <v>41</v>
      </c>
      <c r="B43" s="29" t="s">
        <v>88</v>
      </c>
      <c r="C43" s="30" t="s">
        <v>89</v>
      </c>
      <c r="D43" s="30" t="s">
        <v>90</v>
      </c>
      <c r="E43" s="31" t="s">
        <v>24</v>
      </c>
      <c r="F43" s="30">
        <v>30</v>
      </c>
      <c r="G43" s="31">
        <v>4.78</v>
      </c>
      <c r="H43" s="32">
        <f t="shared" si="3"/>
        <v>143.4</v>
      </c>
      <c r="I43" s="33">
        <v>0.23</v>
      </c>
      <c r="J43" s="30">
        <f t="shared" si="4"/>
        <v>32.981999999999999</v>
      </c>
      <c r="K43" s="32">
        <f t="shared" si="5"/>
        <v>176.38200000000001</v>
      </c>
    </row>
    <row r="44" spans="1:11" s="5" customFormat="1" ht="56.25">
      <c r="A44" s="28">
        <v>42</v>
      </c>
      <c r="B44" s="29" t="s">
        <v>91</v>
      </c>
      <c r="C44" s="30" t="s">
        <v>92</v>
      </c>
      <c r="D44" s="30" t="s">
        <v>93</v>
      </c>
      <c r="E44" s="31" t="s">
        <v>94</v>
      </c>
      <c r="F44" s="30">
        <v>150</v>
      </c>
      <c r="G44" s="31">
        <v>3.2</v>
      </c>
      <c r="H44" s="32">
        <f t="shared" si="3"/>
        <v>480</v>
      </c>
      <c r="I44" s="33">
        <v>0.23</v>
      </c>
      <c r="J44" s="30">
        <f t="shared" si="4"/>
        <v>110.39999999999998</v>
      </c>
      <c r="K44" s="32">
        <f t="shared" si="5"/>
        <v>590.4</v>
      </c>
    </row>
    <row r="45" spans="1:11" s="5" customFormat="1" ht="33.75">
      <c r="A45" s="28">
        <v>43</v>
      </c>
      <c r="B45" s="29" t="s">
        <v>96</v>
      </c>
      <c r="C45" s="30" t="s">
        <v>97</v>
      </c>
      <c r="D45" s="30" t="s">
        <v>90</v>
      </c>
      <c r="E45" s="31" t="s">
        <v>24</v>
      </c>
      <c r="F45" s="30">
        <v>50</v>
      </c>
      <c r="G45" s="31">
        <v>10.87</v>
      </c>
      <c r="H45" s="32">
        <f t="shared" si="3"/>
        <v>543.5</v>
      </c>
      <c r="I45" s="33">
        <v>0.23</v>
      </c>
      <c r="J45" s="30">
        <f t="shared" si="4"/>
        <v>125.005</v>
      </c>
      <c r="K45" s="32">
        <f t="shared" si="5"/>
        <v>668.505</v>
      </c>
    </row>
    <row r="46" spans="1:11" s="5" customFormat="1" ht="33.75">
      <c r="A46" s="28">
        <v>44</v>
      </c>
      <c r="B46" s="29" t="s">
        <v>98</v>
      </c>
      <c r="C46" s="30" t="s">
        <v>99</v>
      </c>
      <c r="D46" s="30" t="s">
        <v>90</v>
      </c>
      <c r="E46" s="31" t="s">
        <v>24</v>
      </c>
      <c r="F46" s="30">
        <v>50</v>
      </c>
      <c r="G46" s="31">
        <v>13.49</v>
      </c>
      <c r="H46" s="32">
        <f t="shared" si="3"/>
        <v>674.5</v>
      </c>
      <c r="I46" s="33">
        <v>0.23</v>
      </c>
      <c r="J46" s="30">
        <f t="shared" si="4"/>
        <v>155.13499999999999</v>
      </c>
      <c r="K46" s="32">
        <f t="shared" si="5"/>
        <v>829.63499999999999</v>
      </c>
    </row>
    <row r="47" spans="1:11" s="5" customFormat="1" ht="33.75">
      <c r="A47" s="28">
        <v>45</v>
      </c>
      <c r="B47" s="29" t="s">
        <v>100</v>
      </c>
      <c r="C47" s="30" t="s">
        <v>101</v>
      </c>
      <c r="D47" s="30" t="s">
        <v>90</v>
      </c>
      <c r="E47" s="31" t="s">
        <v>24</v>
      </c>
      <c r="F47" s="30">
        <v>60</v>
      </c>
      <c r="G47" s="31">
        <v>17.16</v>
      </c>
      <c r="H47" s="32">
        <f t="shared" si="3"/>
        <v>1029.5999999999999</v>
      </c>
      <c r="I47" s="33">
        <v>0.23</v>
      </c>
      <c r="J47" s="30">
        <f t="shared" si="4"/>
        <v>236.80799999999999</v>
      </c>
      <c r="K47" s="32">
        <f t="shared" si="5"/>
        <v>1266.4079999999999</v>
      </c>
    </row>
    <row r="48" spans="1:11" s="5" customFormat="1" ht="146.25">
      <c r="A48" s="28">
        <v>46</v>
      </c>
      <c r="B48" s="29" t="s">
        <v>102</v>
      </c>
      <c r="C48" s="38" t="s">
        <v>103</v>
      </c>
      <c r="D48" s="30" t="s">
        <v>52</v>
      </c>
      <c r="E48" s="31" t="s">
        <v>24</v>
      </c>
      <c r="F48" s="30">
        <v>20</v>
      </c>
      <c r="G48" s="31">
        <v>62.3</v>
      </c>
      <c r="H48" s="32">
        <f t="shared" si="3"/>
        <v>1246</v>
      </c>
      <c r="I48" s="33">
        <v>0.23</v>
      </c>
      <c r="J48" s="30">
        <f t="shared" si="4"/>
        <v>286.57999999999993</v>
      </c>
      <c r="K48" s="32">
        <f t="shared" si="5"/>
        <v>1532.58</v>
      </c>
    </row>
    <row r="49" spans="1:11" s="5" customFormat="1" ht="146.25">
      <c r="A49" s="28">
        <v>47</v>
      </c>
      <c r="B49" s="29" t="s">
        <v>104</v>
      </c>
      <c r="C49" s="30" t="s">
        <v>105</v>
      </c>
      <c r="D49" s="30" t="s">
        <v>52</v>
      </c>
      <c r="E49" s="31" t="s">
        <v>24</v>
      </c>
      <c r="F49" s="30">
        <v>10</v>
      </c>
      <c r="G49" s="31">
        <v>129.97999999999999</v>
      </c>
      <c r="H49" s="32">
        <f t="shared" si="3"/>
        <v>1299.8</v>
      </c>
      <c r="I49" s="33">
        <v>0.23</v>
      </c>
      <c r="J49" s="30">
        <f t="shared" si="4"/>
        <v>298.95399999999995</v>
      </c>
      <c r="K49" s="32">
        <f t="shared" si="5"/>
        <v>1598.7539999999999</v>
      </c>
    </row>
    <row r="50" spans="1:11" s="5" customFormat="1" ht="146.25">
      <c r="A50" s="28">
        <v>48</v>
      </c>
      <c r="B50" s="29" t="s">
        <v>106</v>
      </c>
      <c r="C50" s="30" t="s">
        <v>103</v>
      </c>
      <c r="D50" s="30" t="s">
        <v>52</v>
      </c>
      <c r="E50" s="31" t="s">
        <v>24</v>
      </c>
      <c r="F50" s="30">
        <v>10</v>
      </c>
      <c r="G50" s="31">
        <v>62.3</v>
      </c>
      <c r="H50" s="32">
        <f t="shared" si="3"/>
        <v>623</v>
      </c>
      <c r="I50" s="33">
        <v>0.23</v>
      </c>
      <c r="J50" s="30">
        <f t="shared" si="4"/>
        <v>143.28999999999996</v>
      </c>
      <c r="K50" s="32">
        <f t="shared" si="5"/>
        <v>766.29</v>
      </c>
    </row>
    <row r="51" spans="1:11" s="5" customFormat="1" ht="146.25">
      <c r="A51" s="28">
        <v>49</v>
      </c>
      <c r="B51" s="29" t="s">
        <v>107</v>
      </c>
      <c r="C51" s="30" t="s">
        <v>108</v>
      </c>
      <c r="D51" s="30" t="s">
        <v>52</v>
      </c>
      <c r="E51" s="31" t="s">
        <v>24</v>
      </c>
      <c r="F51" s="30">
        <v>10</v>
      </c>
      <c r="G51" s="31">
        <v>47.39</v>
      </c>
      <c r="H51" s="32">
        <f t="shared" si="3"/>
        <v>473.9</v>
      </c>
      <c r="I51" s="33">
        <v>0.23</v>
      </c>
      <c r="J51" s="30">
        <f t="shared" si="4"/>
        <v>108.99699999999996</v>
      </c>
      <c r="K51" s="32">
        <f t="shared" si="5"/>
        <v>582.89699999999993</v>
      </c>
    </row>
    <row r="52" spans="1:11" s="5" customFormat="1" ht="56.25">
      <c r="A52" s="28">
        <v>50</v>
      </c>
      <c r="B52" s="29" t="s">
        <v>109</v>
      </c>
      <c r="C52" s="30" t="s">
        <v>110</v>
      </c>
      <c r="D52" s="38" t="s">
        <v>111</v>
      </c>
      <c r="E52" s="31" t="s">
        <v>24</v>
      </c>
      <c r="F52" s="30">
        <v>3</v>
      </c>
      <c r="G52" s="31">
        <v>13.5</v>
      </c>
      <c r="H52" s="32">
        <f t="shared" si="3"/>
        <v>40.5</v>
      </c>
      <c r="I52" s="33">
        <v>0.23</v>
      </c>
      <c r="J52" s="30">
        <f t="shared" si="4"/>
        <v>9.3149999999999977</v>
      </c>
      <c r="K52" s="32">
        <f t="shared" si="5"/>
        <v>49.814999999999998</v>
      </c>
    </row>
    <row r="53" spans="1:11" s="5" customFormat="1" ht="36.75" customHeight="1">
      <c r="A53" s="28">
        <v>51</v>
      </c>
      <c r="B53" s="29" t="s">
        <v>112</v>
      </c>
      <c r="C53" s="30" t="s">
        <v>113</v>
      </c>
      <c r="D53" s="30" t="s">
        <v>114</v>
      </c>
      <c r="E53" s="31" t="s">
        <v>24</v>
      </c>
      <c r="F53" s="30">
        <v>50</v>
      </c>
      <c r="G53" s="31">
        <v>13.36</v>
      </c>
      <c r="H53" s="32">
        <f t="shared" si="3"/>
        <v>668</v>
      </c>
      <c r="I53" s="33">
        <v>0.23</v>
      </c>
      <c r="J53" s="30">
        <f t="shared" si="4"/>
        <v>153.63999999999999</v>
      </c>
      <c r="K53" s="32">
        <f t="shared" si="5"/>
        <v>821.64</v>
      </c>
    </row>
    <row r="54" spans="1:11" s="5" customFormat="1" ht="32.25" customHeight="1">
      <c r="A54" s="28">
        <v>52</v>
      </c>
      <c r="B54" s="29" t="s">
        <v>115</v>
      </c>
      <c r="C54" s="30" t="s">
        <v>116</v>
      </c>
      <c r="D54" s="30" t="s">
        <v>114</v>
      </c>
      <c r="E54" s="31" t="s">
        <v>24</v>
      </c>
      <c r="F54" s="30">
        <v>50</v>
      </c>
      <c r="G54" s="31">
        <v>19.760000000000002</v>
      </c>
      <c r="H54" s="32">
        <f t="shared" si="3"/>
        <v>988.00000000000011</v>
      </c>
      <c r="I54" s="33">
        <v>0.23</v>
      </c>
      <c r="J54" s="30">
        <f t="shared" si="4"/>
        <v>227.2399999999999</v>
      </c>
      <c r="K54" s="32">
        <f t="shared" si="5"/>
        <v>1215.24</v>
      </c>
    </row>
    <row r="55" spans="1:11" s="5" customFormat="1" ht="30" customHeight="1">
      <c r="A55" s="28">
        <v>53</v>
      </c>
      <c r="B55" s="29" t="s">
        <v>117</v>
      </c>
      <c r="C55" s="30" t="s">
        <v>118</v>
      </c>
      <c r="D55" s="30" t="s">
        <v>119</v>
      </c>
      <c r="E55" s="31" t="s">
        <v>24</v>
      </c>
      <c r="F55" s="30">
        <v>40</v>
      </c>
      <c r="G55" s="31">
        <v>4.74</v>
      </c>
      <c r="H55" s="32">
        <f t="shared" si="3"/>
        <v>189.60000000000002</v>
      </c>
      <c r="I55" s="33">
        <v>0.23</v>
      </c>
      <c r="J55" s="30">
        <f t="shared" si="4"/>
        <v>43.608000000000004</v>
      </c>
      <c r="K55" s="32">
        <f t="shared" si="5"/>
        <v>233.20800000000003</v>
      </c>
    </row>
    <row r="56" spans="1:11" s="5" customFormat="1" ht="67.5">
      <c r="A56" s="28">
        <v>54</v>
      </c>
      <c r="B56" s="29" t="s">
        <v>120</v>
      </c>
      <c r="C56" s="30" t="s">
        <v>121</v>
      </c>
      <c r="D56" s="30" t="s">
        <v>122</v>
      </c>
      <c r="E56" s="31" t="s">
        <v>24</v>
      </c>
      <c r="F56" s="30">
        <v>20</v>
      </c>
      <c r="G56" s="31">
        <v>2.75</v>
      </c>
      <c r="H56" s="32">
        <f t="shared" si="3"/>
        <v>55</v>
      </c>
      <c r="I56" s="33">
        <v>0.23</v>
      </c>
      <c r="J56" s="30">
        <f t="shared" si="4"/>
        <v>12.650000000000006</v>
      </c>
      <c r="K56" s="32">
        <f t="shared" si="5"/>
        <v>67.650000000000006</v>
      </c>
    </row>
    <row r="57" spans="1:11" s="5" customFormat="1" ht="67.5">
      <c r="A57" s="28">
        <v>55</v>
      </c>
      <c r="B57" s="29" t="s">
        <v>123</v>
      </c>
      <c r="C57" s="30" t="s">
        <v>124</v>
      </c>
      <c r="D57" s="30" t="s">
        <v>122</v>
      </c>
      <c r="E57" s="31" t="s">
        <v>24</v>
      </c>
      <c r="F57" s="30">
        <v>20</v>
      </c>
      <c r="G57" s="31">
        <v>1.89</v>
      </c>
      <c r="H57" s="32">
        <f t="shared" si="3"/>
        <v>37.799999999999997</v>
      </c>
      <c r="I57" s="33">
        <v>0.23</v>
      </c>
      <c r="J57" s="30">
        <f t="shared" si="4"/>
        <v>8.6939999999999955</v>
      </c>
      <c r="K57" s="32">
        <f t="shared" si="5"/>
        <v>46.493999999999993</v>
      </c>
    </row>
    <row r="58" spans="1:11" s="5" customFormat="1" ht="67.5">
      <c r="A58" s="28">
        <v>56</v>
      </c>
      <c r="B58" s="34" t="s">
        <v>125</v>
      </c>
      <c r="C58" s="30" t="s">
        <v>126</v>
      </c>
      <c r="D58" s="30" t="s">
        <v>122</v>
      </c>
      <c r="E58" s="31" t="s">
        <v>9</v>
      </c>
      <c r="F58" s="30">
        <v>20</v>
      </c>
      <c r="G58" s="31">
        <v>2.4300000000000002</v>
      </c>
      <c r="H58" s="32">
        <f t="shared" si="3"/>
        <v>48.6</v>
      </c>
      <c r="I58" s="33">
        <v>0.23</v>
      </c>
      <c r="J58" s="30">
        <f t="shared" si="4"/>
        <v>11.177999999999997</v>
      </c>
      <c r="K58" s="32">
        <f t="shared" si="5"/>
        <v>59.777999999999999</v>
      </c>
    </row>
    <row r="59" spans="1:11" s="5" customFormat="1" ht="67.5">
      <c r="A59" s="28">
        <v>57</v>
      </c>
      <c r="B59" s="29" t="s">
        <v>127</v>
      </c>
      <c r="C59" s="30" t="s">
        <v>128</v>
      </c>
      <c r="D59" s="30" t="s">
        <v>122</v>
      </c>
      <c r="E59" s="31" t="s">
        <v>24</v>
      </c>
      <c r="F59" s="30">
        <v>10</v>
      </c>
      <c r="G59" s="31">
        <v>3.17</v>
      </c>
      <c r="H59" s="32">
        <f t="shared" si="3"/>
        <v>31.7</v>
      </c>
      <c r="I59" s="33">
        <v>0.23</v>
      </c>
      <c r="J59" s="30">
        <f t="shared" si="4"/>
        <v>7.2910000000000004</v>
      </c>
      <c r="K59" s="32">
        <f t="shared" si="5"/>
        <v>38.991</v>
      </c>
    </row>
    <row r="60" spans="1:11" s="5" customFormat="1" ht="67.5">
      <c r="A60" s="28">
        <v>58</v>
      </c>
      <c r="B60" s="29" t="s">
        <v>129</v>
      </c>
      <c r="C60" s="30" t="s">
        <v>130</v>
      </c>
      <c r="D60" s="30" t="s">
        <v>122</v>
      </c>
      <c r="E60" s="31" t="s">
        <v>24</v>
      </c>
      <c r="F60" s="30">
        <v>10</v>
      </c>
      <c r="G60" s="31">
        <v>4.8600000000000003</v>
      </c>
      <c r="H60" s="32">
        <f t="shared" si="3"/>
        <v>48.6</v>
      </c>
      <c r="I60" s="33">
        <v>0.23</v>
      </c>
      <c r="J60" s="30">
        <f t="shared" si="4"/>
        <v>11.177999999999997</v>
      </c>
      <c r="K60" s="32">
        <f t="shared" si="5"/>
        <v>59.777999999999999</v>
      </c>
    </row>
    <row r="61" spans="1:11" s="5" customFormat="1" ht="56.25">
      <c r="A61" s="28">
        <v>59</v>
      </c>
      <c r="B61" s="29" t="s">
        <v>131</v>
      </c>
      <c r="C61" s="30" t="s">
        <v>132</v>
      </c>
      <c r="D61" s="30" t="s">
        <v>122</v>
      </c>
      <c r="E61" s="31" t="s">
        <v>24</v>
      </c>
      <c r="F61" s="30">
        <v>30</v>
      </c>
      <c r="G61" s="31">
        <v>5.43</v>
      </c>
      <c r="H61" s="32">
        <f t="shared" si="3"/>
        <v>162.89999999999998</v>
      </c>
      <c r="I61" s="33">
        <v>0.23</v>
      </c>
      <c r="J61" s="30">
        <f t="shared" si="4"/>
        <v>37.466999999999985</v>
      </c>
      <c r="K61" s="32">
        <f t="shared" si="5"/>
        <v>200.36699999999996</v>
      </c>
    </row>
    <row r="62" spans="1:11" s="5" customFormat="1" ht="67.5">
      <c r="A62" s="28">
        <v>60</v>
      </c>
      <c r="B62" s="29" t="s">
        <v>133</v>
      </c>
      <c r="C62" s="30" t="s">
        <v>134</v>
      </c>
      <c r="D62" s="30" t="s">
        <v>122</v>
      </c>
      <c r="E62" s="31" t="s">
        <v>24</v>
      </c>
      <c r="F62" s="30">
        <v>30</v>
      </c>
      <c r="G62" s="31">
        <v>7.97</v>
      </c>
      <c r="H62" s="32">
        <f t="shared" si="3"/>
        <v>239.1</v>
      </c>
      <c r="I62" s="33">
        <v>0.23</v>
      </c>
      <c r="J62" s="30">
        <f t="shared" si="4"/>
        <v>54.992999999999967</v>
      </c>
      <c r="K62" s="32">
        <f t="shared" si="5"/>
        <v>294.09299999999996</v>
      </c>
    </row>
    <row r="63" spans="1:11" s="5" customFormat="1" ht="56.25">
      <c r="A63" s="28">
        <v>61</v>
      </c>
      <c r="B63" s="29" t="s">
        <v>135</v>
      </c>
      <c r="C63" s="30" t="s">
        <v>136</v>
      </c>
      <c r="D63" s="30" t="s">
        <v>122</v>
      </c>
      <c r="E63" s="31" t="s">
        <v>24</v>
      </c>
      <c r="F63" s="30">
        <v>25</v>
      </c>
      <c r="G63" s="31">
        <v>5.67</v>
      </c>
      <c r="H63" s="32">
        <f t="shared" si="3"/>
        <v>141.75</v>
      </c>
      <c r="I63" s="33">
        <v>0.23</v>
      </c>
      <c r="J63" s="30">
        <f t="shared" si="4"/>
        <v>32.602499999999992</v>
      </c>
      <c r="K63" s="32">
        <f t="shared" si="5"/>
        <v>174.35249999999999</v>
      </c>
    </row>
    <row r="64" spans="1:11" s="5" customFormat="1" ht="45">
      <c r="A64" s="28">
        <v>62</v>
      </c>
      <c r="B64" s="29" t="s">
        <v>137</v>
      </c>
      <c r="C64" s="30" t="s">
        <v>138</v>
      </c>
      <c r="D64" s="30" t="s">
        <v>122</v>
      </c>
      <c r="E64" s="31" t="s">
        <v>24</v>
      </c>
      <c r="F64" s="30">
        <v>250</v>
      </c>
      <c r="G64" s="31">
        <v>3.59</v>
      </c>
      <c r="H64" s="32">
        <f t="shared" si="3"/>
        <v>897.5</v>
      </c>
      <c r="I64" s="33">
        <v>0.23</v>
      </c>
      <c r="J64" s="30">
        <f t="shared" si="4"/>
        <v>206.42499999999995</v>
      </c>
      <c r="K64" s="32">
        <f t="shared" si="5"/>
        <v>1103.925</v>
      </c>
    </row>
    <row r="65" spans="1:11" s="5" customFormat="1" ht="45">
      <c r="A65" s="28">
        <v>63</v>
      </c>
      <c r="B65" s="29" t="s">
        <v>139</v>
      </c>
      <c r="C65" s="30" t="s">
        <v>140</v>
      </c>
      <c r="D65" s="30" t="s">
        <v>141</v>
      </c>
      <c r="E65" s="31" t="s">
        <v>24</v>
      </c>
      <c r="F65" s="30">
        <v>80</v>
      </c>
      <c r="G65" s="31">
        <v>3.75</v>
      </c>
      <c r="H65" s="32">
        <f t="shared" si="3"/>
        <v>300</v>
      </c>
      <c r="I65" s="33">
        <v>0.23</v>
      </c>
      <c r="J65" s="30">
        <f t="shared" si="4"/>
        <v>69</v>
      </c>
      <c r="K65" s="32">
        <f t="shared" si="5"/>
        <v>369</v>
      </c>
    </row>
    <row r="66" spans="1:11" s="5" customFormat="1" ht="33.75">
      <c r="A66" s="28">
        <v>64</v>
      </c>
      <c r="B66" s="29" t="s">
        <v>142</v>
      </c>
      <c r="C66" s="30" t="s">
        <v>143</v>
      </c>
      <c r="D66" s="30" t="s">
        <v>144</v>
      </c>
      <c r="E66" s="31" t="s">
        <v>145</v>
      </c>
      <c r="F66" s="30">
        <v>50</v>
      </c>
      <c r="G66" s="31">
        <v>18.899999999999999</v>
      </c>
      <c r="H66" s="32">
        <f t="shared" si="3"/>
        <v>944.99999999999989</v>
      </c>
      <c r="I66" s="33">
        <v>0.23</v>
      </c>
      <c r="J66" s="30">
        <f t="shared" si="4"/>
        <v>217.35000000000002</v>
      </c>
      <c r="K66" s="32">
        <f t="shared" si="5"/>
        <v>1162.3499999999999</v>
      </c>
    </row>
    <row r="67" spans="1:11" s="5" customFormat="1" ht="21.75" customHeight="1">
      <c r="A67" s="28">
        <v>65</v>
      </c>
      <c r="B67" s="29" t="s">
        <v>146</v>
      </c>
      <c r="C67" s="30" t="s">
        <v>147</v>
      </c>
      <c r="D67" s="30" t="s">
        <v>148</v>
      </c>
      <c r="E67" s="31" t="s">
        <v>149</v>
      </c>
      <c r="F67" s="30">
        <v>35</v>
      </c>
      <c r="G67" s="31">
        <v>56</v>
      </c>
      <c r="H67" s="32">
        <f t="shared" ref="H67:H77" si="6">F67*G67</f>
        <v>1960</v>
      </c>
      <c r="I67" s="33">
        <v>0.23</v>
      </c>
      <c r="J67" s="30">
        <f t="shared" ref="J67:J77" si="7">K67-H67</f>
        <v>450.80000000000018</v>
      </c>
      <c r="K67" s="32">
        <f t="shared" ref="K67:K77" si="8">H67*1.23</f>
        <v>2410.8000000000002</v>
      </c>
    </row>
    <row r="68" spans="1:11" s="5" customFormat="1" ht="24" customHeight="1">
      <c r="A68" s="28">
        <v>66</v>
      </c>
      <c r="B68" s="29" t="s">
        <v>150</v>
      </c>
      <c r="C68" s="30" t="s">
        <v>151</v>
      </c>
      <c r="D68" s="30" t="s">
        <v>148</v>
      </c>
      <c r="E68" s="31" t="s">
        <v>149</v>
      </c>
      <c r="F68" s="30">
        <v>5</v>
      </c>
      <c r="G68" s="31">
        <v>88</v>
      </c>
      <c r="H68" s="32">
        <f t="shared" si="6"/>
        <v>440</v>
      </c>
      <c r="I68" s="33">
        <v>0.23</v>
      </c>
      <c r="J68" s="30">
        <f t="shared" si="7"/>
        <v>101.20000000000005</v>
      </c>
      <c r="K68" s="32">
        <f t="shared" si="8"/>
        <v>541.20000000000005</v>
      </c>
    </row>
    <row r="69" spans="1:11" s="5" customFormat="1" ht="42" customHeight="1">
      <c r="A69" s="39">
        <v>67</v>
      </c>
      <c r="B69" s="40" t="s">
        <v>152</v>
      </c>
      <c r="C69" s="41" t="s">
        <v>153</v>
      </c>
      <c r="D69" s="41" t="s">
        <v>114</v>
      </c>
      <c r="E69" s="42" t="s">
        <v>24</v>
      </c>
      <c r="F69" s="41">
        <v>20</v>
      </c>
      <c r="G69" s="42">
        <v>2.7</v>
      </c>
      <c r="H69" s="32">
        <f t="shared" si="6"/>
        <v>54</v>
      </c>
      <c r="I69" s="33">
        <v>0.23</v>
      </c>
      <c r="J69" s="30">
        <f t="shared" si="7"/>
        <v>12.420000000000002</v>
      </c>
      <c r="K69" s="32">
        <f t="shared" si="8"/>
        <v>66.42</v>
      </c>
    </row>
    <row r="70" spans="1:11" s="5" customFormat="1" ht="22.5">
      <c r="A70" s="28">
        <v>68</v>
      </c>
      <c r="B70" s="29" t="s">
        <v>154</v>
      </c>
      <c r="C70" s="30" t="s">
        <v>155</v>
      </c>
      <c r="D70" s="30" t="s">
        <v>111</v>
      </c>
      <c r="E70" s="31" t="s">
        <v>24</v>
      </c>
      <c r="F70" s="30">
        <v>10</v>
      </c>
      <c r="G70" s="31">
        <v>17.55</v>
      </c>
      <c r="H70" s="32">
        <f t="shared" si="6"/>
        <v>175.5</v>
      </c>
      <c r="I70" s="33">
        <v>0.23</v>
      </c>
      <c r="J70" s="30">
        <f t="shared" si="7"/>
        <v>40.365000000000009</v>
      </c>
      <c r="K70" s="32">
        <f t="shared" si="8"/>
        <v>215.86500000000001</v>
      </c>
    </row>
    <row r="71" spans="1:11" s="5" customFormat="1" ht="22.5">
      <c r="A71" s="28">
        <v>69</v>
      </c>
      <c r="B71" s="29" t="s">
        <v>156</v>
      </c>
      <c r="C71" s="30" t="s">
        <v>157</v>
      </c>
      <c r="D71" s="30" t="s">
        <v>144</v>
      </c>
      <c r="E71" s="31" t="s">
        <v>24</v>
      </c>
      <c r="F71" s="30">
        <v>50</v>
      </c>
      <c r="G71" s="31">
        <v>19.329999999999998</v>
      </c>
      <c r="H71" s="32">
        <f t="shared" si="6"/>
        <v>966.49999999999989</v>
      </c>
      <c r="I71" s="33">
        <v>0.23</v>
      </c>
      <c r="J71" s="30">
        <f t="shared" si="7"/>
        <v>222.29499999999996</v>
      </c>
      <c r="K71" s="32">
        <f t="shared" si="8"/>
        <v>1188.7949999999998</v>
      </c>
    </row>
    <row r="72" spans="1:11" s="5" customFormat="1" ht="22.5">
      <c r="A72" s="28">
        <v>70</v>
      </c>
      <c r="B72" s="29" t="s">
        <v>158</v>
      </c>
      <c r="C72" s="30" t="s">
        <v>159</v>
      </c>
      <c r="D72" s="30" t="s">
        <v>144</v>
      </c>
      <c r="E72" s="31" t="s">
        <v>24</v>
      </c>
      <c r="F72" s="30">
        <v>30</v>
      </c>
      <c r="G72" s="31">
        <v>28.89</v>
      </c>
      <c r="H72" s="32">
        <f t="shared" si="6"/>
        <v>866.7</v>
      </c>
      <c r="I72" s="33">
        <v>0.23</v>
      </c>
      <c r="J72" s="30">
        <f t="shared" si="7"/>
        <v>199.34099999999989</v>
      </c>
      <c r="K72" s="32">
        <f t="shared" si="8"/>
        <v>1066.0409999999999</v>
      </c>
    </row>
    <row r="73" spans="1:11" s="5" customFormat="1" ht="22.5">
      <c r="A73" s="28">
        <v>71</v>
      </c>
      <c r="B73" s="29" t="s">
        <v>160</v>
      </c>
      <c r="C73" s="30" t="s">
        <v>161</v>
      </c>
      <c r="D73" s="30" t="s">
        <v>162</v>
      </c>
      <c r="E73" s="31" t="s">
        <v>145</v>
      </c>
      <c r="F73" s="30">
        <v>20</v>
      </c>
      <c r="G73" s="31">
        <v>9.27</v>
      </c>
      <c r="H73" s="32">
        <f t="shared" si="6"/>
        <v>185.39999999999998</v>
      </c>
      <c r="I73" s="33">
        <v>0.23</v>
      </c>
      <c r="J73" s="30">
        <f t="shared" si="7"/>
        <v>42.641999999999996</v>
      </c>
      <c r="K73" s="32">
        <f t="shared" si="8"/>
        <v>228.04199999999997</v>
      </c>
    </row>
    <row r="74" spans="1:11" s="5" customFormat="1" ht="22.5">
      <c r="A74" s="28">
        <v>72</v>
      </c>
      <c r="B74" s="29" t="s">
        <v>163</v>
      </c>
      <c r="C74" s="30" t="s">
        <v>164</v>
      </c>
      <c r="D74" s="30" t="s">
        <v>162</v>
      </c>
      <c r="E74" s="31" t="s">
        <v>145</v>
      </c>
      <c r="F74" s="30">
        <v>20</v>
      </c>
      <c r="G74" s="31">
        <v>10.87</v>
      </c>
      <c r="H74" s="32">
        <f t="shared" si="6"/>
        <v>217.39999999999998</v>
      </c>
      <c r="I74" s="33">
        <v>0.23</v>
      </c>
      <c r="J74" s="30">
        <f t="shared" si="7"/>
        <v>50.00200000000001</v>
      </c>
      <c r="K74" s="32">
        <f t="shared" si="8"/>
        <v>267.40199999999999</v>
      </c>
    </row>
    <row r="75" spans="1:11" s="5" customFormat="1" ht="33.75">
      <c r="A75" s="28">
        <v>73</v>
      </c>
      <c r="B75" s="29" t="s">
        <v>165</v>
      </c>
      <c r="C75" s="38" t="s">
        <v>166</v>
      </c>
      <c r="D75" s="30" t="s">
        <v>167</v>
      </c>
      <c r="E75" s="31" t="s">
        <v>168</v>
      </c>
      <c r="F75" s="30">
        <v>110</v>
      </c>
      <c r="G75" s="31">
        <v>6.4</v>
      </c>
      <c r="H75" s="32">
        <f t="shared" si="6"/>
        <v>704</v>
      </c>
      <c r="I75" s="33">
        <v>0.23</v>
      </c>
      <c r="J75" s="30">
        <f t="shared" si="7"/>
        <v>161.91999999999996</v>
      </c>
      <c r="K75" s="32">
        <f t="shared" si="8"/>
        <v>865.92</v>
      </c>
    </row>
    <row r="76" spans="1:11" s="5" customFormat="1" ht="22.5" customHeight="1">
      <c r="A76" s="28">
        <v>74</v>
      </c>
      <c r="B76" s="29" t="s">
        <v>169</v>
      </c>
      <c r="C76" s="30" t="s">
        <v>170</v>
      </c>
      <c r="D76" s="30" t="s">
        <v>171</v>
      </c>
      <c r="E76" s="31" t="s">
        <v>24</v>
      </c>
      <c r="F76" s="30">
        <v>15</v>
      </c>
      <c r="G76" s="31">
        <v>11.21</v>
      </c>
      <c r="H76" s="32">
        <f t="shared" si="6"/>
        <v>168.15</v>
      </c>
      <c r="I76" s="33">
        <v>0.23</v>
      </c>
      <c r="J76" s="30">
        <f t="shared" si="7"/>
        <v>38.674499999999995</v>
      </c>
      <c r="K76" s="32">
        <f t="shared" si="8"/>
        <v>206.8245</v>
      </c>
    </row>
    <row r="77" spans="1:11" s="5" customFormat="1" ht="69.75" customHeight="1">
      <c r="A77" s="39">
        <v>75</v>
      </c>
      <c r="B77" s="40" t="s">
        <v>172</v>
      </c>
      <c r="C77" s="43" t="s">
        <v>173</v>
      </c>
      <c r="D77" s="41" t="s">
        <v>162</v>
      </c>
      <c r="E77" s="42" t="s">
        <v>145</v>
      </c>
      <c r="F77" s="41">
        <v>100</v>
      </c>
      <c r="G77" s="42">
        <v>5.5</v>
      </c>
      <c r="H77" s="32">
        <f t="shared" si="6"/>
        <v>550</v>
      </c>
      <c r="I77" s="33">
        <v>0.23</v>
      </c>
      <c r="J77" s="30">
        <f t="shared" si="7"/>
        <v>126.5</v>
      </c>
      <c r="K77" s="32">
        <f t="shared" si="8"/>
        <v>676.5</v>
      </c>
    </row>
    <row r="78" spans="1:11" s="5" customFormat="1">
      <c r="A78" s="51" t="s">
        <v>174</v>
      </c>
      <c r="B78" s="51"/>
      <c r="C78" s="51"/>
      <c r="D78" s="51"/>
      <c r="E78" s="51"/>
      <c r="F78" s="44"/>
      <c r="G78" s="44"/>
      <c r="H78" s="45">
        <f>SUM(H3:H77)</f>
        <v>57233.37000000001</v>
      </c>
      <c r="I78" s="46"/>
      <c r="J78" s="47">
        <f>SUM(J3:J77)</f>
        <v>13163.675099999995</v>
      </c>
      <c r="K78" s="45">
        <f>SUM(K3:K77)</f>
        <v>70397.045100000003</v>
      </c>
    </row>
    <row r="79" spans="1:11" ht="12.75" customHeight="1">
      <c r="A79" s="7"/>
    </row>
    <row r="80" spans="1:11" ht="14.25">
      <c r="A80" s="7"/>
    </row>
    <row r="81" spans="1:9" ht="14.25">
      <c r="A81" s="7"/>
    </row>
    <row r="82" spans="1:9" ht="14.25">
      <c r="A82" s="7"/>
    </row>
    <row r="83" spans="1:9" ht="14.25">
      <c r="A83" s="7"/>
    </row>
    <row r="84" spans="1:9">
      <c r="I84" s="48" t="s">
        <v>224</v>
      </c>
    </row>
    <row r="85" spans="1:9" ht="14.25">
      <c r="A85" s="8"/>
      <c r="D85" s="8"/>
    </row>
    <row r="86" spans="1:9" ht="14.25">
      <c r="A86" s="8"/>
      <c r="D86" s="8"/>
    </row>
    <row r="87" spans="1:9" ht="14.25">
      <c r="A87" s="8"/>
      <c r="D87" s="8"/>
    </row>
    <row r="88" spans="1:9" ht="14.25">
      <c r="A88" s="8"/>
      <c r="D88" s="8"/>
    </row>
    <row r="89" spans="1:9" ht="14.25">
      <c r="A89" s="8"/>
      <c r="D89" s="8"/>
    </row>
    <row r="90" spans="1:9" ht="14.25">
      <c r="A90" s="8"/>
      <c r="D90" s="8"/>
    </row>
    <row r="91" spans="1:9" ht="14.25">
      <c r="A91" s="8"/>
    </row>
    <row r="92" spans="1:9" ht="14.25">
      <c r="A92" s="8"/>
    </row>
    <row r="93" spans="1:9" ht="14.25">
      <c r="A93" s="8" t="s">
        <v>175</v>
      </c>
    </row>
  </sheetData>
  <mergeCells count="12">
    <mergeCell ref="K1:K2"/>
    <mergeCell ref="A78:E78"/>
    <mergeCell ref="F1:F2"/>
    <mergeCell ref="G1:G2"/>
    <mergeCell ref="H1:H2"/>
    <mergeCell ref="I1:I2"/>
    <mergeCell ref="J1:J2"/>
    <mergeCell ref="A1:A2"/>
    <mergeCell ref="B1:B2"/>
    <mergeCell ref="C1:C2"/>
    <mergeCell ref="D1:D2"/>
    <mergeCell ref="E1:E2"/>
  </mergeCells>
  <pageMargins left="0.7" right="0.7" top="0.75" bottom="0.75"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19</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Arkusz1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izabela.strach</dc:creator>
  <cp:lastModifiedBy>Olga Sampławska</cp:lastModifiedBy>
  <cp:revision>4</cp:revision>
  <cp:lastPrinted>2021-10-27T12:18:15Z</cp:lastPrinted>
  <dcterms:created xsi:type="dcterms:W3CDTF">2021-10-20T08:42:31Z</dcterms:created>
  <dcterms:modified xsi:type="dcterms:W3CDTF">2022-06-24T10:17:07Z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