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Mikołów Powiat\Przetarg 2024-2026\SWZ\SWZ i OPZ- na platformę\"/>
    </mc:Choice>
  </mc:AlternateContent>
  <xr:revisionPtr revIDLastSave="0" documentId="13_ncr:1_{6D61EE2E-A68D-4E29-82E1-1F3C19CD17C2}" xr6:coauthVersionLast="47" xr6:coauthVersionMax="47" xr10:uidLastSave="{00000000-0000-0000-0000-000000000000}"/>
  <bookViews>
    <workbookView xWindow="-120" yWindow="-120" windowWidth="29040" windowHeight="15720" tabRatio="700" xr2:uid="{00000000-000D-0000-FFFF-FFFF00000000}"/>
  </bookViews>
  <sheets>
    <sheet name="budynki" sheetId="2" r:id="rId1"/>
    <sheet name="elektronika" sheetId="4" r:id="rId2"/>
    <sheet name="śr. trwałe" sheetId="8" r:id="rId3"/>
    <sheet name="maszyny" sheetId="12" r:id="rId4"/>
    <sheet name="szkody" sheetId="11" r:id="rId5"/>
    <sheet name="lokalizacje" sheetId="10" r:id="rId6"/>
  </sheets>
  <definedNames>
    <definedName name="_xlnm.Print_Area" localSheetId="0">budynki!$A$1:$Z$57</definedName>
    <definedName name="_xlnm.Print_Area" localSheetId="1">elektronika!$A$1:$D$1801</definedName>
    <definedName name="_xlnm.Print_Area" localSheetId="5">lokalizacje!$A$1:$C$22</definedName>
    <definedName name="_xlnm.Print_Area" localSheetId="2">'śr. trwałe'!$A$1:$B$20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1" l="1"/>
  <c r="B20" i="8"/>
  <c r="D1801" i="4"/>
  <c r="D1800" i="4"/>
  <c r="D1799" i="4"/>
  <c r="D1788" i="4"/>
  <c r="D1761" i="4"/>
  <c r="D1754" i="4"/>
  <c r="D1745" i="4"/>
  <c r="D1614" i="4"/>
  <c r="D1607" i="4"/>
  <c r="D1598" i="4"/>
  <c r="D1583" i="4"/>
  <c r="D1511" i="4"/>
  <c r="D1505" i="4"/>
  <c r="D1497" i="4"/>
  <c r="D1476" i="4"/>
  <c r="D1432" i="4"/>
  <c r="D1412" i="4"/>
  <c r="D1402" i="4"/>
  <c r="D1379" i="4"/>
  <c r="D1358" i="4"/>
  <c r="D1330" i="4"/>
  <c r="D1274" i="4"/>
  <c r="D1261" i="4"/>
  <c r="D1059" i="4"/>
  <c r="D1054" i="4"/>
  <c r="D1049" i="4"/>
  <c r="D1043" i="4"/>
  <c r="D1011" i="4"/>
  <c r="D1005" i="4"/>
  <c r="D990" i="4"/>
  <c r="D967" i="4"/>
  <c r="D958" i="4"/>
  <c r="D916" i="4"/>
  <c r="D900" i="4"/>
  <c r="D891" i="4"/>
  <c r="D823" i="4"/>
  <c r="D787" i="4"/>
  <c r="D706" i="4"/>
  <c r="D395" i="4"/>
  <c r="D322" i="4"/>
  <c r="H57" i="2"/>
  <c r="H56" i="2"/>
  <c r="H44" i="2"/>
  <c r="H39" i="2"/>
  <c r="H34" i="2"/>
  <c r="H29" i="2"/>
  <c r="H22" i="2"/>
  <c r="H16" i="2"/>
  <c r="H10" i="2"/>
  <c r="E54" i="11"/>
  <c r="G105" i="12"/>
  <c r="G104" i="12"/>
  <c r="G100" i="12"/>
  <c r="G89" i="12"/>
  <c r="G50" i="12"/>
  <c r="G5" i="12"/>
  <c r="D1797" i="4"/>
  <c r="D1794" i="4"/>
  <c r="D1770" i="4"/>
  <c r="D1767" i="4"/>
  <c r="D1764" i="4"/>
  <c r="H53" i="2"/>
  <c r="H50" i="2"/>
  <c r="D1502" i="4"/>
  <c r="D972" i="4"/>
  <c r="D971" i="4"/>
  <c r="D1791" i="4" l="1"/>
</calcChain>
</file>

<file path=xl/sharedStrings.xml><?xml version="1.0" encoding="utf-8"?>
<sst xmlns="http://schemas.openxmlformats.org/spreadsheetml/2006/main" count="2682" uniqueCount="1225">
  <si>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</si>
  <si>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</si>
  <si>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</si>
  <si>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</si>
  <si>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</si>
  <si>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</si>
  <si>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</si>
  <si>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</si>
  <si>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</si>
  <si>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</si>
  <si>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</si>
  <si>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</si>
  <si>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</si>
  <si>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</si>
  <si>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</si>
  <si>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Razem</t>
  </si>
  <si>
    <t>Lp.</t>
  </si>
  <si>
    <t>Lokalizacja (adres)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</si>
  <si>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</si>
  <si>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</si>
  <si>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</si>
  <si>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</si>
  <si>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</si>
  <si>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</si>
  <si>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</si>
  <si>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</si>
  <si>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</si>
  <si>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</si>
  <si>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</si>
  <si>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</si>
  <si>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</si>
  <si>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</si>
  <si>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</si>
  <si>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Czy maszyna (urządzenie) jest eksploatowana pod ziemią? (TAK/NIE)</t>
  </si>
  <si>
    <t>Miejsce ubezpieczenia (adres)</t>
  </si>
  <si>
    <t>Suma ubezpieczenia (wartość odtworzeniowa)</t>
  </si>
  <si>
    <t>czy jest to budynkek zabytkowy, podlegający nadzorowi konserwatora zabytków?</t>
  </si>
  <si>
    <t>Rok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</si>
  <si>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</si>
  <si>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</si>
  <si>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</si>
  <si>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</si>
  <si>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</si>
  <si>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</si>
  <si>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</si>
  <si>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</si>
  <si>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mienie będące w posiadaniu (użytkowane) na podstawie umów najmu, dzierżawy, użytkowania, leasingu lub umów pokrewnych</t>
  </si>
  <si>
    <r>
      <t>Tabela nr 1 - wykaz budynków i budowli</t>
    </r>
    <r>
      <rPr>
        <sz val="10"/>
        <rFont val="Arial"/>
        <family val="2"/>
        <charset val="238"/>
      </rPr>
      <t xml:space="preserve"> (do ubezpieczenia mienia od wszystkich ryzyk)</t>
    </r>
  </si>
  <si>
    <r>
      <t>Tabela nr 3 - wartość środków trwałych i wyposażenia, środki obrotowe (</t>
    </r>
    <r>
      <rPr>
        <sz val="9"/>
        <rFont val="Arial"/>
        <family val="2"/>
        <charset val="238"/>
      </rPr>
      <t>do ubezpieczenia mienia od wszystkich ryzyk)</t>
    </r>
  </si>
  <si>
    <t>nakłady inwestycyjne w obce środki trwałe (ewentualnie - własne, ale księgowane jako odrębna pozycja)</t>
  </si>
  <si>
    <t>Zabezpieczenia (znane zabezpieczenia p-poż i przeciw kradzieżowe)*</t>
  </si>
  <si>
    <t>zabezpieczenia
(znane zabiezpieczenia p-poż i przeciw kradzieżowe)(1)</t>
  </si>
  <si>
    <t>powierzchnia użytkowa (w m²) (2)</t>
  </si>
  <si>
    <t xml:space="preserve">Tabela nr 5 - informacja o szkodach </t>
  </si>
  <si>
    <t>Budynek Starostwa - siedziba Mikołów ul. Żwirki i Wigury 4a</t>
  </si>
  <si>
    <t>tak</t>
  </si>
  <si>
    <t>nie</t>
  </si>
  <si>
    <t>lata 70</t>
  </si>
  <si>
    <t>Budynek Starostwa w którym mieszczą się jednostki organizacyjne powiatu</t>
  </si>
  <si>
    <t>lata 70/80</t>
  </si>
  <si>
    <t>Na parterze kraty na oknach, całodobowy  monitoring, gaśnice, hydranty</t>
  </si>
  <si>
    <t>43-190 Mikołów ul. Żwirki i Wigury 4a</t>
  </si>
  <si>
    <t>43-170 Łaziska Górne ul. Chopina 8</t>
  </si>
  <si>
    <t>43-190 Mikołów ul. Towarowa 11</t>
  </si>
  <si>
    <t>Budynek Starostwa ul. Towarowa 11</t>
  </si>
  <si>
    <t>bardzo dobra</t>
  </si>
  <si>
    <t>dobra</t>
  </si>
  <si>
    <t>brak</t>
  </si>
  <si>
    <t>Cłodobopwy dozór pracowniczy, alarm podłączony do policji, system kamer monitorujący obie  części budynku,  gaśnice, hydranty</t>
  </si>
  <si>
    <t>System kamer monitorujących, gaśnice</t>
  </si>
  <si>
    <t>Urządzenia wielufunkcyjne Brother                     A 1077</t>
  </si>
  <si>
    <t>Urządzenia wielufunkcyjne Brother                     A 1078</t>
  </si>
  <si>
    <t>Kontroler Cloud Ubiquti G2                                 A 1145</t>
  </si>
  <si>
    <t>Kontroler Cloud Ubiquti G2                                 A 1146</t>
  </si>
  <si>
    <t>Access Point Uniquti                                           A 1147</t>
  </si>
  <si>
    <t>Access Point Uniquti                                           A 1148</t>
  </si>
  <si>
    <t>Access Point Uniquti                                           A 1149</t>
  </si>
  <si>
    <t>Access Point Uniquti                                           A 1150</t>
  </si>
  <si>
    <t>Access Point Uniquti                                           A 1151</t>
  </si>
  <si>
    <t>Access Point Uniquti                                           A 1152</t>
  </si>
  <si>
    <t>Access Point Uniquti                                           A 1153</t>
  </si>
  <si>
    <t>Access Point Uniquti                                           A 1154</t>
  </si>
  <si>
    <t>Access Point Uniquti                                           A 1155</t>
  </si>
  <si>
    <t>Access Point Uniquti                                           A 1156</t>
  </si>
  <si>
    <t>Access Point Uniquti                                           A 1157</t>
  </si>
  <si>
    <t>Access Point Uniquti                                           A 1158</t>
  </si>
  <si>
    <t>Access Point Uniquti                                           A 1159</t>
  </si>
  <si>
    <t xml:space="preserve">Epson monochromatyczne urządzenie wielofunkcyjne 1  A 1119  </t>
  </si>
  <si>
    <t>Epson monochromatyczne urządzenie wielofunkcyjne 2  A 1120</t>
  </si>
  <si>
    <t>Epson monochromatyczne urządzenie wielofunkcyjne 3  A 1121</t>
  </si>
  <si>
    <t>Epson monochromatyczne urządzenie wielofunkcyjne 4  A 1122</t>
  </si>
  <si>
    <t>Epson kolorowe urządzenie wielofunkcyjne A3 RIPS -1  A 1127</t>
  </si>
  <si>
    <t>Epson kolorowe urządzenie wielofunkcyjne A3 RIPS -2  A 1128</t>
  </si>
  <si>
    <t>Epson kolorowe urządzenie wielofunkcyjne A3 RIPS -3  A 1129</t>
  </si>
  <si>
    <t>Epson kolorowe urządzenie wielofunkcyjne A3 RIPS -4  A 1130</t>
  </si>
  <si>
    <t>Epson kolorowe urządzenie wielofunkcyjne A3 RIPS -5  A 1131</t>
  </si>
  <si>
    <t>Notebook Dell Vostro 3793/512+1TB/W10P              A 1178</t>
  </si>
  <si>
    <t>Laptop DELL Vostro 5590                                             A 1179</t>
  </si>
  <si>
    <t>Laptop DELL Vostro 5590                                             A 1180</t>
  </si>
  <si>
    <t>Laptop DELL Inspirion 3593 czarny 1                           A 1218</t>
  </si>
  <si>
    <t>Laptop DELL Inspirion 3593 czarny 2                           A 1219</t>
  </si>
  <si>
    <t>Komputer DELL Vostro 3670 MT                                  A 1335</t>
  </si>
  <si>
    <t>Monitor DELL E 2216HV 21,5                                       A 1336</t>
  </si>
  <si>
    <t>Komputer CZR Business 1150 -1                                  A 1401</t>
  </si>
  <si>
    <t>Komputer CZR Business 1150 -2                                  A 1402</t>
  </si>
  <si>
    <t>Komputer CZR Business 1150 -3                                  A 1403</t>
  </si>
  <si>
    <t>Komputer CZR Business 1150 -4                                  A 1404</t>
  </si>
  <si>
    <t>Komputer CZR Business 1150 -5                                  A 1405</t>
  </si>
  <si>
    <t>Komputer CZR Business 1150 -6                                  A 1406</t>
  </si>
  <si>
    <t>Komputer CZR Business 1150 -7                                  A 1407</t>
  </si>
  <si>
    <t>Komputer CZR Business 1150 -8                                  A 1408</t>
  </si>
  <si>
    <t>Monitor 22'' DELL P2219H LED                                    A 1409</t>
  </si>
  <si>
    <t>Monitor 22'' DELL P2219H LED                                    A 1410</t>
  </si>
  <si>
    <t>Monitor 22'' DELL P2219H LED                                    A 1411</t>
  </si>
  <si>
    <t>Monitor 22'' DELL P2219H LED                                    A 1412</t>
  </si>
  <si>
    <t>Monitor 22'' DELL P2219H LED                                    A 1413</t>
  </si>
  <si>
    <t>Monitor 22'' DELL P2219H LED                                    A 1414</t>
  </si>
  <si>
    <t>Monitor 22'' DELL P2219H LED                                    A 1415</t>
  </si>
  <si>
    <t>Monitor 22'' DELL P2219H LED                                    A 1416</t>
  </si>
  <si>
    <t>Skaner Epson WORKForce ds.-6500n                         A 1417</t>
  </si>
  <si>
    <t>Komputer Fujitsu Esprimo d538i3-9100                       A 1423</t>
  </si>
  <si>
    <t>Komputer Fujitsu Esprimo d538i3-9100                       A 1424</t>
  </si>
  <si>
    <t>Drukarka Lexmark do druku nalepek                            A 1425</t>
  </si>
  <si>
    <t>Drukarka OKI C612N DOSTOSOWANA DO ETYKIET A 1426</t>
  </si>
  <si>
    <t>Komputer Fijitsu Esprimo D538I3                                   A 1427</t>
  </si>
  <si>
    <t>Monitor Fujitsu Display                                                     A 1428</t>
  </si>
  <si>
    <t>Komputer Lenovo Idealpad L340                                   A 1429</t>
  </si>
  <si>
    <t>Skaner Epson Work Force DS.-6500                           A 1430</t>
  </si>
  <si>
    <t>Dell Vostro 350I I31005g1                                              A 1431</t>
  </si>
  <si>
    <t>Dell Vostro 350I I31005g1                                              A 1432</t>
  </si>
  <si>
    <t>Dell Vostro 350I I31005g1                                              A 1433</t>
  </si>
  <si>
    <t>Zestaw komputerowy HP Prodesk +Monitor                A 1434</t>
  </si>
  <si>
    <t>Notebook Dell Vostro 3500                                            A 1435</t>
  </si>
  <si>
    <t>Komputer Desktop x-kom H 200                                   A 1436</t>
  </si>
  <si>
    <t>Monitor LG Elektronics                                                   A 1437</t>
  </si>
  <si>
    <t>Monitor LG Elektronics                                                   A 1438</t>
  </si>
  <si>
    <t>Monitor LG Elektronics                                                   A 1439</t>
  </si>
  <si>
    <t>Monitor LG Elektronics                                                   A 1440</t>
  </si>
  <si>
    <t>Monitor LG Elektronics                                                   A 1441</t>
  </si>
  <si>
    <t>Monitor LG Elektronics                                                   A 1442</t>
  </si>
  <si>
    <t>Monitor LG Elektronics                                                   A 1443</t>
  </si>
  <si>
    <t>Monitor LG Elektronics                                                   A 1444</t>
  </si>
  <si>
    <t>Monitor LG Elektronics                                                   A 1445</t>
  </si>
  <si>
    <t>Monitor MSI OPTIX G27C4 Czarny                              A 1446</t>
  </si>
  <si>
    <t>Zestaw komputerowy NTT Business                            A 1447</t>
  </si>
  <si>
    <t>Zestaw komputerowy NTT Business                            A 1448</t>
  </si>
  <si>
    <t>Zestaw komputerowy NTT Business                            A 1449</t>
  </si>
  <si>
    <t>Zestaw komputerowy NTT Business                            A 1450</t>
  </si>
  <si>
    <t>Zestaw komputerowy NTT Business                            A 1451</t>
  </si>
  <si>
    <t>Zestaw komputerowy NTT Business                            A 1452</t>
  </si>
  <si>
    <t>Zestaw komputerowy NTT Business                            A 1453</t>
  </si>
  <si>
    <t>Zestaw komputerowy NTT Business                            A 1454</t>
  </si>
  <si>
    <t>Zestaw komputerowy NTT Business                            A 1455</t>
  </si>
  <si>
    <t>Zestaw komputerowy NTT Business                            A 1456</t>
  </si>
  <si>
    <t>Zestaw komputerowy NTT Business                            A 1457</t>
  </si>
  <si>
    <t>Zestaw komputerowy NTT Business                            A 1458</t>
  </si>
  <si>
    <t>Zestaw komputerowy NTT Business                            A 1459</t>
  </si>
  <si>
    <t>Zestaw komputerowy NTT Business                            A 1460</t>
  </si>
  <si>
    <t>Zestaw komputerowy NTT Business                            A 1461</t>
  </si>
  <si>
    <t>Zestaw komputerowy NTT Business                            A 1462</t>
  </si>
  <si>
    <t>Zestaw komputerowy NTT Business                            A 1463</t>
  </si>
  <si>
    <t>Zestaw komputerowy NTT Business                            A 1464</t>
  </si>
  <si>
    <t>Zestaw komputerowy NTT Business                            A 1465</t>
  </si>
  <si>
    <t>Zestaw komputerowy NTT Business                            A 1466</t>
  </si>
  <si>
    <t>Zestaw komputerowy NTT Business                            A 1467</t>
  </si>
  <si>
    <t>Zestaw komputerowy NTT Business                            A 1468</t>
  </si>
  <si>
    <t>Zestaw komputerowy NTT Business                            A 1469</t>
  </si>
  <si>
    <t>Zestaw komputerowy NTT Business                           A 1470</t>
  </si>
  <si>
    <t>Zestaw komputerowy NTT Business                           A 1471</t>
  </si>
  <si>
    <t>Zestaw komputerowy NTT Business                           A 1472</t>
  </si>
  <si>
    <t>Zestaw komputerowy NTT Business                           A 1473</t>
  </si>
  <si>
    <t>Zestaw komputerowy NTT Business                           A 1474</t>
  </si>
  <si>
    <t>Zestaw komputerowy NTT Business                           A 1475</t>
  </si>
  <si>
    <t>Zestaw komputerowy NTT Business                           A 1476</t>
  </si>
  <si>
    <t>Zestaw komputerowy NTT Business                           A 1477</t>
  </si>
  <si>
    <t>Zestaw komputerowy NTT Business                           A 1478</t>
  </si>
  <si>
    <t>Zestaw komputerowy NTT Business                           A 1479</t>
  </si>
  <si>
    <t>Zestaw komputerowy NTT Business                           A 1480</t>
  </si>
  <si>
    <t>Zestaw komputerowy NTT Business                           A 1481</t>
  </si>
  <si>
    <t>Zestaw komputerowy NTT Business                           A 1482</t>
  </si>
  <si>
    <t>Zestaw komputerowy NTT Business                           A 1483</t>
  </si>
  <si>
    <t>Zestaw komputerowy NTT Business                           A 1484</t>
  </si>
  <si>
    <t>Zestaw komputerowy NTT Business                           A 1485</t>
  </si>
  <si>
    <t>Zestaw komputerowy NTT Business                           A 1486</t>
  </si>
  <si>
    <t>Zestaw komputerowy NTT Business                           A 1487</t>
  </si>
  <si>
    <t>Zestaw komputerowy NTT Business                           A 1488</t>
  </si>
  <si>
    <t>Zestaw komputerowy NTT Business                           A 1489</t>
  </si>
  <si>
    <t>Zestaw komputerowy NTT Business                           A 1490</t>
  </si>
  <si>
    <t>Zestaw komputerowy NTT Business                           A 1491</t>
  </si>
  <si>
    <t>Zestaw komputerowy NTT Business                           A 1492</t>
  </si>
  <si>
    <t>Notebook Lenovo Legion 5                                         A 1493</t>
  </si>
  <si>
    <t>Zestaw komputerowy/serwer Fujitsu                          A 1494</t>
  </si>
  <si>
    <t>Zestaw komputerowy/serwer Fujitsu                          A 1495</t>
  </si>
  <si>
    <t>Zestaw komputerowy/serwer Fujitsu                          A 1496</t>
  </si>
  <si>
    <t>Zestaw komputerowy/serwer Fujitsu                          A 1497</t>
  </si>
  <si>
    <t>Zestaw komputerowy/serwer Fujitsu                          A 1498</t>
  </si>
  <si>
    <t>Zestaw komputerowy/serwer Fujitsu                          A 1499</t>
  </si>
  <si>
    <t>Zestaw komputerowy NTT Business                          A 1500</t>
  </si>
  <si>
    <t>Zestaw komputerowy NTT Business                          A 1501</t>
  </si>
  <si>
    <t>Zestaw komputerowy NTT Business                          A 1502</t>
  </si>
  <si>
    <t>Zestaw komputerowy NTT Business                          A 1503</t>
  </si>
  <si>
    <t>Zestaw komputerowy NTT Business                          A 1504</t>
  </si>
  <si>
    <t>Zestaw komputerowy NTT Business                          A 1505</t>
  </si>
  <si>
    <t>Notebook HP                                                                A 1506</t>
  </si>
  <si>
    <t>Notebook Acer 15                                                        A 1509</t>
  </si>
  <si>
    <t>Laptop Fujitsu A3510                                                  A 1510</t>
  </si>
  <si>
    <t>Notebook                                                                      A 1511</t>
  </si>
  <si>
    <t>Notebook                                                                      A 1512</t>
  </si>
  <si>
    <t>Skaner Epson Work Force DS -6500                       A 1513</t>
  </si>
  <si>
    <t>Skaner Epson Work Force DS -6500                       A 1514</t>
  </si>
  <si>
    <t>Notebook                                                                      A 1515</t>
  </si>
  <si>
    <t>Notebook                                                                      A 1516</t>
  </si>
  <si>
    <t>Komputer typu PC                                                       A 1517</t>
  </si>
  <si>
    <t>Notebook                                                                      A 1522</t>
  </si>
  <si>
    <t>Komputer typu PC                                                       A 1518</t>
  </si>
  <si>
    <t>Komputer typu PC                                                       A 1519</t>
  </si>
  <si>
    <t>Komputer typu PC                                                       A 1520</t>
  </si>
  <si>
    <t>Komputer typu PC                                                       A 1521</t>
  </si>
  <si>
    <t>Zestaw komputerowy  z monitorem                           A 1523</t>
  </si>
  <si>
    <t>Zestaw komputerowy  z monitorem                           A 1524</t>
  </si>
  <si>
    <t>Zestaw komputerowy  z monitorem                           A 1525</t>
  </si>
  <si>
    <t>Zestaw komputerowy  z monitorem                           A 1526</t>
  </si>
  <si>
    <t>Zestaw komputerowy  z monitorem                           A 1527</t>
  </si>
  <si>
    <t>Komputer HP ProDesk                                               A 1528</t>
  </si>
  <si>
    <t>Epson WF kolorowe urządzenie wielofunkcyjne      A 1529</t>
  </si>
  <si>
    <t>Komputer Intel Core i9                                                A 1530</t>
  </si>
  <si>
    <t>Laptop Fujitsu Lifebook                                              A 1531</t>
  </si>
  <si>
    <t>Tablet Lenovo YOGA                                                  A 1532</t>
  </si>
  <si>
    <t>Monitor 27" liyama                                                      A 1538</t>
  </si>
  <si>
    <t>Monitor 27" liyama                                                      A 1539</t>
  </si>
  <si>
    <t>Monitor 27" liyama                                                      A 1540</t>
  </si>
  <si>
    <t>Monitor 27" liyama                                                      A 1541</t>
  </si>
  <si>
    <t>Monitor 27" liyama                                                      A 1542</t>
  </si>
  <si>
    <t>Monitor 27" liyama                                                      A 1543</t>
  </si>
  <si>
    <t>Komputer Fujitsu ESPRIMO                                      A 1544</t>
  </si>
  <si>
    <t>Komputer Fujitsu ESPRIMO                                      A 1545</t>
  </si>
  <si>
    <t>Komputer Fujitsu ESPRIMO                                      A 1546</t>
  </si>
  <si>
    <t>Komputer Fujitsu ESPRIMO                                      A 1547</t>
  </si>
  <si>
    <t>Komputer Fujitsu ESPRIMO                                      A 1548</t>
  </si>
  <si>
    <t>Komputer Fujitsu ESPRIMO                                      A 1549</t>
  </si>
  <si>
    <t>System Firewall dla SP - WYD020      487/00192</t>
  </si>
  <si>
    <t>Routery dla JO - WYD021                      487/00193</t>
  </si>
  <si>
    <t>Rozbudowa macierzy dyskowej MSA2040   487/00195</t>
  </si>
  <si>
    <t>Serwer                                                     487/00197</t>
  </si>
  <si>
    <t>Macierz dyskowa                                   487/00198</t>
  </si>
  <si>
    <t>Monitor Fujitsu B24-9                            487/00199</t>
  </si>
  <si>
    <t>Monitor Fujitsu B24-9                            487/00200</t>
  </si>
  <si>
    <t>Monitor Fujitsu B24-9                            487/00201</t>
  </si>
  <si>
    <t>Monitor Fujitsu B24-9                            487/00202</t>
  </si>
  <si>
    <t>Monitor Fujitsu B24-9                            487/00203</t>
  </si>
  <si>
    <t>Monitor Fujitsu B24-9                            487/00204</t>
  </si>
  <si>
    <t>Monitor Fujitsu B24-9                            487/00205</t>
  </si>
  <si>
    <t>Monitor Fujitsu B24-9                            487/00206</t>
  </si>
  <si>
    <t>Monitor Fujitsu B24-9                            487/00207</t>
  </si>
  <si>
    <t>Monitor Fujitsu B24-9                            487/00208</t>
  </si>
  <si>
    <t>Monitor Fujitsu B24-9                            487/00209</t>
  </si>
  <si>
    <t>Monitor Fujitsu B24-9                            487/00210</t>
  </si>
  <si>
    <t>Monitor Fujitsu B24-9                            487/00211</t>
  </si>
  <si>
    <t>Monitor Fujitsu B24-9                            487/00212</t>
  </si>
  <si>
    <t>Monitor Fujitsu B24-9                            487/00213</t>
  </si>
  <si>
    <t>Monitor Fujitsu B24-9                            487/00214</t>
  </si>
  <si>
    <t>Monitor Fujitsu B24-9                            487/00215</t>
  </si>
  <si>
    <t>Monitor Fujitsu B24-9                            487/00216</t>
  </si>
  <si>
    <t>Monitor Fujitsu B24-9                            487/00217</t>
  </si>
  <si>
    <t>Monitor Fujitsu B24-9                            487/00218</t>
  </si>
  <si>
    <t>Komputer Fujitsu Esprimo D 738/E85+    487/00219</t>
  </si>
  <si>
    <t>Komputer Fujitsu Esprimo D 738/E85+    487/00220</t>
  </si>
  <si>
    <t>Komputer Fujitsu Esprimo D 738/E85+    487/00221</t>
  </si>
  <si>
    <t>Komputer Fujitsu Esprimo D 738/E85+    487/00222</t>
  </si>
  <si>
    <t>Komputer Fujitsu Esprimo D 738/E85+    487/00223</t>
  </si>
  <si>
    <t>Komputer Fujitsu Esprimo D 738/E85+    487/00224</t>
  </si>
  <si>
    <t>Komputer Fujitsu Esprimo D 738/E85+    487/00225</t>
  </si>
  <si>
    <t>Komputer Fujitsu Esprimo D 738/E85+    487/00226</t>
  </si>
  <si>
    <t>Komputer Fujitsu Esprimo D 738/E85+    487/00227</t>
  </si>
  <si>
    <t>Komputer Fujitsu Esprimo D 738/E85+    487/00228</t>
  </si>
  <si>
    <t>Komputer Fujitsu Esprimo D 738/E85+    487/00229</t>
  </si>
  <si>
    <t>Komputer Fujitsu Esprimo D 738/E85+    487/00230</t>
  </si>
  <si>
    <t>Komputer Fujitsu Esprimo D 738/E85+    487/00231</t>
  </si>
  <si>
    <t>Komputer Fujitsu Esprimo D 738/E85+    487/00232</t>
  </si>
  <si>
    <t>Komputer Fujitsu Esprimo D 738/E85+    487/00233</t>
  </si>
  <si>
    <t>Komputer Fujitsu Esprimo D 738/E85+    487/00234</t>
  </si>
  <si>
    <t>Komputer Fujitsu Esprimo D 738/E85+    487/00235</t>
  </si>
  <si>
    <t>Komputer Fujitsu Esprimo D 738/E85+    487/00236</t>
  </si>
  <si>
    <t>Komputer Fujitsu Esprimo D 738/E85+    487/00237</t>
  </si>
  <si>
    <t>Komputer Fujitsu Esprimo D 738/E85+    487/00238</t>
  </si>
  <si>
    <t>Komputer Fujitsu Esprimo D 738/E85+    487/00239</t>
  </si>
  <si>
    <t>Komputer Fujitsu Esprimo D 738/E85+    487/00240</t>
  </si>
  <si>
    <t>Komputer Fujitsu Esprimo D 738/E85+    487/00241</t>
  </si>
  <si>
    <t>Komputer Fujitsu Esprimo D 738/E85+    487/00242</t>
  </si>
  <si>
    <t>Komputer Fujitsu Esprimo D 738/E85+    487/00243</t>
  </si>
  <si>
    <t>Komputer Fujitsu Esprimo D 738/E85+    487/00244</t>
  </si>
  <si>
    <t>Komputer Fujitsu Esprimo D 738/E85+    487/00245</t>
  </si>
  <si>
    <t>Komputer Fujitsu Esprimo D 738/E85+    487/00246</t>
  </si>
  <si>
    <t>Komputer Fujitsu Esprimo D 738/E85+    487/00247</t>
  </si>
  <si>
    <t>Komputer Fujitsu Esprimo D 738/E85+    487/00248</t>
  </si>
  <si>
    <t>Komputer Fujitsu Esprimo D 738/E85+    487/00249</t>
  </si>
  <si>
    <t>Komputer Fujitsu Esprimo D 738/E85+    487/00250</t>
  </si>
  <si>
    <t>Komputer Fujitsu Esprimo D 738/E85+    487/00251</t>
  </si>
  <si>
    <t>Komputer Fujitsu Esprimo D 738/E85+    487/00252</t>
  </si>
  <si>
    <t>Komputer Fujitsu Esprimo D 738/E85+    487/00253</t>
  </si>
  <si>
    <t>Komputer Fujitsu Esprimo D 738/E85+    487/00254</t>
  </si>
  <si>
    <t>Komputer Fujitsu Esprimo D 738/E85+    487/00255</t>
  </si>
  <si>
    <t>Komputer Fujitsu Esprimo D 738/E85+    487/00256</t>
  </si>
  <si>
    <t>Komputer Fujitsu Esprimo D 738/E85+    487/00257</t>
  </si>
  <si>
    <t>Komputer Fujitsu Esprimo D 738/E85+    487/00258</t>
  </si>
  <si>
    <t>Centrala telefoniczna                                   623/00195</t>
  </si>
  <si>
    <t>Sterownik SZR                                             612/00200</t>
  </si>
  <si>
    <t>Kompensator SZR                                       612/00199</t>
  </si>
  <si>
    <t>Kamera BLACKMAGIC POCKET CINEMA CAMERA  C 0791</t>
  </si>
  <si>
    <t>Winda  osobowa</t>
  </si>
  <si>
    <t>NIE</t>
  </si>
  <si>
    <t>Mikołów, ul. Żwirki i Wigury 4a</t>
  </si>
  <si>
    <r>
      <t>Opis stanu technicznego budynku wg poniższych elementów budynku (</t>
    </r>
    <r>
      <rPr>
        <sz val="10"/>
        <color theme="1"/>
        <rFont val="Arial"/>
        <family val="2"/>
        <charset val="238"/>
      </rPr>
      <t xml:space="preserve">PROSZĘ WYBRAĆ: </t>
    </r>
    <r>
      <rPr>
        <b/>
        <i/>
        <sz val="10"/>
        <color theme="1"/>
        <rFont val="Arial"/>
        <family val="2"/>
        <charset val="238"/>
      </rPr>
      <t xml:space="preserve">bardzo doby, dobry, dosteczny, zły (do remontu) lub nie dotyczy </t>
    </r>
    <r>
      <rPr>
        <sz val="10"/>
        <color theme="1"/>
        <rFont val="Arial"/>
        <family val="2"/>
        <charset val="238"/>
      </rPr>
      <t>(element budyku nie występuje)</t>
    </r>
  </si>
  <si>
    <t>dobry</t>
  </si>
  <si>
    <t>TAK</t>
  </si>
  <si>
    <t>Środki obrotowe- maksymalny dzienny stan przewidywany w okresie ubezpieczenia</t>
  </si>
  <si>
    <r>
      <rPr>
        <b/>
        <sz val="10"/>
        <rFont val="Arial"/>
        <family val="2"/>
        <charset val="238"/>
      </rPr>
      <t xml:space="preserve">Tabela nr 4- wykaz maszyn i urządzeń </t>
    </r>
    <r>
      <rPr>
        <sz val="10"/>
        <rFont val="Arial"/>
        <family val="2"/>
        <charset val="238"/>
      </rPr>
      <t>(do ubezpieczenia maszyn i urządzeń od awarii)</t>
    </r>
  </si>
  <si>
    <t xml:space="preserve">Starostwo Powiatowe </t>
  </si>
  <si>
    <t>Łącznie</t>
  </si>
  <si>
    <t>Powiatowy Urząd Pracy w Mikołowie</t>
  </si>
  <si>
    <t>Starostwo Powiatowe w Mikołowie</t>
  </si>
  <si>
    <t>Zestaw komputerowy (komputer Lenowvo + Monitor Lenovo)</t>
  </si>
  <si>
    <t>Zestaw komputerowy (komputer Lenowvo + Monitor Lenovo</t>
  </si>
  <si>
    <t>Zestaw komputerowy (komputer Lenovo + Monitor Lenovo)</t>
  </si>
  <si>
    <t>Zestaw komputerowy (komputer Dell Desktop Vostro + Monitor Philips)</t>
  </si>
  <si>
    <t>Skaner Brother ADS-3600W</t>
  </si>
  <si>
    <t>komputer Dell Vostro</t>
  </si>
  <si>
    <t>Monitor Philips</t>
  </si>
  <si>
    <t>ups</t>
  </si>
  <si>
    <t>Zestaw komputerowy ( Komputer Dell, Monitor Philips, Zasilacz UPS, oprogramowanie MS Office</t>
  </si>
  <si>
    <t>Zestaw komputerowy ( Komputer Lenovo , Monitor Lenovo, oprogramowanie MS Office)</t>
  </si>
  <si>
    <t>UPS APC BR900MI APC Back UPS Pro BR 900VA, 6
Outlets, AVR, LCD Interface</t>
  </si>
  <si>
    <t>System monitorowania warunków atmosferycznych</t>
  </si>
  <si>
    <t>Macierz dyskowa</t>
  </si>
  <si>
    <t>Niszczarka</t>
  </si>
  <si>
    <t xml:space="preserve">Urządzenie wielofunkcyjne KYOCERA </t>
  </si>
  <si>
    <t>Telefon systemowy Unify Open Stage 40T</t>
  </si>
  <si>
    <t>Laptop HP Inc. Notebook 250 G7 i7-1065G7 W10P
256/8G/DVD/15,6/3Y</t>
  </si>
  <si>
    <t>Switch Hewlett Packard Enterprise Przełącznik Aruba Instant On
48x1GbE 4xSFP+ JL685A</t>
  </si>
  <si>
    <t>Switch Hewlett Packard Enterprise Przełącznik Aruba Instant On
48x1GbE 4xSFP+ 370W PoE JL686A</t>
  </si>
  <si>
    <t>Laptop Dell Vostro 3501 i3-1005G1/8GB/256SSD/Win10Pro/3Y</t>
  </si>
  <si>
    <t>Niszczarka Fellowes</t>
  </si>
  <si>
    <t xml:space="preserve">Pętla indukcyjna mobilna dla osób niedosłyszących </t>
  </si>
  <si>
    <t>Ekspres Siemens TI924301RW EQ.9</t>
  </si>
  <si>
    <t>LAMINATOR HP PRO LAMINATOR 600 A3</t>
  </si>
  <si>
    <t>Smartfon XIAOMI Redmi 9A 2+32GB Gray</t>
  </si>
  <si>
    <t>Interaktywny Monitor ze stojakiem</t>
  </si>
  <si>
    <t>Smartfon XIAOMI Redmi 10 5G 4+64 GB SILVER</t>
  </si>
  <si>
    <t xml:space="preserve">Niszczarka Fellowes 125Ci </t>
  </si>
  <si>
    <t xml:space="preserve">kamery wewnetrzne i zewnetrzne - zakupione przez PUP Mikołów ( razem 8 szt.) </t>
  </si>
  <si>
    <t>Kamery zewnętrzne - zainstalowane przez Starostwo</t>
  </si>
  <si>
    <t>3 hydranty, 9 gaśnic</t>
  </si>
  <si>
    <t>2 czujniki dymu</t>
  </si>
  <si>
    <t>Zespół Szkół Ponadpodstawowych w Ornontowicach</t>
  </si>
  <si>
    <t>szkoła</t>
  </si>
  <si>
    <t>dydaktyczne</t>
  </si>
  <si>
    <t>1982-1996</t>
  </si>
  <si>
    <t>internat</t>
  </si>
  <si>
    <t>dydaktyczne, mieszkalne</t>
  </si>
  <si>
    <t>1950-1955</t>
  </si>
  <si>
    <t>warsztaty</t>
  </si>
  <si>
    <t>okna antywłamaniowe,gaśnice proszkowe-15szt, hydranty, czujniki ruchu,dozór</t>
  </si>
  <si>
    <t>Ornontowice ul. Dworcowa 1</t>
  </si>
  <si>
    <t>żelbeton</t>
  </si>
  <si>
    <t>drewniana, papą term.</t>
  </si>
  <si>
    <t>gaśnice proszkowe i śniegowe 12 szt, koce, dozór</t>
  </si>
  <si>
    <t>cegła i cegła ceramiczna</t>
  </si>
  <si>
    <t>żelbetowo-ceramiczne</t>
  </si>
  <si>
    <t xml:space="preserve"> drewniana dach. cerami.</t>
  </si>
  <si>
    <t>częściowe okratowanie, gaśnice proszkowe i śniegowe-10 szt,hydranty 2 szt, czujniki ruchu,dozór</t>
  </si>
  <si>
    <t>cegła, bloczki</t>
  </si>
  <si>
    <t>żelbetowa, papa term.</t>
  </si>
  <si>
    <t>bardzo dobry</t>
  </si>
  <si>
    <t>nie dotyczny</t>
  </si>
  <si>
    <t>dostateczny</t>
  </si>
  <si>
    <t>nie dotyczy</t>
  </si>
  <si>
    <t>Serwer</t>
  </si>
  <si>
    <t>Projektor</t>
  </si>
  <si>
    <t>Drukarka 3D</t>
  </si>
  <si>
    <t>Komputer Dell Optiplex</t>
  </si>
  <si>
    <t>Zestawy komputerowe - 10 szt</t>
  </si>
  <si>
    <t>Urządzenie wielofunkcyjne</t>
  </si>
  <si>
    <t>Pracownia językowa - j. angielski</t>
  </si>
  <si>
    <t>Centrala telefoniczna</t>
  </si>
  <si>
    <t>Komputer DELL 3 szt+ 3 szt monitorów</t>
  </si>
  <si>
    <t>Monitor 2 szt</t>
  </si>
  <si>
    <t>Projektor LG</t>
  </si>
  <si>
    <t>Komputer DELL+monitor</t>
  </si>
  <si>
    <t>5 szt zestawów/laptop+projektor+uchwyt+ekran/</t>
  </si>
  <si>
    <t>2 urządzenia wielofunkcyjne</t>
  </si>
  <si>
    <t>Drukarka</t>
  </si>
  <si>
    <t>2 szt rzutniki</t>
  </si>
  <si>
    <t>2 monitory</t>
  </si>
  <si>
    <t>Tablica wyników</t>
  </si>
  <si>
    <t>3 projektory</t>
  </si>
  <si>
    <t>monitor interaktywny  - 6 szt</t>
  </si>
  <si>
    <t>drukarka Xerox</t>
  </si>
  <si>
    <t>monitor interaktywny  - 1 szt</t>
  </si>
  <si>
    <t>mikroskop elektroniczny</t>
  </si>
  <si>
    <t>sprzęt nagłaśniający</t>
  </si>
  <si>
    <t>pracownia językowa - j. niemiecki</t>
  </si>
  <si>
    <t>monitor IIYAMA - 3 szt</t>
  </si>
  <si>
    <t>komputer Dell -3 szt</t>
  </si>
  <si>
    <t>monitor interaktywny - matematyka</t>
  </si>
  <si>
    <t>zestaw multimedialny - wirtualna gazetka</t>
  </si>
  <si>
    <t>drukarka laserowa HP</t>
  </si>
  <si>
    <t>Telewizor Samsung</t>
  </si>
  <si>
    <t>3 zestawy komputerowe</t>
  </si>
  <si>
    <t>Notebook HP</t>
  </si>
  <si>
    <t>Notebook Lenovo HP 250 G7</t>
  </si>
  <si>
    <t>Wzmacniacz</t>
  </si>
  <si>
    <t>Zestaw 4 mikrofonów bezprzewodowych</t>
  </si>
  <si>
    <t>2 laptopy</t>
  </si>
  <si>
    <t>Notebook</t>
  </si>
  <si>
    <t>3 laptopy</t>
  </si>
  <si>
    <t>Tablet</t>
  </si>
  <si>
    <t>smartfon</t>
  </si>
  <si>
    <t>laptop HP</t>
  </si>
  <si>
    <t>laptop VESTRO</t>
  </si>
  <si>
    <t>laptop DELL</t>
  </si>
  <si>
    <t>W tym zbiory biblioteczne</t>
  </si>
  <si>
    <t>stół laboratoryjny</t>
  </si>
  <si>
    <t>Ornontowice ul.Dworcowa 1</t>
  </si>
  <si>
    <t>zasilacz laboratoryjny</t>
  </si>
  <si>
    <t>opornik dekadowy</t>
  </si>
  <si>
    <t>Langlois</t>
  </si>
  <si>
    <t>dekada indukcyjna</t>
  </si>
  <si>
    <t>dekada pojemności</t>
  </si>
  <si>
    <t>pulpit pomiarowo-laboratoryjny</t>
  </si>
  <si>
    <t>stół laboratoryjny wraz z jednostką</t>
  </si>
  <si>
    <t>watomierz PX 110 2 szt</t>
  </si>
  <si>
    <t>162578 GKH i 122127JCH</t>
  </si>
  <si>
    <t>miernik PX 120</t>
  </si>
  <si>
    <t>1226603CH i  122127JCH</t>
  </si>
  <si>
    <t>Metrix</t>
  </si>
  <si>
    <t>analogowy miernik C.A. 3 szt</t>
  </si>
  <si>
    <t>113210JBV,109483JBV,114992JBV</t>
  </si>
  <si>
    <t>Kyoritsu</t>
  </si>
  <si>
    <t>miernik KEW40105a</t>
  </si>
  <si>
    <t>W8128490</t>
  </si>
  <si>
    <t>Chauvin Arnoux</t>
  </si>
  <si>
    <t>generator funkcyjny SDG 1010</t>
  </si>
  <si>
    <t>generator NDN Jc5603P</t>
  </si>
  <si>
    <t>miernik KEW 6050</t>
  </si>
  <si>
    <t>W0317947</t>
  </si>
  <si>
    <t>silnik 3 szt</t>
  </si>
  <si>
    <t>Tamel s.a</t>
  </si>
  <si>
    <t>zestaw startowy 6AV132-0HA00-0AA1</t>
  </si>
  <si>
    <t>Siemens</t>
  </si>
  <si>
    <t>zestaw edukacyjny - sterownik</t>
  </si>
  <si>
    <t>9 840,00 zł</t>
  </si>
  <si>
    <t>zestaw dydaktyczny</t>
  </si>
  <si>
    <t>6ED1057-3SA20-0YB1</t>
  </si>
  <si>
    <t>oscyloskop - analogowy</t>
  </si>
  <si>
    <t>TOS-2020CF</t>
  </si>
  <si>
    <t>TWINTEX</t>
  </si>
  <si>
    <t>oscyloskop NDN</t>
  </si>
  <si>
    <t>5szt - stoły spawalnicze</t>
  </si>
  <si>
    <t>STALMECH</t>
  </si>
  <si>
    <t>5 szt - spawarki mig/mag</t>
  </si>
  <si>
    <t>spawarka TIG</t>
  </si>
  <si>
    <t>2 szt - serwomotor</t>
  </si>
  <si>
    <t>3 szt - falownik 0,37</t>
  </si>
  <si>
    <t>0,37kW 1 -faz</t>
  </si>
  <si>
    <t>3szt falownik</t>
  </si>
  <si>
    <t>4kW 3-faz</t>
  </si>
  <si>
    <t>silnik indukcyjny 3 szt</t>
  </si>
  <si>
    <t>3 faz 400V 2,2</t>
  </si>
  <si>
    <t>zestaw aparatury do ćwiczeń z montażu instalacji</t>
  </si>
  <si>
    <t>oscyloskop analogowy + sondy analogowe- 2 szt</t>
  </si>
  <si>
    <t>Przekształtnik serwo 2 szt</t>
  </si>
  <si>
    <t>0,4kw</t>
  </si>
  <si>
    <t>Sterownik PLC 3 szt</t>
  </si>
  <si>
    <t>Przecinarka do metalu piła ukośnica</t>
  </si>
  <si>
    <t>5 szt - szlifierka</t>
  </si>
  <si>
    <t>stoły warsztatowe - prac. Elektryczna</t>
  </si>
  <si>
    <t>2022</t>
  </si>
  <si>
    <t>enrgia odnawialna i ogniwa paliwowe</t>
  </si>
  <si>
    <t>simatic HMI KTP700</t>
  </si>
  <si>
    <t>Simatic S 7 - 1200</t>
  </si>
  <si>
    <t>Simatic STEP7</t>
  </si>
  <si>
    <t>Zespół Szkół Technicznych w Mikołowie</t>
  </si>
  <si>
    <t>Budynak szkoły</t>
  </si>
  <si>
    <t>dydaktyczny</t>
  </si>
  <si>
    <t>kraty w oknach, monitoring wewnętrzny i zewnętrzny,umowa na usługę monitoringu systemow alarmowych wraz z uruchamianiem patroli interwencyjnych do chronionego obiektu.33 gaśnice, 8 hudrantów</t>
  </si>
  <si>
    <t>43-190 Mikołów ul. Rybnicka 44</t>
  </si>
  <si>
    <t>z plyt betonowych</t>
  </si>
  <si>
    <t>ogniotrwałe</t>
  </si>
  <si>
    <t>stropodach kryty papą termozgrzewalną</t>
  </si>
  <si>
    <t>budynek warsztatów szkolnych</t>
  </si>
  <si>
    <t>dydaktyczno-usługowy</t>
  </si>
  <si>
    <t>43-190 Mikołów ul. Pokoju 2</t>
  </si>
  <si>
    <t>budynek gospodarczy</t>
  </si>
  <si>
    <t>kraty w oknach, monitoring wewnętrzny i zewnętrzny,umowa na usługę monitoringu systemow alarmowych wraz z uruchamianiem patroli interwencyjnych do chronionego obiektu.</t>
  </si>
  <si>
    <t>pustak żelbetonowy</t>
  </si>
  <si>
    <t>blacha falista powlekana</t>
  </si>
  <si>
    <t>do remontu</t>
  </si>
  <si>
    <t>w 2006 r przeprowadzono termorenowację budynku, Zostały wymienione okna ,pokrycie dachu ,inst.co,wymiana inst.zewnętrznej. Generalny remont 8 pracowni, 2019r:modernizacja inst. elekt., modernizacja magazynu na sale lekcyjne, 2020r., modernizacja-adaptacja pomieszczenia socjalnego, 2021 modernizacja placu technologicznego, parkingu w celu dostosowania dla osób niepełnosprawnych, naprawa hydrantów</t>
  </si>
  <si>
    <t>Bieżące naprawy/remonty</t>
  </si>
  <si>
    <t>komputer</t>
  </si>
  <si>
    <t>drukarka HP</t>
  </si>
  <si>
    <t>projektor</t>
  </si>
  <si>
    <t>czytnik kart do tachografu</t>
  </si>
  <si>
    <t>telewizor</t>
  </si>
  <si>
    <t>telewizor Samsung</t>
  </si>
  <si>
    <t xml:space="preserve">drukarka HP laser jet </t>
  </si>
  <si>
    <t>projektor Optoma</t>
  </si>
  <si>
    <t>drukarka HP leser jet</t>
  </si>
  <si>
    <t>drukarka laserowa</t>
  </si>
  <si>
    <t>system sterowania silnikiem</t>
  </si>
  <si>
    <t>program do analizy pracy kierowców</t>
  </si>
  <si>
    <t>kompyter 2szt</t>
  </si>
  <si>
    <t>drukarka laserowa ze skanerem</t>
  </si>
  <si>
    <t>ekran projekcyjny</t>
  </si>
  <si>
    <t>rzutnik multimedialny 2szt</t>
  </si>
  <si>
    <t>zestaw głośników komp.</t>
  </si>
  <si>
    <t>lokalizator syst. GPS</t>
  </si>
  <si>
    <t xml:space="preserve">CB radio zestaw </t>
  </si>
  <si>
    <t>komputer 1szt</t>
  </si>
  <si>
    <t>zestaw do badania spalin</t>
  </si>
  <si>
    <t>tablica interaktywna 1szt</t>
  </si>
  <si>
    <t>monitor interaktywny 1szt</t>
  </si>
  <si>
    <t>oscyloskop</t>
  </si>
  <si>
    <t>generator</t>
  </si>
  <si>
    <t>zasilacz</t>
  </si>
  <si>
    <t>miernik</t>
  </si>
  <si>
    <t>mostek</t>
  </si>
  <si>
    <t>nagłośnienie do radiowęzła</t>
  </si>
  <si>
    <t>tablica interaktywna 2szt</t>
  </si>
  <si>
    <t>rzutnik, pakiet edyk. Lego 2szt</t>
  </si>
  <si>
    <t>pomoce dydakt. wg zał. umowa cru164</t>
  </si>
  <si>
    <t>zestaw mechatronika</t>
  </si>
  <si>
    <t>monitory, rzutniki 2szt</t>
  </si>
  <si>
    <t>sprzęt komp. wg zał. umowa cru237</t>
  </si>
  <si>
    <t>wyposażenie prac. językowej wg. zał. umowa cru236</t>
  </si>
  <si>
    <t>maszyna pomiarowa</t>
  </si>
  <si>
    <t>wyposażenie(szafa dystr., serwer,zasilacz, przeł.)</t>
  </si>
  <si>
    <t>zestaw sterowników</t>
  </si>
  <si>
    <t>monitor interaktywny, mat. z laptopem</t>
  </si>
  <si>
    <t>projektory</t>
  </si>
  <si>
    <t>kasy fiskalne</t>
  </si>
  <si>
    <t>zest. Komp. inne akcesoria do uzytk.</t>
  </si>
  <si>
    <t>monitor interaktywny</t>
  </si>
  <si>
    <t>drukarka epson</t>
  </si>
  <si>
    <t>2 tablice interaktywne</t>
  </si>
  <si>
    <t>monitor interaktywny  (akt. tab.)</t>
  </si>
  <si>
    <t>laptopy do monitorów</t>
  </si>
  <si>
    <t>tablica interaktywna</t>
  </si>
  <si>
    <t xml:space="preserve">laptop </t>
  </si>
  <si>
    <t>laptop dell</t>
  </si>
  <si>
    <t>laptop</t>
  </si>
  <si>
    <t>laptopy 9szt</t>
  </si>
  <si>
    <t>laptopy 6szt</t>
  </si>
  <si>
    <t>laptopy 4 szt</t>
  </si>
  <si>
    <t>laptopy (zdalna szkoła) 8szt</t>
  </si>
  <si>
    <t>ploter tnacy</t>
  </si>
  <si>
    <t>ploter drukujący</t>
  </si>
  <si>
    <t>kamery, aparaty wg. zał. umowa cru160</t>
  </si>
  <si>
    <t>monitoring wizyjny zew. szkola i WS, sygnalizacja włamania szkoła i WS (środek trwały starostwa dok. PT)</t>
  </si>
  <si>
    <t>moniroring wewnętrzny-budynek szkoły</t>
  </si>
  <si>
    <t>Zestaw panelowy "Sensoryka
systemów pojazdowych"
do uzytk.</t>
  </si>
  <si>
    <t>Zestaw panelowy "Aktoryka
systemów pojazdowych"
do uzytk.</t>
  </si>
  <si>
    <t>Zestaw panelowy "Układy
zapłonowe pojazdów"
do uzytk.</t>
  </si>
  <si>
    <t>System klimatyzacji
do uzytk.</t>
  </si>
  <si>
    <t>Zestaw EDU bazowy do wykonywania
ćwiczeń z elektrotechniki
do uzytk.</t>
  </si>
  <si>
    <t>Wielofunkcyjny zestaw 
przyrządów i narzędzi
do uzytk.</t>
  </si>
  <si>
    <t>Wielofunkcyjny zestaw
mostków pomiarowych
do uzytk.</t>
  </si>
  <si>
    <t>Zestaw do wizualizacji
sygnałów elektrycznych
do użytk.</t>
  </si>
  <si>
    <t>Niskonapięciowy moduł 
sterowania
do użytk.</t>
  </si>
  <si>
    <t>Zestaw przyrządów do
pomiaru
do użytk</t>
  </si>
  <si>
    <t>Stanowisko montażu układów
pneumatycznych zestaw 1
do uzytk.</t>
  </si>
  <si>
    <t>Stanowisko montażu układów
pneumatycznych zestaw 2
do uzytk.</t>
  </si>
  <si>
    <t>Stanowisko montażu układów
pneumatycznych zestaw 3
do użytk.</t>
  </si>
  <si>
    <t>Stanowisko montażu układów
pneumatycznych zestaw 4
do użytk.</t>
  </si>
  <si>
    <t xml:space="preserve">Stanowisko montażu układów
elektropneumatycznych
do uzytk. </t>
  </si>
  <si>
    <t>Sprężarka cichobieżna
do uzytk.</t>
  </si>
  <si>
    <t>Zestaw do symulacji 
procesów przemysłowych-1
do uzytk.</t>
  </si>
  <si>
    <t>Zestaw do symulacji 
procesów przemysłowych-2
do uzytk.</t>
  </si>
  <si>
    <t>Zestaw do symulacji 
procesów przemysłowych-3
do uzytk.</t>
  </si>
  <si>
    <t>Zestaw do symulacji 
procesów przemysłowych-4
do uzytk.</t>
  </si>
  <si>
    <t>Stanowisko do programow i obsługi układów manipulacyj.
do uzytk.</t>
  </si>
  <si>
    <t>Stanowisko do programow.
Sterownika PLC
do uzytk.</t>
  </si>
  <si>
    <t>Tokarka uniwersalna MTP 300/CQ6133-1
do uzytk.</t>
  </si>
  <si>
    <t>Tokarka uniwersalna MTP 300/CQ6133-2
do użytk.</t>
  </si>
  <si>
    <t>Frezarka uniwersalna 
MTP 1250-1
do uzytk.</t>
  </si>
  <si>
    <t>Frezarka uniwersalna 
MTP 1250-2
do uzytk.</t>
  </si>
  <si>
    <t>Narzędzia pomiarowe kopmlet
do uzytk.</t>
  </si>
  <si>
    <t xml:space="preserve">Program komputerowy do tworzenia grafiki 3D       do użytk.
</t>
  </si>
  <si>
    <t>Materialy szkoleniowe+sprzęt dydaktyczny do użytk.</t>
  </si>
  <si>
    <t>EFS stanowisko test pomp. Mobilny zest. Diag.</t>
  </si>
  <si>
    <t>ploter druk. i tnący</t>
  </si>
  <si>
    <t>szafa dystr. Zasil.</t>
  </si>
  <si>
    <t>tokarka konwenc.</t>
  </si>
  <si>
    <t>samochód do nauki jazdy</t>
  </si>
  <si>
    <t>automat spawalniczy</t>
  </si>
  <si>
    <t>2018</t>
  </si>
  <si>
    <t>Dom Pomocy Społecznej w Orzeszu</t>
  </si>
  <si>
    <t>Zestaw komputerowy</t>
  </si>
  <si>
    <t>centrala slican</t>
  </si>
  <si>
    <t>Zasilacz UPS</t>
  </si>
  <si>
    <t>Urządzenie wielofunkcyjne (drukarka)</t>
  </si>
  <si>
    <t>Laptop</t>
  </si>
  <si>
    <t>Serwer plików NAS</t>
  </si>
  <si>
    <t>Niszczarka dokumentów- 2 szt.</t>
  </si>
  <si>
    <t>laptop dell- 3 szt.</t>
  </si>
  <si>
    <t>projektor- 2 szt.</t>
  </si>
  <si>
    <t>stacja robocza dell- 3 szt.</t>
  </si>
  <si>
    <t>System monitoringu wizyjnego</t>
  </si>
  <si>
    <t>ul. Traugutta 45, Orzesze</t>
  </si>
  <si>
    <t>Aplikator Pola Magnertcznego CPE2</t>
  </si>
  <si>
    <t>CPEWZ-08/X1/AV</t>
  </si>
  <si>
    <t>ASTAR</t>
  </si>
  <si>
    <t>Etius LM + Sonda</t>
  </si>
  <si>
    <t>ECMW-171U1/AV</t>
  </si>
  <si>
    <t>100VA</t>
  </si>
  <si>
    <t>Aplikator Pola Magnetycznego CPE1</t>
  </si>
  <si>
    <t>CPEW1-05/P1/AX</t>
  </si>
  <si>
    <t>Generator Ozonu</t>
  </si>
  <si>
    <t>3/200330.HBGDC09</t>
  </si>
  <si>
    <t>180W</t>
  </si>
  <si>
    <t>BW-STL 20</t>
  </si>
  <si>
    <t>Zamgławiacz</t>
  </si>
  <si>
    <t>BURE 202023878</t>
  </si>
  <si>
    <t>1250W</t>
  </si>
  <si>
    <t>SM</t>
  </si>
  <si>
    <t>Frozen - urz. do krioterapii</t>
  </si>
  <si>
    <t>C/2010/0003</t>
  </si>
  <si>
    <t>500W</t>
  </si>
  <si>
    <t>Technomex</t>
  </si>
  <si>
    <t>DPS  ul.Traugutta 45, 43-180 Orzesze</t>
  </si>
  <si>
    <t>hydranty</t>
  </si>
  <si>
    <t>gaśnice -19szt. Proszkowe,</t>
  </si>
  <si>
    <t>system przeciwpożarowy,</t>
  </si>
  <si>
    <t>kraty w oknach (częściowo)</t>
  </si>
  <si>
    <t>dozór pracowniczy, firma ochroniarska</t>
  </si>
  <si>
    <t>rolety zewnętrzne antywłamaniowe</t>
  </si>
  <si>
    <t>monitoring</t>
  </si>
  <si>
    <t>Tabela nr 6- wykaz lokalizacji</t>
  </si>
  <si>
    <t>DPS Orzesze</t>
  </si>
  <si>
    <t>I LO w Mikołowie</t>
  </si>
  <si>
    <t>liceum ogólnokształcące dla młodzieży - dzienne</t>
  </si>
  <si>
    <t>43-190 Mikołów, ul. Żwirki i Wigury 25</t>
  </si>
  <si>
    <t>cegła</t>
  </si>
  <si>
    <t>drewniany, pokryty papą</t>
  </si>
  <si>
    <t>sprawna</t>
  </si>
  <si>
    <t>Projektor EPSON</t>
  </si>
  <si>
    <t>Niszczarka 125CI</t>
  </si>
  <si>
    <t>Projektor OPTOMA 4szt.</t>
  </si>
  <si>
    <t>Projektor EPSON 2szt.</t>
  </si>
  <si>
    <t>Ekran elektryczny AVTEK</t>
  </si>
  <si>
    <t>Monitor interaktywny</t>
  </si>
  <si>
    <t>Projektor EPSON 3szt.</t>
  </si>
  <si>
    <t>Laptop HP</t>
  </si>
  <si>
    <t>Laptop LENOVO 5szt.</t>
  </si>
  <si>
    <t>Laptop DELL</t>
  </si>
  <si>
    <t>Laptop HP 4szt.</t>
  </si>
  <si>
    <t>Laptop HP 14szt.</t>
  </si>
  <si>
    <t>Laptop HP 2szt.</t>
  </si>
  <si>
    <t>Kolumna głośnikowa ORION 4szt.</t>
  </si>
  <si>
    <t>Mikrofon bezprzewodowy ORION</t>
  </si>
  <si>
    <t>Końcówka mocy ORION</t>
  </si>
  <si>
    <t>Kolumna głośnikowa ORION 2szt.</t>
  </si>
  <si>
    <t>Cyfrowy procesor dźwięku</t>
  </si>
  <si>
    <t>Tablrt 10" APPLE</t>
  </si>
  <si>
    <t>Rozbudowa sieci komputerowej - realizacja dostępu do internetu</t>
  </si>
  <si>
    <t>II LO w Mikołowie</t>
  </si>
  <si>
    <t>II Liceum Ogólnokształcące</t>
  </si>
  <si>
    <t>oświatowe</t>
  </si>
  <si>
    <t>Mikołów, ul. Pokoju 4</t>
  </si>
  <si>
    <t>Elementy konstrukcyjne:        *fundamenty: ławy żelbetowe, *ściany zewnętrzne: murowane z PGS, szkielet żelbetowy wypełniony pustakami i PGS i prefabrykatami, budynek ocieplony styropianem i tynkiem                     *ściany wewnętrzne: murowane z cegły i pustaków płyta g-k,                               *klatki schodowe żelbetowe</t>
  </si>
  <si>
    <t>Stropodach wentylowany</t>
  </si>
  <si>
    <t>*Konstrukcja oparta na ściankach kolankowych,         * Pokrycie- papa termozgrzewalna</t>
  </si>
  <si>
    <t>1927 m²</t>
  </si>
  <si>
    <t>Komputer</t>
  </si>
  <si>
    <t>drukarka</t>
  </si>
  <si>
    <t>Głośnik JBL</t>
  </si>
  <si>
    <t>Laptop HP 250 G7</t>
  </si>
  <si>
    <t xml:space="preserve">Laptop </t>
  </si>
  <si>
    <t>ul. Pokoju 4, 43-190 Mikołów</t>
  </si>
  <si>
    <r>
      <rPr>
        <b/>
        <i/>
        <sz val="10"/>
        <rFont val="Arial"/>
        <family val="2"/>
        <charset val="238"/>
      </rPr>
      <t>Przeciwpożarowe:</t>
    </r>
    <r>
      <rPr>
        <i/>
        <sz val="10"/>
        <rFont val="Arial"/>
        <family val="2"/>
        <charset val="238"/>
      </rPr>
      <t xml:space="preserve">                                           gaśnice 6 kg ABC 6 szt.,  gaśnice GSE 1,5 S 2 szt.,  hydranty 4 szt.,  czujniki przeciwpożarowe 2 szt. (biblioteka, archiwum), czujniki dymu na baterie 6 szt.                                                              </t>
    </r>
    <r>
      <rPr>
        <b/>
        <i/>
        <sz val="10"/>
        <rFont val="Arial"/>
        <family val="2"/>
        <charset val="238"/>
      </rPr>
      <t>Przeciwkradzieżowe:</t>
    </r>
    <r>
      <rPr>
        <i/>
        <sz val="10"/>
        <rFont val="Arial"/>
        <family val="2"/>
        <charset val="238"/>
      </rPr>
      <t xml:space="preserve">                                    Ochrona budynku ZIEMOWIT całodobowa                        czujniki ruchu 11 szt., </t>
    </r>
    <r>
      <rPr>
        <i/>
        <u/>
        <sz val="10"/>
        <rFont val="Arial"/>
        <family val="2"/>
        <charset val="238"/>
      </rPr>
      <t>Kraty w oknach na parterze:</t>
    </r>
    <r>
      <rPr>
        <i/>
        <sz val="10"/>
        <rFont val="Arial"/>
        <family val="2"/>
        <charset val="238"/>
      </rPr>
      <t xml:space="preserve"> pomieszczenie księgowości, gabinet dyrektora i wicedyrektora, sekretariat, gabinet pedagoga, zaplecze sali gimnastycznej, szatnie z w-f, sala 12, dodatkowe kraty na drzwiach: pomieszczenie księgowości, sala 18 (pracownia komputerowa),                                       Monitoring wewnętrzny i zewnętrzny,                                Rolety antywłamaniowe </t>
    </r>
    <r>
      <rPr>
        <i/>
        <u/>
        <sz val="10"/>
        <rFont val="Arial"/>
        <family val="2"/>
        <charset val="238"/>
      </rPr>
      <t>na parterze:</t>
    </r>
    <r>
      <rPr>
        <i/>
        <sz val="10"/>
        <rFont val="Arial"/>
        <family val="2"/>
        <charset val="238"/>
      </rPr>
      <t xml:space="preserve"> sala 3, sala 4, gabinet pielęgniarki, bufet, pokój nauczycielski, sala 11, </t>
    </r>
    <r>
      <rPr>
        <i/>
        <u/>
        <sz val="10"/>
        <rFont val="Arial"/>
        <family val="2"/>
        <charset val="238"/>
      </rPr>
      <t>na piętrze:</t>
    </r>
    <r>
      <rPr>
        <i/>
        <sz val="10"/>
        <rFont val="Arial"/>
        <family val="2"/>
        <charset val="238"/>
      </rPr>
      <t xml:space="preserve"> sala 19, sala 20, sala 22, serwerownia, sala 23 (pracownia komputerowa), drzwi antywłamaniowe w sali 23</t>
    </r>
  </si>
  <si>
    <t>Ognisko Pracy Pozaszkolnej w Mikołowie</t>
  </si>
  <si>
    <t>Pirometr RK Technology</t>
  </si>
  <si>
    <t>pianino cyfrowe CASIO GP-310 z pokrowcem</t>
  </si>
  <si>
    <t>drukarka Canon Pixma G1411</t>
  </si>
  <si>
    <t>komputer Dell Vostro 3910</t>
  </si>
  <si>
    <t>monitor AOC 27"</t>
  </si>
  <si>
    <t>monitor interaktywny Samsung Smart Signage 65"</t>
  </si>
  <si>
    <t>zestaw micro HI-FI Sony MHCV42D.CEL</t>
  </si>
  <si>
    <t>laptop HP 255 67</t>
  </si>
  <si>
    <t>Ozonator MF-208 WENON</t>
  </si>
  <si>
    <t>Kamera blackmagic</t>
  </si>
  <si>
    <t>Osprzęt do kamery</t>
  </si>
  <si>
    <t>Obiektyw Canon</t>
  </si>
  <si>
    <t>laptop 15,6" Dell Inspiron 3511</t>
  </si>
  <si>
    <t>monitor interaktywny Avtek TS 7 Mate 75"</t>
  </si>
  <si>
    <t>zestaw micro HI-FI Sony SRS-XV900 182</t>
  </si>
  <si>
    <t>zestaw micro Sony MHCV 43D CEL 182</t>
  </si>
  <si>
    <t>ZSS NR 2 w Mikołowie ul. Pokoju 4a ( sala gimnastyczna )</t>
  </si>
  <si>
    <t>gaśnice, alarm, monitoring</t>
  </si>
  <si>
    <t>ZST w Mikołowie - warsztaty szkolne ul. Pokoju 2a ( pracownia keyboardowa )</t>
  </si>
  <si>
    <t>LO nr 2 w Mikołowie ul. Pokoju 4 ( sala językowa )</t>
  </si>
  <si>
    <t>Ognisko Pracy Pozaszkolnej</t>
  </si>
  <si>
    <t>Powiatowe Centrum Pomocy Rodzinie w Mikołowie</t>
  </si>
  <si>
    <t>Niszczarka REXEL AUTO 130X</t>
  </si>
  <si>
    <t>Zestaw komputerowy DELL SFF 3020 i 3-4160</t>
  </si>
  <si>
    <t>Zestaw komputerowy LENOVO V530 S MT I5-8400</t>
  </si>
  <si>
    <t>Zestaw komputer. 3 szt. PC HP 800G2 SFF i5-6500/8GB/SSD256/Kb+M/W10P</t>
  </si>
  <si>
    <t>Ekspres INVONA 769</t>
  </si>
  <si>
    <t>Laptop Vostro 3590 i3-101 10U</t>
  </si>
  <si>
    <t>Zestaw komputerowy DELL</t>
  </si>
  <si>
    <t>Zestaw komputerowy Dell Vostro 3681 i5</t>
  </si>
  <si>
    <t xml:space="preserve">Jednostka centralna Dell </t>
  </si>
  <si>
    <t>Zestaw komputerowy Vostro 3590/i5-10210U/8GBSSD/15.6/DVD/W10Pro- 2 szt</t>
  </si>
  <si>
    <t>Notebook Lenovo V15-ADA, słuchawki, mikrofon -108 szt - nauka zdalna</t>
  </si>
  <si>
    <t>Poradnia Psychologiczno Pedagogiczna w Mikołowie</t>
  </si>
  <si>
    <t>Komputer Dell Vostro</t>
  </si>
  <si>
    <t>Monitor Philips 23,8</t>
  </si>
  <si>
    <t>Monitor Philips 27</t>
  </si>
  <si>
    <t>notebook Dell Vostro 3580</t>
  </si>
  <si>
    <t>Laptop HP 255G7</t>
  </si>
  <si>
    <t>Translator M3</t>
  </si>
  <si>
    <t>Powiatowy Zarząd Dróg w Mikołowie</t>
  </si>
  <si>
    <t>komputer ADAX DELTA WXPC8400/B360/8G/SSD240/W10PRO</t>
  </si>
  <si>
    <t>macierz NAS Synology DS218,                                                                             2 dyski HDD 6TB WD RED SATA III</t>
  </si>
  <si>
    <t>switch Cisco SG-200-18 (SLM2016T-EU)</t>
  </si>
  <si>
    <t>DELL Vostro 3670MT i5-9400 8G 256GB_SSD UHD630 DVDRW Win10pro 3Y, klawiatura Dell, mysz</t>
  </si>
  <si>
    <t>43-170 Łaziska Górne, ul. Chopina 8</t>
  </si>
  <si>
    <t>gaśnicza proszkowa, dozór pracowniczy</t>
  </si>
  <si>
    <t>Szkoła</t>
  </si>
  <si>
    <t>działalność edukacyjna</t>
  </si>
  <si>
    <t>Przyszkolna sala gimnastyczna</t>
  </si>
  <si>
    <t xml:space="preserve">TAK </t>
  </si>
  <si>
    <t>cegła ceramiczna i cegła dziurawka</t>
  </si>
  <si>
    <t>prefabrykowane z płyt kanałowych oraz DZ-3 stropodach wentylowany</t>
  </si>
  <si>
    <t>dwuspadowy z wewnętrznym odprowadzeniem wód deszczowych</t>
  </si>
  <si>
    <t>NIE DOTYCZY</t>
  </si>
  <si>
    <t>DOBRY</t>
  </si>
  <si>
    <t>Punkt dostępowy ACCESS POINT</t>
  </si>
  <si>
    <t>Urządzenie DEVELOP -ineo 255i</t>
  </si>
  <si>
    <t>Komputer Desktop DELL Vostro 3910MT i 15 - 12400/16GB/512 WIN 11 P</t>
  </si>
  <si>
    <t>Dyktafon SONY</t>
  </si>
  <si>
    <t>Monitor interaktywny Samsung QB65H-TR</t>
  </si>
  <si>
    <t>Niszczarka HAMA PREMIUM X 10CD</t>
  </si>
  <si>
    <t>Monitor LCD 24" LED DELL P24 19H</t>
  </si>
  <si>
    <t>Radioodtwarzacz PHILIPS AZ318B</t>
  </si>
  <si>
    <t>Urządzenie wielofunkcyjne CANON PIXMA G3411</t>
  </si>
  <si>
    <t>Radioodwarzacz BlAUPUNKT BB30BT FM CD MP3</t>
  </si>
  <si>
    <t>Telewizor PHILIPS 32PHS6605</t>
  </si>
  <si>
    <t>Zestaw Multimedialny Wspomagający Edukację Zdalną</t>
  </si>
  <si>
    <t>Urządzenie wielofunkcyjne atramentowe</t>
  </si>
  <si>
    <t>Robot 5 - Robot Photon EDU - pakiet rozszerzony</t>
  </si>
  <si>
    <t>Notebook 15,6 Huawei MateBook D 15i5</t>
  </si>
  <si>
    <t>Telewizor XIAOMI 32" Mi LED TV P1 HD</t>
  </si>
  <si>
    <t>Niszczarka FELLOWES 53 C</t>
  </si>
  <si>
    <t>Monitor HP 22x6ML40AA</t>
  </si>
  <si>
    <t>Laptop 15,6 HP Pavilion 15 Ryzen 5-4500/16GB/512/Win 10 Silver</t>
  </si>
  <si>
    <t>Niszczarka 53C Fellowes</t>
  </si>
  <si>
    <t>Radioodtwarzacz Philips AZ 215B z 2 czarny</t>
  </si>
  <si>
    <t>Laptop HP 250G7 N 4000</t>
  </si>
  <si>
    <t>Drukarka Flashforge Adwenturer 3</t>
  </si>
  <si>
    <t>Drukarka HP OFFICEJET PRO 9010 3UK83B</t>
  </si>
  <si>
    <t>Radiomagnetofon BLAUPUNKT - BOOMBOX BB16BK</t>
  </si>
  <si>
    <t>Instrument cyfrowy Kawai KDP 120R w komplecie</t>
  </si>
  <si>
    <t>Zespół Szkół nr 2 Specjalnych im. Marii Grzegorzewskiej w Mikołowie</t>
  </si>
  <si>
    <t>Placówka Opiekunczo -Wychowawcza Dom Dziecka w Orzeszu</t>
  </si>
  <si>
    <t>budynek główny</t>
  </si>
  <si>
    <t>Administracyjno-mieszkalny</t>
  </si>
  <si>
    <t>Przebudowa 2010</t>
  </si>
  <si>
    <t>żelbetowe</t>
  </si>
  <si>
    <t>blacha</t>
  </si>
  <si>
    <t>remont dachu – 2018r,</t>
  </si>
  <si>
    <t>dbra</t>
  </si>
  <si>
    <t>43-180 Orzesze ul. Św. Wawrzyńca 87A</t>
  </si>
  <si>
    <t>urządzenie wielofunkcyjne</t>
  </si>
  <si>
    <t>tv</t>
  </si>
  <si>
    <t>telefon komórkowy</t>
  </si>
  <si>
    <t>tel komórkowy</t>
  </si>
  <si>
    <t>tablet</t>
  </si>
  <si>
    <t>odśnieżarka</t>
  </si>
  <si>
    <t>Orzesze ul.Św. Wawrzyńca 87A</t>
  </si>
  <si>
    <t>traktorek</t>
  </si>
  <si>
    <t>Placówka Opiekuńczo-Wychowawcza Dom Dziecka w Łaziskach</t>
  </si>
  <si>
    <t>mieszkalny</t>
  </si>
  <si>
    <t>rolety, gaśnice, monitoring</t>
  </si>
  <si>
    <t>drewniany pokryty papą</t>
  </si>
  <si>
    <t>dostateczna</t>
  </si>
  <si>
    <t>Placówka Opiekuńczo Wychowawcza Dom Dziecka Mikołów</t>
  </si>
  <si>
    <t>mieszkonie w bloku</t>
  </si>
  <si>
    <t>mieszkalne</t>
  </si>
  <si>
    <t>kraty, rolety, gaśnice</t>
  </si>
  <si>
    <t>malowanie</t>
  </si>
  <si>
    <t>Budynek szkoły z salą gimnastyczną</t>
  </si>
  <si>
    <t>Edukacja młodzieży</t>
  </si>
  <si>
    <t>gaśnice, kraty, alarm, monitoring</t>
  </si>
  <si>
    <t>43-170 Łaziska Górne, ul. Chopina 11b</t>
  </si>
  <si>
    <t>żel-beton</t>
  </si>
  <si>
    <t>beton, papa</t>
  </si>
  <si>
    <t>dostateczny i dobry</t>
  </si>
  <si>
    <t>Pomoce dydaktyczne wirtualna strzelnica</t>
  </si>
  <si>
    <t>Zestaw 16 pilotów do głosowania</t>
  </si>
  <si>
    <t>Monitoring wizyjny- urządzenie zainstalowane wewnątrz i na zewnątrz budynku</t>
  </si>
  <si>
    <t>Środowiskowy Dom Samopomocy</t>
  </si>
  <si>
    <t xml:space="preserve">Parking dla motorowerów wraz      z placem utwardzonym z kostkim </t>
  </si>
  <si>
    <t>Boisko Sportowe</t>
  </si>
  <si>
    <t>ul. Rybnicka 44</t>
  </si>
  <si>
    <t>Budynek główny</t>
  </si>
  <si>
    <t>Budynek- hostel</t>
  </si>
  <si>
    <t>Budynek- warsztat</t>
  </si>
  <si>
    <t>Budynek oczyszczalni ścieków</t>
  </si>
  <si>
    <t xml:space="preserve">Parking wraz z chodnikiem </t>
  </si>
  <si>
    <t>Boisko sportowe</t>
  </si>
  <si>
    <t>Szkolny plac zabaw</t>
  </si>
  <si>
    <t>hydrant wewnętrzny HW-25 - 1 szt., gaśniaca pianowa do gastronomii - 1 szt., gaśnica proszkowa 4 kg. ABC - 2 szt.</t>
  </si>
  <si>
    <t>43-170 Łaziska Górne,                                 ul. Staszica 4</t>
  </si>
  <si>
    <t>żelbeton, cegła</t>
  </si>
  <si>
    <t>konstrukcja żelbetowa, pokrycie styropapą</t>
  </si>
  <si>
    <t>betonowy, kryty papą</t>
  </si>
  <si>
    <t>Zespół Szkół Energetycznych i Usługowych w Łaziskach Górnych</t>
  </si>
  <si>
    <t>Zespół Szkół nr 1 Specjalnych w Mikołowie</t>
  </si>
  <si>
    <t>Serwer plików</t>
  </si>
  <si>
    <t>Podłoga interaktywna</t>
  </si>
  <si>
    <t>Ul. Gliwicka 366, 43-190 Mikołów</t>
  </si>
  <si>
    <t>Alarm, monitoring, w sekretariacie rolety antywłamaniowe</t>
  </si>
  <si>
    <t>Gaśnice, hydranty, czujniki alarmowe</t>
  </si>
  <si>
    <t>Łącznie sprzęt stacjonarny</t>
  </si>
  <si>
    <t>Łącznie sprzęt przenośny</t>
  </si>
  <si>
    <t>Łącznie monitoring</t>
  </si>
  <si>
    <t>Rezerwy</t>
  </si>
  <si>
    <t xml:space="preserve">gaśnice i hydranty   kraty na oknach pomieszczeń administracyjnych, roleta antywłamaniowa na drzwiach kasy, sejf ,czujniki dymu     </t>
  </si>
  <si>
    <t>czujniki dymu,gaśnice,monitoring wewnętrzny</t>
  </si>
  <si>
    <t>gaśnice,czujniki dymu,rolety antywłamaniowe</t>
  </si>
  <si>
    <t>kraty w oknach,metalowe drzwi</t>
  </si>
  <si>
    <t>-</t>
  </si>
  <si>
    <t>Pozycja nr 19 dot. zdalnej szkoły</t>
  </si>
  <si>
    <r>
      <t xml:space="preserve">Tabela nr 2 - wykaz sprzętu elektronicznego </t>
    </r>
    <r>
      <rPr>
        <sz val="10"/>
        <color theme="1"/>
        <rFont val="Arial"/>
        <family val="2"/>
        <charset val="238"/>
      </rPr>
      <t>(do ubezpieczenia sprzętu elektronicznego od wszystkiech ryzyk)</t>
    </r>
  </si>
  <si>
    <t>43-180 ORZESZE                             ul. TRAUGUTTA 45</t>
  </si>
  <si>
    <t>CEGŁA</t>
  </si>
  <si>
    <t xml:space="preserve">prefabrykowane z płyt kanałowych </t>
  </si>
  <si>
    <t>dach ktyty styropapą</t>
  </si>
  <si>
    <t>płyta żelbetowa</t>
  </si>
  <si>
    <t>kryty papą</t>
  </si>
  <si>
    <t>płyty kanałowe</t>
  </si>
  <si>
    <t>YTONG</t>
  </si>
  <si>
    <t>dach drewniany</t>
  </si>
  <si>
    <t>─</t>
  </si>
  <si>
    <t>terrmomodernizacja, wykonanie części ogrodzenia, wykonanie bram wjazdowych,</t>
  </si>
  <si>
    <t>0,5 dobry, 0,5dostateczny</t>
  </si>
  <si>
    <t>0,5  dobra,       0,5 dostateczna</t>
  </si>
  <si>
    <t>0,5 dobra,        0,5 dostateczna</t>
  </si>
  <si>
    <t>2732,12m²</t>
  </si>
  <si>
    <t>⅓</t>
  </si>
  <si>
    <t>260,7m²</t>
  </si>
  <si>
    <t>½</t>
  </si>
  <si>
    <t>225m²</t>
  </si>
  <si>
    <t>54,7m²</t>
  </si>
  <si>
    <r>
      <t xml:space="preserve">nazwa środka trwałego oraz informacja, czy urządzenie zainstalowane jest </t>
    </r>
    <r>
      <rPr>
        <b/>
        <u/>
        <sz val="10"/>
        <color theme="1"/>
        <rFont val="Arial"/>
        <family val="2"/>
        <charset val="238"/>
      </rPr>
      <t>wewnątrz budynku</t>
    </r>
    <r>
      <rPr>
        <b/>
        <sz val="10"/>
        <color theme="1"/>
        <rFont val="Arial"/>
        <family val="2"/>
        <charset val="238"/>
      </rPr>
      <t xml:space="preserve">, czy </t>
    </r>
    <r>
      <rPr>
        <b/>
        <u/>
        <sz val="10"/>
        <color theme="1"/>
        <rFont val="Arial"/>
        <family val="2"/>
        <charset val="238"/>
      </rPr>
      <t>na zewnątrz</t>
    </r>
  </si>
  <si>
    <t xml:space="preserve">Suma ubezpieczenia         </t>
  </si>
  <si>
    <t>Rodzaj wartości: O- wartość odtworzeniowa KB- wartość księgowa brutto</t>
  </si>
  <si>
    <t>O</t>
  </si>
  <si>
    <t>KB</t>
  </si>
  <si>
    <t>Uszkodzenie telefonu komórkowego Samsung Galaxy A21s nr IMEI 1: 350117931684375  w wyniku upadku na podłogę.</t>
  </si>
  <si>
    <t>Uszkodzenie telefonu komórkowego HUAWEI Y6S nr IMEI 1: 861890047811684 w wyniku upadku urządzenia na podłogę.</t>
  </si>
  <si>
    <t>Uszkodzenie zasilacza awaryjnego UPS w wyniku silnych wyładowań atmosferycznych.</t>
  </si>
  <si>
    <t>Zniszczenie mienia przez silny porywisty wiatr.</t>
  </si>
  <si>
    <t>Zniszczenie sprzętu elektronicznego wskutek upadku.</t>
  </si>
  <si>
    <t>Próba włamania do budynku warsztatów szkolnych poprzez wybite okno przez nieznanych sprawców.</t>
  </si>
  <si>
    <t>Uszkodzenie telefonu komórkowego w wyniku upadku urządzenia na podłągę.</t>
  </si>
  <si>
    <t>Uszkodzenie ekranu telefonu wskutek upadku urządzenia na podłogę.</t>
  </si>
  <si>
    <t>Uszkodzenie dwóch Laptopów  Lenovo V15-ADA w wyniku  pożaru piętra domu.</t>
  </si>
  <si>
    <t>Uszkodzenie mienia na posesji w wyniku przewrócenia się drzewa podczas silnego wiatru.</t>
  </si>
  <si>
    <t>Uszkodzenie (zerwanie) tablicy z budynku szkoły podczas bardzo silnego wiatru.</t>
  </si>
  <si>
    <t>OC dróg- uszkodzenie pojazdu wskutek najechania na ubytek w drodze.</t>
  </si>
  <si>
    <t>OC dróg- uszkodzenie pojazdu na drodze w wyniku wjechania w ubytek w nawierzchni jezdni.</t>
  </si>
  <si>
    <t>OC dróg- uszkodzenie pojazdu na uszkodzonej nawierzchni jezdni.</t>
  </si>
  <si>
    <t>OC dróg- uszkodzenie mienia wskutek najechania na ubytek w drodze.</t>
  </si>
  <si>
    <t xml:space="preserve">Dron                                                                                  </t>
  </si>
  <si>
    <t>HP DL360p Gen8 8-SFF CTO Server</t>
  </si>
  <si>
    <t>Przełącznik dystrybucyjny Alcatel-Lucent OS6450-24</t>
  </si>
  <si>
    <t>Moduł 2x SFP dla przełącznika OS6450-24</t>
  </si>
  <si>
    <t>Przełącznik szkieletowy Alcatel-Lucent OS9700E Chassis</t>
  </si>
  <si>
    <t>Zasilacz dla przełącznika OS9700E</t>
  </si>
  <si>
    <t>Karta procesorowa dla przełącznika  OS9700E</t>
  </si>
  <si>
    <t>Karta procesorowa dla OS9700E</t>
  </si>
  <si>
    <t>Karta z 24 interfejsami SFP dla OS9700E</t>
  </si>
  <si>
    <t>Karta z 2 interfejsami XFP dla OS9700E</t>
  </si>
  <si>
    <t>Przełącznik NETGEAR GS110TP</t>
  </si>
  <si>
    <t>Wkładka SFP Fibrain 1 Gbit/s 1310nm</t>
  </si>
  <si>
    <t>Wkładka SFP Fibrain RJ-45 10/100/1000 Mbit/s</t>
  </si>
  <si>
    <t>Wkładka XFP Fibrain 10 Gbit/s 1550nm, 40 km</t>
  </si>
  <si>
    <t>Wkładka XFP Fibrain 10 Gbit/s 1310nm, 10 km</t>
  </si>
  <si>
    <t>Wkładka XFP Fibrain 10 Gbit/s 850nm, 550m</t>
  </si>
  <si>
    <t>Wkładka SFP+ Fibrain 10 Gbit/s 850nm, 550m</t>
  </si>
  <si>
    <t>UPS- 37 sztuk</t>
  </si>
  <si>
    <t>UPS- 1 sztuka</t>
  </si>
  <si>
    <t>UPS-3 szt</t>
  </si>
  <si>
    <t>szafy dystrybucyjne- 6 sztuk</t>
  </si>
  <si>
    <t>UPS Cyberpower 3000  VA</t>
  </si>
  <si>
    <t>szafy dystrybucyjne- 45 sztuk</t>
  </si>
  <si>
    <t>centrala alarmowa- 4 sztuki</t>
  </si>
  <si>
    <t>klimatyzacja- 5 sztuk</t>
  </si>
  <si>
    <t xml:space="preserve">Firewall FortiGate 100E </t>
  </si>
  <si>
    <t>UPS 8 szt</t>
  </si>
  <si>
    <t>Serwer FortiAnalyzer 1 szt.</t>
  </si>
  <si>
    <t>1. Starostwo Powiatowe w Mikołowie</t>
  </si>
  <si>
    <t>1 b. Starostwo Powiatowe- Projekt Unijny "Silesia Net-budowa społeczeństwa informacyjnego w subregionie centralnym wojewódzstwa śląskiego: Powiat Mikołowski oraz Gminy Powiatu Mikołowskiego( Mikołów, Łaziska Górne, Orzesze, Ornantowice, Wyry)</t>
  </si>
  <si>
    <t>1 a. Starostwo Powiatowe- pozostałe mienie z godnie z poniższym wykazem</t>
  </si>
  <si>
    <t>budynek głowny</t>
  </si>
  <si>
    <t>przebudowa 2010</t>
  </si>
  <si>
    <t>Łaziska Górne ul.Leśna 12</t>
  </si>
  <si>
    <t>malowanie ścian</t>
  </si>
  <si>
    <t xml:space="preserve">dobra </t>
  </si>
  <si>
    <t>Placówka Opiekuńczo-Wychowawcza Dom Dziecka w Łaziskach Górnych</t>
  </si>
  <si>
    <t>ul. Przy Plantach 16</t>
  </si>
  <si>
    <t>gaśnice, kraty, rolety, monitoring, hydrant</t>
  </si>
  <si>
    <t>Zestaw bezprzewodowy</t>
  </si>
  <si>
    <t>Prasa termotransferowa</t>
  </si>
  <si>
    <t>Blue Press</t>
  </si>
  <si>
    <t>Rozdrabniarka do drewna</t>
  </si>
  <si>
    <t>BSE28L</t>
  </si>
  <si>
    <t>1,34 kW</t>
  </si>
  <si>
    <t>Faworyt</t>
  </si>
  <si>
    <t>Fala uderzeniowa</t>
  </si>
  <si>
    <t>OCEESWT001</t>
  </si>
  <si>
    <t>Oceanus</t>
  </si>
  <si>
    <t>kraty w oknach, pracowniach komputerowych, multimedialnej, monitoring wewnętrzny i zewnętrzny, alarm w pracowniach, Hydranty - 6szt., Gaśnice proszkowe -19szt.</t>
  </si>
  <si>
    <t>drewno-betonowe</t>
  </si>
  <si>
    <r>
      <rPr>
        <b/>
        <sz val="10"/>
        <rFont val="Arial"/>
        <family val="2"/>
        <charset val="238"/>
      </rPr>
      <t>2023r.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s. 49</t>
    </r>
    <r>
      <rPr>
        <sz val="10"/>
        <rFont val="Arial"/>
        <family val="2"/>
        <charset val="238"/>
      </rPr>
      <t xml:space="preserve"> zatapianie siatki zbrojącej, uzupełnianie ubytków w ścianie, montaż narożników aluminiowych,wykonanie gładzi, malowanie na biało i kolor, montaż lamp, montaż listw wykończeniowych - </t>
    </r>
    <r>
      <rPr>
        <b/>
        <sz val="10"/>
        <rFont val="Arial"/>
        <family val="2"/>
        <charset val="238"/>
      </rPr>
      <t>17 087z</t>
    </r>
    <r>
      <rPr>
        <sz val="10"/>
        <rFont val="Arial"/>
        <family val="2"/>
        <charset val="238"/>
      </rPr>
      <t xml:space="preserve">ł  </t>
    </r>
    <r>
      <rPr>
        <b/>
        <sz val="10"/>
        <rFont val="Arial"/>
        <family val="2"/>
        <charset val="238"/>
      </rPr>
      <t>Pomieszczenia siłowni 1 i 2</t>
    </r>
    <r>
      <rPr>
        <sz val="10"/>
        <rFont val="Arial"/>
        <family val="2"/>
        <charset val="238"/>
      </rPr>
      <t xml:space="preserve"> wykonanie sufitów podwieszanych, uzupełnianie ubytków w ścianie, malowanie na biało i kolor, montaż lamp, montaż narożników, wykonanie gładzi, uzupełnianie ubytków w podłodze, montaż podłogi gumowej - </t>
    </r>
    <r>
      <rPr>
        <b/>
        <sz val="10"/>
        <rFont val="Arial"/>
        <family val="2"/>
        <charset val="238"/>
      </rPr>
      <t>43 000zł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Pomieszczenia sanitarne siłowni</t>
    </r>
    <r>
      <rPr>
        <sz val="10"/>
        <rFont val="Arial"/>
        <family val="2"/>
        <charset val="238"/>
      </rPr>
      <t xml:space="preserve"> montaż płyt gips karton, układanie płytek gresowych na ścianach i podłodze, wyrównanie podłogi, sufit podwieszany, gładź gipsowa, malowanie na biało i kolor, montaż sanitariatów - </t>
    </r>
    <r>
      <rPr>
        <b/>
        <sz val="10"/>
        <rFont val="Arial"/>
        <family val="2"/>
        <charset val="238"/>
      </rPr>
      <t xml:space="preserve"> 24 053zł Remont zalanych pomieszczeń </t>
    </r>
    <r>
      <rPr>
        <sz val="10"/>
        <rFont val="Arial"/>
        <family val="2"/>
        <charset val="238"/>
      </rPr>
      <t xml:space="preserve">wykonanie przedścianek gips-karton, malowanie na biało i w kolorze - </t>
    </r>
    <r>
      <rPr>
        <b/>
        <sz val="10"/>
        <rFont val="Arial"/>
        <family val="2"/>
        <charset val="238"/>
      </rPr>
      <t>7 896zł                              s. 50 i 20</t>
    </r>
    <r>
      <rPr>
        <sz val="10"/>
        <rFont val="Arial"/>
        <family val="2"/>
        <charset val="238"/>
      </rPr>
      <t xml:space="preserve"> uzupełnianie ubytków w ścianie, zatapianie siatki zbrojącej, wykonanie gładzi gipsowych, montaż narożników aluminiowych, montaż lamp, malowanie na biało i w kolorze, montaz listw wykończeniowych, montaż odbojników ściennych, montaż płyt OSB, montaż paneli podłogowych -</t>
    </r>
    <r>
      <rPr>
        <b/>
        <sz val="10"/>
        <rFont val="Arial"/>
        <family val="2"/>
        <charset val="238"/>
      </rPr>
      <t xml:space="preserve"> 46 858,70zł</t>
    </r>
  </si>
  <si>
    <t>konstrukcja drewniana, pokrycie papa</t>
  </si>
  <si>
    <t>c.o.- dobry, sieć wodno- kanalizacyjna- dostateczny</t>
  </si>
  <si>
    <t>Dysk Qnap TS 473A</t>
  </si>
  <si>
    <t>Projektor EPSON 4szt.</t>
  </si>
  <si>
    <t>Laptop HP 5szt.</t>
  </si>
  <si>
    <t>Przeciwpożarowe:                                           gaśnice proszkowe GP-6x ABC 7 szt.                           gaśnice proszkowe GP-6z ABC 2 szt.                  urządzenia gaśnicze UGS-1,5x 2 szt.                        hydranty 4 szt.                                          czujniki przeciwpożarowe 2 szt. (biblioteka, archiwum), czujniki dymu na baterie 6 szt.                                          Ochrona budynku ZIEMOWIT całodobowa    czujniki ruchu 11 szt.                                                    Kraty w oknach na parterze: pomieszczenie księgowości, gabinet dyrektora i wicedyrektora, sekretariat, gabinet pedagoga, zaplecze sali gimnastycznej, szatnie z w-f, sala 12, dodatkowe kraty na drzwiach: pomieszczenie księgowości, sala 18 (pracownia komputerowa)                                       Monitoring                                                    Rolety antywłamaniowe na parterze: sala 3, sala 4, gabinet pielęgniarki, bufet, pokój nauczycielski, sala 11, na piętrze: sala 19, sala 20, sala 22, serwerownia, sala 23 (pracownia komputerowa), drzwi antywłamaniowe w sali 23</t>
  </si>
  <si>
    <t>Drukarka Canon PIXMA MG 3650S</t>
  </si>
  <si>
    <t>Drukarka Canon Maxify MB2750</t>
  </si>
  <si>
    <t>Drukarka Epson wielofunkcyjna</t>
  </si>
  <si>
    <t>Drukarka XEROX wielofunkcyjna</t>
  </si>
  <si>
    <t>Niszczarka HSM Shredstar X10</t>
  </si>
  <si>
    <t>Serwer FUJITSU</t>
  </si>
  <si>
    <t>Komputer HP 705 G3</t>
  </si>
  <si>
    <t>Komputer Dell 7010 USFF i3-3220</t>
  </si>
  <si>
    <t>Monitor interaktywny AVTEK</t>
  </si>
  <si>
    <t xml:space="preserve">Monitor interaktywny </t>
  </si>
  <si>
    <t>Monitor interaktywny BenQ65 (Ukraina)</t>
  </si>
  <si>
    <t>Monitor Dell U241211</t>
  </si>
  <si>
    <t>Bezprzewodowy czujnik temperatury</t>
  </si>
  <si>
    <t xml:space="preserve">Projektor OPTOMA </t>
  </si>
  <si>
    <t>Projektor Optoma X309ST</t>
  </si>
  <si>
    <t>Projektor X309ST</t>
  </si>
  <si>
    <t>Projektor Donic Waldner Highshool</t>
  </si>
  <si>
    <t>Kserokopiarka Toshiba eSTUDIO167</t>
  </si>
  <si>
    <t>Urządzenbie wielofunkcyjne Xerox</t>
  </si>
  <si>
    <t>Laptop V3578 15,6"</t>
  </si>
  <si>
    <t>Laptop Dell Vostro 3568</t>
  </si>
  <si>
    <t>Laptop HP 250 G7 (Zdalna Szkoła -UE)</t>
  </si>
  <si>
    <t>Laptop Dell V3500 i5-1135G7</t>
  </si>
  <si>
    <t>Laptop Dell V3500 i5 -1135G7</t>
  </si>
  <si>
    <t>Laptop Dell 3500 i3-1115G4</t>
  </si>
  <si>
    <t>Laptop Lenovo V15 G3 Core I5-1235U</t>
  </si>
  <si>
    <t>Laptop Dell Vostro 3520/Core i5-1235U</t>
  </si>
  <si>
    <t>Dyktafon Olympus</t>
  </si>
  <si>
    <t>Kolumna głośnikowa JBL dla samorządu</t>
  </si>
  <si>
    <t>Radioodtwarzacz  Philips</t>
  </si>
  <si>
    <t>Odtwarzacz CD/MP3</t>
  </si>
  <si>
    <t>Videoscop Live RazerNeck</t>
  </si>
  <si>
    <t>tablet Lenovo (do spektrum autyzmu)</t>
  </si>
  <si>
    <t>Tablet Lenovo Ukraina</t>
  </si>
  <si>
    <t>Słuchawki kostne z mikrofonem</t>
  </si>
  <si>
    <t>Monitoring</t>
  </si>
  <si>
    <t>smarfon VIVO Y33S</t>
  </si>
  <si>
    <t>SHURE nadajnik z mikrofonem BETA 58</t>
  </si>
  <si>
    <t>SHURE odbiornik systemu bezprzewodowego</t>
  </si>
  <si>
    <t>Komputer Dell 24 AIO (oprogramowanie + filtr)</t>
  </si>
  <si>
    <t>Zestaw komputerowy Dell + Monitor</t>
  </si>
  <si>
    <t>urządzenie wielofunkcyjne Brother MFC-L2752DW</t>
  </si>
  <si>
    <t>telefon komórkowy Samsung Galaxy A33 5 G czarny</t>
  </si>
  <si>
    <t>telefon komórkowy Samsung Galaxy A33 5 G błękitny</t>
  </si>
  <si>
    <t xml:space="preserve">Przenośny Translator Vasco Translator M3 </t>
  </si>
  <si>
    <t xml:space="preserve">Noteebook HP </t>
  </si>
  <si>
    <t>Powiatowy Urząd Pracy</t>
  </si>
  <si>
    <t>Monitoring wizyjny system CCTV</t>
  </si>
  <si>
    <t>Termomodernizacja 2016r. Modernizacja 3 sal w ramach projektów unijnych 2017r.Remont sal 10 i 11-montaż drzwi i malowanie fragmentu elewacji, rok 2018,Remont gabinetu pielęgiarskiego , rok 2018Remont klas 5a,22,8 i11a, rok 2018Remont pomieszczeń biurowych (sekretariat, gabinet dyrektora i wicedyrektora) rok 2018Remont sal 10,11 i 29 w ramach projektu unijnego, rok 2018Wymiana drzwi w sali lekcyjnej nr 5, rok 2019remont gabinetu księgowości 2021remont Sali 1a 2020 remont Sali 1a 2020remont Sali 7a 2021 remont Sali 3 w ramach projektu zielona pracownia 2021remont gabinetu do rewalidacji 2022Wymiana oświetlenia w Sali 11 2022Remont korytarza obok sklepiku 2020przekształcenie nieużywanego pomieszczenia gospodarczego na jadalnię dla uczniów 2020 modernizacja szatni na salę lekcyjną 2022remont sali gimnastycznej wraz z zapleczem 2023modernizacja szatni na salę lekcyjną 2023modernizacja archiwum na salę lekcyjną 2023remont sali 5a 2024</t>
  </si>
  <si>
    <t>Switch</t>
  </si>
  <si>
    <t>Router</t>
  </si>
  <si>
    <t>Telewizor</t>
  </si>
  <si>
    <t>Drukarka (pomoc dydaktyczna)</t>
  </si>
  <si>
    <t>Monitor (wyposażenie)</t>
  </si>
  <si>
    <t>Zestaw projektor z tablicą</t>
  </si>
  <si>
    <t>Monitor (pomoc dydaktyczna)</t>
  </si>
  <si>
    <t>Komputer stacjonarny (pomoc dydaktyczna)</t>
  </si>
  <si>
    <t>Urządzenie wielofunkcyjne (pomoc dydaktyczna)</t>
  </si>
  <si>
    <t>Tablice mulimedialne</t>
  </si>
  <si>
    <t>Rzutnik</t>
  </si>
  <si>
    <t>Drukarka (wyposażenie)</t>
  </si>
  <si>
    <t>Kserokopiarka</t>
  </si>
  <si>
    <t>Urządzenie wielofunkcyjne (wyposażenie)</t>
  </si>
  <si>
    <t>Monitor -użyczenie</t>
  </si>
  <si>
    <t xml:space="preserve">Komputer stacjonarny - użyczenie </t>
  </si>
  <si>
    <t>Monitor - użyczenie</t>
  </si>
  <si>
    <t>Skaner - użyczenie</t>
  </si>
  <si>
    <t xml:space="preserve"> Zespół Szkół Energetycznych i Usługowych w Łaziskach Górnych</t>
  </si>
  <si>
    <t>Laptop (pomoc dydaktyczna)</t>
  </si>
  <si>
    <t>Aparat</t>
  </si>
  <si>
    <t>Waga</t>
  </si>
  <si>
    <t>Laptop (wyposażenie)</t>
  </si>
  <si>
    <t>Miernik</t>
  </si>
  <si>
    <t>43-173 Łaziska Górne, ul. Św. Barbary 12</t>
  </si>
  <si>
    <t xml:space="preserve">kraty na oknach, dozór </t>
  </si>
  <si>
    <t>urządenie wielofunkcyjne OKI MC853dn</t>
  </si>
  <si>
    <t>urządzenie wielofunkcyjne XEROX 3025V_NI</t>
  </si>
  <si>
    <t>Tablet LENOVO YT3-X50F</t>
  </si>
  <si>
    <t>Zestaw elementów elektropneumatyki</t>
  </si>
  <si>
    <t>Dmuchawa akumlatorowa</t>
  </si>
  <si>
    <t>Sthil</t>
  </si>
  <si>
    <t>w 2006 r przeprowadzono termorenowację budynku, Zostały wymienione okna, pokrycie dachu ,inst.co,wymiana inst.zewnętrznej W 2013 r zainstalowano ogrzewanie elektryczne rynien 2013r. modernizacja sali gimnastycznej małej z wymianą posadzki, malowaniem. W 2016 roku modernizacja boiska szkolnego. W 2017r. remont szatni, części korytarza, generalny remont 3 sal. Dwa podjazdy dla niepełnosp., jedna łazienka dla niepełnosp., 2018r: modernizacja korytarza II i swietlicy, remont sali konferencyjnej, 2019r.remont szatni i toalet przy salach gimnastycznych, 2020r. remont 4 sal lekcyjnych, 2021 remont 2 sal. 2023 remont pokoju nauczycielskiego, sali 220 Zielona Pracownia, jednego segmentu dachu. 2024 modernizacja 3 pomieszczeń administracji.</t>
  </si>
  <si>
    <t>monotor interaktywny</t>
  </si>
  <si>
    <t xml:space="preserve">monitor inreaktywny </t>
  </si>
  <si>
    <t>komputer,drukarka</t>
  </si>
  <si>
    <t>sprzęt "Zielona Pracownia"</t>
  </si>
  <si>
    <t>monitor interaktywny (PRO EKO)</t>
  </si>
  <si>
    <t>centrala telefoniczna</t>
  </si>
  <si>
    <t xml:space="preserve">laptopy 6szt </t>
  </si>
  <si>
    <t>Komputer Lenovo                                      A 0998</t>
  </si>
  <si>
    <t>Komputer Lenovo                                      A 0999</t>
  </si>
  <si>
    <t>Monitor Lenovo                                          A 1000</t>
  </si>
  <si>
    <t>Monitor Lenovo                                          A 1001</t>
  </si>
  <si>
    <t>Komputer Dell Opti 7060                           A 1005</t>
  </si>
  <si>
    <t>Komputer Dell Opti 7060                           A 1006</t>
  </si>
  <si>
    <t>Komputer Dell Opti 7060                           A 1007</t>
  </si>
  <si>
    <t>Komputer Dell Opti 7060                           A 1008</t>
  </si>
  <si>
    <t>Monitor iiyama                                           A 1009</t>
  </si>
  <si>
    <t>Monitor iiyama                                           A 1010</t>
  </si>
  <si>
    <t>Monitor iiyama                                           A 1011</t>
  </si>
  <si>
    <t>Monitor iiyama                                           A 1012</t>
  </si>
  <si>
    <t>Epson skaner                                             A 1013</t>
  </si>
  <si>
    <t>Epson skaner                                             A 1014</t>
  </si>
  <si>
    <t>Epson skaner                                              A 1015</t>
  </si>
  <si>
    <t>Skaner Epson Perfection                             A 1016</t>
  </si>
  <si>
    <t>Drukarka OKI                                               A 1017</t>
  </si>
  <si>
    <t>Drukarka OKI                                               A 1018</t>
  </si>
  <si>
    <t>Drukarka OKI                                               A 1019</t>
  </si>
  <si>
    <t>Drukarka OKI                                               A 1020</t>
  </si>
  <si>
    <t>Drukarka etykiet HONEYWELL                    A 1021</t>
  </si>
  <si>
    <t>Przełącznik HP ARUBA                               A 1022</t>
  </si>
  <si>
    <t>Drukarka etykiet Brother                               A 1023</t>
  </si>
  <si>
    <t>Komputer NTT                                              A 1031</t>
  </si>
  <si>
    <t>Komputer NTT                                              A 1032</t>
  </si>
  <si>
    <t>Komputer NTT                                              A 1033</t>
  </si>
  <si>
    <t>Komputer NTT                                              A 1034</t>
  </si>
  <si>
    <t>Komputer NTT                                              A 1035</t>
  </si>
  <si>
    <t>Komputer NTT                                              A 1036</t>
  </si>
  <si>
    <t>Komputer NTT                                              A 1037</t>
  </si>
  <si>
    <t>Komputer NTT                                             A 1038</t>
  </si>
  <si>
    <t>Komputer NTT                                              A 1039</t>
  </si>
  <si>
    <t>Komputer NTT                                               A 1040</t>
  </si>
  <si>
    <t>Komputer NTT                                               A 1041</t>
  </si>
  <si>
    <t>Komputer NTT                                               A 1042</t>
  </si>
  <si>
    <t>Komputer NTT                                               A 1043</t>
  </si>
  <si>
    <t>Komputer NTT                                               A 1044</t>
  </si>
  <si>
    <t>Komputer NTT                                               A 1045</t>
  </si>
  <si>
    <t>Monitor iiyama                                                A 1046</t>
  </si>
  <si>
    <t>Monitor iiyama                                                A 1047</t>
  </si>
  <si>
    <t>Monitor iiyama                                                A 1048</t>
  </si>
  <si>
    <t>Monitor iiyama                                                A 1049</t>
  </si>
  <si>
    <t>Monitor iiyama                                                A 1050</t>
  </si>
  <si>
    <t>Monitor iiyama                                                A 1051</t>
  </si>
  <si>
    <t>Monitor iiyama                                                A 1052</t>
  </si>
  <si>
    <t>Monitor iiyama                                               A 1053</t>
  </si>
  <si>
    <t>Monitor iiyama                                               A 1054</t>
  </si>
  <si>
    <t>Monitor iiyama                                                A 1055</t>
  </si>
  <si>
    <t>Monitor iiyama                                                A 1056</t>
  </si>
  <si>
    <t>Monitor iiyama                                                A 1057</t>
  </si>
  <si>
    <t>Skaner Plustek Optic                                     A 1058</t>
  </si>
  <si>
    <t>Skaner Plustek Optic                                     A 1059</t>
  </si>
  <si>
    <t>DELL                                                              A 1060</t>
  </si>
  <si>
    <t>Pojektor BENQ                                              A 1061</t>
  </si>
  <si>
    <t>Drukarka HP                                                  A 1063</t>
  </si>
  <si>
    <t>Komputer NTT                                                A 1064</t>
  </si>
  <si>
    <t>Komputer NTT                                                A 1065</t>
  </si>
  <si>
    <t>Monitor iiyama                                                 A 1066</t>
  </si>
  <si>
    <t>Monitor iiyama                                                 A 1067</t>
  </si>
  <si>
    <t>Monitor iiyama                                                 A 1068</t>
  </si>
  <si>
    <t>Monitor iiyama                                                  A 1069</t>
  </si>
  <si>
    <t>Monitor iiyama                                                  A 1070</t>
  </si>
  <si>
    <t>Monitor iiyama                                                  A 1071</t>
  </si>
  <si>
    <t>Scaner Canon Lide 300                                    A 1072</t>
  </si>
  <si>
    <t>Scaner Canon Lide 300                                    A 1073</t>
  </si>
  <si>
    <t>Scaner Canon Lide 300                                   A 1074</t>
  </si>
  <si>
    <t>Scaner Canon Lide 300                                   A 1075</t>
  </si>
  <si>
    <t>Scaner Canon Lide 300                                    A 1076</t>
  </si>
  <si>
    <t>Monitor Samsung 27''                                       A 1079</t>
  </si>
  <si>
    <t>Monitor AOC LED                                             A 1115</t>
  </si>
  <si>
    <t>Monitor iiyama                                                  A 1116</t>
  </si>
  <si>
    <t>Monitor iiyama                                                  A 1117</t>
  </si>
  <si>
    <t>Urządzenia wielufunkcyjne Brother                 A 1118</t>
  </si>
  <si>
    <t>Ematech Trade                                                 A 1137</t>
  </si>
  <si>
    <t>Switch HPE Aruba                                           A 1140</t>
  </si>
  <si>
    <t>Switch HPE Aruba                                           A 1141</t>
  </si>
  <si>
    <t>Switch HPE Aruba                                            A 1142</t>
  </si>
  <si>
    <t>Switch HPE Aruba                                           A 1143</t>
  </si>
  <si>
    <t>Switch HPE Aruba                                           A 1144</t>
  </si>
  <si>
    <t>UPS APC                                                            A 1176</t>
  </si>
  <si>
    <t>Moduł bateryjny                                                   A 1177</t>
  </si>
  <si>
    <t>UPS APC Smart-UPS C 1000 VA LCD                     A 1557</t>
  </si>
  <si>
    <t>Komputer ESPRIMO D7011/15/8GB/512SSD           A 1558</t>
  </si>
  <si>
    <t>Monitor iiYAMA ProLife 27" XUB2792QSU-B WQHD IPS A 1560</t>
  </si>
  <si>
    <t>SkanerIRIS Desk 6 Business (462496)                            A 1561</t>
  </si>
  <si>
    <t>Karta graficzna AMD Power Color Rdeon RX                   A 1562</t>
  </si>
  <si>
    <t>Procesor AMD Ryzen 7AMD Ryzen 7 7700X                   A 1563</t>
  </si>
  <si>
    <t>Pamięć RAM DDR5 Kingston FURY 32 GB                     A 1564</t>
  </si>
  <si>
    <t>Obudowa komputera be quiet Pure base 600 czarno      A 1565</t>
  </si>
  <si>
    <t>Zasilacz do  komputera Gigabyte Aorus 850W 80 Plus Gold A 1566</t>
  </si>
  <si>
    <t>Dysk SSD Lexar 1TB                                                           A 1567</t>
  </si>
  <si>
    <t>Płyta główna socket AM5 MSI MAG X670E                         A 1568</t>
  </si>
  <si>
    <t>Komputer DELL Vostro 3710 SFF                                       A 1579</t>
  </si>
  <si>
    <t>Komputer DELL Vostro 3710 SFF                                       A 1580</t>
  </si>
  <si>
    <t>Monitor DELL E2423HN 23,8'' LED VA FHD VGA HDMI 3Y A 1581</t>
  </si>
  <si>
    <t>Monitor DELL E2423HN 23,8'' LED VA FHD VGA HDMI 3Y A 1582</t>
  </si>
  <si>
    <t>Drukarka BROTHER MFC-J5955DW                                   A 1583</t>
  </si>
  <si>
    <t>Rozbudowa macierzy NAS                       487/00196</t>
  </si>
  <si>
    <t>Serwer Fujitsu Rx2540 M6                          487/00261</t>
  </si>
  <si>
    <t>Serwer FUJITSU RX2540 M6                      487/00262</t>
  </si>
  <si>
    <t>Laptop ASSUS EXPERTBOOK                                A 1556</t>
  </si>
  <si>
    <t>Laptop Lenovo IdeaPad Gaming 3                             A 1559</t>
  </si>
  <si>
    <t>Aparat fot. NIKON D5600+AF-P 18-55 VR        C 0641</t>
  </si>
  <si>
    <t>Aparat fot. PANASONIC DMC-G7EG+OBTEK. C 0642</t>
  </si>
  <si>
    <t>TV 49'' SAMSUNG UFA9NU7172                     C 0643</t>
  </si>
  <si>
    <t>Urządzenie wielofunkcyjne Develop              803/00116</t>
  </si>
  <si>
    <t>Osusacz Master DH 92                                      C 0780</t>
  </si>
  <si>
    <t>Ekspres automat Delonghi ECAM 350.15B       C 0788</t>
  </si>
  <si>
    <t>Ekspres automat Delonghi ECAM 350.15B       C 0789</t>
  </si>
  <si>
    <t>Lampa ROTOLIGHT NEO II                                         C 0792</t>
  </si>
  <si>
    <t>Gudsen moza air 2                                                       C 0793</t>
  </si>
  <si>
    <t>Ekspres  ECAM 350.15B                                             C 0796</t>
  </si>
  <si>
    <t>Dron                                                                             C 0824</t>
  </si>
  <si>
    <t>Niszczarka Fellowes                                                     C 0828</t>
  </si>
  <si>
    <t>Telewizor                                                                      C 0834</t>
  </si>
  <si>
    <t>Pętla indukcyjna                                                           C 0878</t>
  </si>
  <si>
    <t>Rejestrator zapisu z kamer                                          C 0879</t>
  </si>
  <si>
    <t>Ekspress  KRUPS Biały                                               C 0882</t>
  </si>
  <si>
    <t>Lampa NANLITE LUMIPAD 25 LED                            C 0885</t>
  </si>
  <si>
    <t>Lampa GODOX TT685 II                                              C 0886</t>
  </si>
  <si>
    <t>Aparat Panasonic DMC-G80                                       C 0887</t>
  </si>
  <si>
    <t>Urządzenie systemu alarmu temperaturowego           C 0888</t>
  </si>
  <si>
    <t>Ekspres Delonghi ECAM                                           C 0898</t>
  </si>
  <si>
    <t>Niszczarka dokumentów                                           C 0900</t>
  </si>
  <si>
    <t>Ekspress delonghi ECAM                                         C 0918</t>
  </si>
  <si>
    <t>Urządzenie wielofunkcyjne XEROX VERSALINK       487/00263</t>
  </si>
  <si>
    <t>Zoom H8 - Multi Track Handy Recorder                     C 0934</t>
  </si>
  <si>
    <t>EKSPRES MELITTA LATTICIA OT F300-100            C 0943</t>
  </si>
  <si>
    <t>Ebook Reader PocketBOOk 743 INKPAD 4 SILVER        C 0948</t>
  </si>
  <si>
    <t>gaśnice proszkowe-7szt, hydranty-5 szt, czujniki, kraty w oknach pomieszczeń administracyjnych, monitoring (sygnał alarmowy przekazywany jest do stacji monitorowania w Katowicach)</t>
  </si>
  <si>
    <t>43-190 Mikołów u. Pokoju 4a</t>
  </si>
  <si>
    <t>gaśnice proszkowe-2szt, hydranty-2 szt, czujniki</t>
  </si>
  <si>
    <t>lekka obudowa mocowana dokonstrukcji stalowejbudynku, zewnętrzne pokrycie elewacji stanowią dwa rodzaje materiałow o odporności pożarowej E130, panele elewacyjne typu "sandwich" i blacha arkadowa</t>
  </si>
  <si>
    <t>konstrukcję ścian budynku stanowią słupy i rygle stalowe zabezpieczone do odporności pożarowej R30 po przez malowaniefarbami ogniochronnymi</t>
  </si>
  <si>
    <t>dach dwuspadowy z konstrukcja i pokryciem z paneli dachowych typu"sandwich" z wypełnieniem pianką  poliuretanową o grubości 12.0, konstrukcja dachu - kratownice drewniane z desek</t>
  </si>
  <si>
    <t>Monitor interaktywny Samsung smart Signage 75" QB75N-W</t>
  </si>
  <si>
    <t xml:space="preserve"> Dyktafon SONY ICD-PX240</t>
  </si>
  <si>
    <t>Laptop 15,6" LENOVO Ideapad 330-15 i5</t>
  </si>
  <si>
    <t>Komputer typu laptopHP 250 G7</t>
  </si>
  <si>
    <t>NOTEBOOK LENOVO V15-ADA 15,6" STF 3500U/8GB</t>
  </si>
  <si>
    <t>Nagrywarka ASUS  SDRW-08D2S-U LITE</t>
  </si>
  <si>
    <t>Laptop ASUS R54 U-DM 1404T</t>
  </si>
  <si>
    <t>Notebook 15,6 DELL Vastro 3500 i5</t>
  </si>
  <si>
    <t>Aparat CANON EOS M50 MARK i BK  M15-45S</t>
  </si>
  <si>
    <t>Notebook/Laptop 15,6 Acer Aspire Vero i5</t>
  </si>
  <si>
    <t>Miernik uniwersalny</t>
  </si>
  <si>
    <t>UPS APC BACK CS 500 VA</t>
  </si>
  <si>
    <t>Unifi AP AC PRO</t>
  </si>
  <si>
    <t>zestaw FORBOT do kursu Arduino</t>
  </si>
  <si>
    <t>Gitara klasyczna z elektroniką Yamaha CX</t>
  </si>
  <si>
    <t>Brain Boy Universal - urzadzenie + słuchawki</t>
  </si>
  <si>
    <t>Urzadzenie Audio4Lab</t>
  </si>
  <si>
    <t>Okulary specjalistyczne do treningu lateralnego</t>
  </si>
  <si>
    <t>Słuchawki MT-HS-801</t>
  </si>
  <si>
    <t>Rozdzielacz mikrofonowy</t>
  </si>
  <si>
    <t>Rozdzielacz słuchawkowy</t>
  </si>
  <si>
    <t>Rozdzielacz okularowy do treningu lateralnego</t>
  </si>
  <si>
    <t>HT Drukarka OFFICEJET PRO</t>
  </si>
  <si>
    <t>Mikrofon bezprzewodowy Micker PRO</t>
  </si>
  <si>
    <t>Notebook DELL Vostro 3520 i5</t>
  </si>
  <si>
    <t>telefon komórkowy SMARTFON MOTOROLA EDGE 30 NEO 8</t>
  </si>
  <si>
    <t>Monitor interaktywny EPAX Proactive 65"</t>
  </si>
  <si>
    <t>Monitor interaktywny EPAX Proactive 75"</t>
  </si>
  <si>
    <t>Kolumna aktywna 1000W - YAMAHA DBR</t>
  </si>
  <si>
    <t>SENNHEISER system bezprzewodowy z mikrofonem do ręki</t>
  </si>
  <si>
    <t>ONYX 8 MACKIE 8 kanałowy mikser z możliwością wielokanałowego nagrywania USB</t>
  </si>
  <si>
    <t>pętla indukcyjna przenośna - urzadzenie do wspomagania słuchu</t>
  </si>
  <si>
    <t>Kamera HAC-HDW 1200TRQ</t>
  </si>
  <si>
    <t>Kamera IO Imou Ranger 2 4MP</t>
  </si>
  <si>
    <t>Rejestrator SW1 DAHUA XVR 5232AN-13</t>
  </si>
  <si>
    <t>OC dróg- uszkodzenie pojazdu wskutek najechania na poluzowane kostki granitowe stanowiące obudowę kratki ściekowej.</t>
  </si>
  <si>
    <t>Zalanie mienia w budynku szkoły przez wentylację podczas ulewnych opadów deszczu.</t>
  </si>
  <si>
    <t>OC dróg- nienależyte administrowanie drogami publicznymi.</t>
  </si>
  <si>
    <t>OC dróg- uszkodzenie pojazdu na drodze w wyniku wjechania w nieoznakowany ubytek w nawierzchni jezdni.</t>
  </si>
  <si>
    <t>OC ogólne</t>
  </si>
  <si>
    <t>Zalanie mienia podczas ulewnego deszczu.</t>
  </si>
  <si>
    <t>OC drug- szkodzenie pojazdu na drodze w wyniku upadku konaru z przydrożnego drzewa.</t>
  </si>
  <si>
    <t>OC dróg- uszkodzenie pojazdu wskutek najechania na uszkodzoną nawierzchnię drogi.</t>
  </si>
  <si>
    <t>Zalanie sal lekcyjnych podczas odwilży i topniejącego śniegu.</t>
  </si>
  <si>
    <t>OC dróg</t>
  </si>
  <si>
    <t>Zalanie mienia w wyniku pęknięcia rury w ścianie.</t>
  </si>
  <si>
    <t>FortiGate-100D 8x5 Bundle</t>
  </si>
  <si>
    <t>O*</t>
  </si>
  <si>
    <t>Uszkodzenie mienia wskutek przewrócenia się drzewa.</t>
  </si>
  <si>
    <t>OC dróg- Uszkodzenie pojazdu wskutek najechania na ubytek w drodze.</t>
  </si>
  <si>
    <t>Niszczarka OPUS</t>
  </si>
  <si>
    <t>Telefony komórkowe 3 szt samsung galaxy</t>
  </si>
  <si>
    <t>Monitor</t>
  </si>
  <si>
    <t xml:space="preserve">Monitor AOC </t>
  </si>
  <si>
    <t>Monitor AOC 4 szt</t>
  </si>
  <si>
    <t>Telefon panasonic 2 szt</t>
  </si>
  <si>
    <t>Telefon panasonic</t>
  </si>
  <si>
    <t>Notebook Lenovo  TC Neo 50s G4 SFF i5 134000</t>
  </si>
  <si>
    <t>Pozycja nr 5 dotyczy nauki zdalnej:</t>
  </si>
  <si>
    <r>
      <t xml:space="preserve">1. Wykaz sprzętu elektronicznego </t>
    </r>
    <r>
      <rPr>
        <b/>
        <i/>
        <u/>
        <sz val="11"/>
        <color theme="1"/>
        <rFont val="Arial"/>
        <family val="2"/>
        <charset val="238"/>
      </rPr>
      <t>stacjonarnego</t>
    </r>
    <r>
      <rPr>
        <b/>
        <i/>
        <sz val="11"/>
        <color theme="1"/>
        <rFont val="Arial"/>
        <family val="2"/>
        <charset val="238"/>
      </rPr>
      <t xml:space="preserve"> (do 5 lat) - rok 2019 i młodszy</t>
    </r>
  </si>
  <si>
    <r>
      <t xml:space="preserve">2. Wykaz sprzętu elektronicznego </t>
    </r>
    <r>
      <rPr>
        <b/>
        <i/>
        <u/>
        <sz val="11"/>
        <color theme="1"/>
        <rFont val="Arial"/>
        <family val="2"/>
        <charset val="238"/>
      </rPr>
      <t>przenośnego</t>
    </r>
    <r>
      <rPr>
        <b/>
        <i/>
        <sz val="11"/>
        <color theme="1"/>
        <rFont val="Arial"/>
        <family val="2"/>
        <charset val="238"/>
      </rPr>
      <t xml:space="preserve"> (do 5 lat) - rok 2019 i młodszy</t>
    </r>
  </si>
  <si>
    <t>3. Wykaz monitoringu wizyjnego - system kamer itp. (do 5 lat) - rok 2019 i młodszy</t>
  </si>
  <si>
    <t>PCPR</t>
  </si>
  <si>
    <t>Umowa użyczenia pomieszczeń (budynek jest własnością Powiatu, na korytarzach znajdują się gaśnice proszkowe ABC po 3 szt na każdym korytarzu, archiwum PCPR - posiada czujnik dymu oraz gaśnicę. Krata w trzech pomieszczeniach Centrum na parterze). Monitoring wewnętrzny i zewnętrzny budynku</t>
  </si>
  <si>
    <t>Siłownia zewnętrzna</t>
  </si>
  <si>
    <t>przełączników szkieletowych DCN CS6200-8G24S2Q-EI- 5 sztuk</t>
  </si>
  <si>
    <t xml:space="preserve">OC dróg- nienależyte administrowanie drogami publicznymi. </t>
  </si>
  <si>
    <r>
      <t xml:space="preserve">dobra,                      </t>
    </r>
    <r>
      <rPr>
        <b/>
        <sz val="10"/>
        <rFont val="Arial"/>
        <family val="2"/>
        <charset val="238"/>
      </rPr>
      <t>W segmencie C budynku stan stolarki okiennej jest zły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</si>
</sst>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[$-415]General"/>
    <numFmt numFmtId="168" formatCode="[$-415]#,##0.00"/>
    <numFmt numFmtId="169" formatCode="&quot; &quot;#,##0.00&quot; zł &quot;;&quot;-&quot;#,##0.00&quot; zł &quot;;&quot; -&quot;#&quot; zł &quot;;@&quot; &quot;"/>
    <numFmt numFmtId="170" formatCode="#,##0.00&quot; zł&quot;;[Red]\-#,##0.00&quot; zł&quot;"/>
    <numFmt numFmtId="171" formatCode="#,##0.00&quot; &quot;[$zł-415];[Red]&quot;-&quot;#,##0.00&quot; &quot;[$zł-415]"/>
    <numFmt numFmtId="172" formatCode="#,##0_ ;\-#,##0\ "/>
    <numFmt numFmtId="173" formatCode="yyyy\-mm\-dd;@"/>
    <numFmt numFmtId="174" formatCode="#,##0.00\ &quot;zł&quot;"/>
    <numFmt numFmtId="175" formatCode="_-* #,##0.00\ [$zł-415]_-;\-* #,##0.00\ [$zł-415]_-;_-* &quot;-&quot;??\ [$zł-415]_-;_-@_-"/>
    <numFmt numFmtId="176" formatCode="_-* #,##0.00\ _z_ł_-;\-* #,##0.00\ _z_ł_-;_-* \-??\ _z_ł_-;_-@_-"/>
    <numFmt numFmtId="177" formatCode="#,##0.00\ [$zł-415];[Red]\-#,##0.00\ [$zł-415]"/>
  </numFmts>
  <fonts count="3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i/>
      <u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0"/>
      </patternFill>
    </fill>
    <fill>
      <patternFill patternType="solid">
        <fgColor rgb="FFFFFFFF"/>
        <bgColor rgb="FFFFFFCC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12" fillId="0" borderId="0"/>
    <xf numFmtId="0" fontId="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>
      <alignment vertical="center"/>
    </xf>
    <xf numFmtId="0" fontId="28" fillId="0" borderId="0">
      <alignment vertical="top"/>
      <protection locked="0"/>
    </xf>
    <xf numFmtId="44" fontId="1" fillId="0" borderId="0">
      <alignment vertical="top"/>
      <protection locked="0"/>
    </xf>
    <xf numFmtId="0" fontId="12" fillId="0" borderId="0">
      <protection locked="0"/>
    </xf>
    <xf numFmtId="44" fontId="12" fillId="0" borderId="0">
      <alignment vertical="top"/>
      <protection locked="0"/>
    </xf>
    <xf numFmtId="0" fontId="29" fillId="0" borderId="0"/>
    <xf numFmtId="169" fontId="22" fillId="0" borderId="0"/>
    <xf numFmtId="167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67" fontId="32" fillId="0" borderId="0"/>
    <xf numFmtId="0" fontId="24" fillId="0" borderId="0"/>
    <xf numFmtId="171" fontId="24" fillId="0" borderId="0"/>
    <xf numFmtId="169" fontId="22" fillId="0" borderId="0"/>
    <xf numFmtId="0" fontId="2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35" fillId="0" borderId="0" applyFill="0" applyBorder="0" applyAlignment="0" applyProtection="0"/>
    <xf numFmtId="176" fontId="35" fillId="0" borderId="0" applyFill="0" applyBorder="0" applyAlignment="0" applyProtection="0"/>
    <xf numFmtId="176" fontId="35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37" fillId="0" borderId="0"/>
    <xf numFmtId="9" fontId="35" fillId="0" borderId="0" applyFill="0" applyBorder="0" applyAlignment="0" applyProtection="0"/>
    <xf numFmtId="165" fontId="1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1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  <xf numFmtId="165" fontId="35" fillId="0" borderId="0" applyFill="0" applyBorder="0" applyAlignment="0" applyProtection="0"/>
  </cellStyleXfs>
  <cellXfs count="714"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1" fillId="0" borderId="5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4" xfId="6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7" fontId="14" fillId="0" borderId="39" xfId="12" applyFont="1" applyBorder="1"/>
    <xf numFmtId="167" fontId="14" fillId="0" borderId="5" xfId="12" applyFont="1" applyBorder="1" applyAlignment="1">
      <alignment vertical="center" wrapText="1"/>
    </xf>
    <xf numFmtId="168" fontId="21" fillId="0" borderId="5" xfId="12" applyNumberFormat="1" applyFont="1" applyBorder="1" applyAlignment="1">
      <alignment vertical="center" wrapText="1"/>
    </xf>
    <xf numFmtId="167" fontId="14" fillId="0" borderId="5" xfId="12" applyFont="1" applyBorder="1"/>
    <xf numFmtId="0" fontId="3" fillId="0" borderId="27" xfId="0" applyFont="1" applyBorder="1" applyAlignment="1">
      <alignment horizontal="center" vertical="center"/>
    </xf>
    <xf numFmtId="0" fontId="14" fillId="3" borderId="4" xfId="6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4" fontId="14" fillId="3" borderId="4" xfId="6" applyNumberFormat="1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6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4" fontId="3" fillId="0" borderId="0" xfId="0" applyNumberFormat="1" applyFont="1"/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3" borderId="4" xfId="0" applyFont="1" applyFill="1" applyBorder="1"/>
    <xf numFmtId="0" fontId="14" fillId="0" borderId="13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6" applyFont="1" applyBorder="1" applyAlignment="1">
      <alignment vertical="center" wrapText="1"/>
    </xf>
    <xf numFmtId="0" fontId="14" fillId="0" borderId="0" xfId="0" applyFont="1"/>
    <xf numFmtId="0" fontId="14" fillId="0" borderId="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4" fontId="2" fillId="3" borderId="46" xfId="3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6" applyFont="1" applyBorder="1"/>
    <xf numFmtId="0" fontId="14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4" xfId="6" applyFont="1" applyBorder="1"/>
    <xf numFmtId="0" fontId="14" fillId="0" borderId="37" xfId="0" applyFont="1" applyBorder="1" applyAlignment="1">
      <alignment horizontal="center" vertical="center" wrapText="1"/>
    </xf>
    <xf numFmtId="0" fontId="14" fillId="0" borderId="5" xfId="3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4" fillId="5" borderId="0" xfId="0" applyFont="1" applyFill="1"/>
    <xf numFmtId="0" fontId="3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/>
    <xf numFmtId="0" fontId="3" fillId="5" borderId="0" xfId="0" applyFont="1" applyFill="1" applyAlignment="1">
      <alignment vertical="center"/>
    </xf>
    <xf numFmtId="44" fontId="14" fillId="3" borderId="40" xfId="3" applyFont="1" applyFill="1" applyBorder="1" applyAlignment="1">
      <alignment vertical="center" wrapText="1"/>
    </xf>
    <xf numFmtId="167" fontId="14" fillId="3" borderId="41" xfId="12" applyFont="1" applyFill="1" applyBorder="1" applyAlignment="1">
      <alignment horizontal="center" vertical="center" wrapText="1"/>
    </xf>
    <xf numFmtId="167" fontId="14" fillId="3" borderId="4" xfId="12" applyFont="1" applyFill="1" applyBorder="1" applyAlignment="1">
      <alignment vertical="center" wrapText="1"/>
    </xf>
    <xf numFmtId="167" fontId="14" fillId="3" borderId="5" xfId="12" applyFont="1" applyFill="1" applyBorder="1" applyAlignment="1">
      <alignment vertical="center" wrapText="1"/>
    </xf>
    <xf numFmtId="167" fontId="14" fillId="3" borderId="39" xfId="12" applyFont="1" applyFill="1" applyBorder="1" applyAlignment="1">
      <alignment horizontal="center" vertical="center" wrapText="1"/>
    </xf>
    <xf numFmtId="44" fontId="14" fillId="3" borderId="38" xfId="3" applyFont="1" applyFill="1" applyBorder="1" applyAlignment="1">
      <alignment vertical="center" wrapText="1"/>
    </xf>
    <xf numFmtId="44" fontId="15" fillId="3" borderId="45" xfId="3" applyFont="1" applyFill="1" applyBorder="1" applyAlignment="1">
      <alignment vertical="center" wrapText="1"/>
    </xf>
    <xf numFmtId="44" fontId="15" fillId="6" borderId="11" xfId="3" applyFont="1" applyFill="1" applyBorder="1" applyAlignment="1" applyProtection="1">
      <alignment horizontal="right" vertical="top"/>
      <protection locked="0"/>
    </xf>
    <xf numFmtId="44" fontId="14" fillId="3" borderId="5" xfId="3" applyFont="1" applyFill="1" applyBorder="1" applyAlignment="1">
      <alignment vertical="center" wrapText="1"/>
    </xf>
    <xf numFmtId="44" fontId="14" fillId="3" borderId="4" xfId="3" applyFont="1" applyFill="1" applyBorder="1" applyAlignment="1">
      <alignment vertical="center" wrapText="1"/>
    </xf>
    <xf numFmtId="167" fontId="14" fillId="3" borderId="4" xfId="12" applyFont="1" applyFill="1" applyBorder="1" applyAlignment="1">
      <alignment horizontal="center" vertical="center" wrapText="1"/>
    </xf>
    <xf numFmtId="44" fontId="15" fillId="3" borderId="11" xfId="3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167" fontId="14" fillId="3" borderId="27" xfId="12" applyFont="1" applyFill="1" applyBorder="1" applyAlignment="1">
      <alignment vertical="center" wrapText="1"/>
    </xf>
    <xf numFmtId="0" fontId="1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14" fillId="3" borderId="43" xfId="3" applyFont="1" applyFill="1" applyBorder="1" applyAlignment="1">
      <alignment vertical="center" wrapText="1"/>
    </xf>
    <xf numFmtId="167" fontId="14" fillId="3" borderId="42" xfId="12" applyFont="1" applyFill="1" applyBorder="1" applyAlignment="1">
      <alignment horizontal="center" vertical="center" wrapText="1"/>
    </xf>
    <xf numFmtId="44" fontId="14" fillId="3" borderId="4" xfId="3" applyFont="1" applyFill="1" applyBorder="1"/>
    <xf numFmtId="167" fontId="14" fillId="3" borderId="5" xfId="12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0" xfId="0" applyFont="1" applyFill="1" applyBorder="1"/>
    <xf numFmtId="0" fontId="14" fillId="3" borderId="50" xfId="0" applyFont="1" applyFill="1" applyBorder="1" applyAlignment="1">
      <alignment horizontal="center"/>
    </xf>
    <xf numFmtId="44" fontId="14" fillId="3" borderId="50" xfId="3" applyFont="1" applyFill="1" applyBorder="1" applyAlignment="1">
      <alignment vertical="center" wrapText="1"/>
    </xf>
    <xf numFmtId="0" fontId="0" fillId="3" borderId="0" xfId="0" applyFill="1"/>
    <xf numFmtId="44" fontId="2" fillId="3" borderId="3" xfId="0" applyNumberFormat="1" applyFont="1" applyFill="1" applyBorder="1"/>
    <xf numFmtId="169" fontId="14" fillId="7" borderId="39" xfId="1" applyNumberFormat="1" applyFont="1" applyFill="1" applyBorder="1" applyAlignment="1">
      <alignment horizontal="right" vertical="center" wrapText="1"/>
    </xf>
    <xf numFmtId="44" fontId="14" fillId="3" borderId="38" xfId="4" applyFont="1" applyFill="1" applyBorder="1" applyAlignment="1" applyProtection="1">
      <alignment vertical="center"/>
    </xf>
    <xf numFmtId="0" fontId="2" fillId="3" borderId="57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14" fillId="3" borderId="0" xfId="0" applyFont="1" applyFill="1"/>
    <xf numFmtId="0" fontId="14" fillId="3" borderId="13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44" fontId="14" fillId="3" borderId="13" xfId="3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center" wrapText="1"/>
    </xf>
    <xf numFmtId="44" fontId="14" fillId="3" borderId="4" xfId="3" applyFont="1" applyFill="1" applyBorder="1" applyAlignment="1">
      <alignment horizontal="right" vertical="center" wrapText="1"/>
    </xf>
    <xf numFmtId="0" fontId="1" fillId="3" borderId="51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horizontal="center" vertical="center" wrapText="1"/>
    </xf>
    <xf numFmtId="44" fontId="1" fillId="3" borderId="51" xfId="3" applyFont="1" applyFill="1" applyBorder="1" applyAlignment="1">
      <alignment vertical="center" wrapText="1"/>
    </xf>
    <xf numFmtId="44" fontId="13" fillId="0" borderId="59" xfId="2" applyNumberFormat="1" applyFont="1" applyBorder="1" applyAlignment="1">
      <alignment horizontal="right" vertical="center" wrapText="1"/>
    </xf>
    <xf numFmtId="172" fontId="1" fillId="0" borderId="59" xfId="4" applyNumberFormat="1" applyFont="1" applyBorder="1" applyAlignment="1">
      <alignment vertical="center"/>
    </xf>
    <xf numFmtId="44" fontId="1" fillId="0" borderId="59" xfId="4" applyFont="1" applyBorder="1" applyAlignment="1">
      <alignment vertical="center"/>
    </xf>
    <xf numFmtId="44" fontId="1" fillId="0" borderId="59" xfId="4" applyFont="1" applyBorder="1" applyAlignment="1">
      <alignment horizontal="center" vertical="center"/>
    </xf>
    <xf numFmtId="44" fontId="13" fillId="0" borderId="60" xfId="2" applyNumberFormat="1" applyFont="1" applyBorder="1" applyAlignment="1">
      <alignment horizontal="right" vertical="center" wrapText="1"/>
    </xf>
    <xf numFmtId="44" fontId="1" fillId="0" borderId="60" xfId="1" applyNumberFormat="1" applyFont="1" applyBorder="1" applyAlignment="1">
      <alignment horizontal="right" vertical="center" wrapText="1"/>
    </xf>
    <xf numFmtId="172" fontId="1" fillId="0" borderId="61" xfId="4" applyNumberFormat="1" applyFont="1" applyFill="1" applyBorder="1" applyAlignment="1">
      <alignment vertical="center"/>
    </xf>
    <xf numFmtId="44" fontId="1" fillId="0" borderId="61" xfId="4" applyFont="1" applyFill="1" applyBorder="1" applyAlignment="1">
      <alignment vertical="center"/>
    </xf>
    <xf numFmtId="165" fontId="13" fillId="0" borderId="59" xfId="2" applyNumberFormat="1" applyFont="1" applyBorder="1" applyAlignment="1">
      <alignment horizontal="right" vertical="center" wrapText="1"/>
    </xf>
    <xf numFmtId="44" fontId="1" fillId="0" borderId="59" xfId="1" applyNumberFormat="1" applyFont="1" applyBorder="1" applyAlignment="1">
      <alignment horizontal="right" vertical="center" wrapText="1"/>
    </xf>
    <xf numFmtId="164" fontId="2" fillId="3" borderId="30" xfId="1" applyNumberFormat="1" applyFont="1" applyFill="1" applyBorder="1" applyAlignment="1">
      <alignment vertical="center"/>
    </xf>
    <xf numFmtId="0" fontId="1" fillId="0" borderId="59" xfId="0" applyFont="1" applyBorder="1"/>
    <xf numFmtId="0" fontId="1" fillId="0" borderId="59" xfId="0" applyFont="1" applyBorder="1" applyAlignment="1">
      <alignment horizontal="center"/>
    </xf>
    <xf numFmtId="0" fontId="0" fillId="0" borderId="59" xfId="0" applyBorder="1"/>
    <xf numFmtId="0" fontId="14" fillId="3" borderId="5" xfId="6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59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44" fontId="1" fillId="0" borderId="59" xfId="3" applyFont="1" applyBorder="1" applyAlignment="1">
      <alignment vertical="center" wrapText="1"/>
    </xf>
    <xf numFmtId="0" fontId="1" fillId="3" borderId="59" xfId="0" applyFont="1" applyFill="1" applyBorder="1" applyAlignment="1">
      <alignment vertical="center" wrapText="1"/>
    </xf>
    <xf numFmtId="0" fontId="1" fillId="3" borderId="59" xfId="0" applyFont="1" applyFill="1" applyBorder="1" applyAlignment="1">
      <alignment horizontal="center" vertical="center" wrapText="1"/>
    </xf>
    <xf numFmtId="44" fontId="1" fillId="3" borderId="59" xfId="3" applyFont="1" applyFill="1" applyBorder="1" applyAlignment="1">
      <alignment vertical="center" wrapText="1"/>
    </xf>
    <xf numFmtId="0" fontId="14" fillId="3" borderId="4" xfId="6" applyFont="1" applyFill="1" applyBorder="1" applyAlignment="1">
      <alignment horizontal="center" vertical="center" wrapText="1"/>
    </xf>
    <xf numFmtId="44" fontId="1" fillId="0" borderId="59" xfId="3" applyFont="1" applyFill="1" applyBorder="1" applyAlignment="1">
      <alignment vertical="center" wrapText="1"/>
    </xf>
    <xf numFmtId="0" fontId="14" fillId="0" borderId="4" xfId="6" applyFont="1" applyBorder="1" applyAlignment="1">
      <alignment horizontal="center" vertical="center" wrapText="1"/>
    </xf>
    <xf numFmtId="44" fontId="14" fillId="0" borderId="4" xfId="3" applyFont="1" applyFill="1" applyBorder="1" applyAlignment="1">
      <alignment vertical="center" wrapText="1"/>
    </xf>
    <xf numFmtId="44" fontId="15" fillId="0" borderId="11" xfId="3" applyFont="1" applyFill="1" applyBorder="1" applyAlignment="1">
      <alignment vertical="center" wrapText="1"/>
    </xf>
    <xf numFmtId="0" fontId="14" fillId="3" borderId="5" xfId="6" applyFont="1" applyFill="1" applyBorder="1" applyAlignment="1">
      <alignment vertical="center" wrapText="1"/>
    </xf>
    <xf numFmtId="44" fontId="14" fillId="3" borderId="59" xfId="3" applyFont="1" applyFill="1" applyBorder="1" applyAlignment="1">
      <alignment vertical="center" wrapText="1"/>
    </xf>
    <xf numFmtId="0" fontId="1" fillId="0" borderId="59" xfId="6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4" fontId="0" fillId="0" borderId="59" xfId="3" applyFont="1" applyBorder="1" applyAlignment="1">
      <alignment horizontal="right" vertical="distributed"/>
    </xf>
    <xf numFmtId="44" fontId="0" fillId="0" borderId="13" xfId="3" applyFont="1" applyBorder="1" applyAlignment="1">
      <alignment horizontal="right" vertical="distributed"/>
    </xf>
    <xf numFmtId="0" fontId="1" fillId="0" borderId="59" xfId="6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59" xfId="3" applyFont="1" applyBorder="1" applyAlignment="1">
      <alignment horizontal="right" vertical="center" wrapText="1"/>
    </xf>
    <xf numFmtId="0" fontId="0" fillId="0" borderId="13" xfId="0" applyBorder="1"/>
    <xf numFmtId="44" fontId="1" fillId="0" borderId="13" xfId="3" applyFont="1" applyBorder="1" applyAlignment="1">
      <alignment horizontal="right" vertical="center" wrapText="1"/>
    </xf>
    <xf numFmtId="44" fontId="1" fillId="0" borderId="59" xfId="3" applyBorder="1" applyAlignment="1">
      <alignment horizontal="right" vertical="distributed" wrapText="1"/>
    </xf>
    <xf numFmtId="0" fontId="14" fillId="3" borderId="4" xfId="6" applyFont="1" applyFill="1" applyBorder="1"/>
    <xf numFmtId="0" fontId="14" fillId="3" borderId="4" xfId="6" applyFont="1" applyFill="1" applyBorder="1" applyAlignment="1">
      <alignment horizontal="center"/>
    </xf>
    <xf numFmtId="44" fontId="1" fillId="0" borderId="59" xfId="3" applyFont="1" applyBorder="1"/>
    <xf numFmtId="0" fontId="14" fillId="3" borderId="59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vertical="center" wrapText="1"/>
    </xf>
    <xf numFmtId="44" fontId="1" fillId="0" borderId="13" xfId="3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wrapText="1"/>
    </xf>
    <xf numFmtId="44" fontId="14" fillId="3" borderId="4" xfId="3" applyFont="1" applyFill="1" applyBorder="1" applyAlignment="1">
      <alignment horizontal="left" indent="2"/>
    </xf>
    <xf numFmtId="44" fontId="14" fillId="3" borderId="4" xfId="3" applyFont="1" applyFill="1" applyBorder="1" applyAlignment="1">
      <alignment horizontal="right"/>
    </xf>
    <xf numFmtId="0" fontId="14" fillId="3" borderId="13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164" fontId="1" fillId="9" borderId="33" xfId="2" applyNumberFormat="1" applyFont="1" applyFill="1" applyBorder="1" applyAlignment="1">
      <alignment horizontal="right" vertical="center" wrapText="1"/>
    </xf>
    <xf numFmtId="164" fontId="1" fillId="9" borderId="33" xfId="1" applyNumberFormat="1" applyFont="1" applyFill="1" applyBorder="1" applyAlignment="1">
      <alignment horizontal="right" vertical="center" wrapText="1"/>
    </xf>
    <xf numFmtId="44" fontId="1" fillId="3" borderId="33" xfId="4" applyFont="1" applyFill="1" applyBorder="1" applyAlignment="1">
      <alignment vertical="center"/>
    </xf>
    <xf numFmtId="164" fontId="1" fillId="3" borderId="33" xfId="1" applyNumberFormat="1" applyFont="1" applyFill="1" applyBorder="1"/>
    <xf numFmtId="44" fontId="2" fillId="3" borderId="11" xfId="1" applyNumberFormat="1" applyFont="1" applyFill="1" applyBorder="1" applyAlignment="1">
      <alignment horizontal="center"/>
    </xf>
    <xf numFmtId="0" fontId="14" fillId="3" borderId="5" xfId="0" applyFont="1" applyFill="1" applyBorder="1"/>
    <xf numFmtId="0" fontId="21" fillId="3" borderId="4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4" fillId="3" borderId="13" xfId="6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/>
    <xf numFmtId="0" fontId="2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44" fontId="15" fillId="3" borderId="30" xfId="3" applyFont="1" applyFill="1" applyBorder="1" applyAlignment="1">
      <alignment vertical="center" wrapText="1"/>
    </xf>
    <xf numFmtId="44" fontId="15" fillId="3" borderId="34" xfId="3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44" fontId="15" fillId="3" borderId="36" xfId="0" applyNumberFormat="1" applyFont="1" applyFill="1" applyBorder="1" applyAlignment="1">
      <alignment vertical="center"/>
    </xf>
    <xf numFmtId="44" fontId="15" fillId="3" borderId="35" xfId="3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0" fillId="3" borderId="59" xfId="0" applyFill="1" applyBorder="1"/>
    <xf numFmtId="0" fontId="1" fillId="3" borderId="59" xfId="0" applyFont="1" applyFill="1" applyBorder="1"/>
    <xf numFmtId="173" fontId="0" fillId="0" borderId="59" xfId="0" applyNumberFormat="1" applyBorder="1" applyAlignment="1">
      <alignment horizontal="center"/>
    </xf>
    <xf numFmtId="44" fontId="0" fillId="0" borderId="59" xfId="3" applyFont="1" applyBorder="1"/>
    <xf numFmtId="44" fontId="0" fillId="3" borderId="59" xfId="3" applyFont="1" applyFill="1" applyBorder="1"/>
    <xf numFmtId="4" fontId="1" fillId="0" borderId="59" xfId="0" applyNumberFormat="1" applyFont="1" applyBorder="1"/>
    <xf numFmtId="0" fontId="2" fillId="0" borderId="24" xfId="0" applyFont="1" applyBorder="1" applyAlignment="1">
      <alignment horizontal="left"/>
    </xf>
    <xf numFmtId="0" fontId="21" fillId="3" borderId="13" xfId="0" applyFont="1" applyFill="1" applyBorder="1" applyAlignment="1">
      <alignment vertical="center" wrapText="1"/>
    </xf>
    <xf numFmtId="0" fontId="14" fillId="3" borderId="50" xfId="0" applyFont="1" applyFill="1" applyBorder="1" applyAlignment="1">
      <alignment vertical="center" wrapText="1"/>
    </xf>
    <xf numFmtId="0" fontId="1" fillId="0" borderId="59" xfId="6" applyBorder="1"/>
    <xf numFmtId="174" fontId="1" fillId="3" borderId="59" xfId="0" applyNumberFormat="1" applyFont="1" applyFill="1" applyBorder="1" applyAlignment="1">
      <alignment vertical="center" wrapText="1"/>
    </xf>
    <xf numFmtId="174" fontId="15" fillId="6" borderId="11" xfId="3" applyNumberFormat="1" applyFont="1" applyFill="1" applyBorder="1" applyAlignment="1" applyProtection="1">
      <alignment horizontal="right" vertical="top"/>
      <protection locked="0"/>
    </xf>
    <xf numFmtId="0" fontId="14" fillId="3" borderId="50" xfId="0" applyFont="1" applyFill="1" applyBorder="1" applyAlignment="1">
      <alignment horizontal="center" vertical="center" wrapText="1"/>
    </xf>
    <xf numFmtId="174" fontId="15" fillId="3" borderId="11" xfId="3" applyNumberFormat="1" applyFont="1" applyFill="1" applyBorder="1" applyAlignment="1">
      <alignment vertical="center" wrapText="1"/>
    </xf>
    <xf numFmtId="0" fontId="1" fillId="3" borderId="0" xfId="0" applyFont="1" applyFill="1"/>
    <xf numFmtId="0" fontId="10" fillId="3" borderId="0" xfId="0" applyFont="1" applyFill="1" applyAlignment="1">
      <alignment horizontal="right" vertical="center"/>
    </xf>
    <xf numFmtId="0" fontId="1" fillId="0" borderId="59" xfId="1" applyFont="1" applyBorder="1" applyAlignment="1">
      <alignment horizontal="center" vertical="center" wrapText="1"/>
    </xf>
    <xf numFmtId="44" fontId="1" fillId="0" borderId="59" xfId="1" applyNumberFormat="1" applyFont="1" applyBorder="1" applyAlignment="1">
      <alignment horizontal="center" vertical="center" wrapText="1"/>
    </xf>
    <xf numFmtId="164" fontId="1" fillId="2" borderId="59" xfId="2" applyNumberFormat="1" applyFont="1" applyFill="1" applyBorder="1" applyAlignment="1">
      <alignment horizontal="right" vertical="center" wrapText="1"/>
    </xf>
    <xf numFmtId="164" fontId="1" fillId="2" borderId="59" xfId="1" applyNumberFormat="1" applyFont="1" applyFill="1" applyBorder="1" applyAlignment="1">
      <alignment horizontal="right" vertical="center" wrapText="1"/>
    </xf>
    <xf numFmtId="0" fontId="1" fillId="0" borderId="59" xfId="4" applyNumberFormat="1" applyFont="1" applyFill="1" applyBorder="1" applyAlignment="1">
      <alignment horizontal="center" vertical="center"/>
    </xf>
    <xf numFmtId="164" fontId="1" fillId="0" borderId="59" xfId="1" applyNumberFormat="1" applyFont="1" applyBorder="1"/>
    <xf numFmtId="164" fontId="1" fillId="0" borderId="59" xfId="1" applyNumberFormat="1" applyFont="1" applyBorder="1" applyAlignment="1">
      <alignment horizontal="center"/>
    </xf>
    <xf numFmtId="165" fontId="1" fillId="0" borderId="59" xfId="1" applyNumberFormat="1" applyFont="1" applyBorder="1" applyAlignment="1">
      <alignment horizontal="right" vertical="center" wrapText="1"/>
    </xf>
    <xf numFmtId="0" fontId="1" fillId="0" borderId="59" xfId="4" applyNumberFormat="1" applyFont="1" applyBorder="1" applyAlignment="1">
      <alignment horizontal="center" vertical="center"/>
    </xf>
    <xf numFmtId="166" fontId="1" fillId="2" borderId="59" xfId="1" applyNumberFormat="1" applyFont="1" applyFill="1" applyBorder="1" applyAlignment="1">
      <alignment horizontal="right" vertical="center" wrapText="1"/>
    </xf>
    <xf numFmtId="166" fontId="1" fillId="0" borderId="59" xfId="1" applyNumberFormat="1" applyFont="1" applyBorder="1" applyAlignment="1">
      <alignment horizontal="right" vertical="center" wrapText="1"/>
    </xf>
    <xf numFmtId="44" fontId="1" fillId="0" borderId="59" xfId="4" applyFont="1" applyFill="1" applyBorder="1" applyAlignment="1">
      <alignment vertical="center"/>
    </xf>
    <xf numFmtId="44" fontId="1" fillId="0" borderId="59" xfId="4" applyFont="1" applyFill="1" applyBorder="1" applyAlignment="1">
      <alignment horizontal="center" vertical="center"/>
    </xf>
    <xf numFmtId="165" fontId="1" fillId="0" borderId="59" xfId="2" applyNumberFormat="1" applyFont="1" applyBorder="1" applyAlignment="1">
      <alignment horizontal="right" vertical="center" wrapText="1"/>
    </xf>
    <xf numFmtId="0" fontId="7" fillId="0" borderId="59" xfId="0" applyFont="1" applyBorder="1" applyAlignment="1">
      <alignment vertical="center" wrapText="1"/>
    </xf>
    <xf numFmtId="4" fontId="1" fillId="0" borderId="5" xfId="0" applyNumberFormat="1" applyFont="1" applyBorder="1"/>
    <xf numFmtId="0" fontId="14" fillId="0" borderId="65" xfId="1" applyFont="1" applyBorder="1" applyAlignment="1">
      <alignment horizontal="left" vertical="center" wrapText="1"/>
    </xf>
    <xf numFmtId="0" fontId="14" fillId="3" borderId="59" xfId="4" applyNumberFormat="1" applyFont="1" applyFill="1" applyBorder="1" applyAlignment="1">
      <alignment horizontal="center" vertical="center"/>
    </xf>
    <xf numFmtId="44" fontId="14" fillId="0" borderId="50" xfId="3" applyFont="1" applyBorder="1" applyAlignment="1">
      <alignment horizontal="right" vertical="center"/>
    </xf>
    <xf numFmtId="0" fontId="14" fillId="3" borderId="15" xfId="0" applyFont="1" applyFill="1" applyBorder="1" applyAlignment="1">
      <alignment vertical="center" wrapText="1"/>
    </xf>
    <xf numFmtId="44" fontId="14" fillId="3" borderId="13" xfId="3" applyFont="1" applyFill="1" applyBorder="1" applyAlignment="1">
      <alignment vertical="center" wrapText="1"/>
    </xf>
    <xf numFmtId="0" fontId="1" fillId="0" borderId="59" xfId="0" applyFont="1" applyBorder="1" applyAlignment="1">
      <alignment horizontal="left" vertical="center" wrapText="1"/>
    </xf>
    <xf numFmtId="14" fontId="1" fillId="0" borderId="59" xfId="0" applyNumberFormat="1" applyFont="1" applyBorder="1" applyAlignment="1">
      <alignment horizontal="left"/>
    </xf>
    <xf numFmtId="14" fontId="1" fillId="0" borderId="69" xfId="0" applyNumberFormat="1" applyFont="1" applyBorder="1" applyAlignment="1">
      <alignment horizontal="left"/>
    </xf>
    <xf numFmtId="0" fontId="1" fillId="10" borderId="59" xfId="5" applyFont="1" applyFill="1" applyBorder="1" applyAlignment="1" applyProtection="1">
      <alignment horizontal="left" vertical="top"/>
      <protection locked="0"/>
    </xf>
    <xf numFmtId="14" fontId="1" fillId="10" borderId="59" xfId="5" applyNumberFormat="1" applyFont="1" applyFill="1" applyBorder="1" applyAlignment="1" applyProtection="1">
      <alignment horizontal="left" vertical="top"/>
      <protection locked="0"/>
    </xf>
    <xf numFmtId="14" fontId="1" fillId="10" borderId="69" xfId="5" applyNumberFormat="1" applyFont="1" applyFill="1" applyBorder="1" applyAlignment="1" applyProtection="1">
      <alignment horizontal="left" vertical="top"/>
      <protection locked="0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44" fontId="15" fillId="3" borderId="11" xfId="3" applyFont="1" applyFill="1" applyBorder="1"/>
    <xf numFmtId="44" fontId="1" fillId="0" borderId="69" xfId="3" applyFont="1" applyBorder="1"/>
    <xf numFmtId="44" fontId="1" fillId="10" borderId="59" xfId="3" applyFont="1" applyFill="1" applyBorder="1" applyAlignment="1" applyProtection="1">
      <alignment horizontal="right" vertical="top"/>
      <protection locked="0"/>
    </xf>
    <xf numFmtId="44" fontId="14" fillId="10" borderId="59" xfId="3" applyFont="1" applyFill="1" applyBorder="1" applyAlignment="1" applyProtection="1">
      <alignment horizontal="right" vertical="top"/>
      <protection locked="0"/>
    </xf>
    <xf numFmtId="44" fontId="14" fillId="0" borderId="59" xfId="3" applyFont="1" applyBorder="1"/>
    <xf numFmtId="44" fontId="14" fillId="3" borderId="59" xfId="3" applyFont="1" applyFill="1" applyBorder="1"/>
    <xf numFmtId="0" fontId="2" fillId="0" borderId="12" xfId="0" applyFont="1" applyBorder="1" applyAlignment="1">
      <alignment horizontal="center" vertical="center"/>
    </xf>
    <xf numFmtId="44" fontId="2" fillId="0" borderId="26" xfId="3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11" fillId="0" borderId="59" xfId="0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vertical="center" wrapText="1"/>
    </xf>
    <xf numFmtId="0" fontId="34" fillId="0" borderId="59" xfId="0" applyFont="1" applyBorder="1" applyAlignment="1">
      <alignment vertical="center" wrapText="1"/>
    </xf>
    <xf numFmtId="44" fontId="14" fillId="3" borderId="27" xfId="3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44" fontId="15" fillId="3" borderId="47" xfId="3" applyFont="1" applyFill="1" applyBorder="1"/>
    <xf numFmtId="44" fontId="15" fillId="3" borderId="49" xfId="0" applyNumberFormat="1" applyFont="1" applyFill="1" applyBorder="1"/>
    <xf numFmtId="44" fontId="15" fillId="3" borderId="10" xfId="0" applyNumberFormat="1" applyFont="1" applyFill="1" applyBorder="1"/>
    <xf numFmtId="0" fontId="1" fillId="0" borderId="5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50" xfId="3" applyFont="1" applyBorder="1" applyAlignment="1">
      <alignment vertical="center" wrapText="1"/>
    </xf>
    <xf numFmtId="44" fontId="1" fillId="0" borderId="9" xfId="3" applyFont="1" applyBorder="1" applyAlignment="1">
      <alignment vertical="center" wrapText="1"/>
    </xf>
    <xf numFmtId="44" fontId="0" fillId="3" borderId="59" xfId="3" applyFont="1" applyFill="1" applyBorder="1" applyAlignment="1">
      <alignment vertical="center"/>
    </xf>
    <xf numFmtId="0" fontId="14" fillId="3" borderId="50" xfId="0" applyFont="1" applyFill="1" applyBorder="1" applyAlignment="1">
      <alignment horizontal="center" vertical="center"/>
    </xf>
    <xf numFmtId="44" fontId="3" fillId="0" borderId="0" xfId="0" applyNumberFormat="1" applyFont="1"/>
    <xf numFmtId="44" fontId="0" fillId="3" borderId="59" xfId="3" applyFont="1" applyFill="1" applyBorder="1" applyAlignment="1">
      <alignment horizontal="right" vertical="distributed"/>
    </xf>
    <xf numFmtId="44" fontId="1" fillId="3" borderId="59" xfId="3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2" fontId="1" fillId="3" borderId="59" xfId="0" applyNumberFormat="1" applyFont="1" applyFill="1" applyBorder="1" applyAlignment="1">
      <alignment vertical="center" wrapText="1"/>
    </xf>
    <xf numFmtId="0" fontId="26" fillId="3" borderId="59" xfId="0" applyFont="1" applyFill="1" applyBorder="1" applyAlignment="1">
      <alignment vertical="center" wrapText="1"/>
    </xf>
    <xf numFmtId="2" fontId="14" fillId="3" borderId="59" xfId="0" applyNumberFormat="1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left" wrapText="1"/>
    </xf>
    <xf numFmtId="0" fontId="14" fillId="0" borderId="59" xfId="0" applyFont="1" applyBorder="1" applyAlignment="1">
      <alignment horizontal="left" wrapText="1"/>
    </xf>
    <xf numFmtId="0" fontId="14" fillId="0" borderId="59" xfId="0" applyFont="1" applyBorder="1" applyAlignment="1">
      <alignment horizontal="center" vertical="center" wrapText="1"/>
    </xf>
    <xf numFmtId="0" fontId="14" fillId="0" borderId="59" xfId="0" applyFont="1" applyBorder="1"/>
    <xf numFmtId="44" fontId="14" fillId="0" borderId="59" xfId="3" applyFont="1" applyBorder="1" applyAlignment="1">
      <alignment vertical="center" wrapText="1"/>
    </xf>
    <xf numFmtId="0" fontId="1" fillId="0" borderId="59" xfId="0" applyFont="1" applyBorder="1" applyAlignment="1">
      <alignment horizontal="left" wrapText="1"/>
    </xf>
    <xf numFmtId="44" fontId="1" fillId="0" borderId="59" xfId="3" applyFont="1" applyBorder="1" applyAlignment="1">
      <alignment horizontal="right"/>
    </xf>
    <xf numFmtId="44" fontId="1" fillId="0" borderId="13" xfId="3" applyFont="1" applyBorder="1" applyAlignment="1">
      <alignment horizontal="right"/>
    </xf>
    <xf numFmtId="0" fontId="1" fillId="3" borderId="33" xfId="1" applyFont="1" applyFill="1" applyBorder="1" applyAlignment="1">
      <alignment horizontal="left" vertical="center"/>
    </xf>
    <xf numFmtId="0" fontId="1" fillId="0" borderId="59" xfId="1" applyFont="1" applyBorder="1" applyAlignment="1">
      <alignment horizontal="left" vertical="center" wrapText="1"/>
    </xf>
    <xf numFmtId="0" fontId="1" fillId="0" borderId="59" xfId="1" applyFont="1" applyBorder="1" applyAlignment="1">
      <alignment horizontal="left" vertical="center"/>
    </xf>
    <xf numFmtId="0" fontId="1" fillId="2" borderId="59" xfId="1" applyFont="1" applyFill="1" applyBorder="1" applyAlignment="1">
      <alignment horizontal="left" vertical="center"/>
    </xf>
    <xf numFmtId="0" fontId="14" fillId="3" borderId="59" xfId="1" applyFont="1" applyFill="1" applyBorder="1" applyAlignment="1">
      <alignment horizontal="center" vertical="center" wrapText="1"/>
    </xf>
    <xf numFmtId="49" fontId="14" fillId="3" borderId="59" xfId="4" applyNumberFormat="1" applyFont="1" applyFill="1" applyBorder="1" applyAlignment="1">
      <alignment horizontal="center" vertical="center"/>
    </xf>
    <xf numFmtId="44" fontId="14" fillId="3" borderId="59" xfId="4" applyFont="1" applyFill="1" applyBorder="1" applyAlignment="1">
      <alignment vertical="center"/>
    </xf>
    <xf numFmtId="0" fontId="14" fillId="9" borderId="59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 wrapText="1"/>
    </xf>
    <xf numFmtId="0" fontId="14" fillId="3" borderId="67" xfId="1" applyFont="1" applyFill="1" applyBorder="1" applyAlignment="1">
      <alignment horizontal="center" vertical="center" wrapText="1"/>
    </xf>
    <xf numFmtId="175" fontId="1" fillId="3" borderId="59" xfId="7" applyNumberFormat="1" applyFont="1" applyFill="1" applyBorder="1" applyAlignment="1">
      <alignment vertical="center" wrapText="1"/>
    </xf>
    <xf numFmtId="44" fontId="14" fillId="3" borderId="59" xfId="4" applyFont="1" applyFill="1" applyBorder="1" applyAlignment="1">
      <alignment horizontal="center" vertical="center"/>
    </xf>
    <xf numFmtId="44" fontId="14" fillId="3" borderId="59" xfId="3" applyFont="1" applyFill="1" applyBorder="1" applyAlignment="1">
      <alignment horizontal="right" vertical="center"/>
    </xf>
    <xf numFmtId="0" fontId="14" fillId="3" borderId="59" xfId="1" applyFont="1" applyFill="1" applyBorder="1" applyAlignment="1">
      <alignment horizontal="left" vertical="center" wrapText="1"/>
    </xf>
    <xf numFmtId="0" fontId="14" fillId="9" borderId="59" xfId="1" applyFont="1" applyFill="1" applyBorder="1" applyAlignment="1">
      <alignment horizontal="left" vertical="center" wrapText="1"/>
    </xf>
    <xf numFmtId="0" fontId="14" fillId="3" borderId="65" xfId="1" applyFont="1" applyFill="1" applyBorder="1" applyAlignment="1">
      <alignment horizontal="left" vertical="center" wrapText="1"/>
    </xf>
    <xf numFmtId="0" fontId="1" fillId="3" borderId="59" xfId="0" applyFont="1" applyFill="1" applyBorder="1" applyAlignment="1">
      <alignment horizontal="left" vertical="center" wrapText="1"/>
    </xf>
    <xf numFmtId="0" fontId="1" fillId="0" borderId="60" xfId="1" applyFont="1" applyBorder="1" applyAlignment="1">
      <alignment horizontal="left" vertical="center"/>
    </xf>
    <xf numFmtId="169" fontId="14" fillId="3" borderId="44" xfId="1" applyNumberFormat="1" applyFont="1" applyFill="1" applyBorder="1"/>
    <xf numFmtId="164" fontId="2" fillId="3" borderId="57" xfId="1" applyNumberFormat="1" applyFont="1" applyFill="1" applyBorder="1" applyAlignment="1">
      <alignment vertical="center"/>
    </xf>
    <xf numFmtId="164" fontId="1" fillId="0" borderId="55" xfId="1" applyNumberFormat="1" applyFont="1" applyBorder="1" applyAlignment="1">
      <alignment horizontal="center"/>
    </xf>
    <xf numFmtId="44" fontId="1" fillId="0" borderId="70" xfId="4" applyFont="1" applyFill="1" applyBorder="1" applyAlignment="1">
      <alignment horizontal="center" vertical="center"/>
    </xf>
    <xf numFmtId="44" fontId="1" fillId="0" borderId="65" xfId="4" applyFont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wrapText="1"/>
    </xf>
    <xf numFmtId="0" fontId="1" fillId="0" borderId="49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/>
    <xf numFmtId="0" fontId="0" fillId="0" borderId="25" xfId="0" applyBorder="1"/>
    <xf numFmtId="0" fontId="9" fillId="0" borderId="7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wrapText="1"/>
    </xf>
    <xf numFmtId="0" fontId="1" fillId="0" borderId="75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75" xfId="0" applyFont="1" applyBorder="1" applyAlignment="1">
      <alignment horizontal="left"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2" fillId="3" borderId="79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/>
    </xf>
    <xf numFmtId="44" fontId="14" fillId="3" borderId="58" xfId="3" applyFont="1" applyFill="1" applyBorder="1" applyAlignment="1">
      <alignment horizontal="right" vertical="center" wrapText="1"/>
    </xf>
    <xf numFmtId="2" fontId="1" fillId="3" borderId="82" xfId="0" applyNumberFormat="1" applyFont="1" applyFill="1" applyBorder="1" applyAlignment="1">
      <alignment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8" fontId="1" fillId="3" borderId="49" xfId="0" applyNumberFormat="1" applyFont="1" applyFill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0" fontId="3" fillId="3" borderId="49" xfId="0" applyFont="1" applyFill="1" applyBorder="1" applyAlignment="1">
      <alignment vertical="center"/>
    </xf>
    <xf numFmtId="0" fontId="2" fillId="3" borderId="77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44" fontId="2" fillId="3" borderId="16" xfId="1" applyNumberFormat="1" applyFont="1" applyFill="1" applyBorder="1" applyAlignment="1">
      <alignment horizontal="center" vertical="center" wrapText="1"/>
    </xf>
    <xf numFmtId="44" fontId="2" fillId="3" borderId="83" xfId="1" applyNumberFormat="1" applyFont="1" applyFill="1" applyBorder="1" applyAlignment="1">
      <alignment horizontal="center" vertical="center" wrapText="1"/>
    </xf>
    <xf numFmtId="0" fontId="1" fillId="3" borderId="84" xfId="1" applyFont="1" applyFill="1" applyBorder="1" applyAlignment="1">
      <alignment horizontal="center" vertical="center" wrapText="1"/>
    </xf>
    <xf numFmtId="164" fontId="1" fillId="3" borderId="85" xfId="1" applyNumberFormat="1" applyFont="1" applyFill="1" applyBorder="1" applyAlignment="1">
      <alignment horizontal="center"/>
    </xf>
    <xf numFmtId="44" fontId="14" fillId="3" borderId="60" xfId="4" applyFont="1" applyFill="1" applyBorder="1" applyAlignment="1">
      <alignment vertical="center"/>
    </xf>
    <xf numFmtId="175" fontId="14" fillId="3" borderId="60" xfId="7" applyNumberFormat="1" applyFont="1" applyFill="1" applyBorder="1" applyAlignment="1">
      <alignment horizontal="right" vertical="center"/>
    </xf>
    <xf numFmtId="49" fontId="14" fillId="3" borderId="60" xfId="7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90" xfId="1" applyFont="1" applyBorder="1" applyAlignment="1">
      <alignment horizontal="left" vertical="center"/>
    </xf>
    <xf numFmtId="164" fontId="3" fillId="2" borderId="90" xfId="2" applyNumberFormat="1" applyFill="1" applyBorder="1" applyAlignment="1">
      <alignment horizontal="right" vertical="center" wrapText="1"/>
    </xf>
    <xf numFmtId="164" fontId="1" fillId="2" borderId="90" xfId="1" applyNumberFormat="1" applyFont="1" applyFill="1" applyBorder="1" applyAlignment="1">
      <alignment horizontal="right" vertical="center" wrapText="1"/>
    </xf>
    <xf numFmtId="172" fontId="1" fillId="0" borderId="90" xfId="4" applyNumberFormat="1" applyFont="1" applyFill="1" applyBorder="1" applyAlignment="1">
      <alignment vertical="center"/>
    </xf>
    <xf numFmtId="164" fontId="1" fillId="0" borderId="90" xfId="1" applyNumberFormat="1" applyFont="1" applyBorder="1"/>
    <xf numFmtId="164" fontId="1" fillId="0" borderId="91" xfId="1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92" xfId="1" applyFont="1" applyBorder="1" applyAlignment="1">
      <alignment horizontal="left" vertical="center"/>
    </xf>
    <xf numFmtId="164" fontId="3" fillId="2" borderId="92" xfId="2" applyNumberFormat="1" applyFill="1" applyBorder="1" applyAlignment="1">
      <alignment horizontal="right" vertical="center" wrapText="1"/>
    </xf>
    <xf numFmtId="164" fontId="1" fillId="2" borderId="92" xfId="1" applyNumberFormat="1" applyFont="1" applyFill="1" applyBorder="1" applyAlignment="1">
      <alignment horizontal="right" vertical="center" wrapText="1"/>
    </xf>
    <xf numFmtId="172" fontId="1" fillId="0" borderId="92" xfId="4" applyNumberFormat="1" applyFont="1" applyFill="1" applyBorder="1" applyAlignment="1">
      <alignment vertical="center"/>
    </xf>
    <xf numFmtId="164" fontId="1" fillId="0" borderId="92" xfId="1" applyNumberFormat="1" applyFont="1" applyBorder="1"/>
    <xf numFmtId="0" fontId="0" fillId="3" borderId="89" xfId="0" applyFill="1" applyBorder="1"/>
    <xf numFmtId="0" fontId="0" fillId="3" borderId="88" xfId="0" applyFill="1" applyBorder="1"/>
    <xf numFmtId="0" fontId="0" fillId="3" borderId="79" xfId="0" applyFill="1" applyBorder="1" applyAlignment="1">
      <alignment horizontal="center"/>
    </xf>
    <xf numFmtId="0" fontId="14" fillId="3" borderId="58" xfId="1" applyFont="1" applyFill="1" applyBorder="1" applyAlignment="1">
      <alignment horizontal="left" vertical="center"/>
    </xf>
    <xf numFmtId="169" fontId="3" fillId="7" borderId="58" xfId="2" applyNumberFormat="1" applyFill="1" applyBorder="1" applyAlignment="1">
      <alignment horizontal="right" vertical="center" wrapText="1"/>
    </xf>
    <xf numFmtId="169" fontId="14" fillId="3" borderId="58" xfId="1" applyNumberFormat="1" applyFont="1" applyFill="1" applyBorder="1"/>
    <xf numFmtId="169" fontId="14" fillId="3" borderId="58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4" fillId="3" borderId="9" xfId="1" applyFont="1" applyFill="1" applyBorder="1" applyAlignment="1">
      <alignment horizontal="left" vertical="center"/>
    </xf>
    <xf numFmtId="169" fontId="14" fillId="3" borderId="9" xfId="1" applyNumberFormat="1" applyFont="1" applyFill="1" applyBorder="1" applyAlignment="1">
      <alignment horizontal="right" vertical="center" wrapText="1"/>
    </xf>
    <xf numFmtId="169" fontId="14" fillId="3" borderId="93" xfId="1" applyNumberFormat="1" applyFont="1" applyFill="1" applyBorder="1" applyAlignment="1">
      <alignment horizontal="right" vertical="center" wrapText="1"/>
    </xf>
    <xf numFmtId="44" fontId="14" fillId="3" borderId="94" xfId="4" applyFont="1" applyFill="1" applyBorder="1" applyAlignment="1" applyProtection="1">
      <alignment vertical="center"/>
    </xf>
    <xf numFmtId="44" fontId="14" fillId="3" borderId="95" xfId="4" applyFont="1" applyFill="1" applyBorder="1" applyAlignment="1" applyProtection="1">
      <alignment vertical="center"/>
    </xf>
    <xf numFmtId="44" fontId="14" fillId="3" borderId="9" xfId="4" applyFont="1" applyFill="1" applyBorder="1" applyAlignment="1" applyProtection="1">
      <alignment vertical="center"/>
    </xf>
    <xf numFmtId="44" fontId="14" fillId="3" borderId="9" xfId="4" applyFont="1" applyFill="1" applyBorder="1" applyAlignment="1" applyProtection="1">
      <alignment horizontal="center" vertical="center"/>
    </xf>
    <xf numFmtId="0" fontId="1" fillId="3" borderId="79" xfId="0" applyFont="1" applyFill="1" applyBorder="1" applyAlignment="1">
      <alignment vertical="center"/>
    </xf>
    <xf numFmtId="44" fontId="0" fillId="3" borderId="58" xfId="3" applyFont="1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1" fillId="3" borderId="48" xfId="0" applyFont="1" applyFill="1" applyBorder="1" applyAlignment="1">
      <alignment vertical="center"/>
    </xf>
    <xf numFmtId="4" fontId="0" fillId="3" borderId="59" xfId="0" applyNumberFormat="1" applyFill="1" applyBorder="1" applyAlignment="1">
      <alignment vertical="center"/>
    </xf>
    <xf numFmtId="44" fontId="0" fillId="3" borderId="49" xfId="3" applyFont="1" applyFill="1" applyBorder="1" applyAlignment="1">
      <alignment vertical="center"/>
    </xf>
    <xf numFmtId="44" fontId="0" fillId="3" borderId="60" xfId="3" applyFont="1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8" xfId="0" applyFill="1" applyBorder="1" applyAlignment="1">
      <alignment vertical="center" wrapText="1"/>
    </xf>
    <xf numFmtId="44" fontId="1" fillId="3" borderId="59" xfId="3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44" fontId="0" fillId="3" borderId="59" xfId="3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44" fontId="0" fillId="3" borderId="9" xfId="3" applyFont="1" applyFill="1" applyBorder="1" applyAlignment="1">
      <alignment vertical="center"/>
    </xf>
    <xf numFmtId="44" fontId="0" fillId="3" borderId="9" xfId="3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4" fontId="14" fillId="0" borderId="59" xfId="3" applyFont="1" applyBorder="1" applyAlignment="1">
      <alignment horizontal="right" vertical="center" wrapText="1"/>
    </xf>
    <xf numFmtId="0" fontId="14" fillId="3" borderId="58" xfId="1" applyFont="1" applyFill="1" applyBorder="1" applyAlignment="1">
      <alignment horizontal="left" vertical="center" wrapText="1"/>
    </xf>
    <xf numFmtId="0" fontId="14" fillId="3" borderId="58" xfId="1" applyFont="1" applyFill="1" applyBorder="1" applyAlignment="1">
      <alignment horizontal="center" vertical="center" wrapText="1"/>
    </xf>
    <xf numFmtId="49" fontId="14" fillId="3" borderId="58" xfId="4" applyNumberFormat="1" applyFont="1" applyFill="1" applyBorder="1" applyAlignment="1">
      <alignment horizontal="center" vertical="center"/>
    </xf>
    <xf numFmtId="44" fontId="14" fillId="3" borderId="58" xfId="4" applyFont="1" applyFill="1" applyBorder="1" applyAlignment="1">
      <alignment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27" xfId="6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13" fillId="10" borderId="65" xfId="5" applyFill="1" applyBorder="1" applyAlignment="1" applyProtection="1">
      <alignment horizontal="left" vertical="top"/>
      <protection locked="0"/>
    </xf>
    <xf numFmtId="14" fontId="13" fillId="10" borderId="59" xfId="5" applyNumberFormat="1" applyFill="1" applyBorder="1" applyAlignment="1" applyProtection="1">
      <alignment horizontal="left" vertical="top"/>
      <protection locked="0"/>
    </xf>
    <xf numFmtId="0" fontId="13" fillId="10" borderId="59" xfId="5" applyFill="1" applyBorder="1" applyAlignment="1" applyProtection="1">
      <alignment horizontal="left" vertical="top"/>
      <protection locked="0"/>
    </xf>
    <xf numFmtId="14" fontId="1" fillId="0" borderId="68" xfId="0" applyNumberFormat="1" applyFont="1" applyBorder="1" applyAlignment="1">
      <alignment horizontal="left"/>
    </xf>
    <xf numFmtId="14" fontId="1" fillId="0" borderId="65" xfId="0" applyNumberFormat="1" applyFont="1" applyBorder="1" applyAlignment="1">
      <alignment horizontal="left"/>
    </xf>
    <xf numFmtId="0" fontId="1" fillId="0" borderId="69" xfId="0" applyFont="1" applyBorder="1"/>
    <xf numFmtId="4" fontId="3" fillId="3" borderId="0" xfId="0" applyNumberFormat="1" applyFont="1" applyFill="1"/>
    <xf numFmtId="14" fontId="14" fillId="0" borderId="59" xfId="0" applyNumberFormat="1" applyFont="1" applyBorder="1" applyAlignment="1">
      <alignment horizontal="center" vertical="center" wrapText="1"/>
    </xf>
    <xf numFmtId="14" fontId="14" fillId="0" borderId="69" xfId="0" applyNumberFormat="1" applyFont="1" applyBorder="1" applyAlignment="1">
      <alignment horizontal="center"/>
    </xf>
    <xf numFmtId="14" fontId="14" fillId="0" borderId="59" xfId="0" applyNumberFormat="1" applyFont="1" applyBorder="1" applyAlignment="1">
      <alignment horizontal="center"/>
    </xf>
    <xf numFmtId="0" fontId="1" fillId="3" borderId="79" xfId="0" applyFont="1" applyFill="1" applyBorder="1" applyAlignment="1">
      <alignment horizontal="left" vertical="center"/>
    </xf>
    <xf numFmtId="44" fontId="1" fillId="3" borderId="58" xfId="3" applyFont="1" applyFill="1" applyBorder="1" applyAlignment="1">
      <alignment horizontal="center" vertical="center" wrapText="1"/>
    </xf>
    <xf numFmtId="0" fontId="0" fillId="3" borderId="58" xfId="0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13" fillId="3" borderId="59" xfId="0" applyFont="1" applyFill="1" applyBorder="1" applyAlignment="1">
      <alignment vertical="center"/>
    </xf>
    <xf numFmtId="170" fontId="27" fillId="3" borderId="54" xfId="3" applyNumberFormat="1" applyFont="1" applyFill="1" applyBorder="1" applyAlignment="1" applyProtection="1">
      <alignment horizontal="right" vertical="center" wrapText="1"/>
    </xf>
    <xf numFmtId="0" fontId="14" fillId="4" borderId="50" xfId="0" applyFont="1" applyFill="1" applyBorder="1"/>
    <xf numFmtId="0" fontId="14" fillId="3" borderId="58" xfId="0" applyFont="1" applyFill="1" applyBorder="1" applyAlignment="1">
      <alignment horizontal="left" vertical="center" wrapText="1"/>
    </xf>
    <xf numFmtId="0" fontId="14" fillId="4" borderId="51" xfId="0" applyFont="1" applyFill="1" applyBorder="1" applyAlignment="1">
      <alignment horizontal="left"/>
    </xf>
    <xf numFmtId="0" fontId="14" fillId="3" borderId="50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wrapText="1"/>
    </xf>
    <xf numFmtId="0" fontId="14" fillId="4" borderId="51" xfId="0" applyFont="1" applyFill="1" applyBorder="1"/>
    <xf numFmtId="0" fontId="14" fillId="3" borderId="51" xfId="0" applyFont="1" applyFill="1" applyBorder="1"/>
    <xf numFmtId="0" fontId="14" fillId="3" borderId="51" xfId="0" applyFont="1" applyFill="1" applyBorder="1" applyAlignment="1">
      <alignment horizontal="left" vertical="center" wrapText="1"/>
    </xf>
    <xf numFmtId="0" fontId="14" fillId="3" borderId="51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vertical="center" wrapText="1"/>
    </xf>
    <xf numFmtId="0" fontId="14" fillId="4" borderId="58" xfId="0" applyFont="1" applyFill="1" applyBorder="1" applyAlignment="1">
      <alignment wrapText="1"/>
    </xf>
    <xf numFmtId="0" fontId="14" fillId="4" borderId="58" xfId="0" applyFont="1" applyFill="1" applyBorder="1" applyAlignment="1">
      <alignment horizontal="left"/>
    </xf>
    <xf numFmtId="0" fontId="14" fillId="4" borderId="58" xfId="0" applyFont="1" applyFill="1" applyBorder="1"/>
    <xf numFmtId="0" fontId="14" fillId="3" borderId="58" xfId="0" applyFont="1" applyFill="1" applyBorder="1" applyAlignment="1">
      <alignment horizontal="center" vertical="center"/>
    </xf>
    <xf numFmtId="44" fontId="14" fillId="13" borderId="60" xfId="3" applyFont="1" applyFill="1" applyBorder="1" applyAlignment="1" applyProtection="1">
      <alignment vertical="center"/>
    </xf>
    <xf numFmtId="44" fontId="14" fillId="13" borderId="58" xfId="3" applyFont="1" applyFill="1" applyBorder="1" applyAlignment="1" applyProtection="1">
      <alignment vertical="center"/>
    </xf>
    <xf numFmtId="44" fontId="19" fillId="13" borderId="60" xfId="3" applyFont="1" applyFill="1" applyBorder="1" applyAlignment="1" applyProtection="1">
      <alignment vertical="center"/>
    </xf>
    <xf numFmtId="44" fontId="14" fillId="13" borderId="59" xfId="3" applyFont="1" applyFill="1" applyBorder="1" applyAlignment="1" applyProtection="1">
      <alignment horizontal="center" vertical="center" wrapText="1"/>
    </xf>
    <xf numFmtId="44" fontId="14" fillId="13" borderId="60" xfId="3" applyFont="1" applyFill="1" applyBorder="1" applyAlignment="1" applyProtection="1">
      <alignment horizontal="right" vertical="center" wrapText="1"/>
    </xf>
    <xf numFmtId="44" fontId="14" fillId="13" borderId="59" xfId="3" applyFont="1" applyFill="1" applyBorder="1" applyAlignment="1" applyProtection="1">
      <alignment vertical="center"/>
    </xf>
    <xf numFmtId="0" fontId="1" fillId="0" borderId="58" xfId="0" applyFont="1" applyBorder="1"/>
    <xf numFmtId="0" fontId="1" fillId="0" borderId="58" xfId="6" applyBorder="1"/>
    <xf numFmtId="0" fontId="14" fillId="3" borderId="58" xfId="0" applyFont="1" applyFill="1" applyBorder="1"/>
    <xf numFmtId="0" fontId="14" fillId="3" borderId="27" xfId="0" applyFont="1" applyFill="1" applyBorder="1" applyAlignment="1">
      <alignment vertical="center" wrapText="1"/>
    </xf>
    <xf numFmtId="4" fontId="21" fillId="3" borderId="58" xfId="0" applyNumberFormat="1" applyFont="1" applyFill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4" fillId="3" borderId="59" xfId="0" applyFont="1" applyFill="1" applyBorder="1"/>
    <xf numFmtId="44" fontId="14" fillId="13" borderId="60" xfId="3" applyFont="1" applyFill="1" applyBorder="1" applyAlignment="1" applyProtection="1">
      <alignment vertical="center" wrapText="1"/>
    </xf>
    <xf numFmtId="44" fontId="14" fillId="13" borderId="59" xfId="3" applyFont="1" applyFill="1" applyBorder="1" applyAlignment="1" applyProtection="1">
      <alignment vertical="center" wrapText="1"/>
    </xf>
    <xf numFmtId="44" fontId="14" fillId="13" borderId="58" xfId="3" applyFont="1" applyFill="1" applyBorder="1" applyAlignment="1" applyProtection="1">
      <alignment vertical="center" wrapText="1"/>
    </xf>
    <xf numFmtId="177" fontId="13" fillId="3" borderId="58" xfId="0" applyNumberFormat="1" applyFont="1" applyFill="1" applyBorder="1" applyAlignment="1">
      <alignment horizontal="right"/>
    </xf>
    <xf numFmtId="0" fontId="13" fillId="3" borderId="58" xfId="0" applyFont="1" applyFill="1" applyBorder="1" applyAlignment="1">
      <alignment vertical="center"/>
    </xf>
    <xf numFmtId="0" fontId="13" fillId="3" borderId="58" xfId="6" applyFont="1" applyFill="1" applyBorder="1" applyAlignment="1">
      <alignment horizontal="center" vertical="center" wrapText="1"/>
    </xf>
    <xf numFmtId="177" fontId="13" fillId="8" borderId="60" xfId="0" applyNumberFormat="1" applyFont="1" applyFill="1" applyBorder="1" applyAlignment="1">
      <alignment horizontal="right"/>
    </xf>
    <xf numFmtId="0" fontId="1" fillId="8" borderId="60" xfId="6" applyFill="1" applyBorder="1"/>
    <xf numFmtId="0" fontId="13" fillId="3" borderId="60" xfId="6" applyFont="1" applyFill="1" applyBorder="1" applyAlignment="1">
      <alignment horizontal="center" vertical="center" wrapText="1"/>
    </xf>
    <xf numFmtId="177" fontId="13" fillId="8" borderId="59" xfId="0" applyNumberFormat="1" applyFont="1" applyFill="1" applyBorder="1" applyAlignment="1">
      <alignment horizontal="right"/>
    </xf>
    <xf numFmtId="0" fontId="1" fillId="8" borderId="59" xfId="6" applyFill="1" applyBorder="1"/>
    <xf numFmtId="0" fontId="1" fillId="9" borderId="59" xfId="6" applyFill="1" applyBorder="1"/>
    <xf numFmtId="177" fontId="13" fillId="9" borderId="59" xfId="0" applyNumberFormat="1" applyFont="1" applyFill="1" applyBorder="1" applyAlignment="1" applyProtection="1">
      <alignment horizontal="right"/>
      <protection locked="0"/>
    </xf>
    <xf numFmtId="0" fontId="13" fillId="9" borderId="59" xfId="0" applyFont="1" applyFill="1" applyBorder="1"/>
    <xf numFmtId="177" fontId="13" fillId="9" borderId="59" xfId="0" applyNumberFormat="1" applyFont="1" applyFill="1" applyBorder="1" applyAlignment="1">
      <alignment horizontal="right"/>
    </xf>
    <xf numFmtId="0" fontId="13" fillId="9" borderId="59" xfId="6" applyFont="1" applyFill="1" applyBorder="1" applyAlignment="1">
      <alignment vertical="center" wrapText="1"/>
    </xf>
    <xf numFmtId="177" fontId="13" fillId="11" borderId="59" xfId="0" applyNumberFormat="1" applyFont="1" applyFill="1" applyBorder="1" applyAlignment="1">
      <alignment horizontal="right"/>
    </xf>
    <xf numFmtId="0" fontId="13" fillId="11" borderId="59" xfId="6" applyFont="1" applyFill="1" applyBorder="1" applyAlignment="1">
      <alignment vertical="center" wrapText="1"/>
    </xf>
    <xf numFmtId="177" fontId="13" fillId="12" borderId="59" xfId="0" applyNumberFormat="1" applyFont="1" applyFill="1" applyBorder="1" applyAlignment="1">
      <alignment horizontal="right"/>
    </xf>
    <xf numFmtId="0" fontId="13" fillId="12" borderId="59" xfId="0" applyFont="1" applyFill="1" applyBorder="1" applyAlignment="1">
      <alignment vertical="center"/>
    </xf>
    <xf numFmtId="177" fontId="13" fillId="3" borderId="59" xfId="0" applyNumberFormat="1" applyFont="1" applyFill="1" applyBorder="1" applyAlignment="1">
      <alignment horizontal="right"/>
    </xf>
    <xf numFmtId="0" fontId="13" fillId="3" borderId="59" xfId="6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left"/>
    </xf>
    <xf numFmtId="0" fontId="38" fillId="3" borderId="51" xfId="0" applyFont="1" applyFill="1" applyBorder="1" applyAlignment="1">
      <alignment horizontal="center" vertical="center" wrapText="1"/>
    </xf>
    <xf numFmtId="44" fontId="14" fillId="13" borderId="27" xfId="3" applyFont="1" applyFill="1" applyBorder="1" applyAlignment="1" applyProtection="1">
      <alignment vertical="center" wrapText="1"/>
    </xf>
    <xf numFmtId="44" fontId="14" fillId="13" borderId="59" xfId="3" applyFont="1" applyFill="1" applyBorder="1" applyAlignment="1" applyProtection="1">
      <alignment horizontal="center" vertical="center"/>
    </xf>
    <xf numFmtId="44" fontId="14" fillId="13" borderId="0" xfId="3" applyFont="1" applyFill="1" applyBorder="1" applyAlignment="1" applyProtection="1">
      <alignment vertical="center"/>
    </xf>
    <xf numFmtId="44" fontId="14" fillId="4" borderId="27" xfId="3" applyFont="1" applyFill="1" applyBorder="1" applyAlignment="1">
      <alignment vertical="center" wrapText="1"/>
    </xf>
    <xf numFmtId="168" fontId="21" fillId="3" borderId="4" xfId="12" applyNumberFormat="1" applyFont="1" applyFill="1" applyBorder="1" applyAlignment="1">
      <alignment vertical="center" wrapText="1"/>
    </xf>
    <xf numFmtId="44" fontId="15" fillId="3" borderId="46" xfId="3" applyFont="1" applyFill="1" applyBorder="1" applyAlignment="1">
      <alignment vertical="center" wrapText="1"/>
    </xf>
    <xf numFmtId="0" fontId="14" fillId="3" borderId="5" xfId="16" applyFont="1" applyFill="1" applyBorder="1" applyAlignment="1">
      <alignment vertical="center" wrapText="1"/>
    </xf>
    <xf numFmtId="44" fontId="14" fillId="7" borderId="38" xfId="3" applyFont="1" applyFill="1" applyBorder="1" applyAlignment="1">
      <alignment vertical="center" wrapText="1"/>
    </xf>
    <xf numFmtId="168" fontId="21" fillId="3" borderId="5" xfId="12" applyNumberFormat="1" applyFont="1" applyFill="1" applyBorder="1" applyAlignment="1">
      <alignment vertical="center" wrapText="1"/>
    </xf>
    <xf numFmtId="167" fontId="14" fillId="3" borderId="38" xfId="12" applyFont="1" applyFill="1" applyBorder="1" applyAlignment="1">
      <alignment horizontal="center" vertical="center"/>
    </xf>
    <xf numFmtId="44" fontId="15" fillId="13" borderId="11" xfId="3" applyFont="1" applyFill="1" applyBorder="1" applyAlignment="1" applyProtection="1">
      <alignment vertical="center"/>
    </xf>
    <xf numFmtId="44" fontId="22" fillId="3" borderId="59" xfId="3" applyFont="1" applyFill="1" applyBorder="1" applyAlignment="1">
      <alignment vertical="center"/>
    </xf>
    <xf numFmtId="44" fontId="15" fillId="6" borderId="11" xfId="3" applyFont="1" applyFill="1" applyBorder="1" applyAlignment="1" applyProtection="1">
      <alignment horizontal="right" vertical="center"/>
      <protection locked="0"/>
    </xf>
    <xf numFmtId="0" fontId="14" fillId="3" borderId="59" xfId="6" applyFont="1" applyFill="1" applyBorder="1" applyAlignment="1">
      <alignment vertical="center" wrapText="1"/>
    </xf>
    <xf numFmtId="0" fontId="14" fillId="3" borderId="59" xfId="6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 wrapText="1"/>
    </xf>
    <xf numFmtId="44" fontId="14" fillId="3" borderId="58" xfId="3" applyFont="1" applyFill="1" applyBorder="1" applyAlignment="1">
      <alignment vertical="center" wrapText="1"/>
    </xf>
    <xf numFmtId="44" fontId="14" fillId="3" borderId="60" xfId="3" applyFont="1" applyFill="1" applyBorder="1" applyAlignment="1">
      <alignment vertical="center" wrapText="1"/>
    </xf>
    <xf numFmtId="44" fontId="1" fillId="3" borderId="49" xfId="3" applyFont="1" applyFill="1" applyBorder="1" applyAlignment="1">
      <alignment vertical="center" wrapText="1"/>
    </xf>
    <xf numFmtId="0" fontId="14" fillId="3" borderId="59" xfId="0" applyFont="1" applyFill="1" applyBorder="1" applyAlignment="1">
      <alignment horizontal="center" vertical="center"/>
    </xf>
    <xf numFmtId="44" fontId="19" fillId="13" borderId="59" xfId="3" applyFont="1" applyFill="1" applyBorder="1" applyAlignment="1" applyProtection="1">
      <alignment vertical="center"/>
    </xf>
    <xf numFmtId="4" fontId="14" fillId="3" borderId="59" xfId="6" applyNumberFormat="1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vertical="center" wrapText="1"/>
    </xf>
    <xf numFmtId="0" fontId="14" fillId="3" borderId="60" xfId="6" applyFont="1" applyFill="1" applyBorder="1" applyAlignment="1">
      <alignment horizontal="center" vertical="center" wrapText="1"/>
    </xf>
    <xf numFmtId="4" fontId="7" fillId="0" borderId="59" xfId="0" applyNumberFormat="1" applyFont="1" applyBorder="1" applyAlignment="1">
      <alignment horizontal="left" vertical="center" wrapText="1"/>
    </xf>
    <xf numFmtId="0" fontId="14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44" fontId="14" fillId="13" borderId="60" xfId="3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" fillId="3" borderId="72" xfId="3" applyFont="1" applyFill="1" applyBorder="1" applyAlignment="1">
      <alignment vertical="center" wrapText="1"/>
    </xf>
    <xf numFmtId="44" fontId="2" fillId="3" borderId="11" xfId="0" applyNumberFormat="1" applyFont="1" applyFill="1" applyBorder="1" applyAlignment="1">
      <alignment horizontal="center" vertical="center"/>
    </xf>
    <xf numFmtId="44" fontId="1" fillId="3" borderId="60" xfId="3" applyFont="1" applyFill="1" applyBorder="1" applyAlignment="1">
      <alignment vertical="center" wrapText="1"/>
    </xf>
    <xf numFmtId="8" fontId="2" fillId="3" borderId="11" xfId="0" applyNumberFormat="1" applyFont="1" applyFill="1" applyBorder="1" applyAlignment="1">
      <alignment vertical="center"/>
    </xf>
    <xf numFmtId="44" fontId="14" fillId="3" borderId="60" xfId="3" applyFont="1" applyFill="1" applyBorder="1" applyAlignment="1">
      <alignment horizontal="center" vertical="center" wrapText="1"/>
    </xf>
    <xf numFmtId="44" fontId="14" fillId="13" borderId="58" xfId="3" applyFont="1" applyFill="1" applyBorder="1" applyAlignment="1" applyProtection="1">
      <alignment horizontal="center" vertical="center" wrapText="1"/>
    </xf>
    <xf numFmtId="44" fontId="19" fillId="13" borderId="59" xfId="3" applyFont="1" applyFill="1" applyBorder="1" applyAlignment="1" applyProtection="1">
      <alignment horizontal="center" vertical="center" wrapText="1"/>
    </xf>
    <xf numFmtId="44" fontId="14" fillId="13" borderId="58" xfId="3" applyFont="1" applyFill="1" applyBorder="1" applyAlignment="1" applyProtection="1">
      <alignment horizontal="center" vertical="center"/>
    </xf>
    <xf numFmtId="44" fontId="14" fillId="4" borderId="4" xfId="3" applyFont="1" applyFill="1" applyBorder="1" applyAlignment="1">
      <alignment horizontal="center" vertical="center"/>
    </xf>
    <xf numFmtId="44" fontId="14" fillId="4" borderId="5" xfId="3" applyFont="1" applyFill="1" applyBorder="1" applyAlignment="1" applyProtection="1">
      <alignment horizontal="center" vertical="center" wrapText="1"/>
    </xf>
    <xf numFmtId="0" fontId="14" fillId="3" borderId="58" xfId="0" applyFont="1" applyFill="1" applyBorder="1" applyAlignment="1">
      <alignment wrapText="1"/>
    </xf>
    <xf numFmtId="167" fontId="14" fillId="3" borderId="5" xfId="12" applyFont="1" applyFill="1" applyBorder="1" applyAlignment="1">
      <alignment horizontal="center"/>
    </xf>
    <xf numFmtId="44" fontId="14" fillId="13" borderId="27" xfId="3" applyFont="1" applyFill="1" applyBorder="1" applyAlignment="1" applyProtection="1">
      <alignment vertical="center"/>
    </xf>
    <xf numFmtId="0" fontId="14" fillId="4" borderId="60" xfId="0" applyFont="1" applyFill="1" applyBorder="1" applyAlignment="1">
      <alignment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3" borderId="60" xfId="0" applyFont="1" applyFill="1" applyBorder="1" applyAlignment="1">
      <alignment horizontal="center" vertical="center" wrapText="1"/>
    </xf>
    <xf numFmtId="174" fontId="14" fillId="0" borderId="59" xfId="0" applyNumberFormat="1" applyFont="1" applyBorder="1" applyAlignment="1">
      <alignment vertical="center" wrapText="1"/>
    </xf>
    <xf numFmtId="174" fontId="14" fillId="3" borderId="59" xfId="0" applyNumberFormat="1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4" fontId="2" fillId="3" borderId="45" xfId="3" applyFont="1" applyFill="1" applyBorder="1" applyAlignment="1">
      <alignment horizontal="center" vertical="center" wrapText="1"/>
    </xf>
    <xf numFmtId="44" fontId="2" fillId="3" borderId="46" xfId="3" applyFont="1" applyFill="1" applyBorder="1" applyAlignment="1">
      <alignment horizontal="center" vertical="center" wrapText="1"/>
    </xf>
    <xf numFmtId="44" fontId="14" fillId="13" borderId="14" xfId="3" applyFont="1" applyFill="1" applyBorder="1" applyAlignment="1" applyProtection="1">
      <alignment horizontal="center" vertical="center" wrapText="1"/>
    </xf>
    <xf numFmtId="44" fontId="14" fillId="13" borderId="16" xfId="3" applyFont="1" applyFill="1" applyBorder="1" applyAlignment="1" applyProtection="1">
      <alignment horizontal="center" vertical="center" wrapText="1"/>
    </xf>
    <xf numFmtId="44" fontId="15" fillId="3" borderId="45" xfId="3" applyFont="1" applyFill="1" applyBorder="1" applyAlignment="1">
      <alignment horizontal="center" vertical="center" wrapText="1"/>
    </xf>
    <xf numFmtId="44" fontId="15" fillId="3" borderId="46" xfId="3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/>
    </xf>
    <xf numFmtId="0" fontId="14" fillId="3" borderId="68" xfId="0" applyFont="1" applyFill="1" applyBorder="1" applyAlignment="1">
      <alignment horizontal="center"/>
    </xf>
    <xf numFmtId="0" fontId="14" fillId="3" borderId="6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left" vertical="center" wrapText="1"/>
    </xf>
    <xf numFmtId="4" fontId="7" fillId="0" borderId="27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3" borderId="59" xfId="0" applyFont="1" applyFill="1" applyBorder="1" applyAlignment="1">
      <alignment horizontal="center"/>
    </xf>
    <xf numFmtId="0" fontId="14" fillId="3" borderId="65" xfId="6" applyFont="1" applyFill="1" applyBorder="1" applyAlignment="1">
      <alignment horizontal="center" vertical="center" wrapText="1"/>
    </xf>
    <xf numFmtId="0" fontId="14" fillId="3" borderId="68" xfId="6" applyFont="1" applyFill="1" applyBorder="1" applyAlignment="1">
      <alignment horizontal="center" vertical="center" wrapText="1"/>
    </xf>
    <xf numFmtId="0" fontId="14" fillId="3" borderId="69" xfId="6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" fillId="0" borderId="65" xfId="6" applyBorder="1" applyAlignment="1">
      <alignment horizontal="center" vertical="center" wrapText="1"/>
    </xf>
    <xf numFmtId="0" fontId="1" fillId="0" borderId="68" xfId="6" applyBorder="1" applyAlignment="1">
      <alignment horizontal="center" vertical="center" wrapText="1"/>
    </xf>
    <xf numFmtId="0" fontId="1" fillId="0" borderId="69" xfId="6" applyBorder="1" applyAlignment="1">
      <alignment horizontal="center" vertical="center" wrapText="1"/>
    </xf>
    <xf numFmtId="44" fontId="2" fillId="3" borderId="66" xfId="3" applyFont="1" applyFill="1" applyBorder="1" applyAlignment="1">
      <alignment horizontal="center" vertical="center" wrapText="1"/>
    </xf>
    <xf numFmtId="44" fontId="2" fillId="3" borderId="0" xfId="3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4" fillId="3" borderId="67" xfId="6" applyFont="1" applyFill="1" applyBorder="1" applyAlignment="1">
      <alignment horizontal="center" vertical="center" wrapText="1"/>
    </xf>
    <xf numFmtId="0" fontId="14" fillId="3" borderId="66" xfId="6" applyFont="1" applyFill="1" applyBorder="1" applyAlignment="1">
      <alignment horizontal="center" vertical="center" wrapText="1"/>
    </xf>
    <xf numFmtId="0" fontId="14" fillId="3" borderId="96" xfId="6" applyFont="1" applyFill="1" applyBorder="1" applyAlignment="1">
      <alignment horizontal="center" vertical="center" wrapText="1"/>
    </xf>
    <xf numFmtId="0" fontId="14" fillId="3" borderId="81" xfId="6" applyFont="1" applyFill="1" applyBorder="1" applyAlignment="1">
      <alignment horizontal="center" vertical="center" wrapText="1"/>
    </xf>
    <xf numFmtId="0" fontId="14" fillId="3" borderId="97" xfId="6" applyFont="1" applyFill="1" applyBorder="1" applyAlignment="1">
      <alignment horizontal="center" vertical="center" wrapText="1"/>
    </xf>
    <xf numFmtId="0" fontId="14" fillId="3" borderId="82" xfId="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5" fillId="3" borderId="18" xfId="0" applyFont="1" applyFill="1" applyBorder="1" applyAlignment="1">
      <alignment horizontal="left"/>
    </xf>
    <xf numFmtId="0" fontId="15" fillId="3" borderId="14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44" fontId="15" fillId="3" borderId="1" xfId="3" applyFont="1" applyFill="1" applyBorder="1" applyAlignment="1">
      <alignment horizontal="left"/>
    </xf>
    <xf numFmtId="44" fontId="15" fillId="3" borderId="2" xfId="3" applyFont="1" applyFill="1" applyBorder="1" applyAlignment="1">
      <alignment horizontal="left"/>
    </xf>
    <xf numFmtId="44" fontId="15" fillId="3" borderId="3" xfId="3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4" fontId="33" fillId="0" borderId="0" xfId="0" applyNumberFormat="1" applyFont="1" applyAlignment="1">
      <alignment horizontal="center"/>
    </xf>
    <xf numFmtId="44" fontId="15" fillId="3" borderId="1" xfId="3" applyFont="1" applyFill="1" applyBorder="1" applyAlignment="1">
      <alignment horizontal="left" vertical="center" wrapText="1"/>
    </xf>
    <xf numFmtId="44" fontId="15" fillId="3" borderId="2" xfId="3" applyFont="1" applyFill="1" applyBorder="1" applyAlignment="1">
      <alignment horizontal="left" vertical="center" wrapText="1"/>
    </xf>
    <xf numFmtId="44" fontId="15" fillId="3" borderId="3" xfId="3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3" borderId="31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27" fillId="9" borderId="52" xfId="6" applyFont="1" applyFill="1" applyBorder="1" applyAlignment="1">
      <alignment horizontal="left" vertical="center" wrapText="1"/>
    </xf>
    <xf numFmtId="0" fontId="27" fillId="9" borderId="53" xfId="6" applyFont="1" applyFill="1" applyBorder="1" applyAlignment="1">
      <alignment horizontal="left" vertical="center" wrapText="1"/>
    </xf>
    <xf numFmtId="0" fontId="27" fillId="9" borderId="54" xfId="6" applyFont="1" applyFill="1" applyBorder="1" applyAlignment="1">
      <alignment horizontal="left" vertical="center" wrapText="1"/>
    </xf>
    <xf numFmtId="0" fontId="27" fillId="3" borderId="1" xfId="6" applyFont="1" applyFill="1" applyBorder="1" applyAlignment="1">
      <alignment horizontal="center" vertical="center" wrapText="1"/>
    </xf>
    <xf numFmtId="0" fontId="27" fillId="3" borderId="2" xfId="6" applyFont="1" applyFill="1" applyBorder="1" applyAlignment="1">
      <alignment horizontal="center" vertical="center" wrapText="1"/>
    </xf>
    <xf numFmtId="0" fontId="27" fillId="3" borderId="56" xfId="6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44" fontId="2" fillId="0" borderId="32" xfId="3" applyFont="1" applyFill="1" applyBorder="1" applyAlignment="1">
      <alignment horizontal="center" vertical="center"/>
    </xf>
    <xf numFmtId="44" fontId="2" fillId="0" borderId="2" xfId="3" applyFont="1" applyFill="1" applyBorder="1" applyAlignment="1">
      <alignment horizontal="center" vertical="center"/>
    </xf>
    <xf numFmtId="44" fontId="2" fillId="0" borderId="3" xfId="3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44" fontId="2" fillId="3" borderId="86" xfId="1" applyNumberFormat="1" applyFont="1" applyFill="1" applyBorder="1" applyAlignment="1">
      <alignment horizontal="center"/>
    </xf>
    <xf numFmtId="44" fontId="2" fillId="3" borderId="87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44" fontId="2" fillId="3" borderId="66" xfId="1" applyNumberFormat="1" applyFont="1" applyFill="1" applyBorder="1" applyAlignment="1">
      <alignment horizontal="center"/>
    </xf>
    <xf numFmtId="44" fontId="2" fillId="3" borderId="88" xfId="1" applyNumberFormat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/>
    </xf>
    <xf numFmtId="0" fontId="1" fillId="3" borderId="88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44" fontId="1" fillId="0" borderId="83" xfId="1" applyNumberFormat="1" applyFont="1" applyBorder="1" applyAlignment="1">
      <alignment horizontal="center" vertical="center" wrapText="1"/>
    </xf>
    <xf numFmtId="44" fontId="1" fillId="0" borderId="76" xfId="1" applyNumberFormat="1" applyFont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71" xfId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" fillId="0" borderId="75" xfId="1" applyNumberFormat="1" applyFont="1" applyBorder="1" applyAlignment="1">
      <alignment horizontal="center" vertical="center"/>
    </xf>
    <xf numFmtId="164" fontId="1" fillId="0" borderId="49" xfId="1" applyNumberFormat="1" applyFont="1" applyBorder="1" applyAlignment="1">
      <alignment horizontal="center" vertical="center"/>
    </xf>
    <xf numFmtId="169" fontId="19" fillId="3" borderId="83" xfId="1" applyNumberFormat="1" applyFont="1" applyFill="1" applyBorder="1" applyAlignment="1">
      <alignment horizontal="center" vertical="center"/>
    </xf>
    <xf numFmtId="169" fontId="19" fillId="3" borderId="80" xfId="1" applyNumberFormat="1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76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4" fontId="7" fillId="0" borderId="76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</cellXfs>
  <cellStyles count="134">
    <cellStyle name="Dziesiętny 2" xfId="36" xr:uid="{E1E9FC9B-A328-4662-A850-8C43D9DD8E66}"/>
    <cellStyle name="Dziesiętny 2 2" xfId="37" xr:uid="{22F856FC-D0DA-489F-B9C6-CB302B4A2364}"/>
    <cellStyle name="Excel Built-in Currency" xfId="22" xr:uid="{AA8A8318-45B9-451B-A292-A6B2481DC92C}"/>
    <cellStyle name="Excel Built-in Hyperlink" xfId="23" xr:uid="{AB1A144D-FE4B-4FA4-8DD6-DC639D771600}"/>
    <cellStyle name="Excel Built-in Normal" xfId="12" xr:uid="{01FFED71-5ACD-4C27-8E68-CD8E6F3FCE3E}"/>
    <cellStyle name="Heading" xfId="24" xr:uid="{7C62F22D-0E94-4966-AEF2-CC55FF53BBF6}"/>
    <cellStyle name="Heading1" xfId="25" xr:uid="{39291519-2D54-44B2-929F-508737A09C4F}"/>
    <cellStyle name="Hiperłącze" xfId="17" xr:uid="{FCC22966-F876-486C-80E7-0F4C379468E0}"/>
    <cellStyle name="Hiperłącze 2" xfId="30" xr:uid="{5507C1A8-BD63-46DD-AB6A-FE717A715020}"/>
    <cellStyle name="Hiperłącze 2 2" xfId="39" xr:uid="{7DFFB9A9-784E-4C16-BF83-14C4D27E6840}"/>
    <cellStyle name="Hiperłącze 2 3" xfId="38" xr:uid="{20039E15-A07B-4203-BD60-901AD306AC14}"/>
    <cellStyle name="Hiperłącze 3" xfId="40" xr:uid="{ED299F33-3316-42B6-9457-1461862953B6}"/>
    <cellStyle name="Normalny" xfId="0" builtinId="0"/>
    <cellStyle name="Normalny 2" xfId="1" xr:uid="{00000000-0005-0000-0000-000002000000}"/>
    <cellStyle name="Normalny 2 2" xfId="19" xr:uid="{6697B9A3-7711-479B-AF57-EA811CC8EF3D}"/>
    <cellStyle name="Normalny 2 2 2" xfId="41" xr:uid="{5A5D3AD8-96B2-4F59-8FD6-8619F7ED7088}"/>
    <cellStyle name="Normalny 2 3" xfId="26" xr:uid="{300D9000-ACAA-4DB3-95D3-6BDCB7824040}"/>
    <cellStyle name="Normalny 3" xfId="6" xr:uid="{5F6D5A8A-CDCB-4745-9DF9-CB3E49606652}"/>
    <cellStyle name="Normalny 4" xfId="5" xr:uid="{E38D7C03-4054-4917-8567-8058D4D5BC82}"/>
    <cellStyle name="Normalny 4 2" xfId="43" xr:uid="{F4782757-777F-4EEB-817A-9FF3BB8F23D4}"/>
    <cellStyle name="Normalny 4 3" xfId="42" xr:uid="{1A4FD120-C532-4928-A169-B54734760022}"/>
    <cellStyle name="Normalny 5" xfId="16" xr:uid="{7CBBD6AD-C078-4845-9CB9-17CD66F61AC2}"/>
    <cellStyle name="Normalny 5 2" xfId="44" xr:uid="{43D11BE0-9903-4A8D-BB5D-B5001C6A06B8}"/>
    <cellStyle name="Normalny 6" xfId="21" xr:uid="{3314B9F7-BC98-4D88-BB00-878CA1349E70}"/>
    <cellStyle name="Normalny 6 2" xfId="45" xr:uid="{07ED9D34-0478-4EA9-80D8-97D63ACB026F}"/>
    <cellStyle name="Normalny 7" xfId="46" xr:uid="{275D3DEC-48BC-463A-9640-6C296E7E3DDF}"/>
    <cellStyle name="Normalny_pozostałe dane" xfId="2" xr:uid="{00000000-0005-0000-0000-000003000000}"/>
    <cellStyle name="Procentowy" xfId="7" builtinId="5"/>
    <cellStyle name="Procentowy 2" xfId="47" xr:uid="{8B3CF059-572C-4462-8953-FE87D9D81362}"/>
    <cellStyle name="Result" xfId="27" xr:uid="{DAE5B460-A1F1-4356-A06B-61A40433FFA1}"/>
    <cellStyle name="Result2" xfId="28" xr:uid="{D48EE230-ECE2-4E0D-856E-9F45892475F1}"/>
    <cellStyle name="Walutowy" xfId="3" builtinId="4"/>
    <cellStyle name="Walutowy 10" xfId="48" xr:uid="{4552A7BA-47EE-4BCD-9990-5CEB37C936AD}"/>
    <cellStyle name="Walutowy 11" xfId="13" xr:uid="{E0B01768-23D1-4A85-9F45-00BD6EE97529}"/>
    <cellStyle name="Walutowy 11 2" xfId="50" xr:uid="{22143D7D-B234-4CAF-AA9A-0252B38C0BB5}"/>
    <cellStyle name="Walutowy 11 3" xfId="49" xr:uid="{3E857DC5-D10D-4A65-8153-0281E779C0E1}"/>
    <cellStyle name="Walutowy 12" xfId="51" xr:uid="{37F2C3E2-297C-4D64-A8C8-995104ADA0F0}"/>
    <cellStyle name="Walutowy 12 2" xfId="52" xr:uid="{F018B702-EB6C-4036-9AF3-C804DEDB3458}"/>
    <cellStyle name="Walutowy 13" xfId="53" xr:uid="{61FD5F26-36BF-4F04-9C10-BC53A0372F30}"/>
    <cellStyle name="Walutowy 14" xfId="54" xr:uid="{1BC70A4A-8E29-473B-8817-05CC5947C93C}"/>
    <cellStyle name="Walutowy 15" xfId="55" xr:uid="{3131BB4C-BBC2-4ACC-8BFE-AD2B4430C369}"/>
    <cellStyle name="Walutowy 16" xfId="35" xr:uid="{FD42D18F-E775-4DE4-ACCB-7A98BB846CC7}"/>
    <cellStyle name="Walutowy 2" xfId="4" xr:uid="{00000000-0005-0000-0000-000005000000}"/>
    <cellStyle name="Walutowy 2 10" xfId="57" xr:uid="{F825F8B0-03D6-4758-89B0-976E88E50A4F}"/>
    <cellStyle name="Walutowy 2 10 2" xfId="58" xr:uid="{5C38954A-2975-4FA7-B1FB-7227E99A654A}"/>
    <cellStyle name="Walutowy 2 10 2 2" xfId="59" xr:uid="{BAE9414B-767B-4943-9D00-2A912833B7F5}"/>
    <cellStyle name="Walutowy 2 10 3" xfId="60" xr:uid="{C0D0A317-FBCB-43CC-8826-CDE6140E2135}"/>
    <cellStyle name="Walutowy 2 11" xfId="61" xr:uid="{E4C1CCFC-9DB8-42C3-AAEE-32D467D1F90B}"/>
    <cellStyle name="Walutowy 2 12" xfId="62" xr:uid="{73E30CF6-9EA0-4D33-9517-3CB7A783F0CD}"/>
    <cellStyle name="Walutowy 2 12 2" xfId="63" xr:uid="{B970E639-32D9-4D56-833E-1F913EEE92C0}"/>
    <cellStyle name="Walutowy 2 13" xfId="64" xr:uid="{8A3A5C0E-B10F-4F30-A8CD-E0C0D7519338}"/>
    <cellStyle name="Walutowy 2 13 2" xfId="65" xr:uid="{0DF96BCD-B5BE-4596-B9C2-C5D9867FDD7E}"/>
    <cellStyle name="Walutowy 2 14" xfId="66" xr:uid="{F308F921-918C-4F56-B2EC-E7026635A601}"/>
    <cellStyle name="Walutowy 2 15" xfId="67" xr:uid="{9E5A1515-AC29-406E-BCFF-CC80ED9E4071}"/>
    <cellStyle name="Walutowy 2 16" xfId="68" xr:uid="{3854D4B1-8E66-4AF7-A514-E21FF339EDA7}"/>
    <cellStyle name="Walutowy 2 17" xfId="69" xr:uid="{83EAD0A7-6832-4515-8512-2C0B2F5DFC09}"/>
    <cellStyle name="Walutowy 2 18" xfId="56" xr:uid="{D9A79299-21C5-4576-B980-698C9CBA349E}"/>
    <cellStyle name="Walutowy 2 2" xfId="9" xr:uid="{05E4CC58-2B86-49D7-80ED-F0EA302CFB9B}"/>
    <cellStyle name="Walutowy 2 2 2" xfId="71" xr:uid="{389F9535-B3C5-40FE-8025-85B25DD16C4D}"/>
    <cellStyle name="Walutowy 2 2 2 2" xfId="72" xr:uid="{7A62CCC1-DFA8-4D9F-91BE-2B66D65F144C}"/>
    <cellStyle name="Walutowy 2 2 3" xfId="73" xr:uid="{E511D3A1-D732-42E5-86B3-D37284F9E527}"/>
    <cellStyle name="Walutowy 2 2 4" xfId="70" xr:uid="{3677BDC3-AA88-4E31-A942-6EB5CA4595EF}"/>
    <cellStyle name="Walutowy 2 3" xfId="11" xr:uid="{89590BDF-2BDA-4DB1-AA1D-F66706B922DD}"/>
    <cellStyle name="Walutowy 2 3 2" xfId="75" xr:uid="{56BF0AA2-1523-41F5-9062-5354C4921142}"/>
    <cellStyle name="Walutowy 2 3 2 2" xfId="76" xr:uid="{AC286766-C7DD-41E2-ACEA-01AF095B514C}"/>
    <cellStyle name="Walutowy 2 3 3" xfId="77" xr:uid="{56E367F9-E9FA-4C92-9356-320C5D8E2AE2}"/>
    <cellStyle name="Walutowy 2 3 4" xfId="74" xr:uid="{916E2EB4-4EB6-484F-91CB-AF0C1AE03D07}"/>
    <cellStyle name="Walutowy 2 4" xfId="15" xr:uid="{F0F33D43-7DF9-48B6-819F-08E299910B8A}"/>
    <cellStyle name="Walutowy 2 4 2" xfId="79" xr:uid="{F8B13CA2-B9DB-4042-96D5-D8D6D4341AC0}"/>
    <cellStyle name="Walutowy 2 4 2 2" xfId="80" xr:uid="{662952EE-5CE4-40F5-B28D-0981DD30A99E}"/>
    <cellStyle name="Walutowy 2 4 3" xfId="81" xr:uid="{C5BB100C-0A50-4C93-88AC-88160487B65F}"/>
    <cellStyle name="Walutowy 2 4 4" xfId="78" xr:uid="{4A046902-772B-4C06-9720-70C9EF51AF52}"/>
    <cellStyle name="Walutowy 2 5" xfId="20" xr:uid="{F3CFE901-C2ED-48CC-A468-0FC81435183B}"/>
    <cellStyle name="Walutowy 2 5 2" xfId="83" xr:uid="{61B45042-7510-4B22-8D5B-5AFA6B483710}"/>
    <cellStyle name="Walutowy 2 5 2 2" xfId="84" xr:uid="{24F0479A-9148-4030-B1A6-16A5F40C73ED}"/>
    <cellStyle name="Walutowy 2 5 3" xfId="85" xr:uid="{750F62E5-118F-4CD6-9E85-F54D6B4AB0DD}"/>
    <cellStyle name="Walutowy 2 5 4" xfId="82" xr:uid="{3C2B1F4A-B795-49C9-AEC5-19589282E027}"/>
    <cellStyle name="Walutowy 2 6" xfId="29" xr:uid="{67FA9E40-15D2-4E5F-9EC2-434F8A1A5219}"/>
    <cellStyle name="Walutowy 2 6 2" xfId="87" xr:uid="{481CAFAE-6B08-4BE2-97EE-6CAB331AC0A5}"/>
    <cellStyle name="Walutowy 2 6 2 2" xfId="88" xr:uid="{E93CD942-5BF3-4880-AD62-4E37770E7694}"/>
    <cellStyle name="Walutowy 2 6 3" xfId="89" xr:uid="{FF810AEA-5522-4857-9B74-7DAC86107E81}"/>
    <cellStyle name="Walutowy 2 6 4" xfId="86" xr:uid="{52A2B33E-01FD-4916-9035-27DE33464F33}"/>
    <cellStyle name="Walutowy 2 7" xfId="32" xr:uid="{569B49B0-4733-4A75-AE1E-90A7A4853AA3}"/>
    <cellStyle name="Walutowy 2 7 2" xfId="91" xr:uid="{E08A186E-CD01-4041-859D-1F92BEAB33C5}"/>
    <cellStyle name="Walutowy 2 7 2 2" xfId="92" xr:uid="{F91B5686-929B-455B-9797-A41F7B574439}"/>
    <cellStyle name="Walutowy 2 7 3" xfId="93" xr:uid="{EAA5D35C-C0E0-40AF-91AA-BE2DA9EC6C0E}"/>
    <cellStyle name="Walutowy 2 7 4" xfId="90" xr:uid="{2B245911-0FBD-434C-A33D-8C4376E09E26}"/>
    <cellStyle name="Walutowy 2 8" xfId="34" xr:uid="{D815B535-69E1-4C8A-B47D-D3911C7263EC}"/>
    <cellStyle name="Walutowy 2 8 2" xfId="95" xr:uid="{B6B0C014-4659-465F-A702-BF1F30078976}"/>
    <cellStyle name="Walutowy 2 8 2 2" xfId="96" xr:uid="{44360CBE-52AB-4BE1-8E32-04086D7238A7}"/>
    <cellStyle name="Walutowy 2 8 3" xfId="97" xr:uid="{BDE3D64E-0D79-423C-B193-27096F737C3E}"/>
    <cellStyle name="Walutowy 2 8 4" xfId="94" xr:uid="{39508EC2-8088-4E17-AFFF-5D1378D5B490}"/>
    <cellStyle name="Walutowy 2 9" xfId="98" xr:uid="{306747FE-BDD5-4764-943C-A5A62C412178}"/>
    <cellStyle name="Walutowy 2 9 2" xfId="99" xr:uid="{77FB0975-0DCF-493F-B4CC-0E1CD2AA1E01}"/>
    <cellStyle name="Walutowy 2 9 2 2" xfId="100" xr:uid="{39AF0448-A815-4005-8F8B-D1D96CD742A4}"/>
    <cellStyle name="Walutowy 2 9 3" xfId="101" xr:uid="{627F9B33-4EE2-4AEB-B603-756293AFA14A}"/>
    <cellStyle name="Walutowy 3" xfId="8" xr:uid="{CAF8BC42-DB41-4C34-836E-AD17ABD8C308}"/>
    <cellStyle name="Walutowy 3 2" xfId="103" xr:uid="{36165BF7-3636-4D51-B30B-ACF508FF1018}"/>
    <cellStyle name="Walutowy 3 2 2" xfId="104" xr:uid="{946B6291-6EC2-4D24-BEA8-E2D4DE032E87}"/>
    <cellStyle name="Walutowy 3 2 2 2" xfId="105" xr:uid="{EFAC8E1A-AD2A-4C85-8CC5-F21545C6F910}"/>
    <cellStyle name="Walutowy 3 2 3" xfId="106" xr:uid="{2B3852A3-22A4-4D5F-87E3-6FE56B1F1E72}"/>
    <cellStyle name="Walutowy 3 3" xfId="107" xr:uid="{F911FDAC-BC17-4610-82A8-BBED8B0D8108}"/>
    <cellStyle name="Walutowy 3 3 2" xfId="108" xr:uid="{ED8E3717-EEEA-4CFE-AF05-C41B9FE9AAA2}"/>
    <cellStyle name="Walutowy 3 4" xfId="109" xr:uid="{40C6B2B6-C0A9-415C-8F1B-3EF300AF8851}"/>
    <cellStyle name="Walutowy 3 5" xfId="102" xr:uid="{E0C5D396-D1E6-4D13-9BDD-914441558D9B}"/>
    <cellStyle name="Walutowy 4" xfId="10" xr:uid="{8FB4CF64-7F24-4D19-83EE-E8F60261606B}"/>
    <cellStyle name="Walutowy 4 2" xfId="111" xr:uid="{713886CA-1D66-4EB1-B3FE-4E9167AE9735}"/>
    <cellStyle name="Walutowy 4 2 2" xfId="112" xr:uid="{70CC147A-EC97-4E93-A738-0B95DA4554CF}"/>
    <cellStyle name="Walutowy 4 3" xfId="113" xr:uid="{483835EF-B268-482C-A70F-6EB775BEF03D}"/>
    <cellStyle name="Walutowy 4 4" xfId="110" xr:uid="{FF81471E-F4CC-4937-BCCA-3CC964D1656D}"/>
    <cellStyle name="Walutowy 5" xfId="14" xr:uid="{753CF368-F960-4197-B9E6-65941D9F3F20}"/>
    <cellStyle name="Walutowy 5 2" xfId="115" xr:uid="{D2B0F595-B90A-488A-AEB3-13F84C3486D4}"/>
    <cellStyle name="Walutowy 5 2 2" xfId="116" xr:uid="{417EE534-4F5E-4366-BF42-AD63DDB7FCCB}"/>
    <cellStyle name="Walutowy 5 3" xfId="117" xr:uid="{8D840CA4-66EF-4BD9-BBBE-0BC8BE04FFF5}"/>
    <cellStyle name="Walutowy 5 4" xfId="114" xr:uid="{42A4F42B-EDEB-4D86-A600-E016B7835075}"/>
    <cellStyle name="Walutowy 6" xfId="18" xr:uid="{3934647D-B40B-472E-A0CE-1D99A386F268}"/>
    <cellStyle name="Walutowy 6 2" xfId="119" xr:uid="{09115E88-0E88-4306-AE5A-D77177FF4BBD}"/>
    <cellStyle name="Walutowy 6 2 2" xfId="120" xr:uid="{17FC695D-F845-4B48-AF4A-8DE094B4D879}"/>
    <cellStyle name="Walutowy 6 3" xfId="121" xr:uid="{81513048-1A81-426F-9C87-C73727402BD6}"/>
    <cellStyle name="Walutowy 6 4" xfId="118" xr:uid="{AD42FFD8-DB8B-498E-A2A6-7FD4DCF01C11}"/>
    <cellStyle name="Walutowy 7" xfId="31" xr:uid="{21176FCB-DDE0-4602-8E6C-1D1CE3B48FA0}"/>
    <cellStyle name="Walutowy 7 2" xfId="123" xr:uid="{BFC3E41A-3B6D-4575-9C56-F1E3F8A6C867}"/>
    <cellStyle name="Walutowy 7 2 2" xfId="124" xr:uid="{D27F3CD1-1A92-47CA-93A2-D421E58F12AF}"/>
    <cellStyle name="Walutowy 7 3" xfId="125" xr:uid="{FE8FA420-69E5-491D-A268-5F7C916F99D2}"/>
    <cellStyle name="Walutowy 7 4" xfId="122" xr:uid="{55F453A8-667E-4498-863F-EA3542D9C61F}"/>
    <cellStyle name="Walutowy 8" xfId="33" xr:uid="{E95E9278-6C75-40A3-A905-EEF99B76C3C5}"/>
    <cellStyle name="Walutowy 8 2" xfId="127" xr:uid="{A7D918AF-0B99-419D-BC65-3F6D1ED473E7}"/>
    <cellStyle name="Walutowy 8 2 2" xfId="128" xr:uid="{B8A4E5E4-2FD8-450B-BCFE-E61540831A3B}"/>
    <cellStyle name="Walutowy 8 3" xfId="129" xr:uid="{6672256B-B4AF-4846-AB33-B6EB779545EA}"/>
    <cellStyle name="Walutowy 8 4" xfId="126" xr:uid="{5656FB06-9862-4A41-980F-30BC62AD60A7}"/>
    <cellStyle name="Walutowy 9" xfId="130" xr:uid="{A474E46D-87B1-4C5C-BBF8-28BF5ECD2108}"/>
    <cellStyle name="Walutowy 9 2" xfId="131" xr:uid="{6D533A90-DAC6-4F18-A666-4C8B65F99C60}"/>
    <cellStyle name="Walutowy 9 2 2" xfId="132" xr:uid="{A79FB001-B40C-4786-B7E2-2F8155F7AC8D}"/>
    <cellStyle name="Walutowy 9 3" xfId="133" xr:uid="{782C8674-689A-455F-B824-1749A88591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461235</xdr:colOff>
      <xdr:row>0</xdr:row>
      <xdr:rowOff>56030</xdr:rowOff>
    </xdr:from>
    <xdr:to>
      <xdr:col>10</xdr:col>
      <xdr:colOff>2069055</xdr:colOff>
      <xdr:row>0</xdr:row>
      <xdr:rowOff>405654</xdr:rowOff>
    </xdr:to>
    <xdr:pic>
      <xdr:nvPicPr>
        <xdr:cNvPr id="5137" name="Obraz 1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353" y="56030"/>
          <a:ext cx="1607820" cy="34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7"/>
  <sheetViews>
    <sheetView tabSelected="1" view="pageBreakPreview" topLeftCell="A22" zoomScale="85" zoomScaleNormal="100" zoomScaleSheetLayoutView="85" workbookViewId="0">
      <selection activeCell="H31" sqref="H31"/>
    </sheetView>
  </sheetViews>
  <sheetFormatPr defaultColWidth="9.140625" defaultRowHeight="12.75"/>
  <cols>
    <col min="1" max="1" width="4.140625" style="1" customWidth="1"/>
    <col min="2" max="2" width="26.85546875" style="57" customWidth="1"/>
    <col min="3" max="3" width="24.7109375" style="57" customWidth="1"/>
    <col min="4" max="4" width="15.140625" style="57" customWidth="1"/>
    <col min="5" max="5" width="16.5703125" style="57" customWidth="1"/>
    <col min="6" max="6" width="22.5703125" style="57" customWidth="1"/>
    <col min="7" max="7" width="17.140625" style="57" customWidth="1"/>
    <col min="8" max="9" width="17.42578125" style="57" customWidth="1"/>
    <col min="10" max="10" width="40.85546875" style="1" customWidth="1"/>
    <col min="11" max="11" width="34.85546875" style="1" customWidth="1"/>
    <col min="12" max="14" width="20.42578125" style="1" customWidth="1"/>
    <col min="15" max="15" width="4.5703125" style="7" customWidth="1"/>
    <col min="16" max="16" width="51.5703125" style="1" customWidth="1"/>
    <col min="17" max="22" width="15.7109375" style="1" customWidth="1"/>
    <col min="23" max="23" width="16.42578125" style="1" customWidth="1"/>
    <col min="24" max="24" width="15.28515625" style="1" customWidth="1"/>
    <col min="25" max="25" width="18.7109375" style="1" customWidth="1"/>
    <col min="26" max="26" width="14.42578125" style="1" customWidth="1"/>
    <col min="27" max="16384" width="9.140625" style="1"/>
  </cols>
  <sheetData>
    <row r="1" spans="1:26" s="7" customFormat="1" ht="37.5" customHeight="1" thickBot="1">
      <c r="A1" s="171" t="s">
        <v>47</v>
      </c>
      <c r="B1" s="172"/>
      <c r="C1" s="172"/>
      <c r="D1" s="172"/>
      <c r="E1" s="172"/>
      <c r="F1" s="172"/>
      <c r="G1" s="172"/>
      <c r="H1" s="173"/>
      <c r="I1" s="17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s="7" customFormat="1" ht="30" customHeight="1">
      <c r="A2" s="546" t="s">
        <v>0</v>
      </c>
      <c r="B2" s="531" t="s">
        <v>18</v>
      </c>
      <c r="C2" s="531" t="s">
        <v>19</v>
      </c>
      <c r="D2" s="518" t="s">
        <v>22</v>
      </c>
      <c r="E2" s="518" t="s">
        <v>45</v>
      </c>
      <c r="F2" s="518" t="s">
        <v>36</v>
      </c>
      <c r="G2" s="531" t="s">
        <v>1</v>
      </c>
      <c r="H2" s="531" t="s">
        <v>856</v>
      </c>
      <c r="I2" s="518" t="s">
        <v>857</v>
      </c>
      <c r="J2" s="533" t="s">
        <v>51</v>
      </c>
      <c r="K2" s="533" t="s">
        <v>2</v>
      </c>
      <c r="L2" s="533" t="s">
        <v>4</v>
      </c>
      <c r="M2" s="533"/>
      <c r="N2" s="533"/>
      <c r="O2" s="546" t="s">
        <v>0</v>
      </c>
      <c r="P2" s="535" t="s">
        <v>44</v>
      </c>
      <c r="Q2" s="548" t="s">
        <v>312</v>
      </c>
      <c r="R2" s="549"/>
      <c r="S2" s="549"/>
      <c r="T2" s="549"/>
      <c r="U2" s="549"/>
      <c r="V2" s="550"/>
      <c r="W2" s="535" t="s">
        <v>52</v>
      </c>
      <c r="X2" s="533" t="s">
        <v>3</v>
      </c>
      <c r="Y2" s="533" t="s">
        <v>20</v>
      </c>
      <c r="Z2" s="535" t="s">
        <v>21</v>
      </c>
    </row>
    <row r="3" spans="1:26" s="7" customFormat="1" ht="108.6" customHeight="1" thickBot="1">
      <c r="A3" s="547"/>
      <c r="B3" s="532"/>
      <c r="C3" s="532"/>
      <c r="D3" s="519"/>
      <c r="E3" s="519"/>
      <c r="F3" s="519"/>
      <c r="G3" s="532"/>
      <c r="H3" s="532"/>
      <c r="I3" s="519"/>
      <c r="J3" s="534"/>
      <c r="K3" s="534"/>
      <c r="L3" s="5" t="s">
        <v>5</v>
      </c>
      <c r="M3" s="5" t="s">
        <v>6</v>
      </c>
      <c r="N3" s="5" t="s">
        <v>7</v>
      </c>
      <c r="O3" s="547"/>
      <c r="P3" s="536"/>
      <c r="Q3" s="5" t="s">
        <v>38</v>
      </c>
      <c r="R3" s="5" t="s">
        <v>39</v>
      </c>
      <c r="S3" s="5" t="s">
        <v>40</v>
      </c>
      <c r="T3" s="5" t="s">
        <v>41</v>
      </c>
      <c r="U3" s="5" t="s">
        <v>42</v>
      </c>
      <c r="V3" s="5" t="s">
        <v>43</v>
      </c>
      <c r="W3" s="536"/>
      <c r="X3" s="534"/>
      <c r="Y3" s="534"/>
      <c r="Z3" s="536"/>
    </row>
    <row r="4" spans="1:26" ht="25.5" customHeight="1" thickBot="1">
      <c r="A4" s="537" t="s">
        <v>320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9"/>
    </row>
    <row r="5" spans="1:26" s="93" customFormat="1" ht="85.5" customHeight="1">
      <c r="A5" s="42">
        <v>1</v>
      </c>
      <c r="B5" s="9" t="s">
        <v>54</v>
      </c>
      <c r="C5" s="9"/>
      <c r="D5" s="9" t="s">
        <v>55</v>
      </c>
      <c r="E5" s="9" t="s">
        <v>56</v>
      </c>
      <c r="F5" s="9" t="s">
        <v>56</v>
      </c>
      <c r="G5" s="9" t="s">
        <v>57</v>
      </c>
      <c r="H5" s="441">
        <v>23371000</v>
      </c>
      <c r="I5" s="503" t="s">
        <v>858</v>
      </c>
      <c r="J5" s="181" t="s">
        <v>68</v>
      </c>
      <c r="K5" s="9" t="s">
        <v>61</v>
      </c>
      <c r="L5" s="27" t="s">
        <v>814</v>
      </c>
      <c r="M5" s="27" t="s">
        <v>363</v>
      </c>
      <c r="N5" s="27" t="s">
        <v>815</v>
      </c>
      <c r="O5" s="42">
        <v>1</v>
      </c>
      <c r="P5" s="24"/>
      <c r="Q5" s="9" t="s">
        <v>65</v>
      </c>
      <c r="R5" s="9" t="s">
        <v>66</v>
      </c>
      <c r="S5" s="9" t="s">
        <v>65</v>
      </c>
      <c r="T5" s="56" t="s">
        <v>1224</v>
      </c>
      <c r="U5" s="9" t="s">
        <v>65</v>
      </c>
      <c r="V5" s="9" t="s">
        <v>65</v>
      </c>
      <c r="W5" s="10">
        <v>4555.3</v>
      </c>
      <c r="X5" s="10">
        <v>3</v>
      </c>
      <c r="Y5" s="10" t="s">
        <v>55</v>
      </c>
      <c r="Z5" s="10" t="s">
        <v>55</v>
      </c>
    </row>
    <row r="6" spans="1:26" s="93" customFormat="1" ht="61.5" customHeight="1">
      <c r="A6" s="27">
        <v>2</v>
      </c>
      <c r="B6" s="119" t="s">
        <v>58</v>
      </c>
      <c r="C6" s="119"/>
      <c r="D6" s="119" t="s">
        <v>55</v>
      </c>
      <c r="E6" s="119" t="s">
        <v>56</v>
      </c>
      <c r="F6" s="119" t="s">
        <v>56</v>
      </c>
      <c r="G6" s="119" t="s">
        <v>59</v>
      </c>
      <c r="H6" s="440">
        <v>9235000</v>
      </c>
      <c r="I6" s="503" t="s">
        <v>858</v>
      </c>
      <c r="J6" s="212" t="s">
        <v>60</v>
      </c>
      <c r="K6" s="119" t="s">
        <v>62</v>
      </c>
      <c r="L6" s="27" t="s">
        <v>642</v>
      </c>
      <c r="M6" s="27" t="s">
        <v>363</v>
      </c>
      <c r="N6" s="27" t="s">
        <v>816</v>
      </c>
      <c r="O6" s="27">
        <v>2</v>
      </c>
      <c r="P6" s="92"/>
      <c r="Q6" s="119" t="s">
        <v>65</v>
      </c>
      <c r="R6" s="119" t="s">
        <v>66</v>
      </c>
      <c r="S6" s="119" t="s">
        <v>65</v>
      </c>
      <c r="T6" s="119" t="s">
        <v>66</v>
      </c>
      <c r="U6" s="119" t="s">
        <v>67</v>
      </c>
      <c r="V6" s="119" t="s">
        <v>65</v>
      </c>
      <c r="W6" s="113">
        <v>1800</v>
      </c>
      <c r="X6" s="113">
        <v>3</v>
      </c>
      <c r="Y6" s="113" t="s">
        <v>55</v>
      </c>
      <c r="Z6" s="113" t="s">
        <v>56</v>
      </c>
    </row>
    <row r="7" spans="1:26" s="93" customFormat="1" ht="43.5" customHeight="1">
      <c r="A7" s="42">
        <v>3</v>
      </c>
      <c r="B7" s="119" t="s">
        <v>64</v>
      </c>
      <c r="C7" s="119"/>
      <c r="D7" s="119" t="s">
        <v>56</v>
      </c>
      <c r="E7" s="119" t="s">
        <v>56</v>
      </c>
      <c r="F7" s="119" t="s">
        <v>56</v>
      </c>
      <c r="G7" s="219">
        <v>1984</v>
      </c>
      <c r="H7" s="440">
        <v>2166809.0099999998</v>
      </c>
      <c r="I7" s="503" t="s">
        <v>859</v>
      </c>
      <c r="J7" s="212" t="s">
        <v>69</v>
      </c>
      <c r="K7" s="119" t="s">
        <v>63</v>
      </c>
      <c r="L7" s="92"/>
      <c r="M7" s="92"/>
      <c r="N7" s="92"/>
      <c r="O7" s="42">
        <v>3</v>
      </c>
      <c r="P7" s="92"/>
      <c r="Q7" s="119" t="s">
        <v>66</v>
      </c>
      <c r="R7" s="119" t="s">
        <v>66</v>
      </c>
      <c r="S7" s="119" t="s">
        <v>66</v>
      </c>
      <c r="T7" s="119" t="s">
        <v>66</v>
      </c>
      <c r="U7" s="119" t="s">
        <v>65</v>
      </c>
      <c r="V7" s="119" t="s">
        <v>65</v>
      </c>
      <c r="W7" s="113">
        <v>1575</v>
      </c>
      <c r="X7" s="113">
        <v>3</v>
      </c>
      <c r="Y7" s="113" t="s">
        <v>55</v>
      </c>
      <c r="Z7" s="113" t="s">
        <v>56</v>
      </c>
    </row>
    <row r="8" spans="1:26" s="93" customFormat="1" ht="45.75" customHeight="1">
      <c r="A8" s="27">
        <v>4</v>
      </c>
      <c r="B8" s="119" t="s">
        <v>64</v>
      </c>
      <c r="C8" s="119"/>
      <c r="D8" s="119" t="s">
        <v>56</v>
      </c>
      <c r="E8" s="119" t="s">
        <v>56</v>
      </c>
      <c r="F8" s="119" t="s">
        <v>56</v>
      </c>
      <c r="G8" s="219">
        <v>1880</v>
      </c>
      <c r="H8" s="440">
        <v>1743345.86</v>
      </c>
      <c r="I8" s="503" t="s">
        <v>859</v>
      </c>
      <c r="J8" s="212" t="s">
        <v>69</v>
      </c>
      <c r="K8" s="119" t="s">
        <v>63</v>
      </c>
      <c r="L8" s="92"/>
      <c r="M8" s="92"/>
      <c r="N8" s="92"/>
      <c r="O8" s="27">
        <v>4</v>
      </c>
      <c r="P8" s="92"/>
      <c r="Q8" s="119" t="s">
        <v>66</v>
      </c>
      <c r="R8" s="119" t="s">
        <v>66</v>
      </c>
      <c r="S8" s="119" t="s">
        <v>66</v>
      </c>
      <c r="T8" s="119" t="s">
        <v>66</v>
      </c>
      <c r="U8" s="119" t="s">
        <v>65</v>
      </c>
      <c r="V8" s="119" t="s">
        <v>65</v>
      </c>
      <c r="W8" s="113">
        <v>980</v>
      </c>
      <c r="X8" s="113">
        <v>3</v>
      </c>
      <c r="Y8" s="113" t="s">
        <v>55</v>
      </c>
      <c r="Z8" s="113" t="s">
        <v>56</v>
      </c>
    </row>
    <row r="9" spans="1:26" s="7" customFormat="1" ht="55.5" customHeight="1" thickBot="1">
      <c r="A9" s="161">
        <v>5</v>
      </c>
      <c r="B9" s="162" t="s">
        <v>801</v>
      </c>
      <c r="C9" s="163"/>
      <c r="D9" s="164" t="s">
        <v>314</v>
      </c>
      <c r="E9" s="164" t="s">
        <v>310</v>
      </c>
      <c r="F9" s="164" t="s">
        <v>310</v>
      </c>
      <c r="G9" s="165">
        <v>1974</v>
      </c>
      <c r="H9" s="439">
        <v>519454.87</v>
      </c>
      <c r="I9" s="429" t="s">
        <v>859</v>
      </c>
      <c r="J9" s="26" t="s">
        <v>812</v>
      </c>
      <c r="K9" s="23" t="s">
        <v>813</v>
      </c>
      <c r="L9" s="166"/>
      <c r="M9" s="166"/>
      <c r="N9" s="92"/>
      <c r="O9" s="27">
        <v>6</v>
      </c>
      <c r="P9" s="167"/>
      <c r="Q9" s="166"/>
      <c r="R9" s="166"/>
      <c r="S9" s="166"/>
      <c r="T9" s="166"/>
      <c r="U9" s="166"/>
      <c r="V9" s="166"/>
      <c r="W9" s="168"/>
      <c r="X9" s="169"/>
      <c r="Y9" s="170"/>
      <c r="Z9" s="170"/>
    </row>
    <row r="10" spans="1:26" ht="31.5" customHeight="1" thickBot="1">
      <c r="A10" s="528" t="s">
        <v>8</v>
      </c>
      <c r="B10" s="529"/>
      <c r="C10" s="529"/>
      <c r="D10" s="529"/>
      <c r="E10" s="529"/>
      <c r="F10" s="529"/>
      <c r="G10" s="530"/>
      <c r="H10" s="73">
        <f>SUM(H5:H9)</f>
        <v>37035609.739999995</v>
      </c>
      <c r="I10" s="520"/>
      <c r="J10" s="52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27.75" customHeight="1" thickBot="1">
      <c r="A11" s="537" t="s">
        <v>353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9"/>
    </row>
    <row r="12" spans="1:26" s="93" customFormat="1" ht="37.9" customHeight="1">
      <c r="A12" s="420">
        <v>1</v>
      </c>
      <c r="B12" s="437" t="s">
        <v>354</v>
      </c>
      <c r="C12" s="437" t="s">
        <v>355</v>
      </c>
      <c r="D12" s="437" t="s">
        <v>55</v>
      </c>
      <c r="E12" s="437" t="s">
        <v>56</v>
      </c>
      <c r="F12" s="437" t="s">
        <v>56</v>
      </c>
      <c r="G12" s="322" t="s">
        <v>356</v>
      </c>
      <c r="H12" s="510">
        <v>10145000</v>
      </c>
      <c r="I12" s="503" t="s">
        <v>858</v>
      </c>
      <c r="J12" s="436" t="s">
        <v>361</v>
      </c>
      <c r="K12" s="435" t="s">
        <v>362</v>
      </c>
      <c r="L12" s="437" t="s">
        <v>363</v>
      </c>
      <c r="M12" s="437" t="s">
        <v>363</v>
      </c>
      <c r="N12" s="437" t="s">
        <v>364</v>
      </c>
      <c r="O12" s="425">
        <v>1</v>
      </c>
      <c r="P12" s="434"/>
      <c r="Q12" s="433" t="s">
        <v>372</v>
      </c>
      <c r="R12" s="433" t="s">
        <v>66</v>
      </c>
      <c r="S12" s="433" t="s">
        <v>66</v>
      </c>
      <c r="T12" s="433" t="s">
        <v>65</v>
      </c>
      <c r="U12" s="433" t="s">
        <v>373</v>
      </c>
      <c r="V12" s="433" t="s">
        <v>313</v>
      </c>
      <c r="W12" s="432">
        <v>2755.9</v>
      </c>
      <c r="X12" s="432">
        <v>3</v>
      </c>
      <c r="Y12" s="432" t="s">
        <v>55</v>
      </c>
      <c r="Z12" s="432" t="s">
        <v>56</v>
      </c>
    </row>
    <row r="13" spans="1:26" s="93" customFormat="1" ht="51.6" customHeight="1">
      <c r="A13" s="145">
        <v>2</v>
      </c>
      <c r="B13" s="119" t="s">
        <v>360</v>
      </c>
      <c r="C13" s="119" t="s">
        <v>355</v>
      </c>
      <c r="D13" s="119" t="s">
        <v>55</v>
      </c>
      <c r="E13" s="119" t="s">
        <v>56</v>
      </c>
      <c r="F13" s="119" t="s">
        <v>56</v>
      </c>
      <c r="G13" s="120" t="s">
        <v>356</v>
      </c>
      <c r="H13" s="431">
        <v>5771000</v>
      </c>
      <c r="I13" s="429" t="s">
        <v>858</v>
      </c>
      <c r="J13" s="189" t="s">
        <v>369</v>
      </c>
      <c r="K13" s="146" t="s">
        <v>362</v>
      </c>
      <c r="L13" s="119" t="s">
        <v>370</v>
      </c>
      <c r="M13" s="119" t="s">
        <v>363</v>
      </c>
      <c r="N13" s="119" t="s">
        <v>371</v>
      </c>
      <c r="O13" s="487">
        <v>2</v>
      </c>
      <c r="P13" s="438"/>
      <c r="Q13" s="191" t="s">
        <v>374</v>
      </c>
      <c r="R13" s="191" t="s">
        <v>66</v>
      </c>
      <c r="S13" s="191" t="s">
        <v>66</v>
      </c>
      <c r="T13" s="191" t="s">
        <v>374</v>
      </c>
      <c r="U13" s="191" t="s">
        <v>375</v>
      </c>
      <c r="V13" s="191" t="s">
        <v>313</v>
      </c>
      <c r="W13" s="113">
        <v>1226.9000000000001</v>
      </c>
      <c r="X13" s="113">
        <v>1</v>
      </c>
      <c r="Y13" s="113" t="s">
        <v>55</v>
      </c>
      <c r="Z13" s="113" t="s">
        <v>56</v>
      </c>
    </row>
    <row r="14" spans="1:26" s="93" customFormat="1" ht="30" customHeight="1">
      <c r="A14" s="145">
        <v>3</v>
      </c>
      <c r="B14" s="119" t="s">
        <v>357</v>
      </c>
      <c r="C14" s="119" t="s">
        <v>358</v>
      </c>
      <c r="D14" s="119" t="s">
        <v>55</v>
      </c>
      <c r="E14" s="119" t="s">
        <v>56</v>
      </c>
      <c r="F14" s="119" t="s">
        <v>56</v>
      </c>
      <c r="G14" s="120" t="s">
        <v>359</v>
      </c>
      <c r="H14" s="431">
        <v>14093000</v>
      </c>
      <c r="I14" s="503" t="s">
        <v>858</v>
      </c>
      <c r="J14" s="160" t="s">
        <v>365</v>
      </c>
      <c r="K14" s="438" t="s">
        <v>362</v>
      </c>
      <c r="L14" s="119" t="s">
        <v>366</v>
      </c>
      <c r="M14" s="119" t="s">
        <v>367</v>
      </c>
      <c r="N14" s="119" t="s">
        <v>368</v>
      </c>
      <c r="O14" s="487">
        <v>3</v>
      </c>
      <c r="P14" s="438"/>
      <c r="Q14" s="191" t="s">
        <v>374</v>
      </c>
      <c r="R14" s="191" t="s">
        <v>374</v>
      </c>
      <c r="S14" s="191" t="s">
        <v>374</v>
      </c>
      <c r="T14" s="191" t="s">
        <v>65</v>
      </c>
      <c r="U14" s="191" t="s">
        <v>373</v>
      </c>
      <c r="V14" s="191" t="s">
        <v>313</v>
      </c>
      <c r="W14" s="113">
        <v>2572</v>
      </c>
      <c r="X14" s="113">
        <v>3</v>
      </c>
      <c r="Y14" s="113" t="s">
        <v>55</v>
      </c>
      <c r="Z14" s="113" t="s">
        <v>56</v>
      </c>
    </row>
    <row r="15" spans="1:26" s="93" customFormat="1" ht="41.25" customHeight="1" thickBot="1">
      <c r="A15" s="513">
        <v>4</v>
      </c>
      <c r="B15" s="491" t="s">
        <v>802</v>
      </c>
      <c r="C15" s="491"/>
      <c r="D15" s="511" t="s">
        <v>55</v>
      </c>
      <c r="E15" s="511" t="s">
        <v>56</v>
      </c>
      <c r="F15" s="511" t="s">
        <v>56</v>
      </c>
      <c r="G15" s="512">
        <v>2014</v>
      </c>
      <c r="H15" s="430">
        <v>82772.56</v>
      </c>
      <c r="I15" s="429" t="s">
        <v>859</v>
      </c>
      <c r="J15" s="160"/>
      <c r="K15" s="24" t="s">
        <v>362</v>
      </c>
      <c r="L15" s="543"/>
      <c r="M15" s="544"/>
      <c r="N15" s="545"/>
      <c r="O15" s="487">
        <v>4</v>
      </c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</row>
    <row r="16" spans="1:26" ht="27.75" customHeight="1" thickBot="1">
      <c r="A16" s="528" t="s">
        <v>8</v>
      </c>
      <c r="B16" s="529"/>
      <c r="C16" s="529"/>
      <c r="D16" s="529"/>
      <c r="E16" s="529"/>
      <c r="F16" s="529"/>
      <c r="G16" s="530"/>
      <c r="H16" s="73">
        <f>SUM(H12:H15)</f>
        <v>30091772.559999999</v>
      </c>
      <c r="I16" s="520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</row>
    <row r="17" spans="1:26" ht="27.75" customHeight="1" thickBot="1">
      <c r="A17" s="537" t="s">
        <v>481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9"/>
    </row>
    <row r="18" spans="1:26" s="38" customFormat="1" ht="214.15" customHeight="1">
      <c r="A18" s="49">
        <v>1</v>
      </c>
      <c r="B18" s="9" t="s">
        <v>482</v>
      </c>
      <c r="C18" s="9" t="s">
        <v>483</v>
      </c>
      <c r="D18" s="9" t="s">
        <v>55</v>
      </c>
      <c r="E18" s="9" t="s">
        <v>56</v>
      </c>
      <c r="F18" s="9" t="s">
        <v>56</v>
      </c>
      <c r="G18" s="56">
        <v>1970</v>
      </c>
      <c r="H18" s="441">
        <v>16164000</v>
      </c>
      <c r="I18" s="503" t="s">
        <v>858</v>
      </c>
      <c r="J18" s="181" t="s">
        <v>484</v>
      </c>
      <c r="K18" s="9" t="s">
        <v>485</v>
      </c>
      <c r="L18" s="9" t="s">
        <v>486</v>
      </c>
      <c r="M18" s="9" t="s">
        <v>487</v>
      </c>
      <c r="N18" s="9" t="s">
        <v>488</v>
      </c>
      <c r="O18" s="44">
        <v>1</v>
      </c>
      <c r="P18" s="9" t="s">
        <v>1014</v>
      </c>
      <c r="Q18" s="9" t="s">
        <v>496</v>
      </c>
      <c r="R18" s="9" t="s">
        <v>313</v>
      </c>
      <c r="S18" s="9" t="s">
        <v>313</v>
      </c>
      <c r="T18" s="9" t="s">
        <v>313</v>
      </c>
      <c r="U18" s="9" t="s">
        <v>375</v>
      </c>
      <c r="V18" s="9" t="s">
        <v>313</v>
      </c>
      <c r="W18" s="213">
        <v>4391.3</v>
      </c>
      <c r="X18" s="10">
        <v>3</v>
      </c>
      <c r="Y18" s="10" t="s">
        <v>56</v>
      </c>
      <c r="Z18" s="10" t="s">
        <v>56</v>
      </c>
    </row>
    <row r="19" spans="1:26" s="38" customFormat="1" ht="130.9" customHeight="1">
      <c r="A19" s="51">
        <v>2</v>
      </c>
      <c r="B19" s="119" t="s">
        <v>489</v>
      </c>
      <c r="C19" s="119" t="s">
        <v>490</v>
      </c>
      <c r="D19" s="119" t="s">
        <v>55</v>
      </c>
      <c r="E19" s="119" t="s">
        <v>56</v>
      </c>
      <c r="F19" s="119" t="s">
        <v>56</v>
      </c>
      <c r="G19" s="120">
        <v>1975</v>
      </c>
      <c r="H19" s="440">
        <v>18133000</v>
      </c>
      <c r="I19" s="503" t="s">
        <v>858</v>
      </c>
      <c r="J19" s="212" t="s">
        <v>484</v>
      </c>
      <c r="K19" s="119" t="s">
        <v>491</v>
      </c>
      <c r="L19" s="119" t="s">
        <v>486</v>
      </c>
      <c r="M19" s="119" t="s">
        <v>487</v>
      </c>
      <c r="N19" s="119" t="s">
        <v>488</v>
      </c>
      <c r="O19" s="45">
        <v>2</v>
      </c>
      <c r="P19" s="119" t="s">
        <v>497</v>
      </c>
      <c r="Q19" s="119" t="s">
        <v>496</v>
      </c>
      <c r="R19" s="119" t="s">
        <v>313</v>
      </c>
      <c r="S19" s="119" t="s">
        <v>313</v>
      </c>
      <c r="T19" s="119" t="s">
        <v>313</v>
      </c>
      <c r="U19" s="119" t="s">
        <v>375</v>
      </c>
      <c r="V19" s="119" t="s">
        <v>313</v>
      </c>
      <c r="W19" s="187">
        <v>3855</v>
      </c>
      <c r="X19" s="113">
        <v>2</v>
      </c>
      <c r="Y19" s="113" t="s">
        <v>56</v>
      </c>
      <c r="Z19" s="113" t="s">
        <v>55</v>
      </c>
    </row>
    <row r="20" spans="1:26" s="38" customFormat="1" ht="78.599999999999994" customHeight="1">
      <c r="A20" s="51">
        <v>3</v>
      </c>
      <c r="B20" s="119" t="s">
        <v>492</v>
      </c>
      <c r="C20" s="119" t="s">
        <v>492</v>
      </c>
      <c r="D20" s="119" t="s">
        <v>55</v>
      </c>
      <c r="E20" s="119" t="s">
        <v>56</v>
      </c>
      <c r="F20" s="119" t="s">
        <v>56</v>
      </c>
      <c r="G20" s="120">
        <v>1990</v>
      </c>
      <c r="H20" s="440">
        <v>203000</v>
      </c>
      <c r="I20" s="503" t="s">
        <v>858</v>
      </c>
      <c r="J20" s="212" t="s">
        <v>493</v>
      </c>
      <c r="K20" s="119" t="s">
        <v>485</v>
      </c>
      <c r="L20" s="119" t="s">
        <v>494</v>
      </c>
      <c r="M20" s="119" t="s">
        <v>487</v>
      </c>
      <c r="N20" s="119" t="s">
        <v>495</v>
      </c>
      <c r="O20" s="45">
        <v>3</v>
      </c>
      <c r="P20" s="119" t="s">
        <v>498</v>
      </c>
      <c r="Q20" s="119" t="s">
        <v>496</v>
      </c>
      <c r="R20" s="119" t="s">
        <v>313</v>
      </c>
      <c r="S20" s="119" t="s">
        <v>313</v>
      </c>
      <c r="T20" s="119" t="s">
        <v>313</v>
      </c>
      <c r="U20" s="119" t="s">
        <v>375</v>
      </c>
      <c r="V20" s="119" t="s">
        <v>66</v>
      </c>
      <c r="W20" s="113">
        <v>67.5</v>
      </c>
      <c r="X20" s="113">
        <v>1</v>
      </c>
      <c r="Y20" s="113" t="s">
        <v>56</v>
      </c>
      <c r="Z20" s="113" t="s">
        <v>56</v>
      </c>
    </row>
    <row r="21" spans="1:26" ht="46.5" customHeight="1" thickBot="1">
      <c r="A21" s="381">
        <v>4</v>
      </c>
      <c r="B21" s="163" t="s">
        <v>803</v>
      </c>
      <c r="C21" s="163"/>
      <c r="D21" s="391" t="s">
        <v>55</v>
      </c>
      <c r="E21" s="119" t="s">
        <v>56</v>
      </c>
      <c r="F21" s="119" t="s">
        <v>56</v>
      </c>
      <c r="G21" s="94"/>
      <c r="H21" s="439">
        <v>452614.27</v>
      </c>
      <c r="I21" s="429" t="s">
        <v>859</v>
      </c>
      <c r="J21" s="2"/>
      <c r="K21" s="25" t="s">
        <v>804</v>
      </c>
      <c r="L21" s="540"/>
      <c r="M21" s="541"/>
      <c r="N21" s="542"/>
      <c r="O21" s="12">
        <v>4</v>
      </c>
      <c r="P21" s="540"/>
      <c r="Q21" s="541"/>
      <c r="R21" s="541"/>
      <c r="S21" s="541"/>
      <c r="T21" s="541"/>
      <c r="U21" s="541"/>
      <c r="V21" s="541"/>
      <c r="W21" s="541"/>
      <c r="X21" s="541"/>
      <c r="Y21" s="541"/>
      <c r="Z21" s="542"/>
    </row>
    <row r="22" spans="1:26" ht="27" customHeight="1" thickBot="1">
      <c r="A22" s="528" t="s">
        <v>8</v>
      </c>
      <c r="B22" s="529"/>
      <c r="C22" s="529"/>
      <c r="D22" s="529"/>
      <c r="E22" s="529"/>
      <c r="F22" s="529"/>
      <c r="G22" s="530"/>
      <c r="H22" s="73">
        <f>SUM(H18:H21)</f>
        <v>34952614.270000003</v>
      </c>
      <c r="I22" s="520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</row>
    <row r="23" spans="1:26" ht="26.25" customHeight="1" thickBot="1">
      <c r="A23" s="537" t="s">
        <v>596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9"/>
    </row>
    <row r="24" spans="1:26" s="93" customFormat="1" ht="51">
      <c r="A24" s="425">
        <v>1</v>
      </c>
      <c r="B24" s="410" t="s">
        <v>805</v>
      </c>
      <c r="C24" s="434"/>
      <c r="D24" s="424" t="s">
        <v>314</v>
      </c>
      <c r="E24" s="424" t="s">
        <v>310</v>
      </c>
      <c r="F24" s="424" t="s">
        <v>310</v>
      </c>
      <c r="G24" s="423">
        <v>1977</v>
      </c>
      <c r="H24" s="427">
        <v>20670000</v>
      </c>
      <c r="I24" s="503" t="s">
        <v>858</v>
      </c>
      <c r="J24" s="422" t="s">
        <v>828</v>
      </c>
      <c r="K24" s="421" t="s">
        <v>835</v>
      </c>
      <c r="L24" s="420" t="s">
        <v>836</v>
      </c>
      <c r="M24" s="420" t="s">
        <v>837</v>
      </c>
      <c r="N24" s="420" t="s">
        <v>838</v>
      </c>
      <c r="O24" s="434">
        <v>1</v>
      </c>
      <c r="P24" s="508" t="s">
        <v>845</v>
      </c>
      <c r="Q24" s="420" t="s">
        <v>846</v>
      </c>
      <c r="R24" s="420" t="s">
        <v>847</v>
      </c>
      <c r="S24" s="420" t="s">
        <v>66</v>
      </c>
      <c r="T24" s="420" t="s">
        <v>66</v>
      </c>
      <c r="U24" s="420" t="s">
        <v>375</v>
      </c>
      <c r="V24" s="420" t="s">
        <v>848</v>
      </c>
      <c r="W24" s="420" t="s">
        <v>849</v>
      </c>
      <c r="X24" s="420">
        <v>3</v>
      </c>
      <c r="Y24" s="420" t="s">
        <v>850</v>
      </c>
      <c r="Z24" s="420" t="s">
        <v>55</v>
      </c>
    </row>
    <row r="25" spans="1:26" s="93" customFormat="1" ht="25.5">
      <c r="A25" s="419">
        <v>2</v>
      </c>
      <c r="B25" s="418" t="s">
        <v>806</v>
      </c>
      <c r="C25" s="417"/>
      <c r="D25" s="416" t="s">
        <v>314</v>
      </c>
      <c r="E25" s="416" t="s">
        <v>310</v>
      </c>
      <c r="F25" s="416" t="s">
        <v>310</v>
      </c>
      <c r="G25" s="411">
        <v>1977</v>
      </c>
      <c r="H25" s="431">
        <v>1972000</v>
      </c>
      <c r="I25" s="429" t="s">
        <v>858</v>
      </c>
      <c r="J25" s="415" t="s">
        <v>829</v>
      </c>
      <c r="K25" s="414" t="s">
        <v>835</v>
      </c>
      <c r="L25" s="413" t="s">
        <v>836</v>
      </c>
      <c r="M25" s="413" t="s">
        <v>839</v>
      </c>
      <c r="N25" s="413" t="s">
        <v>840</v>
      </c>
      <c r="O25" s="417">
        <v>2</v>
      </c>
      <c r="P25" s="417"/>
      <c r="Q25" s="413" t="s">
        <v>374</v>
      </c>
      <c r="R25" s="413" t="s">
        <v>785</v>
      </c>
      <c r="S25" s="413" t="s">
        <v>66</v>
      </c>
      <c r="T25" s="413" t="s">
        <v>66</v>
      </c>
      <c r="U25" s="413" t="s">
        <v>375</v>
      </c>
      <c r="V25" s="413" t="s">
        <v>66</v>
      </c>
      <c r="W25" s="413" t="s">
        <v>851</v>
      </c>
      <c r="X25" s="413">
        <v>2</v>
      </c>
      <c r="Y25" s="413" t="s">
        <v>852</v>
      </c>
      <c r="Z25" s="413" t="s">
        <v>56</v>
      </c>
    </row>
    <row r="26" spans="1:26" s="93" customFormat="1" ht="25.5">
      <c r="A26" s="419">
        <v>3</v>
      </c>
      <c r="B26" s="418" t="s">
        <v>807</v>
      </c>
      <c r="C26" s="417"/>
      <c r="D26" s="416" t="s">
        <v>314</v>
      </c>
      <c r="E26" s="416" t="s">
        <v>310</v>
      </c>
      <c r="F26" s="416" t="s">
        <v>310</v>
      </c>
      <c r="G26" s="411">
        <v>1977</v>
      </c>
      <c r="H26" s="431">
        <v>901000</v>
      </c>
      <c r="I26" s="429" t="s">
        <v>858</v>
      </c>
      <c r="J26" s="415" t="s">
        <v>830</v>
      </c>
      <c r="K26" s="414" t="s">
        <v>835</v>
      </c>
      <c r="L26" s="413" t="s">
        <v>836</v>
      </c>
      <c r="M26" s="413" t="s">
        <v>841</v>
      </c>
      <c r="N26" s="413" t="s">
        <v>840</v>
      </c>
      <c r="O26" s="417">
        <v>3</v>
      </c>
      <c r="P26" s="417"/>
      <c r="Q26" s="413" t="s">
        <v>374</v>
      </c>
      <c r="R26" s="413" t="s">
        <v>66</v>
      </c>
      <c r="S26" s="413" t="s">
        <v>66</v>
      </c>
      <c r="T26" s="413" t="s">
        <v>66</v>
      </c>
      <c r="U26" s="413" t="s">
        <v>375</v>
      </c>
      <c r="V26" s="413" t="s">
        <v>66</v>
      </c>
      <c r="W26" s="413" t="s">
        <v>853</v>
      </c>
      <c r="X26" s="413">
        <v>1</v>
      </c>
      <c r="Y26" s="413" t="s">
        <v>56</v>
      </c>
      <c r="Z26" s="413" t="s">
        <v>56</v>
      </c>
    </row>
    <row r="27" spans="1:26" s="93" customFormat="1" ht="25.5">
      <c r="A27" s="419">
        <v>4</v>
      </c>
      <c r="B27" s="418" t="s">
        <v>808</v>
      </c>
      <c r="C27" s="417"/>
      <c r="D27" s="416" t="s">
        <v>314</v>
      </c>
      <c r="E27" s="416" t="s">
        <v>310</v>
      </c>
      <c r="F27" s="416" t="s">
        <v>310</v>
      </c>
      <c r="G27" s="411"/>
      <c r="H27" s="431">
        <v>310000</v>
      </c>
      <c r="I27" s="429" t="s">
        <v>858</v>
      </c>
      <c r="J27" s="416" t="s">
        <v>831</v>
      </c>
      <c r="K27" s="414" t="s">
        <v>835</v>
      </c>
      <c r="L27" s="413" t="s">
        <v>842</v>
      </c>
      <c r="M27" s="413" t="s">
        <v>843</v>
      </c>
      <c r="N27" s="413" t="s">
        <v>840</v>
      </c>
      <c r="O27" s="417">
        <v>4</v>
      </c>
      <c r="P27" s="417"/>
      <c r="Q27" s="413" t="s">
        <v>313</v>
      </c>
      <c r="R27" s="413" t="s">
        <v>66</v>
      </c>
      <c r="S27" s="413" t="s">
        <v>66</v>
      </c>
      <c r="T27" s="413" t="s">
        <v>785</v>
      </c>
      <c r="U27" s="413" t="s">
        <v>375</v>
      </c>
      <c r="V27" s="413" t="s">
        <v>66</v>
      </c>
      <c r="W27" s="413" t="s">
        <v>854</v>
      </c>
      <c r="X27" s="413">
        <v>1</v>
      </c>
      <c r="Y27" s="413" t="s">
        <v>56</v>
      </c>
      <c r="Z27" s="413" t="s">
        <v>56</v>
      </c>
    </row>
    <row r="28" spans="1:26" s="93" customFormat="1" ht="26.25" thickBot="1">
      <c r="A28" s="257">
        <v>5</v>
      </c>
      <c r="B28" s="412" t="s">
        <v>809</v>
      </c>
      <c r="C28" s="84"/>
      <c r="D28" s="409" t="s">
        <v>314</v>
      </c>
      <c r="E28" s="409" t="s">
        <v>310</v>
      </c>
      <c r="F28" s="409" t="s">
        <v>310</v>
      </c>
      <c r="G28" s="461">
        <v>2016</v>
      </c>
      <c r="H28" s="426">
        <v>167166.65</v>
      </c>
      <c r="I28" s="429" t="s">
        <v>859</v>
      </c>
      <c r="J28" s="417" t="s">
        <v>832</v>
      </c>
      <c r="K28" s="414" t="s">
        <v>835</v>
      </c>
      <c r="L28" s="462" t="s">
        <v>844</v>
      </c>
      <c r="M28" s="462" t="s">
        <v>844</v>
      </c>
      <c r="N28" s="462" t="s">
        <v>844</v>
      </c>
      <c r="O28" s="417">
        <v>5</v>
      </c>
      <c r="P28" s="543"/>
      <c r="Q28" s="544"/>
      <c r="R28" s="544"/>
      <c r="S28" s="544"/>
      <c r="T28" s="544"/>
      <c r="U28" s="544"/>
      <c r="V28" s="544"/>
      <c r="W28" s="544"/>
      <c r="X28" s="544"/>
      <c r="Y28" s="544"/>
      <c r="Z28" s="545"/>
    </row>
    <row r="29" spans="1:26" ht="21.75" customHeight="1" thickBot="1">
      <c r="A29" s="528" t="s">
        <v>8</v>
      </c>
      <c r="B29" s="529"/>
      <c r="C29" s="529"/>
      <c r="D29" s="529"/>
      <c r="E29" s="529"/>
      <c r="F29" s="529"/>
      <c r="G29" s="530"/>
      <c r="H29" s="73">
        <f>SUM(H24:H28)</f>
        <v>24020166.649999999</v>
      </c>
      <c r="I29" s="520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</row>
    <row r="30" spans="1:26" ht="23.25" customHeight="1" thickBot="1">
      <c r="A30" s="537" t="s">
        <v>639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9"/>
    </row>
    <row r="31" spans="1:26" s="38" customFormat="1" ht="409.5" customHeight="1">
      <c r="A31" s="46">
        <v>1</v>
      </c>
      <c r="B31" s="56" t="s">
        <v>354</v>
      </c>
      <c r="C31" s="56" t="s">
        <v>640</v>
      </c>
      <c r="D31" s="56" t="s">
        <v>55</v>
      </c>
      <c r="E31" s="56" t="s">
        <v>56</v>
      </c>
      <c r="F31" s="56" t="s">
        <v>55</v>
      </c>
      <c r="G31" s="56">
        <v>1930</v>
      </c>
      <c r="H31" s="463">
        <v>16896000</v>
      </c>
      <c r="I31" s="503" t="s">
        <v>858</v>
      </c>
      <c r="J31" s="117" t="s">
        <v>924</v>
      </c>
      <c r="K31" s="551" t="s">
        <v>641</v>
      </c>
      <c r="L31" s="56" t="s">
        <v>642</v>
      </c>
      <c r="M31" s="56" t="s">
        <v>925</v>
      </c>
      <c r="N31" s="56" t="s">
        <v>643</v>
      </c>
      <c r="O31" s="47">
        <v>1</v>
      </c>
      <c r="P31" s="118" t="s">
        <v>926</v>
      </c>
      <c r="Q31" s="56" t="s">
        <v>927</v>
      </c>
      <c r="R31" s="56" t="s">
        <v>644</v>
      </c>
      <c r="S31" s="56" t="s">
        <v>928</v>
      </c>
      <c r="T31" s="56" t="s">
        <v>66</v>
      </c>
      <c r="U31" s="56" t="s">
        <v>67</v>
      </c>
      <c r="V31" s="56" t="s">
        <v>644</v>
      </c>
      <c r="W31" s="78">
        <v>4590</v>
      </c>
      <c r="X31" s="78">
        <v>4</v>
      </c>
      <c r="Y31" s="78" t="s">
        <v>55</v>
      </c>
      <c r="Z31" s="78" t="s">
        <v>56</v>
      </c>
    </row>
    <row r="32" spans="1:26" s="93" customFormat="1" ht="35.25" customHeight="1">
      <c r="A32" s="487">
        <v>2</v>
      </c>
      <c r="B32" s="146" t="s">
        <v>810</v>
      </c>
      <c r="C32" s="477"/>
      <c r="D32" s="477" t="s">
        <v>55</v>
      </c>
      <c r="E32" s="56" t="s">
        <v>56</v>
      </c>
      <c r="F32" s="56" t="s">
        <v>56</v>
      </c>
      <c r="G32" s="477"/>
      <c r="H32" s="488">
        <v>174537</v>
      </c>
      <c r="I32" s="504" t="s">
        <v>859</v>
      </c>
      <c r="J32" s="489"/>
      <c r="K32" s="552"/>
      <c r="L32" s="591"/>
      <c r="M32" s="592"/>
      <c r="N32" s="593"/>
      <c r="O32" s="487">
        <v>2</v>
      </c>
      <c r="P32" s="580"/>
      <c r="Q32" s="581"/>
      <c r="R32" s="581"/>
      <c r="S32" s="581"/>
      <c r="T32" s="581"/>
      <c r="U32" s="581"/>
      <c r="V32" s="581"/>
      <c r="W32" s="581"/>
      <c r="X32" s="581"/>
      <c r="Y32" s="581"/>
      <c r="Z32" s="582"/>
    </row>
    <row r="33" spans="1:26" s="93" customFormat="1" ht="35.25" customHeight="1" thickBot="1">
      <c r="A33" s="490">
        <v>3</v>
      </c>
      <c r="B33" s="491" t="s">
        <v>1221</v>
      </c>
      <c r="C33" s="492"/>
      <c r="D33" s="492" t="s">
        <v>55</v>
      </c>
      <c r="E33" s="56" t="s">
        <v>56</v>
      </c>
      <c r="F33" s="56" t="s">
        <v>56</v>
      </c>
      <c r="G33" s="492">
        <v>2023</v>
      </c>
      <c r="H33" s="428">
        <v>45000</v>
      </c>
      <c r="I33" s="504" t="s">
        <v>859</v>
      </c>
      <c r="J33" s="489"/>
      <c r="K33" s="590"/>
      <c r="L33" s="594"/>
      <c r="M33" s="595"/>
      <c r="N33" s="596"/>
      <c r="O33" s="487">
        <v>3</v>
      </c>
      <c r="P33" s="580"/>
      <c r="Q33" s="581"/>
      <c r="R33" s="581"/>
      <c r="S33" s="581"/>
      <c r="T33" s="581"/>
      <c r="U33" s="581"/>
      <c r="V33" s="581"/>
      <c r="W33" s="581"/>
      <c r="X33" s="581"/>
      <c r="Y33" s="581"/>
      <c r="Z33" s="582"/>
    </row>
    <row r="34" spans="1:26" ht="24.75" customHeight="1" thickBot="1">
      <c r="A34" s="528" t="s">
        <v>8</v>
      </c>
      <c r="B34" s="529"/>
      <c r="C34" s="529"/>
      <c r="D34" s="529"/>
      <c r="E34" s="529"/>
      <c r="F34" s="529"/>
      <c r="G34" s="530"/>
      <c r="H34" s="73">
        <f>SUM(H31:H33)</f>
        <v>17115537</v>
      </c>
      <c r="I34" s="520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</row>
    <row r="35" spans="1:26" ht="23.25" customHeight="1" thickBot="1">
      <c r="A35" s="537" t="s">
        <v>665</v>
      </c>
      <c r="B35" s="538"/>
      <c r="C35" s="538"/>
      <c r="D35" s="559"/>
      <c r="E35" s="559"/>
      <c r="F35" s="559"/>
      <c r="G35" s="559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38"/>
      <c r="Z35" s="539"/>
    </row>
    <row r="36" spans="1:26" s="38" customFormat="1" ht="315.75" customHeight="1" thickBot="1">
      <c r="A36" s="555">
        <v>1</v>
      </c>
      <c r="B36" s="551" t="s">
        <v>666</v>
      </c>
      <c r="C36" s="551" t="s">
        <v>667</v>
      </c>
      <c r="D36" s="560" t="s">
        <v>55</v>
      </c>
      <c r="E36" s="560" t="s">
        <v>56</v>
      </c>
      <c r="F36" s="560" t="s">
        <v>56</v>
      </c>
      <c r="G36" s="560">
        <v>1974</v>
      </c>
      <c r="H36" s="522">
        <v>7093000</v>
      </c>
      <c r="I36" s="522" t="s">
        <v>858</v>
      </c>
      <c r="J36" s="561" t="s">
        <v>932</v>
      </c>
      <c r="K36" s="551" t="s">
        <v>668</v>
      </c>
      <c r="L36" s="526" t="s">
        <v>669</v>
      </c>
      <c r="M36" s="526" t="s">
        <v>670</v>
      </c>
      <c r="N36" s="526" t="s">
        <v>671</v>
      </c>
      <c r="O36" s="557">
        <v>1</v>
      </c>
      <c r="P36" s="551" t="s">
        <v>375</v>
      </c>
      <c r="Q36" s="551" t="s">
        <v>374</v>
      </c>
      <c r="R36" s="551" t="s">
        <v>313</v>
      </c>
      <c r="S36" s="551" t="s">
        <v>313</v>
      </c>
      <c r="T36" s="553" t="s">
        <v>313</v>
      </c>
      <c r="U36" s="551" t="s">
        <v>375</v>
      </c>
      <c r="V36" s="551" t="s">
        <v>313</v>
      </c>
      <c r="W36" s="553" t="s">
        <v>672</v>
      </c>
      <c r="X36" s="553">
        <v>2</v>
      </c>
      <c r="Y36" s="553" t="s">
        <v>56</v>
      </c>
      <c r="Z36" s="553" t="s">
        <v>56</v>
      </c>
    </row>
    <row r="37" spans="1:26">
      <c r="A37" s="556"/>
      <c r="B37" s="552"/>
      <c r="C37" s="552"/>
      <c r="D37" s="560"/>
      <c r="E37" s="560"/>
      <c r="F37" s="560"/>
      <c r="G37" s="560"/>
      <c r="H37" s="523"/>
      <c r="I37" s="523"/>
      <c r="J37" s="562"/>
      <c r="K37" s="552"/>
      <c r="L37" s="527"/>
      <c r="M37" s="527"/>
      <c r="N37" s="527"/>
      <c r="O37" s="558"/>
      <c r="P37" s="552"/>
      <c r="Q37" s="552"/>
      <c r="R37" s="552"/>
      <c r="S37" s="552"/>
      <c r="T37" s="554"/>
      <c r="U37" s="552"/>
      <c r="V37" s="552"/>
      <c r="W37" s="554"/>
      <c r="X37" s="554"/>
      <c r="Y37" s="554"/>
      <c r="Z37" s="554"/>
    </row>
    <row r="38" spans="1:26" ht="33.75" customHeight="1" thickBot="1">
      <c r="A38" s="494">
        <v>2</v>
      </c>
      <c r="B38" s="491" t="s">
        <v>1221</v>
      </c>
      <c r="C38" s="495"/>
      <c r="D38" s="495" t="s">
        <v>55</v>
      </c>
      <c r="E38" s="495" t="s">
        <v>56</v>
      </c>
      <c r="F38" s="495" t="s">
        <v>56</v>
      </c>
      <c r="G38" s="495">
        <v>2023</v>
      </c>
      <c r="H38" s="496">
        <v>50000</v>
      </c>
      <c r="I38" s="429" t="s">
        <v>859</v>
      </c>
      <c r="J38" s="493"/>
      <c r="K38" s="590"/>
      <c r="L38" s="540"/>
      <c r="M38" s="541"/>
      <c r="N38" s="542"/>
      <c r="O38" s="487">
        <v>2</v>
      </c>
      <c r="P38" s="540"/>
      <c r="Q38" s="541"/>
      <c r="R38" s="541"/>
      <c r="S38" s="541"/>
      <c r="T38" s="541"/>
      <c r="U38" s="541"/>
      <c r="V38" s="541"/>
      <c r="W38" s="541"/>
      <c r="X38" s="541"/>
      <c r="Y38" s="542"/>
      <c r="Z38" s="481"/>
    </row>
    <row r="39" spans="1:26" ht="30" customHeight="1" thickBot="1">
      <c r="A39" s="528" t="s">
        <v>8</v>
      </c>
      <c r="B39" s="529"/>
      <c r="C39" s="529"/>
      <c r="D39" s="529"/>
      <c r="E39" s="529"/>
      <c r="F39" s="529"/>
      <c r="G39" s="530"/>
      <c r="H39" s="73">
        <f>SUM(H36:H38)</f>
        <v>7143000</v>
      </c>
      <c r="I39" s="524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</row>
    <row r="40" spans="1:26" ht="24" customHeight="1" thickBot="1">
      <c r="A40" s="537" t="s">
        <v>763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9"/>
    </row>
    <row r="41" spans="1:26" s="38" customFormat="1" ht="114" customHeight="1">
      <c r="A41" s="49">
        <v>1</v>
      </c>
      <c r="B41" s="241" t="s">
        <v>728</v>
      </c>
      <c r="C41" s="241" t="s">
        <v>729</v>
      </c>
      <c r="D41" s="241" t="s">
        <v>314</v>
      </c>
      <c r="E41" s="241" t="s">
        <v>310</v>
      </c>
      <c r="F41" s="241" t="s">
        <v>310</v>
      </c>
      <c r="G41" s="241"/>
      <c r="H41" s="427">
        <v>6313000</v>
      </c>
      <c r="I41" s="505" t="s">
        <v>858</v>
      </c>
      <c r="J41" s="244" t="s">
        <v>1151</v>
      </c>
      <c r="K41" s="241" t="s">
        <v>1152</v>
      </c>
      <c r="L41" s="241" t="s">
        <v>732</v>
      </c>
      <c r="M41" s="241" t="s">
        <v>733</v>
      </c>
      <c r="N41" s="241" t="s">
        <v>734</v>
      </c>
      <c r="O41" s="48">
        <v>1</v>
      </c>
      <c r="P41" s="37" t="s">
        <v>735</v>
      </c>
      <c r="Q41" s="37" t="s">
        <v>736</v>
      </c>
      <c r="R41" s="37" t="s">
        <v>736</v>
      </c>
      <c r="S41" s="37" t="s">
        <v>736</v>
      </c>
      <c r="T41" s="37" t="s">
        <v>736</v>
      </c>
      <c r="U41" s="37" t="s">
        <v>736</v>
      </c>
      <c r="V41" s="37" t="s">
        <v>736</v>
      </c>
      <c r="W41" s="50">
        <v>1714.9</v>
      </c>
      <c r="X41" s="50">
        <v>3</v>
      </c>
      <c r="Y41" s="50" t="s">
        <v>310</v>
      </c>
      <c r="Z41" s="50" t="s">
        <v>310</v>
      </c>
    </row>
    <row r="42" spans="1:26" s="38" customFormat="1" ht="195">
      <c r="A42" s="51">
        <v>2</v>
      </c>
      <c r="B42" s="242" t="s">
        <v>730</v>
      </c>
      <c r="C42" s="241" t="s">
        <v>729</v>
      </c>
      <c r="D42" s="241" t="s">
        <v>314</v>
      </c>
      <c r="E42" s="241" t="s">
        <v>310</v>
      </c>
      <c r="F42" s="241" t="s">
        <v>310</v>
      </c>
      <c r="G42" s="243">
        <v>2018</v>
      </c>
      <c r="H42" s="464">
        <v>3221306.6</v>
      </c>
      <c r="I42" s="464" t="s">
        <v>859</v>
      </c>
      <c r="J42" s="245" t="s">
        <v>1153</v>
      </c>
      <c r="K42" s="583" t="s">
        <v>1152</v>
      </c>
      <c r="L42" s="242" t="s">
        <v>1154</v>
      </c>
      <c r="M42" s="242" t="s">
        <v>1155</v>
      </c>
      <c r="N42" s="242" t="s">
        <v>1156</v>
      </c>
      <c r="O42" s="52">
        <v>2</v>
      </c>
      <c r="P42" s="28" t="s">
        <v>735</v>
      </c>
      <c r="Q42" s="28" t="s">
        <v>736</v>
      </c>
      <c r="R42" s="28" t="s">
        <v>736</v>
      </c>
      <c r="S42" s="28" t="s">
        <v>736</v>
      </c>
      <c r="T42" s="28" t="s">
        <v>736</v>
      </c>
      <c r="U42" s="28" t="s">
        <v>736</v>
      </c>
      <c r="V42" s="28" t="s">
        <v>736</v>
      </c>
      <c r="W42" s="53">
        <v>390.89</v>
      </c>
      <c r="X42" s="53">
        <v>1</v>
      </c>
      <c r="Y42" s="53" t="s">
        <v>310</v>
      </c>
      <c r="Z42" s="53" t="s">
        <v>310</v>
      </c>
    </row>
    <row r="43" spans="1:26" ht="41.25" customHeight="1" thickBot="1">
      <c r="A43" s="13">
        <v>3</v>
      </c>
      <c r="B43" s="163" t="s">
        <v>811</v>
      </c>
      <c r="C43" s="162"/>
      <c r="D43" s="162" t="s">
        <v>731</v>
      </c>
      <c r="E43" s="56" t="s">
        <v>56</v>
      </c>
      <c r="F43" s="56" t="s">
        <v>56</v>
      </c>
      <c r="G43" s="162">
        <v>2012</v>
      </c>
      <c r="H43" s="426">
        <v>83800.800000000003</v>
      </c>
      <c r="I43" s="464" t="s">
        <v>859</v>
      </c>
      <c r="J43" s="15"/>
      <c r="K43" s="584"/>
      <c r="L43" s="585"/>
      <c r="M43" s="586"/>
      <c r="N43" s="587"/>
      <c r="O43" s="16">
        <v>3</v>
      </c>
      <c r="P43" s="585"/>
      <c r="Q43" s="586"/>
      <c r="R43" s="586"/>
      <c r="S43" s="586"/>
      <c r="T43" s="586"/>
      <c r="U43" s="586"/>
      <c r="V43" s="586"/>
      <c r="W43" s="586"/>
      <c r="X43" s="586"/>
      <c r="Y43" s="586"/>
      <c r="Z43" s="587"/>
    </row>
    <row r="44" spans="1:26" ht="25.5" customHeight="1" thickBot="1">
      <c r="A44" s="528" t="s">
        <v>8</v>
      </c>
      <c r="B44" s="529"/>
      <c r="C44" s="529"/>
      <c r="D44" s="529"/>
      <c r="E44" s="529"/>
      <c r="F44" s="529"/>
      <c r="G44" s="530"/>
      <c r="H44" s="73">
        <f>SUM(H41:H43)</f>
        <v>9618107.4000000004</v>
      </c>
      <c r="I44" s="520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</row>
    <row r="45" spans="1:26" ht="28.5" customHeight="1" thickBot="1">
      <c r="A45" s="573" t="s">
        <v>764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5"/>
    </row>
    <row r="46" spans="1:26" s="38" customFormat="1" ht="22.9" customHeight="1" thickBot="1">
      <c r="A46" s="49">
        <v>1</v>
      </c>
      <c r="B46" s="65" t="s">
        <v>765</v>
      </c>
      <c r="C46" s="65" t="s">
        <v>766</v>
      </c>
      <c r="D46" s="65" t="s">
        <v>55</v>
      </c>
      <c r="E46" s="65" t="s">
        <v>56</v>
      </c>
      <c r="F46" s="65" t="s">
        <v>56</v>
      </c>
      <c r="G46" s="65" t="s">
        <v>767</v>
      </c>
      <c r="H46" s="465">
        <v>2651000</v>
      </c>
      <c r="I46" s="503" t="s">
        <v>858</v>
      </c>
      <c r="J46" s="20" t="s">
        <v>913</v>
      </c>
      <c r="K46" s="19" t="s">
        <v>772</v>
      </c>
      <c r="L46" s="19" t="s">
        <v>642</v>
      </c>
      <c r="M46" s="19" t="s">
        <v>768</v>
      </c>
      <c r="N46" s="19" t="s">
        <v>769</v>
      </c>
      <c r="O46" s="48">
        <v>1</v>
      </c>
      <c r="P46" s="19" t="s">
        <v>770</v>
      </c>
      <c r="Q46" s="19" t="s">
        <v>66</v>
      </c>
      <c r="R46" s="19" t="s">
        <v>66</v>
      </c>
      <c r="S46" s="19" t="s">
        <v>771</v>
      </c>
      <c r="T46" s="19" t="s">
        <v>66</v>
      </c>
      <c r="U46" s="19" t="s">
        <v>66</v>
      </c>
      <c r="V46" s="19" t="s">
        <v>66</v>
      </c>
      <c r="W46" s="509">
        <v>334.85</v>
      </c>
      <c r="X46" s="21">
        <v>2</v>
      </c>
      <c r="Y46" s="21" t="s">
        <v>56</v>
      </c>
      <c r="Z46" s="18" t="s">
        <v>56</v>
      </c>
    </row>
    <row r="47" spans="1:26" ht="24.75" customHeight="1" thickBot="1">
      <c r="A47" s="576" t="s">
        <v>8</v>
      </c>
      <c r="B47" s="577"/>
      <c r="C47" s="577"/>
      <c r="D47" s="577"/>
      <c r="E47" s="577"/>
      <c r="F47" s="577"/>
      <c r="G47" s="578"/>
      <c r="H47" s="473">
        <v>2651000</v>
      </c>
      <c r="I47" s="524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</row>
    <row r="48" spans="1:26" ht="21" customHeight="1" thickBot="1">
      <c r="A48" s="537" t="s">
        <v>781</v>
      </c>
      <c r="B48" s="538"/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9"/>
    </row>
    <row r="49" spans="1:26" s="38" customFormat="1" ht="26.25" customHeight="1" thickBot="1">
      <c r="A49" s="47">
        <v>1</v>
      </c>
      <c r="B49" s="469" t="s">
        <v>906</v>
      </c>
      <c r="C49" s="469" t="s">
        <v>782</v>
      </c>
      <c r="D49" s="469" t="s">
        <v>55</v>
      </c>
      <c r="E49" s="469" t="s">
        <v>56</v>
      </c>
      <c r="F49" s="469" t="s">
        <v>56</v>
      </c>
      <c r="G49" s="469" t="s">
        <v>907</v>
      </c>
      <c r="H49" s="470">
        <v>1366000</v>
      </c>
      <c r="I49" s="507" t="s">
        <v>1204</v>
      </c>
      <c r="J49" s="471" t="s">
        <v>783</v>
      </c>
      <c r="K49" s="469" t="s">
        <v>908</v>
      </c>
      <c r="L49" s="469" t="s">
        <v>642</v>
      </c>
      <c r="M49" s="469"/>
      <c r="N49" s="469" t="s">
        <v>784</v>
      </c>
      <c r="O49" s="48">
        <v>1</v>
      </c>
      <c r="P49" s="469" t="s">
        <v>909</v>
      </c>
      <c r="Q49" s="469" t="s">
        <v>313</v>
      </c>
      <c r="R49" s="469" t="s">
        <v>374</v>
      </c>
      <c r="S49" s="469" t="s">
        <v>910</v>
      </c>
      <c r="T49" s="469" t="s">
        <v>785</v>
      </c>
      <c r="U49" s="469" t="s">
        <v>66</v>
      </c>
      <c r="V49" s="469" t="s">
        <v>910</v>
      </c>
      <c r="W49" s="472">
        <v>335</v>
      </c>
      <c r="X49" s="472">
        <v>2</v>
      </c>
      <c r="Y49" s="472" t="s">
        <v>55</v>
      </c>
      <c r="Z49" s="472" t="s">
        <v>56</v>
      </c>
    </row>
    <row r="50" spans="1:26" ht="23.25" customHeight="1" thickBot="1">
      <c r="A50" s="566" t="s">
        <v>8</v>
      </c>
      <c r="B50" s="567"/>
      <c r="C50" s="567"/>
      <c r="D50" s="567"/>
      <c r="E50" s="567"/>
      <c r="F50" s="567"/>
      <c r="G50" s="568"/>
      <c r="H50" s="176">
        <f>SUM(H49)</f>
        <v>1366000</v>
      </c>
      <c r="I50" s="68"/>
      <c r="J50" s="468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21" customHeight="1" thickBot="1">
      <c r="A51" s="569" t="s">
        <v>786</v>
      </c>
      <c r="B51" s="570"/>
      <c r="C51" s="570"/>
      <c r="D51" s="570"/>
      <c r="E51" s="570"/>
      <c r="F51" s="570"/>
      <c r="G51" s="570"/>
      <c r="H51" s="570"/>
      <c r="I51" s="571"/>
      <c r="J51" s="571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2"/>
    </row>
    <row r="52" spans="1:26" ht="21" customHeight="1" thickBot="1">
      <c r="A52" s="22">
        <v>1</v>
      </c>
      <c r="B52" s="75" t="s">
        <v>787</v>
      </c>
      <c r="C52" s="75" t="s">
        <v>788</v>
      </c>
      <c r="D52" s="75" t="s">
        <v>55</v>
      </c>
      <c r="E52" s="75" t="s">
        <v>56</v>
      </c>
      <c r="F52" s="75" t="s">
        <v>56</v>
      </c>
      <c r="G52" s="75"/>
      <c r="H52" s="466">
        <v>393476.35</v>
      </c>
      <c r="I52" s="506" t="s">
        <v>859</v>
      </c>
      <c r="J52" s="467" t="s">
        <v>789</v>
      </c>
      <c r="K52" s="65" t="s">
        <v>912</v>
      </c>
      <c r="L52" s="159"/>
      <c r="M52" s="159"/>
      <c r="N52" s="159"/>
      <c r="O52" s="48">
        <v>1</v>
      </c>
      <c r="P52" s="159" t="s">
        <v>790</v>
      </c>
      <c r="Q52" s="159"/>
      <c r="R52" s="159" t="s">
        <v>66</v>
      </c>
      <c r="S52" s="159" t="s">
        <v>66</v>
      </c>
      <c r="T52" s="159" t="s">
        <v>66</v>
      </c>
      <c r="U52" s="159"/>
      <c r="V52" s="159" t="s">
        <v>66</v>
      </c>
      <c r="W52" s="159"/>
      <c r="X52" s="159"/>
      <c r="Y52" s="159"/>
      <c r="Z52" s="159"/>
    </row>
    <row r="53" spans="1:26" ht="24.75" customHeight="1" thickBot="1">
      <c r="A53" s="528" t="s">
        <v>8</v>
      </c>
      <c r="B53" s="529"/>
      <c r="C53" s="529"/>
      <c r="D53" s="529"/>
      <c r="E53" s="529"/>
      <c r="F53" s="529"/>
      <c r="G53" s="530"/>
      <c r="H53" s="73">
        <f>SUM(H52)</f>
        <v>393476.35</v>
      </c>
      <c r="I53" s="524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</row>
    <row r="54" spans="1:26" ht="21.75" customHeight="1" thickBot="1">
      <c r="A54" s="537" t="s">
        <v>817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9"/>
    </row>
    <row r="55" spans="1:26" ht="305.45" customHeight="1" thickBot="1">
      <c r="A55" s="17">
        <v>1</v>
      </c>
      <c r="B55" s="9" t="s">
        <v>791</v>
      </c>
      <c r="C55" s="9" t="s">
        <v>792</v>
      </c>
      <c r="D55" s="9" t="s">
        <v>314</v>
      </c>
      <c r="E55" s="9" t="s">
        <v>310</v>
      </c>
      <c r="F55" s="9" t="s">
        <v>310</v>
      </c>
      <c r="G55" s="175">
        <v>1968</v>
      </c>
      <c r="H55" s="427">
        <v>11915000</v>
      </c>
      <c r="I55" s="503" t="s">
        <v>858</v>
      </c>
      <c r="J55" s="181" t="s">
        <v>793</v>
      </c>
      <c r="K55" s="9" t="s">
        <v>794</v>
      </c>
      <c r="L55" s="9" t="s">
        <v>642</v>
      </c>
      <c r="M55" s="9" t="s">
        <v>795</v>
      </c>
      <c r="N55" s="9" t="s">
        <v>796</v>
      </c>
      <c r="O55" s="14">
        <v>1</v>
      </c>
      <c r="P55" s="9" t="s">
        <v>981</v>
      </c>
      <c r="Q55" s="9" t="s">
        <v>797</v>
      </c>
      <c r="R55" s="9" t="s">
        <v>313</v>
      </c>
      <c r="S55" s="9" t="s">
        <v>313</v>
      </c>
      <c r="T55" s="9" t="s">
        <v>313</v>
      </c>
      <c r="U55" s="9" t="s">
        <v>375</v>
      </c>
      <c r="V55" s="9" t="s">
        <v>66</v>
      </c>
      <c r="W55" s="11">
        <v>3237</v>
      </c>
      <c r="X55" s="11">
        <v>2</v>
      </c>
      <c r="Y55" s="11" t="s">
        <v>314</v>
      </c>
      <c r="Z55" s="11" t="s">
        <v>310</v>
      </c>
    </row>
    <row r="56" spans="1:26" ht="24.75" customHeight="1" thickBot="1">
      <c r="A56" s="563" t="s">
        <v>8</v>
      </c>
      <c r="B56" s="564"/>
      <c r="C56" s="564"/>
      <c r="D56" s="564"/>
      <c r="E56" s="564"/>
      <c r="F56" s="564"/>
      <c r="G56" s="565"/>
      <c r="H56" s="176">
        <f>SUM(H55)</f>
        <v>11915000</v>
      </c>
      <c r="I56" s="177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</row>
    <row r="57" spans="1:26" ht="33.6" customHeight="1" thickBot="1">
      <c r="A57" s="516"/>
      <c r="B57" s="516"/>
      <c r="C57" s="516"/>
      <c r="D57" s="516"/>
      <c r="E57" s="516"/>
      <c r="F57" s="517"/>
      <c r="G57" s="178" t="s">
        <v>318</v>
      </c>
      <c r="H57" s="179">
        <f>SUM(H10,H16,H22,H29,H34,H39,H44,H47,H50,H53,H56,)</f>
        <v>176302283.97</v>
      </c>
      <c r="I57" s="180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</row>
    <row r="58" spans="1:26" s="7" customFormat="1">
      <c r="B58" s="93"/>
      <c r="C58" s="93"/>
      <c r="D58" s="93"/>
      <c r="E58" s="93"/>
      <c r="F58" s="93"/>
      <c r="G58" s="93"/>
      <c r="H58" s="93"/>
      <c r="I58" s="93"/>
    </row>
    <row r="59" spans="1:26" s="7" customFormat="1">
      <c r="B59" s="93"/>
      <c r="C59" s="93"/>
      <c r="D59" s="93"/>
      <c r="E59" s="93"/>
      <c r="F59" s="93"/>
      <c r="G59" s="93"/>
      <c r="H59" s="93"/>
      <c r="I59" s="93"/>
    </row>
    <row r="60" spans="1:26" s="7" customFormat="1">
      <c r="B60" s="93"/>
      <c r="C60" s="93"/>
      <c r="D60" s="93"/>
      <c r="E60" s="93"/>
      <c r="F60" s="93"/>
      <c r="G60" s="93"/>
      <c r="H60" s="93"/>
      <c r="I60" s="93"/>
    </row>
    <row r="61" spans="1:26" s="7" customFormat="1">
      <c r="B61" s="93"/>
      <c r="C61" s="93"/>
      <c r="D61" s="93"/>
      <c r="E61" s="93"/>
      <c r="F61" s="93"/>
      <c r="G61" s="93"/>
      <c r="H61" s="93"/>
      <c r="I61" s="93"/>
    </row>
    <row r="62" spans="1:26" s="7" customFormat="1">
      <c r="B62" s="93"/>
      <c r="C62" s="93"/>
      <c r="D62" s="93"/>
      <c r="E62" s="93"/>
      <c r="F62" s="93"/>
      <c r="G62" s="93"/>
      <c r="H62" s="93"/>
      <c r="I62" s="93"/>
    </row>
    <row r="63" spans="1:26" s="7" customFormat="1">
      <c r="B63" s="93"/>
      <c r="C63" s="93"/>
      <c r="D63" s="93"/>
      <c r="E63" s="93"/>
      <c r="F63" s="93"/>
      <c r="G63" s="93"/>
      <c r="H63" s="93"/>
      <c r="I63" s="93"/>
    </row>
    <row r="64" spans="1:26" s="7" customFormat="1">
      <c r="B64" s="93"/>
      <c r="C64" s="93"/>
      <c r="D64" s="93"/>
      <c r="E64" s="93"/>
      <c r="F64" s="93"/>
      <c r="G64" s="93"/>
      <c r="H64" s="93"/>
      <c r="I64" s="93"/>
    </row>
    <row r="65" spans="2:9" s="7" customFormat="1">
      <c r="B65" s="93"/>
      <c r="C65" s="93"/>
      <c r="D65" s="93"/>
      <c r="E65" s="93"/>
      <c r="F65" s="93"/>
      <c r="G65" s="93"/>
      <c r="H65" s="93"/>
      <c r="I65" s="93"/>
    </row>
    <row r="66" spans="2:9" s="7" customFormat="1">
      <c r="B66" s="93"/>
      <c r="C66" s="93"/>
      <c r="D66" s="93"/>
      <c r="E66" s="93"/>
      <c r="F66" s="93"/>
      <c r="G66" s="93"/>
      <c r="H66" s="93"/>
      <c r="I66" s="93"/>
    </row>
    <row r="67" spans="2:9" s="7" customFormat="1">
      <c r="B67" s="93"/>
      <c r="C67" s="93"/>
      <c r="D67" s="93"/>
      <c r="E67" s="93"/>
      <c r="F67" s="93"/>
      <c r="G67" s="93"/>
      <c r="H67" s="93"/>
      <c r="I67" s="93"/>
    </row>
    <row r="68" spans="2:9" s="7" customFormat="1">
      <c r="B68" s="93"/>
      <c r="C68" s="93"/>
      <c r="D68" s="93"/>
      <c r="E68" s="93"/>
      <c r="F68" s="93"/>
      <c r="G68" s="93"/>
      <c r="H68" s="93"/>
      <c r="I68" s="93"/>
    </row>
    <row r="69" spans="2:9" s="7" customFormat="1">
      <c r="B69" s="93"/>
      <c r="C69" s="93"/>
      <c r="D69" s="93"/>
      <c r="E69" s="93"/>
      <c r="F69" s="93"/>
      <c r="G69" s="93"/>
      <c r="H69" s="93"/>
      <c r="I69" s="93"/>
    </row>
    <row r="70" spans="2:9" s="7" customFormat="1">
      <c r="B70" s="93"/>
      <c r="C70" s="93"/>
      <c r="D70" s="93"/>
      <c r="E70" s="93"/>
      <c r="F70" s="93"/>
      <c r="G70" s="93"/>
      <c r="H70" s="93"/>
      <c r="I70" s="93"/>
    </row>
    <row r="71" spans="2:9" s="7" customFormat="1">
      <c r="B71" s="93"/>
      <c r="C71" s="93"/>
      <c r="D71" s="93"/>
      <c r="E71" s="93"/>
      <c r="F71" s="93"/>
      <c r="G71" s="93"/>
      <c r="H71" s="93"/>
      <c r="I71" s="93"/>
    </row>
    <row r="72" spans="2:9" s="7" customFormat="1">
      <c r="B72" s="93"/>
      <c r="C72" s="93"/>
      <c r="D72" s="93"/>
      <c r="E72" s="93"/>
      <c r="F72" s="93"/>
      <c r="G72" s="93"/>
      <c r="H72" s="93"/>
      <c r="I72" s="93"/>
    </row>
    <row r="73" spans="2:9" s="7" customFormat="1">
      <c r="B73" s="93"/>
      <c r="C73" s="93"/>
      <c r="D73" s="93"/>
      <c r="E73" s="93"/>
      <c r="F73" s="93"/>
      <c r="G73" s="93"/>
      <c r="H73" s="93"/>
      <c r="I73" s="93"/>
    </row>
    <row r="74" spans="2:9" s="7" customFormat="1">
      <c r="B74" s="93"/>
      <c r="C74" s="93"/>
      <c r="D74" s="93"/>
      <c r="E74" s="93"/>
      <c r="F74" s="93"/>
      <c r="G74" s="93"/>
      <c r="H74" s="93"/>
      <c r="I74" s="93"/>
    </row>
    <row r="75" spans="2:9" s="7" customFormat="1">
      <c r="B75" s="93"/>
      <c r="C75" s="93"/>
      <c r="D75" s="93"/>
      <c r="E75" s="93"/>
      <c r="F75" s="93"/>
      <c r="G75" s="93"/>
      <c r="H75" s="93"/>
      <c r="I75" s="93"/>
    </row>
    <row r="76" spans="2:9" s="7" customFormat="1">
      <c r="B76" s="93"/>
      <c r="C76" s="93"/>
      <c r="D76" s="93"/>
      <c r="E76" s="93"/>
      <c r="F76" s="93"/>
      <c r="G76" s="93"/>
      <c r="H76" s="93"/>
      <c r="I76" s="93"/>
    </row>
    <row r="77" spans="2:9" s="7" customFormat="1">
      <c r="B77" s="93"/>
      <c r="C77" s="93"/>
      <c r="D77" s="93"/>
      <c r="E77" s="93"/>
      <c r="F77" s="93"/>
      <c r="G77" s="93"/>
      <c r="H77" s="93"/>
      <c r="I77" s="93"/>
    </row>
    <row r="78" spans="2:9" s="7" customFormat="1">
      <c r="B78" s="93"/>
      <c r="C78" s="93"/>
      <c r="D78" s="93"/>
      <c r="E78" s="93"/>
      <c r="F78" s="93"/>
      <c r="G78" s="93"/>
      <c r="H78" s="93"/>
      <c r="I78" s="93"/>
    </row>
    <row r="79" spans="2:9" s="7" customFormat="1">
      <c r="B79" s="93"/>
      <c r="C79" s="93"/>
      <c r="D79" s="93"/>
      <c r="E79" s="93"/>
      <c r="F79" s="93"/>
      <c r="G79" s="93"/>
      <c r="H79" s="93"/>
      <c r="I79" s="93"/>
    </row>
    <row r="80" spans="2:9" s="7" customFormat="1">
      <c r="B80" s="93"/>
      <c r="C80" s="93"/>
      <c r="D80" s="93"/>
      <c r="E80" s="93"/>
      <c r="F80" s="93"/>
      <c r="G80" s="93"/>
      <c r="H80" s="93"/>
      <c r="I80" s="93"/>
    </row>
    <row r="81" spans="2:9" s="7" customFormat="1">
      <c r="B81" s="93"/>
      <c r="C81" s="93"/>
      <c r="D81" s="93"/>
      <c r="E81" s="93"/>
      <c r="F81" s="93"/>
      <c r="G81" s="93"/>
      <c r="H81" s="93"/>
      <c r="I81" s="93"/>
    </row>
    <row r="82" spans="2:9" s="7" customFormat="1">
      <c r="B82" s="93"/>
      <c r="C82" s="93"/>
      <c r="D82" s="93"/>
      <c r="E82" s="93"/>
      <c r="F82" s="93"/>
      <c r="G82" s="93"/>
      <c r="H82" s="93"/>
      <c r="I82" s="93"/>
    </row>
    <row r="83" spans="2:9" s="7" customFormat="1">
      <c r="B83" s="93"/>
      <c r="C83" s="93"/>
      <c r="D83" s="93"/>
      <c r="E83" s="93"/>
      <c r="F83" s="93"/>
      <c r="G83" s="93"/>
      <c r="H83" s="93"/>
      <c r="I83" s="93"/>
    </row>
    <row r="84" spans="2:9" s="7" customFormat="1">
      <c r="B84" s="93"/>
      <c r="C84" s="93"/>
      <c r="D84" s="93"/>
      <c r="E84" s="93"/>
      <c r="F84" s="93"/>
      <c r="G84" s="93"/>
      <c r="H84" s="93"/>
      <c r="I84" s="93"/>
    </row>
    <row r="85" spans="2:9" s="7" customFormat="1">
      <c r="B85" s="93"/>
      <c r="C85" s="93"/>
      <c r="D85" s="93"/>
      <c r="E85" s="93"/>
      <c r="F85" s="93"/>
      <c r="G85" s="93"/>
      <c r="H85" s="93"/>
      <c r="I85" s="93"/>
    </row>
    <row r="86" spans="2:9" s="7" customFormat="1">
      <c r="B86" s="93"/>
      <c r="C86" s="93"/>
      <c r="D86" s="93"/>
      <c r="E86" s="93"/>
      <c r="F86" s="93"/>
      <c r="G86" s="93"/>
      <c r="H86" s="93"/>
      <c r="I86" s="93"/>
    </row>
    <row r="87" spans="2:9" s="7" customFormat="1">
      <c r="B87" s="93"/>
      <c r="C87" s="93"/>
      <c r="D87" s="93"/>
      <c r="E87" s="93"/>
      <c r="F87" s="93"/>
      <c r="G87" s="93"/>
      <c r="H87" s="93"/>
      <c r="I87" s="93"/>
    </row>
    <row r="88" spans="2:9" s="7" customFormat="1">
      <c r="B88" s="93"/>
      <c r="C88" s="93"/>
      <c r="D88" s="93"/>
      <c r="E88" s="93"/>
      <c r="F88" s="93"/>
      <c r="G88" s="93"/>
      <c r="H88" s="93"/>
      <c r="I88" s="93"/>
    </row>
    <row r="89" spans="2:9" s="7" customFormat="1">
      <c r="B89" s="93"/>
      <c r="C89" s="93"/>
      <c r="D89" s="93"/>
      <c r="E89" s="93"/>
      <c r="F89" s="93"/>
      <c r="G89" s="93"/>
      <c r="H89" s="93"/>
      <c r="I89" s="93"/>
    </row>
    <row r="90" spans="2:9" s="7" customFormat="1">
      <c r="B90" s="93"/>
      <c r="C90" s="93"/>
      <c r="D90" s="93"/>
      <c r="E90" s="93"/>
      <c r="F90" s="93"/>
      <c r="G90" s="93"/>
      <c r="H90" s="93"/>
      <c r="I90" s="93"/>
    </row>
    <row r="91" spans="2:9" s="7" customFormat="1">
      <c r="B91" s="93"/>
      <c r="C91" s="93"/>
      <c r="D91" s="93"/>
      <c r="E91" s="93"/>
      <c r="F91" s="93"/>
      <c r="G91" s="93"/>
      <c r="H91" s="93"/>
      <c r="I91" s="93"/>
    </row>
    <row r="92" spans="2:9" s="7" customFormat="1">
      <c r="B92" s="93"/>
      <c r="C92" s="93"/>
      <c r="D92" s="93"/>
      <c r="E92" s="93"/>
      <c r="F92" s="93"/>
      <c r="G92" s="93"/>
      <c r="H92" s="93"/>
      <c r="I92" s="93"/>
    </row>
    <row r="93" spans="2:9" s="7" customFormat="1">
      <c r="B93" s="93"/>
      <c r="C93" s="93"/>
      <c r="D93" s="93"/>
      <c r="E93" s="93"/>
      <c r="F93" s="93"/>
      <c r="G93" s="93"/>
      <c r="H93" s="93"/>
      <c r="I93" s="93"/>
    </row>
    <row r="94" spans="2:9" s="7" customFormat="1">
      <c r="B94" s="93"/>
      <c r="C94" s="93"/>
      <c r="D94" s="93"/>
      <c r="E94" s="93"/>
      <c r="F94" s="93"/>
      <c r="G94" s="93"/>
      <c r="H94" s="93"/>
      <c r="I94" s="93"/>
    </row>
    <row r="95" spans="2:9" s="7" customFormat="1">
      <c r="B95" s="93"/>
      <c r="C95" s="93"/>
      <c r="D95" s="93"/>
      <c r="E95" s="93"/>
      <c r="F95" s="93"/>
      <c r="G95" s="93"/>
      <c r="H95" s="93"/>
      <c r="I95" s="93"/>
    </row>
    <row r="96" spans="2:9" s="7" customFormat="1">
      <c r="B96" s="93"/>
      <c r="C96" s="93"/>
      <c r="D96" s="93"/>
      <c r="E96" s="93"/>
      <c r="F96" s="93"/>
      <c r="G96" s="93"/>
      <c r="H96" s="93"/>
      <c r="I96" s="93"/>
    </row>
    <row r="97" spans="2:9" s="7" customFormat="1">
      <c r="B97" s="93"/>
      <c r="C97" s="93"/>
      <c r="D97" s="93"/>
      <c r="E97" s="93"/>
      <c r="F97" s="93"/>
      <c r="G97" s="93"/>
      <c r="H97" s="93"/>
      <c r="I97" s="93"/>
    </row>
    <row r="98" spans="2:9" s="7" customFormat="1">
      <c r="B98" s="93"/>
      <c r="C98" s="93"/>
      <c r="D98" s="93"/>
      <c r="E98" s="93"/>
      <c r="F98" s="93"/>
      <c r="G98" s="93"/>
      <c r="H98" s="93"/>
      <c r="I98" s="93"/>
    </row>
    <row r="99" spans="2:9" s="7" customFormat="1">
      <c r="B99" s="93"/>
      <c r="C99" s="93"/>
      <c r="D99" s="93"/>
      <c r="E99" s="93"/>
      <c r="F99" s="93"/>
      <c r="G99" s="93"/>
      <c r="H99" s="93"/>
      <c r="I99" s="93"/>
    </row>
    <row r="100" spans="2:9" s="7" customFormat="1">
      <c r="B100" s="93"/>
      <c r="C100" s="93"/>
      <c r="D100" s="93"/>
      <c r="E100" s="93"/>
      <c r="F100" s="93"/>
      <c r="G100" s="93"/>
      <c r="H100" s="93"/>
      <c r="I100" s="93"/>
    </row>
    <row r="101" spans="2:9" s="7" customFormat="1">
      <c r="B101" s="93"/>
      <c r="C101" s="93"/>
      <c r="D101" s="93"/>
      <c r="E101" s="93"/>
      <c r="F101" s="93"/>
      <c r="G101" s="93"/>
      <c r="H101" s="93"/>
      <c r="I101" s="93"/>
    </row>
    <row r="102" spans="2:9" s="7" customFormat="1">
      <c r="B102" s="93"/>
      <c r="C102" s="93"/>
      <c r="D102" s="93"/>
      <c r="E102" s="93"/>
      <c r="F102" s="93"/>
      <c r="G102" s="93"/>
      <c r="H102" s="93"/>
      <c r="I102" s="93"/>
    </row>
    <row r="103" spans="2:9" s="7" customFormat="1">
      <c r="B103" s="93"/>
      <c r="C103" s="93"/>
      <c r="D103" s="93"/>
      <c r="E103" s="93"/>
      <c r="F103" s="93"/>
      <c r="G103" s="93"/>
      <c r="H103" s="93"/>
      <c r="I103" s="93"/>
    </row>
    <row r="104" spans="2:9" s="7" customFormat="1">
      <c r="B104" s="93"/>
      <c r="C104" s="93"/>
      <c r="D104" s="93"/>
      <c r="E104" s="93"/>
      <c r="F104" s="93"/>
      <c r="G104" s="93"/>
      <c r="H104" s="93"/>
      <c r="I104" s="93"/>
    </row>
    <row r="105" spans="2:9" s="7" customFormat="1">
      <c r="B105" s="93"/>
      <c r="C105" s="93"/>
      <c r="D105" s="93"/>
      <c r="E105" s="93"/>
      <c r="F105" s="93"/>
      <c r="G105" s="93"/>
      <c r="H105" s="93"/>
      <c r="I105" s="93"/>
    </row>
    <row r="106" spans="2:9" s="7" customFormat="1">
      <c r="B106" s="93"/>
      <c r="C106" s="93"/>
      <c r="D106" s="93"/>
      <c r="E106" s="93"/>
      <c r="F106" s="93"/>
      <c r="G106" s="93"/>
      <c r="H106" s="93"/>
      <c r="I106" s="93"/>
    </row>
    <row r="107" spans="2:9" s="7" customFormat="1">
      <c r="B107" s="93"/>
      <c r="C107" s="93"/>
      <c r="D107" s="93"/>
      <c r="E107" s="93"/>
      <c r="F107" s="93"/>
      <c r="G107" s="93"/>
      <c r="H107" s="93"/>
      <c r="I107" s="93"/>
    </row>
    <row r="108" spans="2:9" s="7" customFormat="1">
      <c r="B108" s="93"/>
      <c r="C108" s="93"/>
      <c r="D108" s="93"/>
      <c r="E108" s="93"/>
      <c r="F108" s="93"/>
      <c r="G108" s="93"/>
      <c r="H108" s="93"/>
      <c r="I108" s="93"/>
    </row>
    <row r="109" spans="2:9" s="7" customFormat="1">
      <c r="B109" s="93"/>
      <c r="C109" s="93"/>
      <c r="D109" s="93"/>
      <c r="E109" s="93"/>
      <c r="F109" s="93"/>
      <c r="G109" s="93"/>
      <c r="H109" s="93"/>
      <c r="I109" s="93"/>
    </row>
    <row r="110" spans="2:9" s="7" customFormat="1">
      <c r="B110" s="93"/>
      <c r="C110" s="93"/>
      <c r="D110" s="93"/>
      <c r="E110" s="93"/>
      <c r="F110" s="93"/>
      <c r="G110" s="93"/>
      <c r="H110" s="93"/>
      <c r="I110" s="93"/>
    </row>
    <row r="111" spans="2:9" s="7" customFormat="1">
      <c r="B111" s="93"/>
      <c r="C111" s="93"/>
      <c r="D111" s="93"/>
      <c r="E111" s="93"/>
      <c r="F111" s="93"/>
      <c r="G111" s="93"/>
      <c r="H111" s="93"/>
      <c r="I111" s="93"/>
    </row>
    <row r="112" spans="2:9" s="7" customFormat="1">
      <c r="B112" s="93"/>
      <c r="C112" s="93"/>
      <c r="D112" s="93"/>
      <c r="E112" s="93"/>
      <c r="F112" s="93"/>
      <c r="G112" s="93"/>
      <c r="H112" s="93"/>
      <c r="I112" s="93"/>
    </row>
    <row r="113" spans="2:9" s="7" customFormat="1">
      <c r="B113" s="93"/>
      <c r="C113" s="93"/>
      <c r="D113" s="93"/>
      <c r="E113" s="93"/>
      <c r="F113" s="93"/>
      <c r="G113" s="93"/>
      <c r="H113" s="93"/>
      <c r="I113" s="93"/>
    </row>
    <row r="114" spans="2:9" s="7" customFormat="1">
      <c r="B114" s="93"/>
      <c r="C114" s="93"/>
      <c r="D114" s="93"/>
      <c r="E114" s="93"/>
      <c r="F114" s="93"/>
      <c r="G114" s="93"/>
      <c r="H114" s="93"/>
      <c r="I114" s="93"/>
    </row>
    <row r="115" spans="2:9" s="7" customFormat="1">
      <c r="B115" s="93"/>
      <c r="C115" s="93"/>
      <c r="D115" s="93"/>
      <c r="E115" s="93"/>
      <c r="F115" s="93"/>
      <c r="G115" s="93"/>
      <c r="H115" s="93"/>
      <c r="I115" s="93"/>
    </row>
    <row r="116" spans="2:9" s="7" customFormat="1">
      <c r="B116" s="93"/>
      <c r="C116" s="93"/>
      <c r="D116" s="93"/>
      <c r="E116" s="93"/>
      <c r="F116" s="93"/>
      <c r="G116" s="93"/>
      <c r="H116" s="93"/>
      <c r="I116" s="93"/>
    </row>
    <row r="117" spans="2:9" s="7" customFormat="1">
      <c r="B117" s="93"/>
      <c r="C117" s="93"/>
      <c r="D117" s="93"/>
      <c r="E117" s="93"/>
      <c r="F117" s="93"/>
      <c r="G117" s="93"/>
      <c r="H117" s="93"/>
      <c r="I117" s="93"/>
    </row>
    <row r="118" spans="2:9" s="7" customFormat="1">
      <c r="B118" s="93"/>
      <c r="C118" s="93"/>
      <c r="D118" s="93"/>
      <c r="E118" s="93"/>
      <c r="F118" s="93"/>
      <c r="G118" s="93"/>
      <c r="H118" s="93"/>
      <c r="I118" s="93"/>
    </row>
    <row r="119" spans="2:9" s="7" customFormat="1">
      <c r="B119" s="93"/>
      <c r="C119" s="93"/>
      <c r="D119" s="93"/>
      <c r="E119" s="93"/>
      <c r="F119" s="93"/>
      <c r="G119" s="93"/>
      <c r="H119" s="93"/>
      <c r="I119" s="93"/>
    </row>
    <row r="120" spans="2:9" s="7" customFormat="1">
      <c r="B120" s="93"/>
      <c r="C120" s="93"/>
      <c r="D120" s="93"/>
      <c r="E120" s="93"/>
      <c r="F120" s="93"/>
      <c r="G120" s="93"/>
      <c r="H120" s="93"/>
      <c r="I120" s="93"/>
    </row>
    <row r="121" spans="2:9" s="7" customFormat="1">
      <c r="B121" s="93"/>
      <c r="C121" s="93"/>
      <c r="D121" s="93"/>
      <c r="E121" s="93"/>
      <c r="F121" s="93"/>
      <c r="G121" s="93"/>
      <c r="H121" s="93"/>
      <c r="I121" s="93"/>
    </row>
    <row r="122" spans="2:9" s="7" customFormat="1">
      <c r="B122" s="93"/>
      <c r="C122" s="93"/>
      <c r="D122" s="93"/>
      <c r="E122" s="93"/>
      <c r="F122" s="93"/>
      <c r="G122" s="93"/>
      <c r="H122" s="93"/>
      <c r="I122" s="93"/>
    </row>
    <row r="123" spans="2:9" s="7" customFormat="1">
      <c r="B123" s="93"/>
      <c r="C123" s="93"/>
      <c r="D123" s="93"/>
      <c r="E123" s="93"/>
      <c r="F123" s="93"/>
      <c r="G123" s="93"/>
      <c r="H123" s="93"/>
      <c r="I123" s="93"/>
    </row>
    <row r="124" spans="2:9" s="7" customFormat="1">
      <c r="B124" s="93"/>
      <c r="C124" s="93"/>
      <c r="D124" s="93"/>
      <c r="E124" s="93"/>
      <c r="F124" s="93"/>
      <c r="G124" s="93"/>
      <c r="H124" s="93"/>
      <c r="I124" s="93"/>
    </row>
    <row r="125" spans="2:9" s="7" customFormat="1">
      <c r="B125" s="93"/>
      <c r="C125" s="93"/>
      <c r="D125" s="93"/>
      <c r="E125" s="93"/>
      <c r="F125" s="93"/>
      <c r="G125" s="93"/>
      <c r="H125" s="93"/>
      <c r="I125" s="93"/>
    </row>
    <row r="126" spans="2:9" s="7" customFormat="1">
      <c r="B126" s="93"/>
      <c r="C126" s="93"/>
      <c r="D126" s="93"/>
      <c r="E126" s="93"/>
      <c r="F126" s="93"/>
      <c r="G126" s="93"/>
      <c r="H126" s="93"/>
      <c r="I126" s="93"/>
    </row>
    <row r="127" spans="2:9" s="7" customFormat="1">
      <c r="B127" s="93"/>
      <c r="C127" s="93"/>
      <c r="D127" s="93"/>
      <c r="E127" s="93"/>
      <c r="F127" s="93"/>
      <c r="G127" s="93"/>
      <c r="H127" s="93"/>
      <c r="I127" s="93"/>
    </row>
    <row r="128" spans="2:9" s="7" customFormat="1">
      <c r="B128" s="93"/>
      <c r="C128" s="93"/>
      <c r="D128" s="93"/>
      <c r="E128" s="93"/>
      <c r="F128" s="93"/>
      <c r="G128" s="93"/>
      <c r="H128" s="93"/>
      <c r="I128" s="93"/>
    </row>
    <row r="129" spans="2:9" s="7" customFormat="1">
      <c r="B129" s="93"/>
      <c r="C129" s="93"/>
      <c r="D129" s="93"/>
      <c r="E129" s="93"/>
      <c r="F129" s="93"/>
      <c r="G129" s="93"/>
      <c r="H129" s="93"/>
      <c r="I129" s="93"/>
    </row>
    <row r="130" spans="2:9" s="7" customFormat="1">
      <c r="B130" s="93"/>
      <c r="C130" s="93"/>
      <c r="D130" s="93"/>
      <c r="E130" s="93"/>
      <c r="F130" s="93"/>
      <c r="G130" s="93"/>
      <c r="H130" s="93"/>
      <c r="I130" s="93"/>
    </row>
    <row r="131" spans="2:9" s="7" customFormat="1">
      <c r="B131" s="93"/>
      <c r="C131" s="93"/>
      <c r="D131" s="93"/>
      <c r="E131" s="93"/>
      <c r="F131" s="93"/>
      <c r="G131" s="93"/>
      <c r="H131" s="93"/>
      <c r="I131" s="93"/>
    </row>
    <row r="132" spans="2:9" s="7" customFormat="1">
      <c r="B132" s="93"/>
      <c r="C132" s="93"/>
      <c r="D132" s="93"/>
      <c r="E132" s="93"/>
      <c r="F132" s="93"/>
      <c r="G132" s="93"/>
      <c r="H132" s="93"/>
      <c r="I132" s="93"/>
    </row>
    <row r="133" spans="2:9" s="7" customFormat="1">
      <c r="B133" s="93"/>
      <c r="C133" s="93"/>
      <c r="D133" s="93"/>
      <c r="E133" s="93"/>
      <c r="F133" s="93"/>
      <c r="G133" s="93"/>
      <c r="H133" s="93"/>
      <c r="I133" s="93"/>
    </row>
    <row r="134" spans="2:9" s="7" customFormat="1">
      <c r="B134" s="93"/>
      <c r="C134" s="93"/>
      <c r="D134" s="93"/>
      <c r="E134" s="93"/>
      <c r="F134" s="93"/>
      <c r="G134" s="93"/>
      <c r="H134" s="93"/>
      <c r="I134" s="93"/>
    </row>
    <row r="135" spans="2:9" s="7" customFormat="1">
      <c r="B135" s="93"/>
      <c r="C135" s="93"/>
      <c r="D135" s="93"/>
      <c r="E135" s="93"/>
      <c r="F135" s="93"/>
      <c r="G135" s="93"/>
      <c r="H135" s="93"/>
      <c r="I135" s="93"/>
    </row>
    <row r="136" spans="2:9" s="7" customFormat="1">
      <c r="B136" s="93"/>
      <c r="C136" s="93"/>
      <c r="D136" s="93"/>
      <c r="E136" s="93"/>
      <c r="F136" s="93"/>
      <c r="G136" s="93"/>
      <c r="H136" s="93"/>
      <c r="I136" s="93"/>
    </row>
    <row r="137" spans="2:9" s="7" customFormat="1">
      <c r="B137" s="93"/>
      <c r="C137" s="93"/>
      <c r="D137" s="93"/>
      <c r="E137" s="93"/>
      <c r="F137" s="93"/>
      <c r="G137" s="93"/>
      <c r="H137" s="93"/>
      <c r="I137" s="93"/>
    </row>
    <row r="138" spans="2:9" s="7" customFormat="1">
      <c r="B138" s="93"/>
      <c r="C138" s="93"/>
      <c r="D138" s="93"/>
      <c r="E138" s="93"/>
      <c r="F138" s="93"/>
      <c r="G138" s="93"/>
      <c r="H138" s="93"/>
      <c r="I138" s="93"/>
    </row>
    <row r="139" spans="2:9" s="7" customFormat="1">
      <c r="B139" s="93"/>
      <c r="C139" s="93"/>
      <c r="D139" s="93"/>
      <c r="E139" s="93"/>
      <c r="F139" s="93"/>
      <c r="G139" s="93"/>
      <c r="H139" s="93"/>
      <c r="I139" s="93"/>
    </row>
    <row r="140" spans="2:9" s="7" customFormat="1">
      <c r="B140" s="93"/>
      <c r="C140" s="93"/>
      <c r="D140" s="93"/>
      <c r="E140" s="93"/>
      <c r="F140" s="93"/>
      <c r="G140" s="93"/>
      <c r="H140" s="93"/>
      <c r="I140" s="93"/>
    </row>
    <row r="141" spans="2:9" s="7" customFormat="1">
      <c r="B141" s="93"/>
      <c r="C141" s="93"/>
      <c r="D141" s="93"/>
      <c r="E141" s="93"/>
      <c r="F141" s="93"/>
      <c r="G141" s="93"/>
      <c r="H141" s="93"/>
      <c r="I141" s="93"/>
    </row>
    <row r="142" spans="2:9" s="7" customFormat="1">
      <c r="B142" s="93"/>
      <c r="C142" s="93"/>
      <c r="D142" s="93"/>
      <c r="E142" s="93"/>
      <c r="F142" s="93"/>
      <c r="G142" s="93"/>
      <c r="H142" s="93"/>
      <c r="I142" s="93"/>
    </row>
    <row r="143" spans="2:9" s="7" customFormat="1">
      <c r="B143" s="93"/>
      <c r="C143" s="93"/>
      <c r="D143" s="93"/>
      <c r="E143" s="93"/>
      <c r="F143" s="93"/>
      <c r="G143" s="93"/>
      <c r="H143" s="93"/>
      <c r="I143" s="93"/>
    </row>
    <row r="144" spans="2:9" s="7" customFormat="1">
      <c r="B144" s="93"/>
      <c r="C144" s="93"/>
      <c r="D144" s="93"/>
      <c r="E144" s="93"/>
      <c r="F144" s="93"/>
      <c r="G144" s="93"/>
      <c r="H144" s="93"/>
      <c r="I144" s="93"/>
    </row>
    <row r="145" spans="2:9" s="7" customFormat="1">
      <c r="B145" s="93"/>
      <c r="C145" s="93"/>
      <c r="D145" s="93"/>
      <c r="E145" s="93"/>
      <c r="F145" s="93"/>
      <c r="G145" s="93"/>
      <c r="H145" s="93"/>
      <c r="I145" s="93"/>
    </row>
    <row r="146" spans="2:9" s="7" customFormat="1">
      <c r="B146" s="93"/>
      <c r="C146" s="93"/>
      <c r="D146" s="93"/>
      <c r="E146" s="93"/>
      <c r="F146" s="93"/>
      <c r="G146" s="93"/>
      <c r="H146" s="93"/>
      <c r="I146" s="93"/>
    </row>
    <row r="147" spans="2:9" s="7" customFormat="1">
      <c r="B147" s="93"/>
      <c r="C147" s="93"/>
      <c r="D147" s="93"/>
      <c r="E147" s="93"/>
      <c r="F147" s="93"/>
      <c r="G147" s="93"/>
      <c r="H147" s="93"/>
      <c r="I147" s="93"/>
    </row>
    <row r="148" spans="2:9" s="7" customFormat="1">
      <c r="B148" s="93"/>
      <c r="C148" s="93"/>
      <c r="D148" s="93"/>
      <c r="E148" s="93"/>
      <c r="F148" s="93"/>
      <c r="G148" s="93"/>
      <c r="H148" s="93"/>
      <c r="I148" s="93"/>
    </row>
    <row r="149" spans="2:9" s="7" customFormat="1">
      <c r="B149" s="93"/>
      <c r="C149" s="93"/>
      <c r="D149" s="93"/>
      <c r="E149" s="93"/>
      <c r="F149" s="93"/>
      <c r="G149" s="93"/>
      <c r="H149" s="93"/>
      <c r="I149" s="93"/>
    </row>
    <row r="150" spans="2:9" s="7" customFormat="1">
      <c r="B150" s="93"/>
      <c r="C150" s="93"/>
      <c r="D150" s="93"/>
      <c r="E150" s="93"/>
      <c r="F150" s="93"/>
      <c r="G150" s="93"/>
      <c r="H150" s="93"/>
      <c r="I150" s="93"/>
    </row>
    <row r="151" spans="2:9" s="7" customFormat="1">
      <c r="B151" s="93"/>
      <c r="C151" s="93"/>
      <c r="D151" s="93"/>
      <c r="E151" s="93"/>
      <c r="F151" s="93"/>
      <c r="G151" s="93"/>
      <c r="H151" s="93"/>
      <c r="I151" s="93"/>
    </row>
    <row r="152" spans="2:9" s="7" customFormat="1">
      <c r="B152" s="93"/>
      <c r="C152" s="93"/>
      <c r="D152" s="93"/>
      <c r="E152" s="93"/>
      <c r="F152" s="93"/>
      <c r="G152" s="93"/>
      <c r="H152" s="93"/>
      <c r="I152" s="93"/>
    </row>
    <row r="153" spans="2:9" s="7" customFormat="1">
      <c r="B153" s="93"/>
      <c r="C153" s="93"/>
      <c r="D153" s="93"/>
      <c r="E153" s="93"/>
      <c r="F153" s="93"/>
      <c r="G153" s="93"/>
      <c r="H153" s="93"/>
      <c r="I153" s="93"/>
    </row>
    <row r="154" spans="2:9" s="7" customFormat="1">
      <c r="B154" s="93"/>
      <c r="C154" s="93"/>
      <c r="D154" s="93"/>
      <c r="E154" s="93"/>
      <c r="F154" s="93"/>
      <c r="G154" s="93"/>
      <c r="H154" s="93"/>
      <c r="I154" s="93"/>
    </row>
    <row r="155" spans="2:9" s="7" customFormat="1">
      <c r="B155" s="93"/>
      <c r="C155" s="93"/>
      <c r="D155" s="93"/>
      <c r="E155" s="93"/>
      <c r="F155" s="93"/>
      <c r="G155" s="93"/>
      <c r="H155" s="93"/>
      <c r="I155" s="93"/>
    </row>
    <row r="156" spans="2:9" s="7" customFormat="1">
      <c r="B156" s="93"/>
      <c r="C156" s="93"/>
      <c r="D156" s="93"/>
      <c r="E156" s="93"/>
      <c r="F156" s="93"/>
      <c r="G156" s="93"/>
      <c r="H156" s="93"/>
      <c r="I156" s="93"/>
    </row>
    <row r="157" spans="2:9" s="7" customFormat="1">
      <c r="B157" s="93"/>
      <c r="C157" s="93"/>
      <c r="D157" s="93"/>
      <c r="E157" s="93"/>
      <c r="F157" s="93"/>
      <c r="G157" s="93"/>
      <c r="H157" s="93"/>
      <c r="I157" s="93"/>
    </row>
    <row r="158" spans="2:9" s="7" customFormat="1">
      <c r="B158" s="93"/>
      <c r="C158" s="93"/>
      <c r="D158" s="93"/>
      <c r="E158" s="93"/>
      <c r="F158" s="93"/>
      <c r="G158" s="93"/>
      <c r="H158" s="93"/>
      <c r="I158" s="93"/>
    </row>
    <row r="159" spans="2:9" s="7" customFormat="1">
      <c r="B159" s="93"/>
      <c r="C159" s="93"/>
      <c r="D159" s="93"/>
      <c r="E159" s="93"/>
      <c r="F159" s="93"/>
      <c r="G159" s="93"/>
      <c r="H159" s="93"/>
      <c r="I159" s="93"/>
    </row>
    <row r="160" spans="2:9" s="7" customFormat="1">
      <c r="B160" s="93"/>
      <c r="C160" s="93"/>
      <c r="D160" s="93"/>
      <c r="E160" s="93"/>
      <c r="F160" s="93"/>
      <c r="G160" s="93"/>
      <c r="H160" s="93"/>
      <c r="I160" s="93"/>
    </row>
    <row r="161" spans="2:9" s="7" customFormat="1">
      <c r="B161" s="93"/>
      <c r="C161" s="93"/>
      <c r="D161" s="93"/>
      <c r="E161" s="93"/>
      <c r="F161" s="93"/>
      <c r="G161" s="93"/>
      <c r="H161" s="93"/>
      <c r="I161" s="93"/>
    </row>
    <row r="162" spans="2:9" s="7" customFormat="1">
      <c r="B162" s="93"/>
      <c r="C162" s="93"/>
      <c r="D162" s="93"/>
      <c r="E162" s="93"/>
      <c r="F162" s="93"/>
      <c r="G162" s="93"/>
      <c r="H162" s="93"/>
      <c r="I162" s="93"/>
    </row>
    <row r="163" spans="2:9" s="7" customFormat="1">
      <c r="B163" s="93"/>
      <c r="C163" s="93"/>
      <c r="D163" s="93"/>
      <c r="E163" s="93"/>
      <c r="F163" s="93"/>
      <c r="G163" s="93"/>
      <c r="H163" s="93"/>
      <c r="I163" s="93"/>
    </row>
    <row r="164" spans="2:9" s="7" customFormat="1">
      <c r="B164" s="93"/>
      <c r="C164" s="93"/>
      <c r="D164" s="93"/>
      <c r="E164" s="93"/>
      <c r="F164" s="93"/>
      <c r="G164" s="93"/>
      <c r="H164" s="93"/>
      <c r="I164" s="93"/>
    </row>
    <row r="165" spans="2:9" s="7" customFormat="1">
      <c r="B165" s="93"/>
      <c r="C165" s="93"/>
      <c r="D165" s="93"/>
      <c r="E165" s="93"/>
      <c r="F165" s="93"/>
      <c r="G165" s="93"/>
      <c r="H165" s="93"/>
      <c r="I165" s="93"/>
    </row>
    <row r="166" spans="2:9" s="7" customFormat="1">
      <c r="B166" s="93"/>
      <c r="C166" s="93"/>
      <c r="D166" s="93"/>
      <c r="E166" s="93"/>
      <c r="F166" s="93"/>
      <c r="G166" s="93"/>
      <c r="H166" s="93"/>
      <c r="I166" s="93"/>
    </row>
    <row r="167" spans="2:9" s="7" customFormat="1">
      <c r="B167" s="93"/>
      <c r="C167" s="93"/>
      <c r="D167" s="93"/>
      <c r="E167" s="93"/>
      <c r="F167" s="93"/>
      <c r="G167" s="93"/>
      <c r="H167" s="93"/>
      <c r="I167" s="93"/>
    </row>
    <row r="168" spans="2:9" s="7" customFormat="1">
      <c r="B168" s="93"/>
      <c r="C168" s="93"/>
      <c r="D168" s="93"/>
      <c r="E168" s="93"/>
      <c r="F168" s="93"/>
      <c r="G168" s="93"/>
      <c r="H168" s="93"/>
      <c r="I168" s="93"/>
    </row>
    <row r="169" spans="2:9" s="7" customFormat="1">
      <c r="B169" s="93"/>
      <c r="C169" s="93"/>
      <c r="D169" s="93"/>
      <c r="E169" s="93"/>
      <c r="F169" s="93"/>
      <c r="G169" s="93"/>
      <c r="H169" s="93"/>
      <c r="I169" s="93"/>
    </row>
    <row r="170" spans="2:9" s="7" customFormat="1">
      <c r="B170" s="93"/>
      <c r="C170" s="93"/>
      <c r="D170" s="93"/>
      <c r="E170" s="93"/>
      <c r="F170" s="93"/>
      <c r="G170" s="93"/>
      <c r="H170" s="93"/>
      <c r="I170" s="93"/>
    </row>
    <row r="171" spans="2:9" s="7" customFormat="1">
      <c r="B171" s="93"/>
      <c r="C171" s="93"/>
      <c r="D171" s="93"/>
      <c r="E171" s="93"/>
      <c r="F171" s="93"/>
      <c r="G171" s="93"/>
      <c r="H171" s="93"/>
      <c r="I171" s="93"/>
    </row>
    <row r="172" spans="2:9" s="7" customFormat="1">
      <c r="B172" s="93"/>
      <c r="C172" s="93"/>
      <c r="D172" s="93"/>
      <c r="E172" s="93"/>
      <c r="F172" s="93"/>
      <c r="G172" s="93"/>
      <c r="H172" s="93"/>
      <c r="I172" s="93"/>
    </row>
    <row r="173" spans="2:9" s="7" customFormat="1">
      <c r="B173" s="93"/>
      <c r="C173" s="93"/>
      <c r="D173" s="93"/>
      <c r="E173" s="93"/>
      <c r="F173" s="93"/>
      <c r="G173" s="93"/>
      <c r="H173" s="93"/>
      <c r="I173" s="93"/>
    </row>
    <row r="174" spans="2:9" s="7" customFormat="1">
      <c r="B174" s="93"/>
      <c r="C174" s="93"/>
      <c r="D174" s="93"/>
      <c r="E174" s="93"/>
      <c r="F174" s="93"/>
      <c r="G174" s="93"/>
      <c r="H174" s="93"/>
      <c r="I174" s="93"/>
    </row>
    <row r="175" spans="2:9" s="7" customFormat="1">
      <c r="B175" s="93"/>
      <c r="C175" s="93"/>
      <c r="D175" s="93"/>
      <c r="E175" s="93"/>
      <c r="F175" s="93"/>
      <c r="G175" s="93"/>
      <c r="H175" s="93"/>
      <c r="I175" s="93"/>
    </row>
    <row r="176" spans="2:9" s="7" customFormat="1">
      <c r="B176" s="93"/>
      <c r="C176" s="93"/>
      <c r="D176" s="93"/>
      <c r="E176" s="93"/>
      <c r="F176" s="93"/>
      <c r="G176" s="93"/>
      <c r="H176" s="93"/>
      <c r="I176" s="93"/>
    </row>
    <row r="177" spans="2:9" s="7" customFormat="1">
      <c r="B177" s="93"/>
      <c r="C177" s="93"/>
      <c r="D177" s="93"/>
      <c r="E177" s="93"/>
      <c r="F177" s="93"/>
      <c r="G177" s="93"/>
      <c r="H177" s="93"/>
      <c r="I177" s="93"/>
    </row>
    <row r="178" spans="2:9" s="7" customFormat="1">
      <c r="B178" s="93"/>
      <c r="C178" s="93"/>
      <c r="D178" s="93"/>
      <c r="E178" s="93"/>
      <c r="F178" s="93"/>
      <c r="G178" s="93"/>
      <c r="H178" s="93"/>
      <c r="I178" s="93"/>
    </row>
    <row r="179" spans="2:9" s="7" customFormat="1">
      <c r="B179" s="93"/>
      <c r="C179" s="93"/>
      <c r="D179" s="93"/>
      <c r="E179" s="93"/>
      <c r="F179" s="93"/>
      <c r="G179" s="93"/>
      <c r="H179" s="93"/>
      <c r="I179" s="93"/>
    </row>
    <row r="180" spans="2:9" s="7" customFormat="1">
      <c r="B180" s="93"/>
      <c r="C180" s="93"/>
      <c r="D180" s="93"/>
      <c r="E180" s="93"/>
      <c r="F180" s="93"/>
      <c r="G180" s="93"/>
      <c r="H180" s="93"/>
      <c r="I180" s="93"/>
    </row>
    <row r="181" spans="2:9" s="7" customFormat="1">
      <c r="B181" s="93"/>
      <c r="C181" s="93"/>
      <c r="D181" s="93"/>
      <c r="E181" s="93"/>
      <c r="F181" s="93"/>
      <c r="G181" s="93"/>
      <c r="H181" s="93"/>
      <c r="I181" s="93"/>
    </row>
    <row r="182" spans="2:9" s="7" customFormat="1">
      <c r="B182" s="93"/>
      <c r="C182" s="93"/>
      <c r="D182" s="93"/>
      <c r="E182" s="93"/>
      <c r="F182" s="93"/>
      <c r="G182" s="93"/>
      <c r="H182" s="93"/>
      <c r="I182" s="93"/>
    </row>
    <row r="183" spans="2:9" s="7" customFormat="1">
      <c r="B183" s="93"/>
      <c r="C183" s="93"/>
      <c r="D183" s="93"/>
      <c r="E183" s="93"/>
      <c r="F183" s="93"/>
      <c r="G183" s="93"/>
      <c r="H183" s="93"/>
      <c r="I183" s="93"/>
    </row>
    <row r="184" spans="2:9" s="7" customFormat="1">
      <c r="B184" s="93"/>
      <c r="C184" s="93"/>
      <c r="D184" s="93"/>
      <c r="E184" s="93"/>
      <c r="F184" s="93"/>
      <c r="G184" s="93"/>
      <c r="H184" s="93"/>
      <c r="I184" s="93"/>
    </row>
    <row r="185" spans="2:9" s="7" customFormat="1">
      <c r="B185" s="93"/>
      <c r="C185" s="93"/>
      <c r="D185" s="93"/>
      <c r="E185" s="93"/>
      <c r="F185" s="93"/>
      <c r="G185" s="93"/>
      <c r="H185" s="93"/>
      <c r="I185" s="93"/>
    </row>
    <row r="186" spans="2:9" s="7" customFormat="1">
      <c r="B186" s="93"/>
      <c r="C186" s="93"/>
      <c r="D186" s="93"/>
      <c r="E186" s="93"/>
      <c r="F186" s="93"/>
      <c r="G186" s="93"/>
      <c r="H186" s="93"/>
      <c r="I186" s="93"/>
    </row>
    <row r="187" spans="2:9" s="7" customFormat="1">
      <c r="B187" s="93"/>
      <c r="C187" s="93"/>
      <c r="D187" s="93"/>
      <c r="E187" s="93"/>
      <c r="F187" s="93"/>
      <c r="G187" s="93"/>
      <c r="H187" s="93"/>
      <c r="I187" s="93"/>
    </row>
    <row r="188" spans="2:9" s="7" customFormat="1">
      <c r="B188" s="93"/>
      <c r="C188" s="93"/>
      <c r="D188" s="93"/>
      <c r="E188" s="93"/>
      <c r="F188" s="93"/>
      <c r="G188" s="93"/>
      <c r="H188" s="93"/>
      <c r="I188" s="93"/>
    </row>
    <row r="189" spans="2:9" s="7" customFormat="1">
      <c r="B189" s="93"/>
      <c r="C189" s="93"/>
      <c r="D189" s="93"/>
      <c r="E189" s="93"/>
      <c r="F189" s="93"/>
      <c r="G189" s="93"/>
      <c r="H189" s="93"/>
      <c r="I189" s="93"/>
    </row>
    <row r="190" spans="2:9" s="7" customFormat="1">
      <c r="B190" s="93"/>
      <c r="C190" s="93"/>
      <c r="D190" s="93"/>
      <c r="E190" s="93"/>
      <c r="F190" s="93"/>
      <c r="G190" s="93"/>
      <c r="H190" s="93"/>
      <c r="I190" s="93"/>
    </row>
    <row r="191" spans="2:9" s="7" customFormat="1">
      <c r="B191" s="93"/>
      <c r="C191" s="93"/>
      <c r="D191" s="93"/>
      <c r="E191" s="93"/>
      <c r="F191" s="93"/>
      <c r="G191" s="93"/>
      <c r="H191" s="93"/>
      <c r="I191" s="93"/>
    </row>
    <row r="192" spans="2:9" s="7" customFormat="1">
      <c r="B192" s="93"/>
      <c r="C192" s="93"/>
      <c r="D192" s="93"/>
      <c r="E192" s="93"/>
      <c r="F192" s="93"/>
      <c r="G192" s="93"/>
      <c r="H192" s="93"/>
      <c r="I192" s="93"/>
    </row>
    <row r="193" spans="2:9" s="7" customFormat="1">
      <c r="B193" s="93"/>
      <c r="C193" s="93"/>
      <c r="D193" s="93"/>
      <c r="E193" s="93"/>
      <c r="F193" s="93"/>
      <c r="G193" s="93"/>
      <c r="H193" s="93"/>
      <c r="I193" s="93"/>
    </row>
    <row r="194" spans="2:9" s="7" customFormat="1">
      <c r="B194" s="93"/>
      <c r="C194" s="93"/>
      <c r="D194" s="93"/>
      <c r="E194" s="93"/>
      <c r="F194" s="93"/>
      <c r="G194" s="93"/>
      <c r="H194" s="93"/>
      <c r="I194" s="93"/>
    </row>
    <row r="195" spans="2:9" s="7" customFormat="1">
      <c r="B195" s="93"/>
      <c r="C195" s="93"/>
      <c r="D195" s="93"/>
      <c r="E195" s="93"/>
      <c r="F195" s="93"/>
      <c r="G195" s="93"/>
      <c r="H195" s="93"/>
      <c r="I195" s="93"/>
    </row>
    <row r="196" spans="2:9" s="7" customFormat="1">
      <c r="B196" s="93"/>
      <c r="C196" s="93"/>
      <c r="D196" s="93"/>
      <c r="E196" s="93"/>
      <c r="F196" s="93"/>
      <c r="G196" s="93"/>
      <c r="H196" s="93"/>
      <c r="I196" s="93"/>
    </row>
    <row r="197" spans="2:9" s="7" customFormat="1">
      <c r="B197" s="93"/>
      <c r="C197" s="93"/>
      <c r="D197" s="93"/>
      <c r="E197" s="93"/>
      <c r="F197" s="93"/>
      <c r="G197" s="93"/>
      <c r="H197" s="93"/>
      <c r="I197" s="93"/>
    </row>
    <row r="198" spans="2:9" s="7" customFormat="1">
      <c r="B198" s="93"/>
      <c r="C198" s="93"/>
      <c r="D198" s="93"/>
      <c r="E198" s="93"/>
      <c r="F198" s="93"/>
      <c r="G198" s="93"/>
      <c r="H198" s="93"/>
      <c r="I198" s="93"/>
    </row>
    <row r="199" spans="2:9" s="7" customFormat="1">
      <c r="B199" s="93"/>
      <c r="C199" s="93"/>
      <c r="D199" s="93"/>
      <c r="E199" s="93"/>
      <c r="F199" s="93"/>
      <c r="G199" s="93"/>
      <c r="H199" s="93"/>
      <c r="I199" s="93"/>
    </row>
    <row r="200" spans="2:9" s="7" customFormat="1">
      <c r="B200" s="93"/>
      <c r="C200" s="93"/>
      <c r="D200" s="93"/>
      <c r="E200" s="93"/>
      <c r="F200" s="93"/>
      <c r="G200" s="93"/>
      <c r="H200" s="93"/>
      <c r="I200" s="93"/>
    </row>
    <row r="201" spans="2:9" s="7" customFormat="1">
      <c r="B201" s="93"/>
      <c r="C201" s="93"/>
      <c r="D201" s="93"/>
      <c r="E201" s="93"/>
      <c r="F201" s="93"/>
      <c r="G201" s="93"/>
      <c r="H201" s="93"/>
      <c r="I201" s="93"/>
    </row>
    <row r="202" spans="2:9" s="7" customFormat="1">
      <c r="B202" s="93"/>
      <c r="C202" s="93"/>
      <c r="D202" s="93"/>
      <c r="E202" s="93"/>
      <c r="F202" s="93"/>
      <c r="G202" s="93"/>
      <c r="H202" s="93"/>
      <c r="I202" s="93"/>
    </row>
    <row r="203" spans="2:9" s="7" customFormat="1">
      <c r="B203" s="93"/>
      <c r="C203" s="93"/>
      <c r="D203" s="93"/>
      <c r="E203" s="93"/>
      <c r="F203" s="93"/>
      <c r="G203" s="93"/>
      <c r="H203" s="93"/>
      <c r="I203" s="93"/>
    </row>
    <row r="204" spans="2:9" s="7" customFormat="1">
      <c r="B204" s="93"/>
      <c r="C204" s="93"/>
      <c r="D204" s="93"/>
      <c r="E204" s="93"/>
      <c r="F204" s="93"/>
      <c r="G204" s="93"/>
      <c r="H204" s="93"/>
      <c r="I204" s="93"/>
    </row>
    <row r="205" spans="2:9" s="7" customFormat="1">
      <c r="B205" s="93"/>
      <c r="C205" s="93"/>
      <c r="D205" s="93"/>
      <c r="E205" s="93"/>
      <c r="F205" s="93"/>
      <c r="G205" s="93"/>
      <c r="H205" s="93"/>
      <c r="I205" s="93"/>
    </row>
    <row r="206" spans="2:9" s="7" customFormat="1">
      <c r="B206" s="93"/>
      <c r="C206" s="93"/>
      <c r="D206" s="93"/>
      <c r="E206" s="93"/>
      <c r="F206" s="93"/>
      <c r="G206" s="93"/>
      <c r="H206" s="93"/>
      <c r="I206" s="93"/>
    </row>
    <row r="207" spans="2:9" s="7" customFormat="1">
      <c r="B207" s="93"/>
      <c r="C207" s="93"/>
      <c r="D207" s="93"/>
      <c r="E207" s="93"/>
      <c r="F207" s="93"/>
      <c r="G207" s="93"/>
      <c r="H207" s="93"/>
      <c r="I207" s="93"/>
    </row>
    <row r="208" spans="2:9" s="7" customFormat="1">
      <c r="B208" s="93"/>
      <c r="C208" s="93"/>
      <c r="D208" s="93"/>
      <c r="E208" s="93"/>
      <c r="F208" s="93"/>
      <c r="G208" s="93"/>
      <c r="H208" s="93"/>
      <c r="I208" s="93"/>
    </row>
    <row r="209" spans="2:9" s="7" customFormat="1">
      <c r="B209" s="93"/>
      <c r="C209" s="93"/>
      <c r="D209" s="93"/>
      <c r="E209" s="93"/>
      <c r="F209" s="93"/>
      <c r="G209" s="93"/>
      <c r="H209" s="93"/>
      <c r="I209" s="93"/>
    </row>
    <row r="210" spans="2:9" s="7" customFormat="1">
      <c r="B210" s="93"/>
      <c r="C210" s="93"/>
      <c r="D210" s="93"/>
      <c r="E210" s="93"/>
      <c r="F210" s="93"/>
      <c r="G210" s="93"/>
      <c r="H210" s="93"/>
      <c r="I210" s="93"/>
    </row>
    <row r="211" spans="2:9" s="7" customFormat="1">
      <c r="B211" s="93"/>
      <c r="C211" s="93"/>
      <c r="D211" s="93"/>
      <c r="E211" s="93"/>
      <c r="F211" s="93"/>
      <c r="G211" s="93"/>
      <c r="H211" s="93"/>
      <c r="I211" s="93"/>
    </row>
    <row r="212" spans="2:9" s="7" customFormat="1">
      <c r="B212" s="93"/>
      <c r="C212" s="93"/>
      <c r="D212" s="93"/>
      <c r="E212" s="93"/>
      <c r="F212" s="93"/>
      <c r="G212" s="93"/>
      <c r="H212" s="93"/>
      <c r="I212" s="93"/>
    </row>
    <row r="213" spans="2:9" s="7" customFormat="1">
      <c r="B213" s="93"/>
      <c r="C213" s="93"/>
      <c r="D213" s="93"/>
      <c r="E213" s="93"/>
      <c r="F213" s="93"/>
      <c r="G213" s="93"/>
      <c r="H213" s="93"/>
      <c r="I213" s="93"/>
    </row>
    <row r="214" spans="2:9" s="7" customFormat="1">
      <c r="B214" s="93"/>
      <c r="C214" s="93"/>
      <c r="D214" s="93"/>
      <c r="E214" s="93"/>
      <c r="F214" s="93"/>
      <c r="G214" s="93"/>
      <c r="H214" s="93"/>
      <c r="I214" s="93"/>
    </row>
    <row r="215" spans="2:9" s="7" customFormat="1">
      <c r="B215" s="93"/>
      <c r="C215" s="93"/>
      <c r="D215" s="93"/>
      <c r="E215" s="93"/>
      <c r="F215" s="93"/>
      <c r="G215" s="93"/>
      <c r="H215" s="93"/>
      <c r="I215" s="93"/>
    </row>
    <row r="216" spans="2:9" s="7" customFormat="1">
      <c r="B216" s="93"/>
      <c r="C216" s="93"/>
      <c r="D216" s="93"/>
      <c r="E216" s="93"/>
      <c r="F216" s="93"/>
      <c r="G216" s="93"/>
      <c r="H216" s="93"/>
      <c r="I216" s="93"/>
    </row>
    <row r="217" spans="2:9" s="7" customFormat="1">
      <c r="B217" s="93"/>
      <c r="C217" s="93"/>
      <c r="D217" s="93"/>
      <c r="E217" s="93"/>
      <c r="F217" s="93"/>
      <c r="G217" s="93"/>
      <c r="H217" s="93"/>
      <c r="I217" s="93"/>
    </row>
    <row r="218" spans="2:9" s="7" customFormat="1">
      <c r="B218" s="93"/>
      <c r="C218" s="93"/>
      <c r="D218" s="93"/>
      <c r="E218" s="93"/>
      <c r="F218" s="93"/>
      <c r="G218" s="93"/>
      <c r="H218" s="93"/>
      <c r="I218" s="93"/>
    </row>
    <row r="219" spans="2:9" s="7" customFormat="1">
      <c r="B219" s="93"/>
      <c r="C219" s="93"/>
      <c r="D219" s="93"/>
      <c r="E219" s="93"/>
      <c r="F219" s="93"/>
      <c r="G219" s="93"/>
      <c r="H219" s="93"/>
      <c r="I219" s="93"/>
    </row>
    <row r="220" spans="2:9" s="7" customFormat="1">
      <c r="B220" s="93"/>
      <c r="C220" s="93"/>
      <c r="D220" s="93"/>
      <c r="E220" s="93"/>
      <c r="F220" s="93"/>
      <c r="G220" s="93"/>
      <c r="H220" s="93"/>
      <c r="I220" s="93"/>
    </row>
    <row r="221" spans="2:9" s="7" customFormat="1">
      <c r="B221" s="93"/>
      <c r="C221" s="93"/>
      <c r="D221" s="93"/>
      <c r="E221" s="93"/>
      <c r="F221" s="93"/>
      <c r="G221" s="93"/>
      <c r="H221" s="93"/>
      <c r="I221" s="93"/>
    </row>
    <row r="222" spans="2:9" s="7" customFormat="1">
      <c r="B222" s="93"/>
      <c r="C222" s="93"/>
      <c r="D222" s="93"/>
      <c r="E222" s="93"/>
      <c r="F222" s="93"/>
      <c r="G222" s="93"/>
      <c r="H222" s="93"/>
      <c r="I222" s="93"/>
    </row>
    <row r="223" spans="2:9" s="7" customFormat="1">
      <c r="B223" s="93"/>
      <c r="C223" s="93"/>
      <c r="D223" s="93"/>
      <c r="E223" s="93"/>
      <c r="F223" s="93"/>
      <c r="G223" s="93"/>
      <c r="H223" s="93"/>
      <c r="I223" s="93"/>
    </row>
    <row r="224" spans="2:9" s="7" customFormat="1">
      <c r="B224" s="93"/>
      <c r="C224" s="93"/>
      <c r="D224" s="93"/>
      <c r="E224" s="93"/>
      <c r="F224" s="93"/>
      <c r="G224" s="93"/>
      <c r="H224" s="93"/>
      <c r="I224" s="93"/>
    </row>
    <row r="225" spans="2:9" s="7" customFormat="1">
      <c r="B225" s="93"/>
      <c r="C225" s="93"/>
      <c r="D225" s="93"/>
      <c r="E225" s="93"/>
      <c r="F225" s="93"/>
      <c r="G225" s="93"/>
      <c r="H225" s="93"/>
      <c r="I225" s="93"/>
    </row>
    <row r="226" spans="2:9" s="7" customFormat="1">
      <c r="B226" s="93"/>
      <c r="C226" s="93"/>
      <c r="D226" s="93"/>
      <c r="E226" s="93"/>
      <c r="F226" s="93"/>
      <c r="G226" s="93"/>
      <c r="H226" s="93"/>
      <c r="I226" s="93"/>
    </row>
    <row r="227" spans="2:9" s="7" customFormat="1">
      <c r="B227" s="93"/>
      <c r="C227" s="93"/>
      <c r="D227" s="93"/>
      <c r="E227" s="93"/>
      <c r="F227" s="93"/>
      <c r="G227" s="93"/>
      <c r="H227" s="93"/>
      <c r="I227" s="93"/>
    </row>
    <row r="228" spans="2:9" s="7" customFormat="1">
      <c r="B228" s="93"/>
      <c r="C228" s="93"/>
      <c r="D228" s="93"/>
      <c r="E228" s="93"/>
      <c r="F228" s="93"/>
      <c r="G228" s="93"/>
      <c r="H228" s="93"/>
      <c r="I228" s="93"/>
    </row>
    <row r="229" spans="2:9" s="7" customFormat="1">
      <c r="B229" s="93"/>
      <c r="C229" s="93"/>
      <c r="D229" s="93"/>
      <c r="E229" s="93"/>
      <c r="F229" s="93"/>
      <c r="G229" s="93"/>
      <c r="H229" s="93"/>
      <c r="I229" s="93"/>
    </row>
    <row r="230" spans="2:9" s="7" customFormat="1">
      <c r="B230" s="93"/>
      <c r="C230" s="93"/>
      <c r="D230" s="93"/>
      <c r="E230" s="93"/>
      <c r="F230" s="93"/>
      <c r="G230" s="93"/>
      <c r="H230" s="93"/>
      <c r="I230" s="93"/>
    </row>
    <row r="231" spans="2:9" s="7" customFormat="1">
      <c r="B231" s="93"/>
      <c r="C231" s="93"/>
      <c r="D231" s="93"/>
      <c r="E231" s="93"/>
      <c r="F231" s="93"/>
      <c r="G231" s="93"/>
      <c r="H231" s="93"/>
      <c r="I231" s="93"/>
    </row>
    <row r="232" spans="2:9" s="7" customFormat="1">
      <c r="B232" s="93"/>
      <c r="C232" s="93"/>
      <c r="D232" s="93"/>
      <c r="E232" s="93"/>
      <c r="F232" s="93"/>
      <c r="G232" s="93"/>
      <c r="H232" s="93"/>
      <c r="I232" s="93"/>
    </row>
    <row r="233" spans="2:9" s="7" customFormat="1">
      <c r="B233" s="93"/>
      <c r="C233" s="93"/>
      <c r="D233" s="93"/>
      <c r="E233" s="93"/>
      <c r="F233" s="93"/>
      <c r="G233" s="93"/>
      <c r="H233" s="93"/>
      <c r="I233" s="93"/>
    </row>
    <row r="234" spans="2:9" s="7" customFormat="1">
      <c r="B234" s="93"/>
      <c r="C234" s="93"/>
      <c r="D234" s="93"/>
      <c r="E234" s="93"/>
      <c r="F234" s="93"/>
      <c r="G234" s="93"/>
      <c r="H234" s="93"/>
      <c r="I234" s="93"/>
    </row>
    <row r="235" spans="2:9" s="7" customFormat="1">
      <c r="B235" s="93"/>
      <c r="C235" s="93"/>
      <c r="D235" s="93"/>
      <c r="E235" s="93"/>
      <c r="F235" s="93"/>
      <c r="G235" s="93"/>
      <c r="H235" s="93"/>
      <c r="I235" s="93"/>
    </row>
    <row r="236" spans="2:9" s="7" customFormat="1">
      <c r="B236" s="93"/>
      <c r="C236" s="93"/>
      <c r="D236" s="93"/>
      <c r="E236" s="93"/>
      <c r="F236" s="93"/>
      <c r="G236" s="93"/>
      <c r="H236" s="93"/>
      <c r="I236" s="93"/>
    </row>
    <row r="237" spans="2:9" s="7" customFormat="1">
      <c r="B237" s="93"/>
      <c r="C237" s="93"/>
      <c r="D237" s="93"/>
      <c r="E237" s="93"/>
      <c r="F237" s="93"/>
      <c r="G237" s="93"/>
      <c r="H237" s="93"/>
      <c r="I237" s="93"/>
    </row>
    <row r="238" spans="2:9" s="7" customFormat="1">
      <c r="B238" s="93"/>
      <c r="C238" s="93"/>
      <c r="D238" s="93"/>
      <c r="E238" s="93"/>
      <c r="F238" s="93"/>
      <c r="G238" s="93"/>
      <c r="H238" s="93"/>
      <c r="I238" s="93"/>
    </row>
    <row r="239" spans="2:9" s="7" customFormat="1">
      <c r="B239" s="93"/>
      <c r="C239" s="93"/>
      <c r="D239" s="93"/>
      <c r="E239" s="93"/>
      <c r="F239" s="93"/>
      <c r="G239" s="93"/>
      <c r="H239" s="93"/>
      <c r="I239" s="93"/>
    </row>
    <row r="240" spans="2:9" s="7" customFormat="1">
      <c r="B240" s="93"/>
      <c r="C240" s="93"/>
      <c r="D240" s="93"/>
      <c r="E240" s="93"/>
      <c r="F240" s="93"/>
      <c r="G240" s="93"/>
      <c r="H240" s="93"/>
      <c r="I240" s="93"/>
    </row>
    <row r="241" spans="2:9" s="7" customFormat="1">
      <c r="B241" s="93"/>
      <c r="C241" s="93"/>
      <c r="D241" s="93"/>
      <c r="E241" s="93"/>
      <c r="F241" s="93"/>
      <c r="G241" s="93"/>
      <c r="H241" s="93"/>
      <c r="I241" s="93"/>
    </row>
    <row r="242" spans="2:9" s="7" customFormat="1">
      <c r="B242" s="93"/>
      <c r="C242" s="93"/>
      <c r="D242" s="93"/>
      <c r="E242" s="93"/>
      <c r="F242" s="93"/>
      <c r="G242" s="93"/>
      <c r="H242" s="93"/>
      <c r="I242" s="93"/>
    </row>
    <row r="243" spans="2:9" s="7" customFormat="1">
      <c r="B243" s="93"/>
      <c r="C243" s="93"/>
      <c r="D243" s="93"/>
      <c r="E243" s="93"/>
      <c r="F243" s="93"/>
      <c r="G243" s="93"/>
      <c r="H243" s="93"/>
      <c r="I243" s="93"/>
    </row>
    <row r="244" spans="2:9" s="7" customFormat="1">
      <c r="B244" s="93"/>
      <c r="C244" s="93"/>
      <c r="D244" s="93"/>
      <c r="E244" s="93"/>
      <c r="F244" s="93"/>
      <c r="G244" s="93"/>
      <c r="H244" s="93"/>
      <c r="I244" s="93"/>
    </row>
    <row r="245" spans="2:9" s="7" customFormat="1">
      <c r="B245" s="93"/>
      <c r="C245" s="93"/>
      <c r="D245" s="93"/>
      <c r="E245" s="93"/>
      <c r="F245" s="93"/>
      <c r="G245" s="93"/>
      <c r="H245" s="93"/>
      <c r="I245" s="93"/>
    </row>
    <row r="246" spans="2:9" s="7" customFormat="1">
      <c r="B246" s="93"/>
      <c r="C246" s="93"/>
      <c r="D246" s="93"/>
      <c r="E246" s="93"/>
      <c r="F246" s="93"/>
      <c r="G246" s="93"/>
      <c r="H246" s="93"/>
      <c r="I246" s="93"/>
    </row>
    <row r="247" spans="2:9" s="7" customFormat="1">
      <c r="B247" s="93"/>
      <c r="C247" s="93"/>
      <c r="D247" s="93"/>
      <c r="E247" s="93"/>
      <c r="F247" s="93"/>
      <c r="G247" s="93"/>
      <c r="H247" s="93"/>
      <c r="I247" s="93"/>
    </row>
    <row r="248" spans="2:9" s="7" customFormat="1">
      <c r="B248" s="93"/>
      <c r="C248" s="93"/>
      <c r="D248" s="93"/>
      <c r="E248" s="93"/>
      <c r="F248" s="93"/>
      <c r="G248" s="93"/>
      <c r="H248" s="93"/>
      <c r="I248" s="93"/>
    </row>
    <row r="249" spans="2:9" s="7" customFormat="1">
      <c r="B249" s="93"/>
      <c r="C249" s="93"/>
      <c r="D249" s="93"/>
      <c r="E249" s="93"/>
      <c r="F249" s="93"/>
      <c r="G249" s="93"/>
      <c r="H249" s="93"/>
      <c r="I249" s="93"/>
    </row>
    <row r="250" spans="2:9" s="7" customFormat="1">
      <c r="B250" s="93"/>
      <c r="C250" s="93"/>
      <c r="D250" s="93"/>
      <c r="E250" s="93"/>
      <c r="F250" s="93"/>
      <c r="G250" s="93"/>
      <c r="H250" s="93"/>
      <c r="I250" s="93"/>
    </row>
    <row r="251" spans="2:9" s="7" customFormat="1">
      <c r="B251" s="93"/>
      <c r="C251" s="93"/>
      <c r="D251" s="93"/>
      <c r="E251" s="93"/>
      <c r="F251" s="93"/>
      <c r="G251" s="93"/>
      <c r="H251" s="93"/>
      <c r="I251" s="93"/>
    </row>
    <row r="252" spans="2:9" s="7" customFormat="1">
      <c r="B252" s="93"/>
      <c r="C252" s="93"/>
      <c r="D252" s="93"/>
      <c r="E252" s="93"/>
      <c r="F252" s="93"/>
      <c r="G252" s="93"/>
      <c r="H252" s="93"/>
      <c r="I252" s="93"/>
    </row>
    <row r="253" spans="2:9" s="7" customFormat="1">
      <c r="B253" s="93"/>
      <c r="C253" s="93"/>
      <c r="D253" s="93"/>
      <c r="E253" s="93"/>
      <c r="F253" s="93"/>
      <c r="G253" s="93"/>
      <c r="H253" s="93"/>
      <c r="I253" s="93"/>
    </row>
    <row r="254" spans="2:9" s="7" customFormat="1">
      <c r="B254" s="93"/>
      <c r="C254" s="93"/>
      <c r="D254" s="93"/>
      <c r="E254" s="93"/>
      <c r="F254" s="93"/>
      <c r="G254" s="93"/>
      <c r="H254" s="93"/>
      <c r="I254" s="93"/>
    </row>
    <row r="255" spans="2:9" s="7" customFormat="1">
      <c r="B255" s="93"/>
      <c r="C255" s="93"/>
      <c r="D255" s="93"/>
      <c r="E255" s="93"/>
      <c r="F255" s="93"/>
      <c r="G255" s="93"/>
      <c r="H255" s="93"/>
      <c r="I255" s="93"/>
    </row>
    <row r="256" spans="2:9" s="7" customFormat="1">
      <c r="B256" s="93"/>
      <c r="C256" s="93"/>
      <c r="D256" s="93"/>
      <c r="E256" s="93"/>
      <c r="F256" s="93"/>
      <c r="G256" s="93"/>
      <c r="H256" s="93"/>
      <c r="I256" s="93"/>
    </row>
    <row r="257" spans="2:9" s="7" customFormat="1">
      <c r="B257" s="93"/>
      <c r="C257" s="93"/>
      <c r="D257" s="93"/>
      <c r="E257" s="93"/>
      <c r="F257" s="93"/>
      <c r="G257" s="93"/>
      <c r="H257" s="93"/>
      <c r="I257" s="93"/>
    </row>
  </sheetData>
  <mergeCells count="92">
    <mergeCell ref="P32:Z32"/>
    <mergeCell ref="P33:Z33"/>
    <mergeCell ref="K42:K43"/>
    <mergeCell ref="L43:N43"/>
    <mergeCell ref="P43:Z43"/>
    <mergeCell ref="K31:K33"/>
    <mergeCell ref="L32:N33"/>
    <mergeCell ref="K36:K38"/>
    <mergeCell ref="L38:N38"/>
    <mergeCell ref="P38:Y38"/>
    <mergeCell ref="Q36:Q37"/>
    <mergeCell ref="R36:R37"/>
    <mergeCell ref="S36:S37"/>
    <mergeCell ref="T36:T37"/>
    <mergeCell ref="U36:U37"/>
    <mergeCell ref="V36:V37"/>
    <mergeCell ref="A44:G44"/>
    <mergeCell ref="A56:G56"/>
    <mergeCell ref="A50:G50"/>
    <mergeCell ref="A51:Z51"/>
    <mergeCell ref="A53:G53"/>
    <mergeCell ref="A54:Z54"/>
    <mergeCell ref="A45:Z45"/>
    <mergeCell ref="A47:G47"/>
    <mergeCell ref="A48:Z48"/>
    <mergeCell ref="J56:Z57"/>
    <mergeCell ref="A35:Z35"/>
    <mergeCell ref="B36:B37"/>
    <mergeCell ref="C36:C37"/>
    <mergeCell ref="D36:D37"/>
    <mergeCell ref="E36:E37"/>
    <mergeCell ref="F36:F37"/>
    <mergeCell ref="G36:G37"/>
    <mergeCell ref="H36:H37"/>
    <mergeCell ref="J36:J37"/>
    <mergeCell ref="W36:W37"/>
    <mergeCell ref="A40:Z40"/>
    <mergeCell ref="M36:M37"/>
    <mergeCell ref="N36:N37"/>
    <mergeCell ref="P36:P37"/>
    <mergeCell ref="X36:X37"/>
    <mergeCell ref="Y36:Y37"/>
    <mergeCell ref="Z36:Z37"/>
    <mergeCell ref="A39:G39"/>
    <mergeCell ref="A36:A37"/>
    <mergeCell ref="O36:O37"/>
    <mergeCell ref="I39:Z39"/>
    <mergeCell ref="A30:Z30"/>
    <mergeCell ref="A4:Z4"/>
    <mergeCell ref="A17:Z17"/>
    <mergeCell ref="A16:G16"/>
    <mergeCell ref="K2:K3"/>
    <mergeCell ref="O2:O3"/>
    <mergeCell ref="F2:F3"/>
    <mergeCell ref="E2:E3"/>
    <mergeCell ref="C2:C3"/>
    <mergeCell ref="H2:H3"/>
    <mergeCell ref="Q2:V2"/>
    <mergeCell ref="Z2:Z3"/>
    <mergeCell ref="J2:J3"/>
    <mergeCell ref="D2:D3"/>
    <mergeCell ref="A2:A3"/>
    <mergeCell ref="A10:G10"/>
    <mergeCell ref="A23:Z23"/>
    <mergeCell ref="A29:G29"/>
    <mergeCell ref="L21:N21"/>
    <mergeCell ref="L15:N15"/>
    <mergeCell ref="B2:B3"/>
    <mergeCell ref="P15:Z15"/>
    <mergeCell ref="P21:Z21"/>
    <mergeCell ref="P28:Z28"/>
    <mergeCell ref="W2:W3"/>
    <mergeCell ref="P2:P3"/>
    <mergeCell ref="X2:X3"/>
    <mergeCell ref="A11:Z11"/>
    <mergeCell ref="A22:G22"/>
    <mergeCell ref="A57:F57"/>
    <mergeCell ref="I2:I3"/>
    <mergeCell ref="I10:J10"/>
    <mergeCell ref="I16:Z16"/>
    <mergeCell ref="I29:Z29"/>
    <mergeCell ref="I22:Z22"/>
    <mergeCell ref="I34:Z34"/>
    <mergeCell ref="I36:I37"/>
    <mergeCell ref="I44:Z44"/>
    <mergeCell ref="I53:Z53"/>
    <mergeCell ref="I47:Z47"/>
    <mergeCell ref="L36:L37"/>
    <mergeCell ref="A34:G34"/>
    <mergeCell ref="G2:G3"/>
    <mergeCell ref="L2:N2"/>
    <mergeCell ref="Y2:Y3"/>
  </mergeCells>
  <phoneticPr fontId="8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5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01"/>
  <sheetViews>
    <sheetView view="pageBreakPreview" zoomScale="120" zoomScaleNormal="100" zoomScaleSheetLayoutView="120" workbookViewId="0">
      <selection activeCell="D1802" sqref="D1802"/>
    </sheetView>
  </sheetViews>
  <sheetFormatPr defaultColWidth="9.140625" defaultRowHeight="12.75"/>
  <cols>
    <col min="1" max="1" width="5" style="1" customWidth="1"/>
    <col min="2" max="2" width="55.42578125" style="58" customWidth="1"/>
    <col min="3" max="3" width="17" style="58" customWidth="1"/>
    <col min="4" max="4" width="32.140625" style="58" customWidth="1"/>
    <col min="5" max="5" width="13.42578125" style="1" bestFit="1" customWidth="1"/>
    <col min="6" max="6" width="11.28515625" style="1" bestFit="1" customWidth="1"/>
    <col min="7" max="7" width="9.140625" style="1"/>
    <col min="8" max="8" width="15.5703125" style="1" customWidth="1"/>
    <col min="9" max="9" width="9.140625" style="1"/>
    <col min="10" max="10" width="15.85546875" style="1" customWidth="1"/>
    <col min="11" max="16384" width="9.140625" style="1"/>
  </cols>
  <sheetData>
    <row r="1" spans="1:4" s="7" customFormat="1" ht="27" customHeight="1" thickBot="1">
      <c r="A1" s="225" t="s">
        <v>834</v>
      </c>
      <c r="B1" s="226"/>
      <c r="C1" s="226"/>
      <c r="D1" s="226"/>
    </row>
    <row r="2" spans="1:4" s="7" customFormat="1" ht="24.75" customHeight="1" thickBot="1">
      <c r="A2" s="627" t="s">
        <v>1216</v>
      </c>
      <c r="B2" s="628"/>
      <c r="C2" s="628"/>
      <c r="D2" s="629"/>
    </row>
    <row r="3" spans="1:4" s="7" customFormat="1" ht="18" customHeight="1" thickBot="1">
      <c r="A3" s="569" t="s">
        <v>903</v>
      </c>
      <c r="B3" s="570"/>
      <c r="C3" s="570"/>
      <c r="D3" s="572"/>
    </row>
    <row r="4" spans="1:4" s="7" customFormat="1" ht="26.25" thickBot="1">
      <c r="A4" s="227" t="s">
        <v>0</v>
      </c>
      <c r="B4" s="174" t="s">
        <v>9</v>
      </c>
      <c r="C4" s="174" t="s">
        <v>10</v>
      </c>
      <c r="D4" s="228" t="s">
        <v>11</v>
      </c>
    </row>
    <row r="5" spans="1:4" s="7" customFormat="1">
      <c r="A5" s="42">
        <v>1</v>
      </c>
      <c r="B5" s="393" t="s">
        <v>1022</v>
      </c>
      <c r="C5" s="220">
        <v>43580</v>
      </c>
      <c r="D5" s="144">
        <v>2098.9899999999998</v>
      </c>
    </row>
    <row r="6" spans="1:4" s="7" customFormat="1">
      <c r="A6" s="42">
        <v>2</v>
      </c>
      <c r="B6" s="8" t="s">
        <v>1023</v>
      </c>
      <c r="C6" s="220">
        <v>43580</v>
      </c>
      <c r="D6" s="144">
        <v>2099</v>
      </c>
    </row>
    <row r="7" spans="1:4" s="7" customFormat="1">
      <c r="A7" s="42">
        <v>3</v>
      </c>
      <c r="B7" s="393" t="s">
        <v>1024</v>
      </c>
      <c r="C7" s="220">
        <v>43581</v>
      </c>
      <c r="D7" s="144">
        <v>901</v>
      </c>
    </row>
    <row r="8" spans="1:4" s="7" customFormat="1">
      <c r="A8" s="42">
        <v>4</v>
      </c>
      <c r="B8" s="8" t="s">
        <v>1025</v>
      </c>
      <c r="C8" s="220">
        <v>43581</v>
      </c>
      <c r="D8" s="144">
        <v>901</v>
      </c>
    </row>
    <row r="9" spans="1:4" s="7" customFormat="1">
      <c r="A9" s="42">
        <v>5</v>
      </c>
      <c r="B9" s="393" t="s">
        <v>1026</v>
      </c>
      <c r="C9" s="394">
        <v>43633</v>
      </c>
      <c r="D9" s="144">
        <v>4551</v>
      </c>
    </row>
    <row r="10" spans="1:4" s="7" customFormat="1">
      <c r="A10" s="42">
        <v>6</v>
      </c>
      <c r="B10" s="113" t="s">
        <v>1027</v>
      </c>
      <c r="C10" s="221">
        <v>43633</v>
      </c>
      <c r="D10" s="144">
        <v>4551</v>
      </c>
    </row>
    <row r="11" spans="1:4" s="7" customFormat="1">
      <c r="A11" s="42">
        <v>7</v>
      </c>
      <c r="B11" s="113" t="s">
        <v>1028</v>
      </c>
      <c r="C11" s="221">
        <v>43633</v>
      </c>
      <c r="D11" s="144">
        <v>4551</v>
      </c>
    </row>
    <row r="12" spans="1:4" s="7" customFormat="1">
      <c r="A12" s="42">
        <v>8</v>
      </c>
      <c r="B12" s="113" t="s">
        <v>1029</v>
      </c>
      <c r="C12" s="221">
        <v>43633</v>
      </c>
      <c r="D12" s="144">
        <v>4551</v>
      </c>
    </row>
    <row r="13" spans="1:4" s="7" customFormat="1">
      <c r="A13" s="42">
        <v>9</v>
      </c>
      <c r="B13" s="113" t="s">
        <v>1030</v>
      </c>
      <c r="C13" s="221">
        <v>43633</v>
      </c>
      <c r="D13" s="144">
        <v>676.5</v>
      </c>
    </row>
    <row r="14" spans="1:4" s="7" customFormat="1">
      <c r="A14" s="42">
        <v>10</v>
      </c>
      <c r="B14" s="113" t="s">
        <v>1031</v>
      </c>
      <c r="C14" s="221">
        <v>43633</v>
      </c>
      <c r="D14" s="144">
        <v>676.5</v>
      </c>
    </row>
    <row r="15" spans="1:4" s="7" customFormat="1">
      <c r="A15" s="42">
        <v>11</v>
      </c>
      <c r="B15" s="113" t="s">
        <v>1032</v>
      </c>
      <c r="C15" s="221">
        <v>43633</v>
      </c>
      <c r="D15" s="144">
        <v>676.5</v>
      </c>
    </row>
    <row r="16" spans="1:4" s="7" customFormat="1">
      <c r="A16" s="42">
        <v>12</v>
      </c>
      <c r="B16" s="113" t="s">
        <v>1033</v>
      </c>
      <c r="C16" s="221">
        <v>43633</v>
      </c>
      <c r="D16" s="144">
        <v>676.5</v>
      </c>
    </row>
    <row r="17" spans="1:4" s="7" customFormat="1">
      <c r="A17" s="42">
        <v>13</v>
      </c>
      <c r="B17" s="113" t="s">
        <v>1034</v>
      </c>
      <c r="C17" s="221">
        <v>43633</v>
      </c>
      <c r="D17" s="144">
        <v>3813</v>
      </c>
    </row>
    <row r="18" spans="1:4" s="7" customFormat="1">
      <c r="A18" s="42">
        <v>14</v>
      </c>
      <c r="B18" s="113" t="s">
        <v>1035</v>
      </c>
      <c r="C18" s="221">
        <v>43633</v>
      </c>
      <c r="D18" s="144">
        <v>3813</v>
      </c>
    </row>
    <row r="19" spans="1:4" s="7" customFormat="1">
      <c r="A19" s="42">
        <v>15</v>
      </c>
      <c r="B19" s="113" t="s">
        <v>1036</v>
      </c>
      <c r="C19" s="221">
        <v>43633</v>
      </c>
      <c r="D19" s="144">
        <v>3813</v>
      </c>
    </row>
    <row r="20" spans="1:4" s="7" customFormat="1">
      <c r="A20" s="42">
        <v>16</v>
      </c>
      <c r="B20" s="113" t="s">
        <v>1037</v>
      </c>
      <c r="C20" s="221">
        <v>43633</v>
      </c>
      <c r="D20" s="144">
        <v>651.9</v>
      </c>
    </row>
    <row r="21" spans="1:4" s="7" customFormat="1">
      <c r="A21" s="42">
        <v>17</v>
      </c>
      <c r="B21" s="113" t="s">
        <v>1038</v>
      </c>
      <c r="C21" s="221">
        <v>43633</v>
      </c>
      <c r="D21" s="144">
        <v>768.75</v>
      </c>
    </row>
    <row r="22" spans="1:4" s="7" customFormat="1">
      <c r="A22" s="42">
        <v>18</v>
      </c>
      <c r="B22" s="113" t="s">
        <v>1039</v>
      </c>
      <c r="C22" s="221">
        <v>43633</v>
      </c>
      <c r="D22" s="144">
        <v>768.75</v>
      </c>
    </row>
    <row r="23" spans="1:4" s="7" customFormat="1">
      <c r="A23" s="42">
        <v>19</v>
      </c>
      <c r="B23" s="113" t="s">
        <v>1040</v>
      </c>
      <c r="C23" s="221">
        <v>43633</v>
      </c>
      <c r="D23" s="144">
        <v>768.75</v>
      </c>
    </row>
    <row r="24" spans="1:4" s="7" customFormat="1">
      <c r="A24" s="42">
        <v>20</v>
      </c>
      <c r="B24" s="113" t="s">
        <v>1041</v>
      </c>
      <c r="C24" s="221">
        <v>43633</v>
      </c>
      <c r="D24" s="144">
        <v>768.75</v>
      </c>
    </row>
    <row r="25" spans="1:4" s="7" customFormat="1">
      <c r="A25" s="42">
        <v>21</v>
      </c>
      <c r="B25" s="395" t="s">
        <v>1042</v>
      </c>
      <c r="C25" s="221">
        <v>43633</v>
      </c>
      <c r="D25" s="144">
        <v>1156.2</v>
      </c>
    </row>
    <row r="26" spans="1:4" s="7" customFormat="1">
      <c r="A26" s="42">
        <v>22</v>
      </c>
      <c r="B26" s="113" t="s">
        <v>1043</v>
      </c>
      <c r="C26" s="221">
        <v>43643</v>
      </c>
      <c r="D26" s="144">
        <v>6765</v>
      </c>
    </row>
    <row r="27" spans="1:4" s="7" customFormat="1">
      <c r="A27" s="42">
        <v>23</v>
      </c>
      <c r="B27" s="113" t="s">
        <v>1044</v>
      </c>
      <c r="C27" s="221">
        <v>43643</v>
      </c>
      <c r="D27" s="144">
        <v>999.01</v>
      </c>
    </row>
    <row r="28" spans="1:4" s="7" customFormat="1">
      <c r="A28" s="42">
        <v>24</v>
      </c>
      <c r="B28" s="113" t="s">
        <v>1045</v>
      </c>
      <c r="C28" s="221">
        <v>43646</v>
      </c>
      <c r="D28" s="144">
        <v>2521.5</v>
      </c>
    </row>
    <row r="29" spans="1:4" s="7" customFormat="1">
      <c r="A29" s="42">
        <v>25</v>
      </c>
      <c r="B29" s="113" t="s">
        <v>1046</v>
      </c>
      <c r="C29" s="221">
        <v>43646</v>
      </c>
      <c r="D29" s="144">
        <v>2521.5</v>
      </c>
    </row>
    <row r="30" spans="1:4" s="7" customFormat="1">
      <c r="A30" s="42">
        <v>26</v>
      </c>
      <c r="B30" s="113" t="s">
        <v>1047</v>
      </c>
      <c r="C30" s="221">
        <v>43646</v>
      </c>
      <c r="D30" s="144">
        <v>2521.5</v>
      </c>
    </row>
    <row r="31" spans="1:4" s="7" customFormat="1">
      <c r="A31" s="42">
        <v>27</v>
      </c>
      <c r="B31" s="113" t="s">
        <v>1048</v>
      </c>
      <c r="C31" s="221">
        <v>43646</v>
      </c>
      <c r="D31" s="144">
        <v>2521.5</v>
      </c>
    </row>
    <row r="32" spans="1:4" s="7" customFormat="1">
      <c r="A32" s="42">
        <v>28</v>
      </c>
      <c r="B32" s="113" t="s">
        <v>1049</v>
      </c>
      <c r="C32" s="221">
        <v>43646</v>
      </c>
      <c r="D32" s="144">
        <v>2521.5</v>
      </c>
    </row>
    <row r="33" spans="1:4" s="7" customFormat="1">
      <c r="A33" s="42">
        <v>29</v>
      </c>
      <c r="B33" s="113" t="s">
        <v>1050</v>
      </c>
      <c r="C33" s="221">
        <v>43646</v>
      </c>
      <c r="D33" s="144">
        <v>2022.12</v>
      </c>
    </row>
    <row r="34" spans="1:4" s="7" customFormat="1">
      <c r="A34" s="42">
        <v>30</v>
      </c>
      <c r="B34" s="113" t="s">
        <v>1051</v>
      </c>
      <c r="C34" s="221">
        <v>43646</v>
      </c>
      <c r="D34" s="144">
        <v>2022.12</v>
      </c>
    </row>
    <row r="35" spans="1:4" s="7" customFormat="1">
      <c r="A35" s="42">
        <v>31</v>
      </c>
      <c r="B35" s="113" t="s">
        <v>1052</v>
      </c>
      <c r="C35" s="396">
        <v>43646</v>
      </c>
      <c r="D35" s="144">
        <v>2022.12</v>
      </c>
    </row>
    <row r="36" spans="1:4" s="7" customFormat="1">
      <c r="A36" s="42">
        <v>32</v>
      </c>
      <c r="B36" s="113" t="s">
        <v>1053</v>
      </c>
      <c r="C36" s="396">
        <v>43646</v>
      </c>
      <c r="D36" s="144">
        <v>2022.12</v>
      </c>
    </row>
    <row r="37" spans="1:4" s="7" customFormat="1">
      <c r="A37" s="42">
        <v>33</v>
      </c>
      <c r="B37" s="113" t="s">
        <v>1054</v>
      </c>
      <c r="C37" s="397">
        <v>43646</v>
      </c>
      <c r="D37" s="144">
        <v>2022.12</v>
      </c>
    </row>
    <row r="38" spans="1:4" s="7" customFormat="1">
      <c r="A38" s="42">
        <v>34</v>
      </c>
      <c r="B38" s="113" t="s">
        <v>1055</v>
      </c>
      <c r="C38" s="397">
        <v>43646</v>
      </c>
      <c r="D38" s="144">
        <v>2022.12</v>
      </c>
    </row>
    <row r="39" spans="1:4" s="7" customFormat="1">
      <c r="A39" s="42">
        <v>35</v>
      </c>
      <c r="B39" s="113" t="s">
        <v>1056</v>
      </c>
      <c r="C39" s="397">
        <v>43646</v>
      </c>
      <c r="D39" s="144">
        <v>2022.12</v>
      </c>
    </row>
    <row r="40" spans="1:4" s="7" customFormat="1">
      <c r="A40" s="42">
        <v>36</v>
      </c>
      <c r="B40" s="113" t="s">
        <v>1057</v>
      </c>
      <c r="C40" s="397">
        <v>43646</v>
      </c>
      <c r="D40" s="144">
        <v>2022.12</v>
      </c>
    </row>
    <row r="41" spans="1:4" s="7" customFormat="1">
      <c r="A41" s="42">
        <v>37</v>
      </c>
      <c r="B41" s="113" t="s">
        <v>1058</v>
      </c>
      <c r="C41" s="397">
        <v>43646</v>
      </c>
      <c r="D41" s="144">
        <v>2338.36</v>
      </c>
    </row>
    <row r="42" spans="1:4" s="7" customFormat="1">
      <c r="A42" s="42">
        <v>38</v>
      </c>
      <c r="B42" s="113" t="s">
        <v>1059</v>
      </c>
      <c r="C42" s="397">
        <v>43646</v>
      </c>
      <c r="D42" s="144">
        <v>2338.35</v>
      </c>
    </row>
    <row r="43" spans="1:4" s="7" customFormat="1">
      <c r="A43" s="42">
        <v>39</v>
      </c>
      <c r="B43" s="113" t="s">
        <v>1060</v>
      </c>
      <c r="C43" s="397">
        <v>43646</v>
      </c>
      <c r="D43" s="144">
        <v>573.17999999999995</v>
      </c>
    </row>
    <row r="44" spans="1:4" s="7" customFormat="1">
      <c r="A44" s="42">
        <v>40</v>
      </c>
      <c r="B44" s="113" t="s">
        <v>1061</v>
      </c>
      <c r="C44" s="397">
        <v>43646</v>
      </c>
      <c r="D44" s="144">
        <v>573.17999999999995</v>
      </c>
    </row>
    <row r="45" spans="1:4" s="7" customFormat="1">
      <c r="A45" s="42">
        <v>41</v>
      </c>
      <c r="B45" s="113" t="s">
        <v>1062</v>
      </c>
      <c r="C45" s="397">
        <v>43646</v>
      </c>
      <c r="D45" s="144">
        <v>573.17999999999995</v>
      </c>
    </row>
    <row r="46" spans="1:4" s="7" customFormat="1">
      <c r="A46" s="42">
        <v>42</v>
      </c>
      <c r="B46" s="113" t="s">
        <v>1063</v>
      </c>
      <c r="C46" s="397">
        <v>43646</v>
      </c>
      <c r="D46" s="144">
        <v>573.17999999999995</v>
      </c>
    </row>
    <row r="47" spans="1:4" s="7" customFormat="1">
      <c r="A47" s="42">
        <v>43</v>
      </c>
      <c r="B47" s="113" t="s">
        <v>1064</v>
      </c>
      <c r="C47" s="397">
        <v>43646</v>
      </c>
      <c r="D47" s="144">
        <v>573.17999999999995</v>
      </c>
    </row>
    <row r="48" spans="1:4" s="7" customFormat="1">
      <c r="A48" s="42">
        <v>44</v>
      </c>
      <c r="B48" s="113" t="s">
        <v>1065</v>
      </c>
      <c r="C48" s="397">
        <v>43646</v>
      </c>
      <c r="D48" s="144">
        <v>573.17999999999995</v>
      </c>
    </row>
    <row r="49" spans="1:4" s="7" customFormat="1">
      <c r="A49" s="42">
        <v>45</v>
      </c>
      <c r="B49" s="113" t="s">
        <v>1066</v>
      </c>
      <c r="C49" s="397">
        <v>43646</v>
      </c>
      <c r="D49" s="144">
        <v>573.17999999999995</v>
      </c>
    </row>
    <row r="50" spans="1:4" s="7" customFormat="1">
      <c r="A50" s="42">
        <v>46</v>
      </c>
      <c r="B50" s="398" t="s">
        <v>1067</v>
      </c>
      <c r="C50" s="397">
        <v>43646</v>
      </c>
      <c r="D50" s="144">
        <v>573.17999999999995</v>
      </c>
    </row>
    <row r="51" spans="1:4" s="7" customFormat="1">
      <c r="A51" s="42">
        <v>47</v>
      </c>
      <c r="B51" s="398" t="s">
        <v>1068</v>
      </c>
      <c r="C51" s="397">
        <v>43646</v>
      </c>
      <c r="D51" s="144">
        <v>573.17999999999995</v>
      </c>
    </row>
    <row r="52" spans="1:4" s="7" customFormat="1">
      <c r="A52" s="42">
        <v>48</v>
      </c>
      <c r="B52" s="398" t="s">
        <v>1069</v>
      </c>
      <c r="C52" s="397">
        <v>43646</v>
      </c>
      <c r="D52" s="144">
        <v>573.17999999999995</v>
      </c>
    </row>
    <row r="53" spans="1:4" s="7" customFormat="1">
      <c r="A53" s="42">
        <v>49</v>
      </c>
      <c r="B53" s="113" t="s">
        <v>1070</v>
      </c>
      <c r="C53" s="220">
        <v>43646</v>
      </c>
      <c r="D53" s="230">
        <v>573.17999999999995</v>
      </c>
    </row>
    <row r="54" spans="1:4" s="7" customFormat="1">
      <c r="A54" s="42">
        <v>50</v>
      </c>
      <c r="B54" s="113" t="s">
        <v>1071</v>
      </c>
      <c r="C54" s="220">
        <v>43646</v>
      </c>
      <c r="D54" s="144">
        <v>573.17999999999995</v>
      </c>
    </row>
    <row r="55" spans="1:4" s="7" customFormat="1">
      <c r="A55" s="42">
        <v>51</v>
      </c>
      <c r="B55" s="113" t="s">
        <v>1072</v>
      </c>
      <c r="C55" s="220">
        <v>43646</v>
      </c>
      <c r="D55" s="144">
        <v>578.1</v>
      </c>
    </row>
    <row r="56" spans="1:4" s="7" customFormat="1">
      <c r="A56" s="42">
        <v>52</v>
      </c>
      <c r="B56" s="113" t="s">
        <v>1073</v>
      </c>
      <c r="C56" s="220">
        <v>43646</v>
      </c>
      <c r="D56" s="144">
        <v>578.1</v>
      </c>
    </row>
    <row r="57" spans="1:4" s="7" customFormat="1">
      <c r="A57" s="42">
        <v>53</v>
      </c>
      <c r="B57" s="113" t="s">
        <v>1074</v>
      </c>
      <c r="C57" s="220">
        <v>43646</v>
      </c>
      <c r="D57" s="144">
        <v>3869.58</v>
      </c>
    </row>
    <row r="58" spans="1:4" s="7" customFormat="1">
      <c r="A58" s="42">
        <v>54</v>
      </c>
      <c r="B58" s="113" t="s">
        <v>1075</v>
      </c>
      <c r="C58" s="220">
        <v>43646</v>
      </c>
      <c r="D58" s="144">
        <v>1200.47</v>
      </c>
    </row>
    <row r="59" spans="1:4" s="7" customFormat="1">
      <c r="A59" s="42">
        <v>55</v>
      </c>
      <c r="B59" s="113" t="s">
        <v>1076</v>
      </c>
      <c r="C59" s="220">
        <v>43707</v>
      </c>
      <c r="D59" s="144">
        <v>1100.8499999999999</v>
      </c>
    </row>
    <row r="60" spans="1:4" s="7" customFormat="1">
      <c r="A60" s="42">
        <v>56</v>
      </c>
      <c r="B60" s="113" t="s">
        <v>1077</v>
      </c>
      <c r="C60" s="220">
        <v>43708</v>
      </c>
      <c r="D60" s="144">
        <v>2338.35</v>
      </c>
    </row>
    <row r="61" spans="1:4" s="7" customFormat="1">
      <c r="A61" s="42">
        <v>57</v>
      </c>
      <c r="B61" s="113" t="s">
        <v>1078</v>
      </c>
      <c r="C61" s="220">
        <v>43708</v>
      </c>
      <c r="D61" s="144">
        <v>2338.35</v>
      </c>
    </row>
    <row r="62" spans="1:4" s="7" customFormat="1">
      <c r="A62" s="42">
        <v>58</v>
      </c>
      <c r="B62" s="113" t="s">
        <v>1079</v>
      </c>
      <c r="C62" s="220">
        <v>43708</v>
      </c>
      <c r="D62" s="144">
        <v>573.17999999999995</v>
      </c>
    </row>
    <row r="63" spans="1:4" s="7" customFormat="1">
      <c r="A63" s="42">
        <v>59</v>
      </c>
      <c r="B63" s="113" t="s">
        <v>1080</v>
      </c>
      <c r="C63" s="220">
        <v>43708</v>
      </c>
      <c r="D63" s="144">
        <v>573.17999999999995</v>
      </c>
    </row>
    <row r="64" spans="1:4" s="7" customFormat="1">
      <c r="A64" s="42">
        <v>60</v>
      </c>
      <c r="B64" s="113" t="s">
        <v>1081</v>
      </c>
      <c r="C64" s="220">
        <v>43708</v>
      </c>
      <c r="D64" s="144">
        <v>573.17999999999995</v>
      </c>
    </row>
    <row r="65" spans="1:4" s="7" customFormat="1">
      <c r="A65" s="42">
        <v>61</v>
      </c>
      <c r="B65" s="113" t="s">
        <v>1082</v>
      </c>
      <c r="C65" s="220">
        <v>43708</v>
      </c>
      <c r="D65" s="144">
        <v>573.17999999999995</v>
      </c>
    </row>
    <row r="66" spans="1:4" s="7" customFormat="1">
      <c r="A66" s="42">
        <v>62</v>
      </c>
      <c r="B66" s="113" t="s">
        <v>1083</v>
      </c>
      <c r="C66" s="220">
        <v>43708</v>
      </c>
      <c r="D66" s="144">
        <v>573.17999999999995</v>
      </c>
    </row>
    <row r="67" spans="1:4" s="7" customFormat="1">
      <c r="A67" s="42">
        <v>63</v>
      </c>
      <c r="B67" s="113" t="s">
        <v>1084</v>
      </c>
      <c r="C67" s="220">
        <v>43708</v>
      </c>
      <c r="D67" s="144">
        <v>573.17999999999995</v>
      </c>
    </row>
    <row r="68" spans="1:4" s="7" customFormat="1">
      <c r="A68" s="42">
        <v>64</v>
      </c>
      <c r="B68" s="113" t="s">
        <v>1085</v>
      </c>
      <c r="C68" s="220">
        <v>43738</v>
      </c>
      <c r="D68" s="144">
        <v>281.67</v>
      </c>
    </row>
    <row r="69" spans="1:4" s="7" customFormat="1">
      <c r="A69" s="42">
        <v>65</v>
      </c>
      <c r="B69" s="113" t="s">
        <v>1086</v>
      </c>
      <c r="C69" s="220">
        <v>43738</v>
      </c>
      <c r="D69" s="144">
        <v>281.67</v>
      </c>
    </row>
    <row r="70" spans="1:4" s="7" customFormat="1">
      <c r="A70" s="42">
        <v>66</v>
      </c>
      <c r="B70" s="113" t="s">
        <v>1087</v>
      </c>
      <c r="C70" s="220">
        <v>43738</v>
      </c>
      <c r="D70" s="144">
        <v>281.67</v>
      </c>
    </row>
    <row r="71" spans="1:4" s="7" customFormat="1">
      <c r="A71" s="42">
        <v>67</v>
      </c>
      <c r="B71" s="113" t="s">
        <v>1088</v>
      </c>
      <c r="C71" s="220">
        <v>43738</v>
      </c>
      <c r="D71" s="144">
        <v>281.67</v>
      </c>
    </row>
    <row r="72" spans="1:4" s="7" customFormat="1">
      <c r="A72" s="42">
        <v>68</v>
      </c>
      <c r="B72" s="113" t="s">
        <v>1089</v>
      </c>
      <c r="C72" s="220">
        <v>43738</v>
      </c>
      <c r="D72" s="144">
        <v>281.67</v>
      </c>
    </row>
    <row r="73" spans="1:4" s="7" customFormat="1">
      <c r="A73" s="42">
        <v>69</v>
      </c>
      <c r="B73" s="113" t="s">
        <v>70</v>
      </c>
      <c r="C73" s="220">
        <v>43731</v>
      </c>
      <c r="D73" s="144">
        <v>820</v>
      </c>
    </row>
    <row r="74" spans="1:4" s="7" customFormat="1">
      <c r="A74" s="42">
        <v>70</v>
      </c>
      <c r="B74" s="113" t="s">
        <v>71</v>
      </c>
      <c r="C74" s="220">
        <v>43741</v>
      </c>
      <c r="D74" s="144">
        <v>706.02</v>
      </c>
    </row>
    <row r="75" spans="1:4" s="7" customFormat="1">
      <c r="A75" s="42">
        <v>71</v>
      </c>
      <c r="B75" s="113" t="s">
        <v>1090</v>
      </c>
      <c r="C75" s="220">
        <v>43753</v>
      </c>
      <c r="D75" s="144">
        <v>1180</v>
      </c>
    </row>
    <row r="76" spans="1:4" s="7" customFormat="1">
      <c r="A76" s="42">
        <v>72</v>
      </c>
      <c r="B76" s="113" t="s">
        <v>1091</v>
      </c>
      <c r="C76" s="220">
        <v>43769</v>
      </c>
      <c r="D76" s="144">
        <v>430.5</v>
      </c>
    </row>
    <row r="77" spans="1:4" s="7" customFormat="1">
      <c r="A77" s="42">
        <v>73</v>
      </c>
      <c r="B77" s="113" t="s">
        <v>1092</v>
      </c>
      <c r="C77" s="220">
        <v>43769</v>
      </c>
      <c r="D77" s="144">
        <v>1002.45</v>
      </c>
    </row>
    <row r="78" spans="1:4" s="7" customFormat="1">
      <c r="A78" s="42">
        <v>74</v>
      </c>
      <c r="B78" s="113" t="s">
        <v>1093</v>
      </c>
      <c r="C78" s="220">
        <v>43769</v>
      </c>
      <c r="D78" s="144">
        <v>1002.45</v>
      </c>
    </row>
    <row r="79" spans="1:4" s="7" customFormat="1">
      <c r="A79" s="42">
        <v>75</v>
      </c>
      <c r="B79" s="113" t="s">
        <v>1094</v>
      </c>
      <c r="C79" s="220">
        <v>43830</v>
      </c>
      <c r="D79" s="144">
        <v>1170</v>
      </c>
    </row>
    <row r="80" spans="1:4" s="7" customFormat="1">
      <c r="A80" s="42">
        <v>76</v>
      </c>
      <c r="B80" s="113" t="s">
        <v>1095</v>
      </c>
      <c r="C80" s="220">
        <v>43830</v>
      </c>
      <c r="D80" s="144">
        <v>4199.99</v>
      </c>
    </row>
    <row r="81" spans="1:4" s="7" customFormat="1">
      <c r="A81" s="42">
        <v>77</v>
      </c>
      <c r="B81" s="113" t="s">
        <v>1096</v>
      </c>
      <c r="C81" s="220">
        <v>43830</v>
      </c>
      <c r="D81" s="144">
        <v>9640.81</v>
      </c>
    </row>
    <row r="82" spans="1:4" s="7" customFormat="1">
      <c r="A82" s="42">
        <v>78</v>
      </c>
      <c r="B82" s="113" t="s">
        <v>1097</v>
      </c>
      <c r="C82" s="220">
        <v>43830</v>
      </c>
      <c r="D82" s="144">
        <v>9640.81</v>
      </c>
    </row>
    <row r="83" spans="1:4" s="7" customFormat="1">
      <c r="A83" s="42">
        <v>79</v>
      </c>
      <c r="B83" s="113" t="s">
        <v>1098</v>
      </c>
      <c r="C83" s="220">
        <v>43830</v>
      </c>
      <c r="D83" s="144">
        <v>9640.81</v>
      </c>
    </row>
    <row r="84" spans="1:4" s="7" customFormat="1">
      <c r="A84" s="42">
        <v>80</v>
      </c>
      <c r="B84" s="113" t="s">
        <v>1099</v>
      </c>
      <c r="C84" s="220">
        <v>43830</v>
      </c>
      <c r="D84" s="144">
        <v>9640.81</v>
      </c>
    </row>
    <row r="85" spans="1:4" s="7" customFormat="1">
      <c r="A85" s="42">
        <v>81</v>
      </c>
      <c r="B85" s="113" t="s">
        <v>1100</v>
      </c>
      <c r="C85" s="220">
        <v>43830</v>
      </c>
      <c r="D85" s="144">
        <v>9640.81</v>
      </c>
    </row>
    <row r="86" spans="1:4" s="7" customFormat="1">
      <c r="A86" s="42">
        <v>82</v>
      </c>
      <c r="B86" s="113" t="s">
        <v>72</v>
      </c>
      <c r="C86" s="220">
        <v>43830</v>
      </c>
      <c r="D86" s="144">
        <v>5272</v>
      </c>
    </row>
    <row r="87" spans="1:4" s="7" customFormat="1">
      <c r="A87" s="42">
        <v>83</v>
      </c>
      <c r="B87" s="113" t="s">
        <v>73</v>
      </c>
      <c r="C87" s="220">
        <v>43830</v>
      </c>
      <c r="D87" s="144">
        <v>927.49</v>
      </c>
    </row>
    <row r="88" spans="1:4" s="7" customFormat="1">
      <c r="A88" s="42">
        <v>84</v>
      </c>
      <c r="B88" s="113" t="s">
        <v>74</v>
      </c>
      <c r="C88" s="220">
        <v>43830</v>
      </c>
      <c r="D88" s="144">
        <v>3062.77</v>
      </c>
    </row>
    <row r="89" spans="1:4" s="7" customFormat="1">
      <c r="A89" s="42">
        <v>85</v>
      </c>
      <c r="B89" s="113" t="s">
        <v>75</v>
      </c>
      <c r="C89" s="220">
        <v>43830</v>
      </c>
      <c r="D89" s="144">
        <v>3062.77</v>
      </c>
    </row>
    <row r="90" spans="1:4" s="7" customFormat="1">
      <c r="A90" s="42">
        <v>86</v>
      </c>
      <c r="B90" s="113" t="s">
        <v>76</v>
      </c>
      <c r="C90" s="220">
        <v>43830</v>
      </c>
      <c r="D90" s="144">
        <v>3062.77</v>
      </c>
    </row>
    <row r="91" spans="1:4" s="7" customFormat="1">
      <c r="A91" s="42">
        <v>87</v>
      </c>
      <c r="B91" s="113" t="s">
        <v>77</v>
      </c>
      <c r="C91" s="220">
        <v>43830</v>
      </c>
      <c r="D91" s="144">
        <v>3062.77</v>
      </c>
    </row>
    <row r="92" spans="1:4" s="7" customFormat="1">
      <c r="A92" s="42">
        <v>88</v>
      </c>
      <c r="B92" s="113" t="s">
        <v>78</v>
      </c>
      <c r="C92" s="220">
        <v>43830</v>
      </c>
      <c r="D92" s="144">
        <v>3062.77</v>
      </c>
    </row>
    <row r="93" spans="1:4" s="7" customFormat="1">
      <c r="A93" s="42">
        <v>89</v>
      </c>
      <c r="B93" s="113" t="s">
        <v>79</v>
      </c>
      <c r="C93" s="220">
        <v>43830</v>
      </c>
      <c r="D93" s="144">
        <v>3062.77</v>
      </c>
    </row>
    <row r="94" spans="1:4" s="7" customFormat="1">
      <c r="A94" s="42">
        <v>90</v>
      </c>
      <c r="B94" s="113" t="s">
        <v>80</v>
      </c>
      <c r="C94" s="220">
        <v>43830</v>
      </c>
      <c r="D94" s="144">
        <v>3062.77</v>
      </c>
    </row>
    <row r="95" spans="1:4" s="7" customFormat="1">
      <c r="A95" s="42">
        <v>91</v>
      </c>
      <c r="B95" s="113" t="s">
        <v>81</v>
      </c>
      <c r="C95" s="220">
        <v>43830</v>
      </c>
      <c r="D95" s="144">
        <v>3062.77</v>
      </c>
    </row>
    <row r="96" spans="1:4" s="7" customFormat="1">
      <c r="A96" s="42">
        <v>92</v>
      </c>
      <c r="B96" s="113" t="s">
        <v>82</v>
      </c>
      <c r="C96" s="220">
        <v>43830</v>
      </c>
      <c r="D96" s="144">
        <v>3062.77</v>
      </c>
    </row>
    <row r="97" spans="1:4" s="7" customFormat="1">
      <c r="A97" s="42">
        <v>93</v>
      </c>
      <c r="B97" s="113" t="s">
        <v>83</v>
      </c>
      <c r="C97" s="220">
        <v>43830</v>
      </c>
      <c r="D97" s="144">
        <v>3062.77</v>
      </c>
    </row>
    <row r="98" spans="1:4" s="7" customFormat="1">
      <c r="A98" s="42">
        <v>94</v>
      </c>
      <c r="B98" s="113" t="s">
        <v>84</v>
      </c>
      <c r="C98" s="220">
        <v>43830</v>
      </c>
      <c r="D98" s="144">
        <v>3062.77</v>
      </c>
    </row>
    <row r="99" spans="1:4" s="7" customFormat="1">
      <c r="A99" s="42">
        <v>95</v>
      </c>
      <c r="B99" s="113" t="s">
        <v>85</v>
      </c>
      <c r="C99" s="220">
        <v>43830</v>
      </c>
      <c r="D99" s="144">
        <v>3062.77</v>
      </c>
    </row>
    <row r="100" spans="1:4" s="7" customFormat="1">
      <c r="A100" s="42">
        <v>96</v>
      </c>
      <c r="B100" s="113" t="s">
        <v>86</v>
      </c>
      <c r="C100" s="220">
        <v>43830</v>
      </c>
      <c r="D100" s="144">
        <v>3062.77</v>
      </c>
    </row>
    <row r="101" spans="1:4" s="7" customFormat="1">
      <c r="A101" s="42">
        <v>97</v>
      </c>
      <c r="B101" s="113" t="s">
        <v>1101</v>
      </c>
      <c r="C101" s="220">
        <v>43830</v>
      </c>
      <c r="D101" s="144">
        <v>9825.31</v>
      </c>
    </row>
    <row r="102" spans="1:4" s="7" customFormat="1">
      <c r="A102" s="42">
        <v>98</v>
      </c>
      <c r="B102" s="113" t="s">
        <v>1102</v>
      </c>
      <c r="C102" s="220">
        <v>43830</v>
      </c>
      <c r="D102" s="144">
        <v>7017.26</v>
      </c>
    </row>
    <row r="103" spans="1:4" s="7" customFormat="1">
      <c r="A103" s="42">
        <v>99</v>
      </c>
      <c r="B103" s="113" t="s">
        <v>87</v>
      </c>
      <c r="C103" s="220">
        <v>43861</v>
      </c>
      <c r="D103" s="144">
        <v>2706</v>
      </c>
    </row>
    <row r="104" spans="1:4" s="7" customFormat="1">
      <c r="A104" s="42">
        <v>100</v>
      </c>
      <c r="B104" s="113" t="s">
        <v>88</v>
      </c>
      <c r="C104" s="220">
        <v>43861</v>
      </c>
      <c r="D104" s="144">
        <v>2706</v>
      </c>
    </row>
    <row r="105" spans="1:4" s="7" customFormat="1">
      <c r="A105" s="42">
        <v>101</v>
      </c>
      <c r="B105" s="113" t="s">
        <v>89</v>
      </c>
      <c r="C105" s="220">
        <v>43861</v>
      </c>
      <c r="D105" s="144">
        <v>2706</v>
      </c>
    </row>
    <row r="106" spans="1:4" s="7" customFormat="1">
      <c r="A106" s="42">
        <v>102</v>
      </c>
      <c r="B106" s="113" t="s">
        <v>90</v>
      </c>
      <c r="C106" s="220">
        <v>43861</v>
      </c>
      <c r="D106" s="144">
        <v>2706</v>
      </c>
    </row>
    <row r="107" spans="1:4" s="7" customFormat="1">
      <c r="A107" s="42">
        <v>103</v>
      </c>
      <c r="B107" s="113" t="s">
        <v>91</v>
      </c>
      <c r="C107" s="220">
        <v>43861</v>
      </c>
      <c r="D107" s="144">
        <v>7995</v>
      </c>
    </row>
    <row r="108" spans="1:4" s="7" customFormat="1">
      <c r="A108" s="42">
        <v>104</v>
      </c>
      <c r="B108" s="113" t="s">
        <v>92</v>
      </c>
      <c r="C108" s="220">
        <v>43861</v>
      </c>
      <c r="D108" s="144">
        <v>7995</v>
      </c>
    </row>
    <row r="109" spans="1:4" s="7" customFormat="1">
      <c r="A109" s="42">
        <v>105</v>
      </c>
      <c r="B109" s="113" t="s">
        <v>93</v>
      </c>
      <c r="C109" s="220">
        <v>43861</v>
      </c>
      <c r="D109" s="144">
        <v>7995</v>
      </c>
    </row>
    <row r="110" spans="1:4" s="7" customFormat="1">
      <c r="A110" s="42">
        <v>106</v>
      </c>
      <c r="B110" s="113" t="s">
        <v>94</v>
      </c>
      <c r="C110" s="220">
        <v>43861</v>
      </c>
      <c r="D110" s="144">
        <v>7995</v>
      </c>
    </row>
    <row r="111" spans="1:4" s="7" customFormat="1">
      <c r="A111" s="42">
        <v>107</v>
      </c>
      <c r="B111" s="113" t="s">
        <v>95</v>
      </c>
      <c r="C111" s="220">
        <v>43861</v>
      </c>
      <c r="D111" s="144">
        <v>7995</v>
      </c>
    </row>
    <row r="112" spans="1:4" s="7" customFormat="1">
      <c r="A112" s="42">
        <v>108</v>
      </c>
      <c r="B112" s="113" t="s">
        <v>101</v>
      </c>
      <c r="C112" s="220">
        <v>44078</v>
      </c>
      <c r="D112" s="144">
        <v>2100</v>
      </c>
    </row>
    <row r="113" spans="1:4" s="7" customFormat="1">
      <c r="A113" s="42">
        <v>109</v>
      </c>
      <c r="B113" s="113" t="s">
        <v>102</v>
      </c>
      <c r="C113" s="220">
        <v>44078</v>
      </c>
      <c r="D113" s="144">
        <v>490</v>
      </c>
    </row>
    <row r="114" spans="1:4" s="7" customFormat="1">
      <c r="A114" s="42">
        <v>110</v>
      </c>
      <c r="B114" s="113" t="s">
        <v>103</v>
      </c>
      <c r="C114" s="220">
        <v>44103</v>
      </c>
      <c r="D114" s="144">
        <v>2367.75</v>
      </c>
    </row>
    <row r="115" spans="1:4" s="7" customFormat="1">
      <c r="A115" s="42">
        <v>111</v>
      </c>
      <c r="B115" s="113" t="s">
        <v>104</v>
      </c>
      <c r="C115" s="220">
        <v>44103</v>
      </c>
      <c r="D115" s="144">
        <v>2367.75</v>
      </c>
    </row>
    <row r="116" spans="1:4" s="7" customFormat="1">
      <c r="A116" s="42">
        <v>112</v>
      </c>
      <c r="B116" s="113" t="s">
        <v>105</v>
      </c>
      <c r="C116" s="220">
        <v>44103</v>
      </c>
      <c r="D116" s="144">
        <v>2367.75</v>
      </c>
    </row>
    <row r="117" spans="1:4" s="7" customFormat="1">
      <c r="A117" s="42">
        <v>113</v>
      </c>
      <c r="B117" s="113" t="s">
        <v>106</v>
      </c>
      <c r="C117" s="220">
        <v>44103</v>
      </c>
      <c r="D117" s="144">
        <v>2367.75</v>
      </c>
    </row>
    <row r="118" spans="1:4" s="7" customFormat="1">
      <c r="A118" s="42">
        <v>114</v>
      </c>
      <c r="B118" s="113" t="s">
        <v>107</v>
      </c>
      <c r="C118" s="220">
        <v>44103</v>
      </c>
      <c r="D118" s="144">
        <v>2367.75</v>
      </c>
    </row>
    <row r="119" spans="1:4" s="7" customFormat="1">
      <c r="A119" s="42">
        <v>115</v>
      </c>
      <c r="B119" s="113" t="s">
        <v>108</v>
      </c>
      <c r="C119" s="220">
        <v>44103</v>
      </c>
      <c r="D119" s="144">
        <v>2367.75</v>
      </c>
    </row>
    <row r="120" spans="1:4" s="7" customFormat="1">
      <c r="A120" s="42">
        <v>116</v>
      </c>
      <c r="B120" s="113" t="s">
        <v>109</v>
      </c>
      <c r="C120" s="220">
        <v>44103</v>
      </c>
      <c r="D120" s="144">
        <v>2367.75</v>
      </c>
    </row>
    <row r="121" spans="1:4" s="7" customFormat="1">
      <c r="A121" s="42">
        <v>117</v>
      </c>
      <c r="B121" s="113" t="s">
        <v>110</v>
      </c>
      <c r="C121" s="220">
        <v>44103</v>
      </c>
      <c r="D121" s="144">
        <v>2367.75</v>
      </c>
    </row>
    <row r="122" spans="1:4" s="7" customFormat="1">
      <c r="A122" s="42">
        <v>118</v>
      </c>
      <c r="B122" s="113" t="s">
        <v>111</v>
      </c>
      <c r="C122" s="220">
        <v>44103</v>
      </c>
      <c r="D122" s="144">
        <v>676.5</v>
      </c>
    </row>
    <row r="123" spans="1:4" s="7" customFormat="1">
      <c r="A123" s="42">
        <v>119</v>
      </c>
      <c r="B123" s="113" t="s">
        <v>112</v>
      </c>
      <c r="C123" s="220">
        <v>44103</v>
      </c>
      <c r="D123" s="144">
        <v>676.5</v>
      </c>
    </row>
    <row r="124" spans="1:4" s="7" customFormat="1">
      <c r="A124" s="42">
        <v>120</v>
      </c>
      <c r="B124" s="113" t="s">
        <v>113</v>
      </c>
      <c r="C124" s="220">
        <v>44103</v>
      </c>
      <c r="D124" s="144">
        <v>676.5</v>
      </c>
    </row>
    <row r="125" spans="1:4" s="7" customFormat="1">
      <c r="A125" s="42">
        <v>121</v>
      </c>
      <c r="B125" s="113" t="s">
        <v>114</v>
      </c>
      <c r="C125" s="220">
        <v>44103</v>
      </c>
      <c r="D125" s="144">
        <v>676.5</v>
      </c>
    </row>
    <row r="126" spans="1:4" s="7" customFormat="1">
      <c r="A126" s="42">
        <v>122</v>
      </c>
      <c r="B126" s="113" t="s">
        <v>115</v>
      </c>
      <c r="C126" s="220">
        <v>44103</v>
      </c>
      <c r="D126" s="144">
        <v>676.5</v>
      </c>
    </row>
    <row r="127" spans="1:4" s="7" customFormat="1">
      <c r="A127" s="42">
        <v>123</v>
      </c>
      <c r="B127" s="113" t="s">
        <v>116</v>
      </c>
      <c r="C127" s="220">
        <v>44103</v>
      </c>
      <c r="D127" s="144">
        <v>676.5</v>
      </c>
    </row>
    <row r="128" spans="1:4" s="7" customFormat="1">
      <c r="A128" s="42">
        <v>124</v>
      </c>
      <c r="B128" s="113" t="s">
        <v>117</v>
      </c>
      <c r="C128" s="220">
        <v>44103</v>
      </c>
      <c r="D128" s="144">
        <v>676.5</v>
      </c>
    </row>
    <row r="129" spans="1:4" s="7" customFormat="1">
      <c r="A129" s="42">
        <v>125</v>
      </c>
      <c r="B129" s="113" t="s">
        <v>118</v>
      </c>
      <c r="C129" s="220">
        <v>44103</v>
      </c>
      <c r="D129" s="144">
        <v>676.5</v>
      </c>
    </row>
    <row r="130" spans="1:4" s="7" customFormat="1">
      <c r="A130" s="42">
        <v>126</v>
      </c>
      <c r="B130" s="113" t="s">
        <v>119</v>
      </c>
      <c r="C130" s="220">
        <v>44103</v>
      </c>
      <c r="D130" s="144">
        <v>4827.75</v>
      </c>
    </row>
    <row r="131" spans="1:4" s="7" customFormat="1">
      <c r="A131" s="42">
        <v>127</v>
      </c>
      <c r="B131" s="113" t="s">
        <v>120</v>
      </c>
      <c r="C131" s="220">
        <v>44135</v>
      </c>
      <c r="D131" s="144">
        <v>2700</v>
      </c>
    </row>
    <row r="132" spans="1:4" s="7" customFormat="1">
      <c r="A132" s="42">
        <v>128</v>
      </c>
      <c r="B132" s="113" t="s">
        <v>121</v>
      </c>
      <c r="C132" s="220">
        <v>44135</v>
      </c>
      <c r="D132" s="144">
        <v>2700</v>
      </c>
    </row>
    <row r="133" spans="1:4" s="7" customFormat="1">
      <c r="A133" s="42">
        <v>129</v>
      </c>
      <c r="B133" s="113" t="s">
        <v>122</v>
      </c>
      <c r="C133" s="220">
        <v>44165</v>
      </c>
      <c r="D133" s="144">
        <v>1259.52</v>
      </c>
    </row>
    <row r="134" spans="1:4" s="7" customFormat="1">
      <c r="A134" s="42">
        <v>130</v>
      </c>
      <c r="B134" s="113" t="s">
        <v>123</v>
      </c>
      <c r="C134" s="220">
        <v>44165</v>
      </c>
      <c r="D134" s="144">
        <v>2558.4</v>
      </c>
    </row>
    <row r="135" spans="1:4" s="7" customFormat="1">
      <c r="A135" s="42">
        <v>131</v>
      </c>
      <c r="B135" s="113" t="s">
        <v>124</v>
      </c>
      <c r="C135" s="220">
        <v>44194</v>
      </c>
      <c r="D135" s="144">
        <v>2650</v>
      </c>
    </row>
    <row r="136" spans="1:4" s="7" customFormat="1">
      <c r="A136" s="42">
        <v>132</v>
      </c>
      <c r="B136" s="113" t="s">
        <v>125</v>
      </c>
      <c r="C136" s="220">
        <v>44194</v>
      </c>
      <c r="D136" s="144">
        <v>790</v>
      </c>
    </row>
    <row r="137" spans="1:4" s="7" customFormat="1">
      <c r="A137" s="42">
        <v>133</v>
      </c>
      <c r="B137" s="113" t="s">
        <v>127</v>
      </c>
      <c r="C137" s="220">
        <v>44194</v>
      </c>
      <c r="D137" s="144">
        <v>4600</v>
      </c>
    </row>
    <row r="138" spans="1:4" s="7" customFormat="1">
      <c r="A138" s="42">
        <v>134</v>
      </c>
      <c r="B138" s="113" t="s">
        <v>131</v>
      </c>
      <c r="C138" s="220">
        <v>44196</v>
      </c>
      <c r="D138" s="144">
        <v>4500</v>
      </c>
    </row>
    <row r="139" spans="1:4" s="7" customFormat="1">
      <c r="A139" s="42">
        <v>135</v>
      </c>
      <c r="B139" s="113" t="s">
        <v>133</v>
      </c>
      <c r="C139" s="220">
        <v>44408</v>
      </c>
      <c r="D139" s="144">
        <v>3896</v>
      </c>
    </row>
    <row r="140" spans="1:4" s="7" customFormat="1">
      <c r="A140" s="42">
        <v>136</v>
      </c>
      <c r="B140" s="113" t="s">
        <v>134</v>
      </c>
      <c r="C140" s="220">
        <v>44408</v>
      </c>
      <c r="D140" s="144">
        <v>1710.57</v>
      </c>
    </row>
    <row r="141" spans="1:4" s="7" customFormat="1">
      <c r="A141" s="42">
        <v>137</v>
      </c>
      <c r="B141" s="113" t="s">
        <v>135</v>
      </c>
      <c r="C141" s="220">
        <v>44408</v>
      </c>
      <c r="D141" s="144">
        <v>1710.56</v>
      </c>
    </row>
    <row r="142" spans="1:4" s="7" customFormat="1">
      <c r="A142" s="42">
        <v>138</v>
      </c>
      <c r="B142" s="113" t="s">
        <v>136</v>
      </c>
      <c r="C142" s="220">
        <v>44408</v>
      </c>
      <c r="D142" s="144">
        <v>1710.56</v>
      </c>
    </row>
    <row r="143" spans="1:4" s="7" customFormat="1">
      <c r="A143" s="42">
        <v>139</v>
      </c>
      <c r="B143" s="113" t="s">
        <v>137</v>
      </c>
      <c r="C143" s="220">
        <v>44408</v>
      </c>
      <c r="D143" s="144">
        <v>1710.56</v>
      </c>
    </row>
    <row r="144" spans="1:4" s="7" customFormat="1">
      <c r="A144" s="42">
        <v>140</v>
      </c>
      <c r="B144" s="113" t="s">
        <v>138</v>
      </c>
      <c r="C144" s="220">
        <v>44408</v>
      </c>
      <c r="D144" s="144">
        <v>1710.56</v>
      </c>
    </row>
    <row r="145" spans="1:4" s="7" customFormat="1">
      <c r="A145" s="42">
        <v>141</v>
      </c>
      <c r="B145" s="113" t="s">
        <v>139</v>
      </c>
      <c r="C145" s="220">
        <v>44408</v>
      </c>
      <c r="D145" s="144">
        <v>1710.56</v>
      </c>
    </row>
    <row r="146" spans="1:4" s="7" customFormat="1">
      <c r="A146" s="42">
        <v>142</v>
      </c>
      <c r="B146" s="113" t="s">
        <v>140</v>
      </c>
      <c r="C146" s="220">
        <v>44408</v>
      </c>
      <c r="D146" s="144">
        <v>1710.56</v>
      </c>
    </row>
    <row r="147" spans="1:4" s="7" customFormat="1">
      <c r="A147" s="42">
        <v>143</v>
      </c>
      <c r="B147" s="113" t="s">
        <v>141</v>
      </c>
      <c r="C147" s="220">
        <v>44408</v>
      </c>
      <c r="D147" s="144">
        <v>1710.56</v>
      </c>
    </row>
    <row r="148" spans="1:4" s="7" customFormat="1">
      <c r="A148" s="42">
        <v>144</v>
      </c>
      <c r="B148" s="113" t="s">
        <v>142</v>
      </c>
      <c r="C148" s="220">
        <v>44408</v>
      </c>
      <c r="D148" s="144">
        <v>1710.56</v>
      </c>
    </row>
    <row r="149" spans="1:4" s="7" customFormat="1">
      <c r="A149" s="42">
        <v>145</v>
      </c>
      <c r="B149" s="113" t="s">
        <v>143</v>
      </c>
      <c r="C149" s="220">
        <v>44408</v>
      </c>
      <c r="D149" s="144">
        <v>1199.25</v>
      </c>
    </row>
    <row r="150" spans="1:4" s="7" customFormat="1">
      <c r="A150" s="42">
        <v>146</v>
      </c>
      <c r="B150" s="113" t="s">
        <v>144</v>
      </c>
      <c r="C150" s="220">
        <v>44469</v>
      </c>
      <c r="D150" s="144">
        <v>2521.5</v>
      </c>
    </row>
    <row r="151" spans="1:4" s="7" customFormat="1">
      <c r="A151" s="42">
        <v>147</v>
      </c>
      <c r="B151" s="113" t="s">
        <v>145</v>
      </c>
      <c r="C151" s="220">
        <v>44469</v>
      </c>
      <c r="D151" s="144">
        <v>2521.5</v>
      </c>
    </row>
    <row r="152" spans="1:4" s="7" customFormat="1">
      <c r="A152" s="42">
        <v>148</v>
      </c>
      <c r="B152" s="113" t="s">
        <v>146</v>
      </c>
      <c r="C152" s="220">
        <v>44469</v>
      </c>
      <c r="D152" s="144">
        <v>2521.5</v>
      </c>
    </row>
    <row r="153" spans="1:4" s="7" customFormat="1">
      <c r="A153" s="42">
        <v>149</v>
      </c>
      <c r="B153" s="113" t="s">
        <v>147</v>
      </c>
      <c r="C153" s="220">
        <v>44469</v>
      </c>
      <c r="D153" s="144">
        <v>2521.5</v>
      </c>
    </row>
    <row r="154" spans="1:4" s="7" customFormat="1">
      <c r="A154" s="42">
        <v>150</v>
      </c>
      <c r="B154" s="113" t="s">
        <v>148</v>
      </c>
      <c r="C154" s="220">
        <v>44469</v>
      </c>
      <c r="D154" s="144">
        <v>2521.5</v>
      </c>
    </row>
    <row r="155" spans="1:4" s="7" customFormat="1">
      <c r="A155" s="42">
        <v>151</v>
      </c>
      <c r="B155" s="113" t="s">
        <v>149</v>
      </c>
      <c r="C155" s="220">
        <v>44469</v>
      </c>
      <c r="D155" s="144">
        <v>2521.5</v>
      </c>
    </row>
    <row r="156" spans="1:4" s="7" customFormat="1">
      <c r="A156" s="42">
        <v>152</v>
      </c>
      <c r="B156" s="113" t="s">
        <v>150</v>
      </c>
      <c r="C156" s="220">
        <v>44469</v>
      </c>
      <c r="D156" s="144">
        <v>2521.5</v>
      </c>
    </row>
    <row r="157" spans="1:4" s="7" customFormat="1">
      <c r="A157" s="42">
        <v>153</v>
      </c>
      <c r="B157" s="113" t="s">
        <v>151</v>
      </c>
      <c r="C157" s="220">
        <v>44469</v>
      </c>
      <c r="D157" s="144">
        <v>2521.5</v>
      </c>
    </row>
    <row r="158" spans="1:4" s="7" customFormat="1">
      <c r="A158" s="42">
        <v>154</v>
      </c>
      <c r="B158" s="113" t="s">
        <v>152</v>
      </c>
      <c r="C158" s="220">
        <v>44469</v>
      </c>
      <c r="D158" s="144">
        <v>2521.5</v>
      </c>
    </row>
    <row r="159" spans="1:4" s="7" customFormat="1">
      <c r="A159" s="42">
        <v>155</v>
      </c>
      <c r="B159" s="113" t="s">
        <v>153</v>
      </c>
      <c r="C159" s="220">
        <v>44469</v>
      </c>
      <c r="D159" s="144">
        <v>2521.5</v>
      </c>
    </row>
    <row r="160" spans="1:4" s="7" customFormat="1">
      <c r="A160" s="42">
        <v>156</v>
      </c>
      <c r="B160" s="113" t="s">
        <v>154</v>
      </c>
      <c r="C160" s="220">
        <v>44469</v>
      </c>
      <c r="D160" s="144">
        <v>2521.5</v>
      </c>
    </row>
    <row r="161" spans="1:4" s="7" customFormat="1">
      <c r="A161" s="42">
        <v>157</v>
      </c>
      <c r="B161" s="113" t="s">
        <v>155</v>
      </c>
      <c r="C161" s="220">
        <v>44469</v>
      </c>
      <c r="D161" s="144">
        <v>2521.5</v>
      </c>
    </row>
    <row r="162" spans="1:4" s="7" customFormat="1">
      <c r="A162" s="42">
        <v>158</v>
      </c>
      <c r="B162" s="113" t="s">
        <v>156</v>
      </c>
      <c r="C162" s="220">
        <v>44469</v>
      </c>
      <c r="D162" s="144">
        <v>2521.5</v>
      </c>
    </row>
    <row r="163" spans="1:4" s="7" customFormat="1">
      <c r="A163" s="42">
        <v>159</v>
      </c>
      <c r="B163" s="113" t="s">
        <v>157</v>
      </c>
      <c r="C163" s="220">
        <v>44469</v>
      </c>
      <c r="D163" s="144">
        <v>2521.5</v>
      </c>
    </row>
    <row r="164" spans="1:4" s="7" customFormat="1">
      <c r="A164" s="42">
        <v>160</v>
      </c>
      <c r="B164" s="113" t="s">
        <v>158</v>
      </c>
      <c r="C164" s="220">
        <v>44469</v>
      </c>
      <c r="D164" s="144">
        <v>2521.5</v>
      </c>
    </row>
    <row r="165" spans="1:4" s="7" customFormat="1">
      <c r="A165" s="42">
        <v>161</v>
      </c>
      <c r="B165" s="113" t="s">
        <v>159</v>
      </c>
      <c r="C165" s="220">
        <v>44469</v>
      </c>
      <c r="D165" s="144">
        <v>2521.5</v>
      </c>
    </row>
    <row r="166" spans="1:4" s="7" customFormat="1">
      <c r="A166" s="42">
        <v>162</v>
      </c>
      <c r="B166" s="113" t="s">
        <v>160</v>
      </c>
      <c r="C166" s="220">
        <v>44469</v>
      </c>
      <c r="D166" s="144">
        <v>2521.5</v>
      </c>
    </row>
    <row r="167" spans="1:4" s="7" customFormat="1">
      <c r="A167" s="42">
        <v>163</v>
      </c>
      <c r="B167" s="113" t="s">
        <v>161</v>
      </c>
      <c r="C167" s="220">
        <v>44469</v>
      </c>
      <c r="D167" s="144">
        <v>2521.5</v>
      </c>
    </row>
    <row r="168" spans="1:4" s="7" customFormat="1">
      <c r="A168" s="42">
        <v>164</v>
      </c>
      <c r="B168" s="113" t="s">
        <v>162</v>
      </c>
      <c r="C168" s="220">
        <v>44469</v>
      </c>
      <c r="D168" s="144">
        <v>2521.5</v>
      </c>
    </row>
    <row r="169" spans="1:4" s="7" customFormat="1">
      <c r="A169" s="42">
        <v>165</v>
      </c>
      <c r="B169" s="113" t="s">
        <v>163</v>
      </c>
      <c r="C169" s="220">
        <v>44469</v>
      </c>
      <c r="D169" s="144">
        <v>2521.5</v>
      </c>
    </row>
    <row r="170" spans="1:4" s="7" customFormat="1">
      <c r="A170" s="42">
        <v>166</v>
      </c>
      <c r="B170" s="113" t="s">
        <v>164</v>
      </c>
      <c r="C170" s="220">
        <v>44469</v>
      </c>
      <c r="D170" s="144">
        <v>2521.5</v>
      </c>
    </row>
    <row r="171" spans="1:4" s="7" customFormat="1">
      <c r="A171" s="42">
        <v>167</v>
      </c>
      <c r="B171" s="113" t="s">
        <v>165</v>
      </c>
      <c r="C171" s="220">
        <v>44469</v>
      </c>
      <c r="D171" s="144">
        <v>2521.5</v>
      </c>
    </row>
    <row r="172" spans="1:4" s="7" customFormat="1">
      <c r="A172" s="42">
        <v>168</v>
      </c>
      <c r="B172" s="113" t="s">
        <v>166</v>
      </c>
      <c r="C172" s="220">
        <v>44469</v>
      </c>
      <c r="D172" s="144">
        <v>2521.5</v>
      </c>
    </row>
    <row r="173" spans="1:4" s="7" customFormat="1">
      <c r="A173" s="42">
        <v>169</v>
      </c>
      <c r="B173" s="113" t="s">
        <v>167</v>
      </c>
      <c r="C173" s="220">
        <v>44469</v>
      </c>
      <c r="D173" s="144">
        <v>2521.5</v>
      </c>
    </row>
    <row r="174" spans="1:4" s="7" customFormat="1">
      <c r="A174" s="42">
        <v>170</v>
      </c>
      <c r="B174" s="113" t="s">
        <v>168</v>
      </c>
      <c r="C174" s="220">
        <v>44469</v>
      </c>
      <c r="D174" s="144">
        <v>2521.5</v>
      </c>
    </row>
    <row r="175" spans="1:4" s="7" customFormat="1">
      <c r="A175" s="42">
        <v>171</v>
      </c>
      <c r="B175" s="113" t="s">
        <v>169</v>
      </c>
      <c r="C175" s="220">
        <v>44469</v>
      </c>
      <c r="D175" s="144">
        <v>2521.5</v>
      </c>
    </row>
    <row r="176" spans="1:4" s="7" customFormat="1">
      <c r="A176" s="42">
        <v>172</v>
      </c>
      <c r="B176" s="113" t="s">
        <v>170</v>
      </c>
      <c r="C176" s="220">
        <v>44469</v>
      </c>
      <c r="D176" s="144">
        <v>2521.5</v>
      </c>
    </row>
    <row r="177" spans="1:4" s="7" customFormat="1">
      <c r="A177" s="42">
        <v>173</v>
      </c>
      <c r="B177" s="113" t="s">
        <v>171</v>
      </c>
      <c r="C177" s="220">
        <v>44469</v>
      </c>
      <c r="D177" s="144">
        <v>2521.5</v>
      </c>
    </row>
    <row r="178" spans="1:4" s="7" customFormat="1">
      <c r="A178" s="42">
        <v>174</v>
      </c>
      <c r="B178" s="113" t="s">
        <v>172</v>
      </c>
      <c r="C178" s="220">
        <v>44469</v>
      </c>
      <c r="D178" s="144">
        <v>2521.5</v>
      </c>
    </row>
    <row r="179" spans="1:4" s="7" customFormat="1">
      <c r="A179" s="42">
        <v>175</v>
      </c>
      <c r="B179" s="113" t="s">
        <v>173</v>
      </c>
      <c r="C179" s="220">
        <v>44469</v>
      </c>
      <c r="D179" s="144">
        <v>2521.5</v>
      </c>
    </row>
    <row r="180" spans="1:4" s="7" customFormat="1">
      <c r="A180" s="42">
        <v>176</v>
      </c>
      <c r="B180" s="113" t="s">
        <v>174</v>
      </c>
      <c r="C180" s="220">
        <v>44469</v>
      </c>
      <c r="D180" s="144">
        <v>2521.5</v>
      </c>
    </row>
    <row r="181" spans="1:4" s="7" customFormat="1">
      <c r="A181" s="42">
        <v>177</v>
      </c>
      <c r="B181" s="113" t="s">
        <v>175</v>
      </c>
      <c r="C181" s="220">
        <v>44469</v>
      </c>
      <c r="D181" s="144">
        <v>2521.5</v>
      </c>
    </row>
    <row r="182" spans="1:4" s="7" customFormat="1">
      <c r="A182" s="42">
        <v>178</v>
      </c>
      <c r="B182" s="113" t="s">
        <v>176</v>
      </c>
      <c r="C182" s="220">
        <v>44469</v>
      </c>
      <c r="D182" s="144">
        <v>2521.5</v>
      </c>
    </row>
    <row r="183" spans="1:4" s="7" customFormat="1">
      <c r="A183" s="42">
        <v>179</v>
      </c>
      <c r="B183" s="113" t="s">
        <v>177</v>
      </c>
      <c r="C183" s="220">
        <v>44469</v>
      </c>
      <c r="D183" s="144">
        <v>2521.5</v>
      </c>
    </row>
    <row r="184" spans="1:4" s="7" customFormat="1">
      <c r="A184" s="42">
        <v>180</v>
      </c>
      <c r="B184" s="113" t="s">
        <v>178</v>
      </c>
      <c r="C184" s="220">
        <v>44469</v>
      </c>
      <c r="D184" s="144">
        <v>2521.5</v>
      </c>
    </row>
    <row r="185" spans="1:4" s="7" customFormat="1">
      <c r="A185" s="42">
        <v>181</v>
      </c>
      <c r="B185" s="113" t="s">
        <v>179</v>
      </c>
      <c r="C185" s="220">
        <v>44469</v>
      </c>
      <c r="D185" s="144">
        <v>2521.5</v>
      </c>
    </row>
    <row r="186" spans="1:4" s="7" customFormat="1">
      <c r="A186" s="42">
        <v>182</v>
      </c>
      <c r="B186" s="113" t="s">
        <v>180</v>
      </c>
      <c r="C186" s="220">
        <v>44469</v>
      </c>
      <c r="D186" s="144">
        <v>2521.5</v>
      </c>
    </row>
    <row r="187" spans="1:4" s="7" customFormat="1">
      <c r="A187" s="42">
        <v>183</v>
      </c>
      <c r="B187" s="113" t="s">
        <v>181</v>
      </c>
      <c r="C187" s="220">
        <v>44469</v>
      </c>
      <c r="D187" s="144">
        <v>2521.5</v>
      </c>
    </row>
    <row r="188" spans="1:4" s="7" customFormat="1">
      <c r="A188" s="42">
        <v>184</v>
      </c>
      <c r="B188" s="113" t="s">
        <v>182</v>
      </c>
      <c r="C188" s="220">
        <v>44469</v>
      </c>
      <c r="D188" s="144">
        <v>2521.5</v>
      </c>
    </row>
    <row r="189" spans="1:4" s="7" customFormat="1">
      <c r="A189" s="42">
        <v>185</v>
      </c>
      <c r="B189" s="113" t="s">
        <v>183</v>
      </c>
      <c r="C189" s="220">
        <v>44469</v>
      </c>
      <c r="D189" s="144">
        <v>2521.5</v>
      </c>
    </row>
    <row r="190" spans="1:4" s="7" customFormat="1">
      <c r="A190" s="42">
        <v>186</v>
      </c>
      <c r="B190" s="113" t="s">
        <v>184</v>
      </c>
      <c r="C190" s="220">
        <v>44469</v>
      </c>
      <c r="D190" s="144">
        <v>2521.5</v>
      </c>
    </row>
    <row r="191" spans="1:4" s="7" customFormat="1">
      <c r="A191" s="42">
        <v>187</v>
      </c>
      <c r="B191" s="113" t="s">
        <v>185</v>
      </c>
      <c r="C191" s="220">
        <v>44469</v>
      </c>
      <c r="D191" s="144">
        <v>2521.5</v>
      </c>
    </row>
    <row r="192" spans="1:4" s="7" customFormat="1">
      <c r="A192" s="42">
        <v>188</v>
      </c>
      <c r="B192" s="113" t="s">
        <v>186</v>
      </c>
      <c r="C192" s="220">
        <v>44469</v>
      </c>
      <c r="D192" s="144">
        <v>2521.5</v>
      </c>
    </row>
    <row r="193" spans="1:4" s="7" customFormat="1">
      <c r="A193" s="42">
        <v>189</v>
      </c>
      <c r="B193" s="113" t="s">
        <v>187</v>
      </c>
      <c r="C193" s="220">
        <v>44469</v>
      </c>
      <c r="D193" s="144">
        <v>2521.5</v>
      </c>
    </row>
    <row r="194" spans="1:4" s="7" customFormat="1">
      <c r="A194" s="42">
        <v>190</v>
      </c>
      <c r="B194" s="113" t="s">
        <v>188</v>
      </c>
      <c r="C194" s="220">
        <v>44469</v>
      </c>
      <c r="D194" s="144">
        <v>2521.5</v>
      </c>
    </row>
    <row r="195" spans="1:4" s="7" customFormat="1">
      <c r="A195" s="42">
        <v>191</v>
      </c>
      <c r="B195" s="113" t="s">
        <v>189</v>
      </c>
      <c r="C195" s="220">
        <v>44469</v>
      </c>
      <c r="D195" s="144">
        <v>2521.5</v>
      </c>
    </row>
    <row r="196" spans="1:4" s="7" customFormat="1">
      <c r="A196" s="42">
        <v>192</v>
      </c>
      <c r="B196" s="113" t="s">
        <v>191</v>
      </c>
      <c r="C196" s="220">
        <v>44469</v>
      </c>
      <c r="D196" s="144">
        <v>8118</v>
      </c>
    </row>
    <row r="197" spans="1:4" s="7" customFormat="1">
      <c r="A197" s="42">
        <v>193</v>
      </c>
      <c r="B197" s="113" t="s">
        <v>192</v>
      </c>
      <c r="C197" s="220">
        <v>44469</v>
      </c>
      <c r="D197" s="144">
        <v>8118</v>
      </c>
    </row>
    <row r="198" spans="1:4" s="7" customFormat="1">
      <c r="A198" s="42">
        <v>194</v>
      </c>
      <c r="B198" s="113" t="s">
        <v>193</v>
      </c>
      <c r="C198" s="220">
        <v>44469</v>
      </c>
      <c r="D198" s="144">
        <v>8118</v>
      </c>
    </row>
    <row r="199" spans="1:4" s="7" customFormat="1">
      <c r="A199" s="42">
        <v>195</v>
      </c>
      <c r="B199" s="113" t="s">
        <v>194</v>
      </c>
      <c r="C199" s="220">
        <v>44469</v>
      </c>
      <c r="D199" s="144">
        <v>8118</v>
      </c>
    </row>
    <row r="200" spans="1:4" s="7" customFormat="1">
      <c r="A200" s="42">
        <v>196</v>
      </c>
      <c r="B200" s="113" t="s">
        <v>195</v>
      </c>
      <c r="C200" s="220">
        <v>44469</v>
      </c>
      <c r="D200" s="144">
        <v>8118</v>
      </c>
    </row>
    <row r="201" spans="1:4" s="7" customFormat="1">
      <c r="A201" s="42">
        <v>197</v>
      </c>
      <c r="B201" s="113" t="s">
        <v>196</v>
      </c>
      <c r="C201" s="220">
        <v>44469</v>
      </c>
      <c r="D201" s="144">
        <v>8118</v>
      </c>
    </row>
    <row r="202" spans="1:4" s="7" customFormat="1">
      <c r="A202" s="42">
        <v>198</v>
      </c>
      <c r="B202" s="113" t="s">
        <v>197</v>
      </c>
      <c r="C202" s="220">
        <v>44469</v>
      </c>
      <c r="D202" s="144">
        <v>2237</v>
      </c>
    </row>
    <row r="203" spans="1:4" s="7" customFormat="1">
      <c r="A203" s="42">
        <v>199</v>
      </c>
      <c r="B203" s="113" t="s">
        <v>198</v>
      </c>
      <c r="C203" s="220">
        <v>44469</v>
      </c>
      <c r="D203" s="144">
        <v>2237</v>
      </c>
    </row>
    <row r="204" spans="1:4" s="7" customFormat="1">
      <c r="A204" s="42">
        <v>200</v>
      </c>
      <c r="B204" s="113" t="s">
        <v>199</v>
      </c>
      <c r="C204" s="220">
        <v>44469</v>
      </c>
      <c r="D204" s="144">
        <v>2237</v>
      </c>
    </row>
    <row r="205" spans="1:4" s="7" customFormat="1">
      <c r="A205" s="42">
        <v>201</v>
      </c>
      <c r="B205" s="113" t="s">
        <v>200</v>
      </c>
      <c r="C205" s="220">
        <v>44469</v>
      </c>
      <c r="D205" s="144">
        <v>2237</v>
      </c>
    </row>
    <row r="206" spans="1:4" s="7" customFormat="1">
      <c r="A206" s="42">
        <v>202</v>
      </c>
      <c r="B206" s="113" t="s">
        <v>201</v>
      </c>
      <c r="C206" s="220">
        <v>44469</v>
      </c>
      <c r="D206" s="144">
        <v>2237</v>
      </c>
    </row>
    <row r="207" spans="1:4" s="7" customFormat="1">
      <c r="A207" s="42">
        <v>203</v>
      </c>
      <c r="B207" s="113" t="s">
        <v>202</v>
      </c>
      <c r="C207" s="220">
        <v>44469</v>
      </c>
      <c r="D207" s="144">
        <v>2237</v>
      </c>
    </row>
    <row r="208" spans="1:4" s="7" customFormat="1">
      <c r="A208" s="42">
        <v>204</v>
      </c>
      <c r="B208" s="113" t="s">
        <v>208</v>
      </c>
      <c r="C208" s="220">
        <v>44561</v>
      </c>
      <c r="D208" s="144">
        <v>6150</v>
      </c>
    </row>
    <row r="209" spans="1:4" s="7" customFormat="1">
      <c r="A209" s="42">
        <v>205</v>
      </c>
      <c r="B209" s="113" t="s">
        <v>209</v>
      </c>
      <c r="C209" s="220">
        <v>44561</v>
      </c>
      <c r="D209" s="144">
        <v>6150</v>
      </c>
    </row>
    <row r="210" spans="1:4" s="7" customFormat="1">
      <c r="A210" s="42">
        <v>206</v>
      </c>
      <c r="B210" s="113" t="s">
        <v>212</v>
      </c>
      <c r="C210" s="220">
        <v>44561</v>
      </c>
      <c r="D210" s="144">
        <v>3719.52</v>
      </c>
    </row>
    <row r="211" spans="1:4" s="7" customFormat="1">
      <c r="A211" s="42">
        <v>207</v>
      </c>
      <c r="B211" s="113" t="s">
        <v>214</v>
      </c>
      <c r="C211" s="220">
        <v>44561</v>
      </c>
      <c r="D211" s="144">
        <v>3719.52</v>
      </c>
    </row>
    <row r="212" spans="1:4" s="7" customFormat="1">
      <c r="A212" s="42">
        <v>208</v>
      </c>
      <c r="B212" s="113" t="s">
        <v>215</v>
      </c>
      <c r="C212" s="220">
        <v>44561</v>
      </c>
      <c r="D212" s="144">
        <v>3719.52</v>
      </c>
    </row>
    <row r="213" spans="1:4" s="7" customFormat="1">
      <c r="A213" s="42">
        <v>209</v>
      </c>
      <c r="B213" s="113" t="s">
        <v>216</v>
      </c>
      <c r="C213" s="220">
        <v>44561</v>
      </c>
      <c r="D213" s="144">
        <v>3719.52</v>
      </c>
    </row>
    <row r="214" spans="1:4" s="7" customFormat="1">
      <c r="A214" s="42">
        <v>210</v>
      </c>
      <c r="B214" s="113" t="s">
        <v>217</v>
      </c>
      <c r="C214" s="220">
        <v>44561</v>
      </c>
      <c r="D214" s="144">
        <v>3719.52</v>
      </c>
    </row>
    <row r="215" spans="1:4" s="7" customFormat="1">
      <c r="A215" s="42">
        <v>211</v>
      </c>
      <c r="B215" s="113" t="s">
        <v>218</v>
      </c>
      <c r="C215" s="221">
        <v>44677</v>
      </c>
      <c r="D215" s="144">
        <v>3800</v>
      </c>
    </row>
    <row r="216" spans="1:4" s="7" customFormat="1">
      <c r="A216" s="42">
        <v>212</v>
      </c>
      <c r="B216" s="113" t="s">
        <v>219</v>
      </c>
      <c r="C216" s="221">
        <v>44677</v>
      </c>
      <c r="D216" s="144">
        <v>3800</v>
      </c>
    </row>
    <row r="217" spans="1:4" s="7" customFormat="1">
      <c r="A217" s="42">
        <v>213</v>
      </c>
      <c r="B217" s="113" t="s">
        <v>220</v>
      </c>
      <c r="C217" s="221">
        <v>44677</v>
      </c>
      <c r="D217" s="144">
        <v>3800</v>
      </c>
    </row>
    <row r="218" spans="1:4" s="7" customFormat="1">
      <c r="A218" s="42">
        <v>214</v>
      </c>
      <c r="B218" s="113" t="s">
        <v>221</v>
      </c>
      <c r="C218" s="221">
        <v>44677</v>
      </c>
      <c r="D218" s="144">
        <v>3800</v>
      </c>
    </row>
    <row r="219" spans="1:4" s="7" customFormat="1">
      <c r="A219" s="42">
        <v>215</v>
      </c>
      <c r="B219" s="113" t="s">
        <v>222</v>
      </c>
      <c r="C219" s="221">
        <v>44677</v>
      </c>
      <c r="D219" s="144">
        <v>3800</v>
      </c>
    </row>
    <row r="220" spans="1:4" s="7" customFormat="1">
      <c r="A220" s="42">
        <v>216</v>
      </c>
      <c r="B220" s="113" t="s">
        <v>223</v>
      </c>
      <c r="C220" s="221">
        <v>45066</v>
      </c>
      <c r="D220" s="144">
        <v>4699</v>
      </c>
    </row>
    <row r="221" spans="1:4" s="7" customFormat="1">
      <c r="A221" s="42">
        <v>217</v>
      </c>
      <c r="B221" s="113" t="s">
        <v>224</v>
      </c>
      <c r="C221" s="221">
        <v>44742</v>
      </c>
      <c r="D221" s="144">
        <v>2450.16</v>
      </c>
    </row>
    <row r="222" spans="1:4" s="7" customFormat="1">
      <c r="A222" s="42">
        <v>218</v>
      </c>
      <c r="B222" s="113" t="s">
        <v>225</v>
      </c>
      <c r="C222" s="221">
        <v>44742</v>
      </c>
      <c r="D222" s="144">
        <v>2999</v>
      </c>
    </row>
    <row r="223" spans="1:4" s="7" customFormat="1">
      <c r="A223" s="42">
        <v>219</v>
      </c>
      <c r="B223" s="113" t="s">
        <v>228</v>
      </c>
      <c r="C223" s="221">
        <v>44926</v>
      </c>
      <c r="D223" s="144">
        <v>1100</v>
      </c>
    </row>
    <row r="224" spans="1:4" s="7" customFormat="1">
      <c r="A224" s="42">
        <v>220</v>
      </c>
      <c r="B224" s="113" t="s">
        <v>229</v>
      </c>
      <c r="C224" s="221">
        <v>44926</v>
      </c>
      <c r="D224" s="144">
        <v>1100</v>
      </c>
    </row>
    <row r="225" spans="1:4" s="7" customFormat="1">
      <c r="A225" s="42">
        <v>221</v>
      </c>
      <c r="B225" s="113" t="s">
        <v>230</v>
      </c>
      <c r="C225" s="221">
        <v>44926</v>
      </c>
      <c r="D225" s="144">
        <v>1100</v>
      </c>
    </row>
    <row r="226" spans="1:4" s="7" customFormat="1">
      <c r="A226" s="42">
        <v>222</v>
      </c>
      <c r="B226" s="113" t="s">
        <v>231</v>
      </c>
      <c r="C226" s="221">
        <v>44926</v>
      </c>
      <c r="D226" s="144">
        <v>1100</v>
      </c>
    </row>
    <row r="227" spans="1:4" s="7" customFormat="1">
      <c r="A227" s="42">
        <v>223</v>
      </c>
      <c r="B227" s="113" t="s">
        <v>232</v>
      </c>
      <c r="C227" s="221">
        <v>44926</v>
      </c>
      <c r="D227" s="144">
        <v>1100</v>
      </c>
    </row>
    <row r="228" spans="1:4" s="7" customFormat="1">
      <c r="A228" s="42">
        <v>224</v>
      </c>
      <c r="B228" s="113" t="s">
        <v>233</v>
      </c>
      <c r="C228" s="221">
        <v>44926</v>
      </c>
      <c r="D228" s="144">
        <v>1100</v>
      </c>
    </row>
    <row r="229" spans="1:4" s="7" customFormat="1">
      <c r="A229" s="42">
        <v>225</v>
      </c>
      <c r="B229" s="113" t="s">
        <v>234</v>
      </c>
      <c r="C229" s="221">
        <v>44926</v>
      </c>
      <c r="D229" s="144">
        <v>3950</v>
      </c>
    </row>
    <row r="230" spans="1:4" s="7" customFormat="1">
      <c r="A230" s="42">
        <v>226</v>
      </c>
      <c r="B230" s="113" t="s">
        <v>235</v>
      </c>
      <c r="C230" s="221">
        <v>44926</v>
      </c>
      <c r="D230" s="144">
        <v>3950</v>
      </c>
    </row>
    <row r="231" spans="1:4" s="7" customFormat="1">
      <c r="A231" s="42">
        <v>227</v>
      </c>
      <c r="B231" s="113" t="s">
        <v>236</v>
      </c>
      <c r="C231" s="221">
        <v>44926</v>
      </c>
      <c r="D231" s="144">
        <v>3950</v>
      </c>
    </row>
    <row r="232" spans="1:4" s="7" customFormat="1">
      <c r="A232" s="42">
        <v>228</v>
      </c>
      <c r="B232" s="113" t="s">
        <v>237</v>
      </c>
      <c r="C232" s="221">
        <v>44926</v>
      </c>
      <c r="D232" s="144">
        <v>3950</v>
      </c>
    </row>
    <row r="233" spans="1:4" s="7" customFormat="1">
      <c r="A233" s="42">
        <v>229</v>
      </c>
      <c r="B233" s="113" t="s">
        <v>238</v>
      </c>
      <c r="C233" s="221">
        <v>44926</v>
      </c>
      <c r="D233" s="144">
        <v>2816.7</v>
      </c>
    </row>
    <row r="234" spans="1:4" s="7" customFormat="1">
      <c r="A234" s="42">
        <v>230</v>
      </c>
      <c r="B234" s="113" t="s">
        <v>239</v>
      </c>
      <c r="C234" s="221">
        <v>44926</v>
      </c>
      <c r="D234" s="144">
        <v>2816.7</v>
      </c>
    </row>
    <row r="235" spans="1:4" s="7" customFormat="1">
      <c r="A235" s="42">
        <v>231</v>
      </c>
      <c r="B235" s="113" t="s">
        <v>1103</v>
      </c>
      <c r="C235" s="221">
        <v>45030</v>
      </c>
      <c r="D235" s="144">
        <v>3075</v>
      </c>
    </row>
    <row r="236" spans="1:4" s="7" customFormat="1">
      <c r="A236" s="42">
        <v>232</v>
      </c>
      <c r="B236" s="113" t="s">
        <v>1104</v>
      </c>
      <c r="C236" s="221">
        <v>45046</v>
      </c>
      <c r="D236" s="144">
        <v>3628.5</v>
      </c>
    </row>
    <row r="237" spans="1:4" s="7" customFormat="1">
      <c r="A237" s="42">
        <v>233</v>
      </c>
      <c r="B237" s="113" t="s">
        <v>1105</v>
      </c>
      <c r="C237" s="221">
        <v>45124</v>
      </c>
      <c r="D237" s="144">
        <v>1192.1500000000001</v>
      </c>
    </row>
    <row r="238" spans="1:4" s="7" customFormat="1">
      <c r="A238" s="42">
        <v>234</v>
      </c>
      <c r="B238" s="113" t="s">
        <v>1106</v>
      </c>
      <c r="C238" s="221">
        <v>45208</v>
      </c>
      <c r="D238" s="144">
        <v>2032.73</v>
      </c>
    </row>
    <row r="239" spans="1:4" s="7" customFormat="1">
      <c r="A239" s="42">
        <v>235</v>
      </c>
      <c r="B239" s="113" t="s">
        <v>1107</v>
      </c>
      <c r="C239" s="221">
        <v>45223</v>
      </c>
      <c r="D239" s="144">
        <v>2759</v>
      </c>
    </row>
    <row r="240" spans="1:4" s="7" customFormat="1">
      <c r="A240" s="42">
        <v>236</v>
      </c>
      <c r="B240" s="113" t="s">
        <v>1108</v>
      </c>
      <c r="C240" s="221">
        <v>45223</v>
      </c>
      <c r="D240" s="144">
        <v>1549</v>
      </c>
    </row>
    <row r="241" spans="1:5" s="7" customFormat="1">
      <c r="A241" s="42">
        <v>237</v>
      </c>
      <c r="B241" s="113" t="s">
        <v>1109</v>
      </c>
      <c r="C241" s="221">
        <v>45223</v>
      </c>
      <c r="D241" s="144">
        <v>519</v>
      </c>
    </row>
    <row r="242" spans="1:5" s="7" customFormat="1">
      <c r="A242" s="42">
        <v>238</v>
      </c>
      <c r="B242" s="113" t="s">
        <v>1110</v>
      </c>
      <c r="C242" s="221">
        <v>45223</v>
      </c>
      <c r="D242" s="144">
        <v>499</v>
      </c>
    </row>
    <row r="243" spans="1:5" s="7" customFormat="1">
      <c r="A243" s="42">
        <v>239</v>
      </c>
      <c r="B243" s="113" t="s">
        <v>1111</v>
      </c>
      <c r="C243" s="221">
        <v>45223</v>
      </c>
      <c r="D243" s="144">
        <v>549</v>
      </c>
    </row>
    <row r="244" spans="1:5" s="7" customFormat="1">
      <c r="A244" s="42">
        <v>240</v>
      </c>
      <c r="B244" s="113" t="s">
        <v>1112</v>
      </c>
      <c r="C244" s="221">
        <v>45223</v>
      </c>
      <c r="D244" s="144">
        <v>319</v>
      </c>
    </row>
    <row r="245" spans="1:5" s="7" customFormat="1">
      <c r="A245" s="42">
        <v>241</v>
      </c>
      <c r="B245" s="113" t="s">
        <v>1113</v>
      </c>
      <c r="C245" s="221">
        <v>45223</v>
      </c>
      <c r="D245" s="144">
        <v>1449</v>
      </c>
    </row>
    <row r="246" spans="1:5" s="7" customFormat="1">
      <c r="A246" s="42">
        <v>242</v>
      </c>
      <c r="B246" s="113" t="s">
        <v>1114</v>
      </c>
      <c r="C246" s="221">
        <v>45291</v>
      </c>
      <c r="D246" s="144">
        <v>2570.6999999999998</v>
      </c>
    </row>
    <row r="247" spans="1:5" s="7" customFormat="1">
      <c r="A247" s="42">
        <v>243</v>
      </c>
      <c r="B247" s="113" t="s">
        <v>1115</v>
      </c>
      <c r="C247" s="221">
        <v>45291</v>
      </c>
      <c r="D247" s="144">
        <v>2570.6999999999998</v>
      </c>
    </row>
    <row r="248" spans="1:5" s="7" customFormat="1">
      <c r="A248" s="42">
        <v>244</v>
      </c>
      <c r="B248" s="113" t="s">
        <v>1116</v>
      </c>
      <c r="C248" s="221">
        <v>45291</v>
      </c>
      <c r="D248" s="144">
        <v>541.20000000000005</v>
      </c>
    </row>
    <row r="249" spans="1:5" s="7" customFormat="1">
      <c r="A249" s="42">
        <v>245</v>
      </c>
      <c r="B249" s="113" t="s">
        <v>1117</v>
      </c>
      <c r="C249" s="221">
        <v>45291</v>
      </c>
      <c r="D249" s="144">
        <v>541.20000000000005</v>
      </c>
    </row>
    <row r="250" spans="1:5" s="7" customFormat="1">
      <c r="A250" s="42">
        <v>246</v>
      </c>
      <c r="B250" s="113" t="s">
        <v>1118</v>
      </c>
      <c r="C250" s="221">
        <v>45289</v>
      </c>
      <c r="D250" s="144">
        <v>1849</v>
      </c>
      <c r="E250" s="399"/>
    </row>
    <row r="251" spans="1:5" s="7" customFormat="1">
      <c r="A251" s="42">
        <v>248</v>
      </c>
      <c r="B251" s="222" t="s">
        <v>240</v>
      </c>
      <c r="C251" s="223">
        <v>43966</v>
      </c>
      <c r="D251" s="231">
        <v>172333.82</v>
      </c>
    </row>
    <row r="252" spans="1:5" s="7" customFormat="1">
      <c r="A252" s="42">
        <v>249</v>
      </c>
      <c r="B252" s="222" t="s">
        <v>241</v>
      </c>
      <c r="C252" s="223">
        <v>43966</v>
      </c>
      <c r="D252" s="231">
        <v>114888.31</v>
      </c>
    </row>
    <row r="253" spans="1:5" s="7" customFormat="1">
      <c r="A253" s="42">
        <v>250</v>
      </c>
      <c r="B253" s="222" t="s">
        <v>242</v>
      </c>
      <c r="C253" s="223">
        <v>44090</v>
      </c>
      <c r="D253" s="231">
        <v>25506.09</v>
      </c>
    </row>
    <row r="254" spans="1:5" s="7" customFormat="1">
      <c r="A254" s="42">
        <v>251</v>
      </c>
      <c r="B254" s="222" t="s">
        <v>1119</v>
      </c>
      <c r="C254" s="223">
        <v>44090</v>
      </c>
      <c r="D254" s="231">
        <v>13112.24</v>
      </c>
    </row>
    <row r="255" spans="1:5" s="7" customFormat="1">
      <c r="A255" s="42">
        <v>252</v>
      </c>
      <c r="B255" s="222" t="s">
        <v>243</v>
      </c>
      <c r="C255" s="223">
        <v>44090</v>
      </c>
      <c r="D255" s="231">
        <v>93944.57</v>
      </c>
    </row>
    <row r="256" spans="1:5" s="7" customFormat="1">
      <c r="A256" s="42">
        <v>253</v>
      </c>
      <c r="B256" s="222" t="s">
        <v>244</v>
      </c>
      <c r="C256" s="223">
        <v>44090</v>
      </c>
      <c r="D256" s="231">
        <v>136038.75</v>
      </c>
    </row>
    <row r="257" spans="1:4" s="7" customFormat="1">
      <c r="A257" s="42">
        <v>254</v>
      </c>
      <c r="B257" s="222" t="s">
        <v>245</v>
      </c>
      <c r="C257" s="223">
        <v>44470</v>
      </c>
      <c r="D257" s="231">
        <v>773.67</v>
      </c>
    </row>
    <row r="258" spans="1:4" s="7" customFormat="1">
      <c r="A258" s="42">
        <v>255</v>
      </c>
      <c r="B258" s="222" t="s">
        <v>246</v>
      </c>
      <c r="C258" s="223">
        <v>44470</v>
      </c>
      <c r="D258" s="231">
        <v>773.67</v>
      </c>
    </row>
    <row r="259" spans="1:4" s="7" customFormat="1">
      <c r="A259" s="42">
        <v>256</v>
      </c>
      <c r="B259" s="222" t="s">
        <v>247</v>
      </c>
      <c r="C259" s="223">
        <v>44470</v>
      </c>
      <c r="D259" s="231">
        <v>773.67</v>
      </c>
    </row>
    <row r="260" spans="1:4" s="7" customFormat="1">
      <c r="A260" s="42">
        <v>257</v>
      </c>
      <c r="B260" s="222" t="s">
        <v>248</v>
      </c>
      <c r="C260" s="223">
        <v>44470</v>
      </c>
      <c r="D260" s="231">
        <v>773.67</v>
      </c>
    </row>
    <row r="261" spans="1:4" s="7" customFormat="1">
      <c r="A261" s="42">
        <v>258</v>
      </c>
      <c r="B261" s="222" t="s">
        <v>249</v>
      </c>
      <c r="C261" s="223">
        <v>44470</v>
      </c>
      <c r="D261" s="231">
        <v>773.67</v>
      </c>
    </row>
    <row r="262" spans="1:4" s="7" customFormat="1">
      <c r="A262" s="42">
        <v>259</v>
      </c>
      <c r="B262" s="222" t="s">
        <v>250</v>
      </c>
      <c r="C262" s="223">
        <v>44470</v>
      </c>
      <c r="D262" s="231">
        <v>773.67</v>
      </c>
    </row>
    <row r="263" spans="1:4" s="7" customFormat="1">
      <c r="A263" s="42">
        <v>260</v>
      </c>
      <c r="B263" s="222" t="s">
        <v>251</v>
      </c>
      <c r="C263" s="223">
        <v>44470</v>
      </c>
      <c r="D263" s="231">
        <v>773.67</v>
      </c>
    </row>
    <row r="264" spans="1:4" s="7" customFormat="1">
      <c r="A264" s="42">
        <v>261</v>
      </c>
      <c r="B264" s="222" t="s">
        <v>252</v>
      </c>
      <c r="C264" s="223">
        <v>44470</v>
      </c>
      <c r="D264" s="231">
        <v>773.67</v>
      </c>
    </row>
    <row r="265" spans="1:4" s="7" customFormat="1">
      <c r="A265" s="42">
        <v>262</v>
      </c>
      <c r="B265" s="222" t="s">
        <v>253</v>
      </c>
      <c r="C265" s="223">
        <v>44470</v>
      </c>
      <c r="D265" s="231">
        <v>773.67</v>
      </c>
    </row>
    <row r="266" spans="1:4" s="7" customFormat="1">
      <c r="A266" s="42">
        <v>263</v>
      </c>
      <c r="B266" s="222" t="s">
        <v>254</v>
      </c>
      <c r="C266" s="223">
        <v>44470</v>
      </c>
      <c r="D266" s="231">
        <v>773.67</v>
      </c>
    </row>
    <row r="267" spans="1:4" s="7" customFormat="1">
      <c r="A267" s="42">
        <v>264</v>
      </c>
      <c r="B267" s="222" t="s">
        <v>255</v>
      </c>
      <c r="C267" s="223">
        <v>44470</v>
      </c>
      <c r="D267" s="231">
        <v>773.67</v>
      </c>
    </row>
    <row r="268" spans="1:4" s="7" customFormat="1">
      <c r="A268" s="42">
        <v>265</v>
      </c>
      <c r="B268" s="222" t="s">
        <v>256</v>
      </c>
      <c r="C268" s="223">
        <v>44470</v>
      </c>
      <c r="D268" s="231">
        <v>773.67</v>
      </c>
    </row>
    <row r="269" spans="1:4" s="7" customFormat="1">
      <c r="A269" s="42">
        <v>266</v>
      </c>
      <c r="B269" s="222" t="s">
        <v>257</v>
      </c>
      <c r="C269" s="223">
        <v>44470</v>
      </c>
      <c r="D269" s="231">
        <v>773.67</v>
      </c>
    </row>
    <row r="270" spans="1:4" s="7" customFormat="1">
      <c r="A270" s="42">
        <v>267</v>
      </c>
      <c r="B270" s="222" t="s">
        <v>258</v>
      </c>
      <c r="C270" s="223">
        <v>44470</v>
      </c>
      <c r="D270" s="231">
        <v>773.67</v>
      </c>
    </row>
    <row r="271" spans="1:4" s="7" customFormat="1">
      <c r="A271" s="42">
        <v>268</v>
      </c>
      <c r="B271" s="222" t="s">
        <v>259</v>
      </c>
      <c r="C271" s="223">
        <v>44470</v>
      </c>
      <c r="D271" s="231">
        <v>773.67</v>
      </c>
    </row>
    <row r="272" spans="1:4" s="7" customFormat="1">
      <c r="A272" s="42">
        <v>269</v>
      </c>
      <c r="B272" s="222" t="s">
        <v>260</v>
      </c>
      <c r="C272" s="223">
        <v>44470</v>
      </c>
      <c r="D272" s="231">
        <v>773.67</v>
      </c>
    </row>
    <row r="273" spans="1:4" s="7" customFormat="1">
      <c r="A273" s="42">
        <v>270</v>
      </c>
      <c r="B273" s="222" t="s">
        <v>261</v>
      </c>
      <c r="C273" s="223">
        <v>44470</v>
      </c>
      <c r="D273" s="231">
        <v>773.67</v>
      </c>
    </row>
    <row r="274" spans="1:4" s="7" customFormat="1">
      <c r="A274" s="42">
        <v>271</v>
      </c>
      <c r="B274" s="222" t="s">
        <v>262</v>
      </c>
      <c r="C274" s="223">
        <v>44470</v>
      </c>
      <c r="D274" s="231">
        <v>773.67</v>
      </c>
    </row>
    <row r="275" spans="1:4" s="7" customFormat="1">
      <c r="A275" s="42">
        <v>272</v>
      </c>
      <c r="B275" s="222" t="s">
        <v>263</v>
      </c>
      <c r="C275" s="223">
        <v>44470</v>
      </c>
      <c r="D275" s="231">
        <v>773.67</v>
      </c>
    </row>
    <row r="276" spans="1:4" s="7" customFormat="1">
      <c r="A276" s="42">
        <v>273</v>
      </c>
      <c r="B276" s="222" t="s">
        <v>264</v>
      </c>
      <c r="C276" s="223">
        <v>44470</v>
      </c>
      <c r="D276" s="231">
        <v>773.67</v>
      </c>
    </row>
    <row r="277" spans="1:4" s="7" customFormat="1">
      <c r="A277" s="42">
        <v>274</v>
      </c>
      <c r="B277" s="222" t="s">
        <v>265</v>
      </c>
      <c r="C277" s="223">
        <v>44470</v>
      </c>
      <c r="D277" s="231">
        <v>2644.5</v>
      </c>
    </row>
    <row r="278" spans="1:4" s="7" customFormat="1">
      <c r="A278" s="42">
        <v>275</v>
      </c>
      <c r="B278" s="222" t="s">
        <v>266</v>
      </c>
      <c r="C278" s="223">
        <v>44470</v>
      </c>
      <c r="D278" s="231">
        <v>2644.5</v>
      </c>
    </row>
    <row r="279" spans="1:4" s="7" customFormat="1">
      <c r="A279" s="42">
        <v>276</v>
      </c>
      <c r="B279" s="222" t="s">
        <v>267</v>
      </c>
      <c r="C279" s="223">
        <v>44470</v>
      </c>
      <c r="D279" s="231">
        <v>2644.5</v>
      </c>
    </row>
    <row r="280" spans="1:4" s="7" customFormat="1">
      <c r="A280" s="42">
        <v>277</v>
      </c>
      <c r="B280" s="222" t="s">
        <v>268</v>
      </c>
      <c r="C280" s="223">
        <v>44470</v>
      </c>
      <c r="D280" s="231">
        <v>2644.5</v>
      </c>
    </row>
    <row r="281" spans="1:4" s="7" customFormat="1">
      <c r="A281" s="42">
        <v>278</v>
      </c>
      <c r="B281" s="222" t="s">
        <v>269</v>
      </c>
      <c r="C281" s="223">
        <v>44470</v>
      </c>
      <c r="D281" s="231">
        <v>2644.5</v>
      </c>
    </row>
    <row r="282" spans="1:4" s="7" customFormat="1">
      <c r="A282" s="42">
        <v>279</v>
      </c>
      <c r="B282" s="222" t="s">
        <v>270</v>
      </c>
      <c r="C282" s="223">
        <v>44470</v>
      </c>
      <c r="D282" s="231">
        <v>2644.5</v>
      </c>
    </row>
    <row r="283" spans="1:4" s="7" customFormat="1">
      <c r="A283" s="42">
        <v>280</v>
      </c>
      <c r="B283" s="222" t="s">
        <v>271</v>
      </c>
      <c r="C283" s="223">
        <v>44470</v>
      </c>
      <c r="D283" s="231">
        <v>2644.5</v>
      </c>
    </row>
    <row r="284" spans="1:4" s="7" customFormat="1">
      <c r="A284" s="42">
        <v>281</v>
      </c>
      <c r="B284" s="222" t="s">
        <v>272</v>
      </c>
      <c r="C284" s="223">
        <v>44470</v>
      </c>
      <c r="D284" s="231">
        <v>2644.5</v>
      </c>
    </row>
    <row r="285" spans="1:4" s="7" customFormat="1">
      <c r="A285" s="42">
        <v>282</v>
      </c>
      <c r="B285" s="222" t="s">
        <v>273</v>
      </c>
      <c r="C285" s="223">
        <v>44470</v>
      </c>
      <c r="D285" s="231">
        <v>2644.5</v>
      </c>
    </row>
    <row r="286" spans="1:4" s="7" customFormat="1">
      <c r="A286" s="42">
        <v>283</v>
      </c>
      <c r="B286" s="222" t="s">
        <v>274</v>
      </c>
      <c r="C286" s="223">
        <v>44470</v>
      </c>
      <c r="D286" s="231">
        <v>2644.5</v>
      </c>
    </row>
    <row r="287" spans="1:4" s="7" customFormat="1">
      <c r="A287" s="42">
        <v>284</v>
      </c>
      <c r="B287" s="222" t="s">
        <v>275</v>
      </c>
      <c r="C287" s="223">
        <v>44470</v>
      </c>
      <c r="D287" s="231">
        <v>2644.5</v>
      </c>
    </row>
    <row r="288" spans="1:4" s="7" customFormat="1">
      <c r="A288" s="42">
        <v>285</v>
      </c>
      <c r="B288" s="222" t="s">
        <v>276</v>
      </c>
      <c r="C288" s="223">
        <v>44470</v>
      </c>
      <c r="D288" s="231">
        <v>2644.5</v>
      </c>
    </row>
    <row r="289" spans="1:4" s="7" customFormat="1">
      <c r="A289" s="42">
        <v>286</v>
      </c>
      <c r="B289" s="222" t="s">
        <v>277</v>
      </c>
      <c r="C289" s="223">
        <v>44470</v>
      </c>
      <c r="D289" s="231">
        <v>2644.5</v>
      </c>
    </row>
    <row r="290" spans="1:4" s="7" customFormat="1">
      <c r="A290" s="42">
        <v>287</v>
      </c>
      <c r="B290" s="222" t="s">
        <v>278</v>
      </c>
      <c r="C290" s="223">
        <v>44470</v>
      </c>
      <c r="D290" s="231">
        <v>2644.5</v>
      </c>
    </row>
    <row r="291" spans="1:4" s="7" customFormat="1">
      <c r="A291" s="42">
        <v>288</v>
      </c>
      <c r="B291" s="222" t="s">
        <v>279</v>
      </c>
      <c r="C291" s="223">
        <v>44470</v>
      </c>
      <c r="D291" s="231">
        <v>2644.5</v>
      </c>
    </row>
    <row r="292" spans="1:4" s="7" customFormat="1">
      <c r="A292" s="42">
        <v>289</v>
      </c>
      <c r="B292" s="222" t="s">
        <v>280</v>
      </c>
      <c r="C292" s="223">
        <v>44470</v>
      </c>
      <c r="D292" s="231">
        <v>2644.5</v>
      </c>
    </row>
    <row r="293" spans="1:4" s="7" customFormat="1">
      <c r="A293" s="42">
        <v>290</v>
      </c>
      <c r="B293" s="222" t="s">
        <v>281</v>
      </c>
      <c r="C293" s="223">
        <v>44470</v>
      </c>
      <c r="D293" s="231">
        <v>2644.5</v>
      </c>
    </row>
    <row r="294" spans="1:4" s="7" customFormat="1">
      <c r="A294" s="42">
        <v>291</v>
      </c>
      <c r="B294" s="222" t="s">
        <v>282</v>
      </c>
      <c r="C294" s="223">
        <v>44470</v>
      </c>
      <c r="D294" s="231">
        <v>2644.5</v>
      </c>
    </row>
    <row r="295" spans="1:4" s="7" customFormat="1">
      <c r="A295" s="42">
        <v>292</v>
      </c>
      <c r="B295" s="222" t="s">
        <v>283</v>
      </c>
      <c r="C295" s="223">
        <v>44470</v>
      </c>
      <c r="D295" s="231">
        <v>2644.5</v>
      </c>
    </row>
    <row r="296" spans="1:4" s="7" customFormat="1">
      <c r="A296" s="42">
        <v>293</v>
      </c>
      <c r="B296" s="222" t="s">
        <v>284</v>
      </c>
      <c r="C296" s="223">
        <v>44470</v>
      </c>
      <c r="D296" s="231">
        <v>2644.5</v>
      </c>
    </row>
    <row r="297" spans="1:4" s="7" customFormat="1">
      <c r="A297" s="42">
        <v>294</v>
      </c>
      <c r="B297" s="222" t="s">
        <v>285</v>
      </c>
      <c r="C297" s="223">
        <v>44470</v>
      </c>
      <c r="D297" s="231">
        <v>2644.5</v>
      </c>
    </row>
    <row r="298" spans="1:4" s="7" customFormat="1">
      <c r="A298" s="42">
        <v>295</v>
      </c>
      <c r="B298" s="222" t="s">
        <v>286</v>
      </c>
      <c r="C298" s="223">
        <v>44470</v>
      </c>
      <c r="D298" s="231">
        <v>2644.5</v>
      </c>
    </row>
    <row r="299" spans="1:4" s="7" customFormat="1">
      <c r="A299" s="42">
        <v>296</v>
      </c>
      <c r="B299" s="222" t="s">
        <v>287</v>
      </c>
      <c r="C299" s="223">
        <v>44470</v>
      </c>
      <c r="D299" s="231">
        <v>2644.5</v>
      </c>
    </row>
    <row r="300" spans="1:4" s="7" customFormat="1">
      <c r="A300" s="42">
        <v>297</v>
      </c>
      <c r="B300" s="222" t="s">
        <v>288</v>
      </c>
      <c r="C300" s="223">
        <v>44470</v>
      </c>
      <c r="D300" s="231">
        <v>2644.5</v>
      </c>
    </row>
    <row r="301" spans="1:4" s="7" customFormat="1">
      <c r="A301" s="42">
        <v>298</v>
      </c>
      <c r="B301" s="222" t="s">
        <v>289</v>
      </c>
      <c r="C301" s="223">
        <v>44470</v>
      </c>
      <c r="D301" s="231">
        <v>2644.5</v>
      </c>
    </row>
    <row r="302" spans="1:4" s="7" customFormat="1">
      <c r="A302" s="42">
        <v>299</v>
      </c>
      <c r="B302" s="222" t="s">
        <v>290</v>
      </c>
      <c r="C302" s="223">
        <v>44470</v>
      </c>
      <c r="D302" s="231">
        <v>2644.5</v>
      </c>
    </row>
    <row r="303" spans="1:4" s="7" customFormat="1">
      <c r="A303" s="42">
        <v>300</v>
      </c>
      <c r="B303" s="222" t="s">
        <v>291</v>
      </c>
      <c r="C303" s="223">
        <v>44470</v>
      </c>
      <c r="D303" s="231">
        <v>2644.5</v>
      </c>
    </row>
    <row r="304" spans="1:4" s="7" customFormat="1">
      <c r="A304" s="42">
        <v>301</v>
      </c>
      <c r="B304" s="222" t="s">
        <v>292</v>
      </c>
      <c r="C304" s="223">
        <v>44470</v>
      </c>
      <c r="D304" s="231">
        <v>2644.5</v>
      </c>
    </row>
    <row r="305" spans="1:4" s="7" customFormat="1">
      <c r="A305" s="42">
        <v>302</v>
      </c>
      <c r="B305" s="222" t="s">
        <v>293</v>
      </c>
      <c r="C305" s="223">
        <v>44470</v>
      </c>
      <c r="D305" s="231">
        <v>2644.5</v>
      </c>
    </row>
    <row r="306" spans="1:4" s="7" customFormat="1">
      <c r="A306" s="42">
        <v>303</v>
      </c>
      <c r="B306" s="222" t="s">
        <v>294</v>
      </c>
      <c r="C306" s="223">
        <v>44470</v>
      </c>
      <c r="D306" s="231">
        <v>2644.5</v>
      </c>
    </row>
    <row r="307" spans="1:4" s="7" customFormat="1">
      <c r="A307" s="42">
        <v>304</v>
      </c>
      <c r="B307" s="222" t="s">
        <v>295</v>
      </c>
      <c r="C307" s="223">
        <v>44470</v>
      </c>
      <c r="D307" s="231">
        <v>2644.5</v>
      </c>
    </row>
    <row r="308" spans="1:4" s="7" customFormat="1">
      <c r="A308" s="42">
        <v>305</v>
      </c>
      <c r="B308" s="222" t="s">
        <v>296</v>
      </c>
      <c r="C308" s="223">
        <v>44470</v>
      </c>
      <c r="D308" s="231">
        <v>2644.5</v>
      </c>
    </row>
    <row r="309" spans="1:4" s="7" customFormat="1">
      <c r="A309" s="42">
        <v>306</v>
      </c>
      <c r="B309" s="222" t="s">
        <v>297</v>
      </c>
      <c r="C309" s="223">
        <v>44470</v>
      </c>
      <c r="D309" s="231">
        <v>2644.5</v>
      </c>
    </row>
    <row r="310" spans="1:4" s="7" customFormat="1">
      <c r="A310" s="42">
        <v>307</v>
      </c>
      <c r="B310" s="222" t="s">
        <v>298</v>
      </c>
      <c r="C310" s="223">
        <v>44470</v>
      </c>
      <c r="D310" s="231">
        <v>2644.5</v>
      </c>
    </row>
    <row r="311" spans="1:4" s="7" customFormat="1">
      <c r="A311" s="42">
        <v>308</v>
      </c>
      <c r="B311" s="222" t="s">
        <v>299</v>
      </c>
      <c r="C311" s="223">
        <v>44470</v>
      </c>
      <c r="D311" s="231">
        <v>2644.5</v>
      </c>
    </row>
    <row r="312" spans="1:4" s="7" customFormat="1">
      <c r="A312" s="42">
        <v>309</v>
      </c>
      <c r="B312" s="222" t="s">
        <v>300</v>
      </c>
      <c r="C312" s="223">
        <v>44470</v>
      </c>
      <c r="D312" s="231">
        <v>2644.5</v>
      </c>
    </row>
    <row r="313" spans="1:4" s="7" customFormat="1">
      <c r="A313" s="42">
        <v>310</v>
      </c>
      <c r="B313" s="222" t="s">
        <v>301</v>
      </c>
      <c r="C313" s="223">
        <v>44470</v>
      </c>
      <c r="D313" s="231">
        <v>2644.5</v>
      </c>
    </row>
    <row r="314" spans="1:4" s="7" customFormat="1">
      <c r="A314" s="42">
        <v>311</v>
      </c>
      <c r="B314" s="222" t="s">
        <v>302</v>
      </c>
      <c r="C314" s="223">
        <v>44470</v>
      </c>
      <c r="D314" s="231">
        <v>2644.5</v>
      </c>
    </row>
    <row r="315" spans="1:4" s="7" customFormat="1">
      <c r="A315" s="42">
        <v>312</v>
      </c>
      <c r="B315" s="222" t="s">
        <v>303</v>
      </c>
      <c r="C315" s="223">
        <v>44470</v>
      </c>
      <c r="D315" s="232">
        <v>2644.5</v>
      </c>
    </row>
    <row r="316" spans="1:4" s="7" customFormat="1">
      <c r="A316" s="42">
        <v>313</v>
      </c>
      <c r="B316" s="222" t="s">
        <v>304</v>
      </c>
      <c r="C316" s="223">
        <v>44470</v>
      </c>
      <c r="D316" s="232">
        <v>2644.5</v>
      </c>
    </row>
    <row r="317" spans="1:4" s="7" customFormat="1">
      <c r="A317" s="42">
        <v>314</v>
      </c>
      <c r="B317" s="222" t="s">
        <v>305</v>
      </c>
      <c r="C317" s="223">
        <v>43893</v>
      </c>
      <c r="D317" s="232">
        <v>119691.3</v>
      </c>
    </row>
    <row r="318" spans="1:4" s="7" customFormat="1">
      <c r="A318" s="42">
        <v>315</v>
      </c>
      <c r="B318" s="222" t="s">
        <v>306</v>
      </c>
      <c r="C318" s="224">
        <v>44561</v>
      </c>
      <c r="D318" s="232">
        <v>10436.549999999999</v>
      </c>
    </row>
    <row r="319" spans="1:4" s="7" customFormat="1">
      <c r="A319" s="42">
        <v>316</v>
      </c>
      <c r="B319" s="222" t="s">
        <v>307</v>
      </c>
      <c r="C319" s="224">
        <v>44561</v>
      </c>
      <c r="D319" s="232">
        <v>18819</v>
      </c>
    </row>
    <row r="320" spans="1:4" s="7" customFormat="1">
      <c r="A320" s="42">
        <v>317</v>
      </c>
      <c r="B320" s="222" t="s">
        <v>1120</v>
      </c>
      <c r="C320" s="224">
        <v>44925</v>
      </c>
      <c r="D320" s="232">
        <v>71696</v>
      </c>
    </row>
    <row r="321" spans="1:4" s="7" customFormat="1" ht="13.5" thickBot="1">
      <c r="A321" s="42">
        <v>318</v>
      </c>
      <c r="B321" s="113" t="s">
        <v>1121</v>
      </c>
      <c r="C321" s="221">
        <v>45044</v>
      </c>
      <c r="D321" s="233">
        <v>79950</v>
      </c>
    </row>
    <row r="322" spans="1:4" s="7" customFormat="1" ht="13.5" thickBot="1">
      <c r="A322" s="603" t="s">
        <v>15</v>
      </c>
      <c r="B322" s="604"/>
      <c r="C322" s="605"/>
      <c r="D322" s="229">
        <f>SUM(D5:D321)</f>
        <v>1624091.5299999982</v>
      </c>
    </row>
    <row r="323" spans="1:4" s="7" customFormat="1" ht="13.5" thickBot="1">
      <c r="A323" s="600" t="s">
        <v>905</v>
      </c>
      <c r="B323" s="601"/>
      <c r="C323" s="601"/>
      <c r="D323" s="602"/>
    </row>
    <row r="324" spans="1:4" s="7" customFormat="1">
      <c r="A324" s="42">
        <v>319</v>
      </c>
      <c r="B324" s="222" t="s">
        <v>240</v>
      </c>
      <c r="C324" s="223">
        <v>43966</v>
      </c>
      <c r="D324" s="231">
        <v>172333.82</v>
      </c>
    </row>
    <row r="325" spans="1:4" s="7" customFormat="1">
      <c r="A325" s="42">
        <v>320</v>
      </c>
      <c r="B325" s="222" t="s">
        <v>241</v>
      </c>
      <c r="C325" s="223">
        <v>43966</v>
      </c>
      <c r="D325" s="231">
        <v>114888.31</v>
      </c>
    </row>
    <row r="326" spans="1:4" s="7" customFormat="1">
      <c r="A326" s="42">
        <v>321</v>
      </c>
      <c r="B326" s="222" t="s">
        <v>242</v>
      </c>
      <c r="C326" s="223">
        <v>44090</v>
      </c>
      <c r="D326" s="231">
        <v>25506.09</v>
      </c>
    </row>
    <row r="327" spans="1:4" s="7" customFormat="1">
      <c r="A327" s="42">
        <v>322</v>
      </c>
      <c r="B327" s="222" t="s">
        <v>1119</v>
      </c>
      <c r="C327" s="223">
        <v>44090</v>
      </c>
      <c r="D327" s="231">
        <v>13112.24</v>
      </c>
    </row>
    <row r="328" spans="1:4" s="7" customFormat="1">
      <c r="A328" s="42">
        <v>323</v>
      </c>
      <c r="B328" s="222" t="s">
        <v>243</v>
      </c>
      <c r="C328" s="223">
        <v>44090</v>
      </c>
      <c r="D328" s="231">
        <v>93944.57</v>
      </c>
    </row>
    <row r="329" spans="1:4" s="7" customFormat="1">
      <c r="A329" s="42">
        <v>324</v>
      </c>
      <c r="B329" s="222" t="s">
        <v>244</v>
      </c>
      <c r="C329" s="223">
        <v>44090</v>
      </c>
      <c r="D329" s="231">
        <v>136038.75</v>
      </c>
    </row>
    <row r="330" spans="1:4" s="7" customFormat="1">
      <c r="A330" s="42">
        <v>325</v>
      </c>
      <c r="B330" s="222" t="s">
        <v>245</v>
      </c>
      <c r="C330" s="223">
        <v>44470</v>
      </c>
      <c r="D330" s="231">
        <v>773.67</v>
      </c>
    </row>
    <row r="331" spans="1:4" s="7" customFormat="1">
      <c r="A331" s="42">
        <v>326</v>
      </c>
      <c r="B331" s="222" t="s">
        <v>246</v>
      </c>
      <c r="C331" s="223">
        <v>44470</v>
      </c>
      <c r="D331" s="231">
        <v>773.67</v>
      </c>
    </row>
    <row r="332" spans="1:4" s="7" customFormat="1">
      <c r="A332" s="42">
        <v>327</v>
      </c>
      <c r="B332" s="222" t="s">
        <v>247</v>
      </c>
      <c r="C332" s="223">
        <v>44470</v>
      </c>
      <c r="D332" s="231">
        <v>773.67</v>
      </c>
    </row>
    <row r="333" spans="1:4" s="7" customFormat="1">
      <c r="A333" s="42">
        <v>328</v>
      </c>
      <c r="B333" s="222" t="s">
        <v>248</v>
      </c>
      <c r="C333" s="223">
        <v>44470</v>
      </c>
      <c r="D333" s="231">
        <v>773.67</v>
      </c>
    </row>
    <row r="334" spans="1:4" s="7" customFormat="1">
      <c r="A334" s="42">
        <v>329</v>
      </c>
      <c r="B334" s="222" t="s">
        <v>249</v>
      </c>
      <c r="C334" s="223">
        <v>44470</v>
      </c>
      <c r="D334" s="231">
        <v>773.67</v>
      </c>
    </row>
    <row r="335" spans="1:4" s="7" customFormat="1">
      <c r="A335" s="42">
        <v>330</v>
      </c>
      <c r="B335" s="222" t="s">
        <v>250</v>
      </c>
      <c r="C335" s="223">
        <v>44470</v>
      </c>
      <c r="D335" s="231">
        <v>773.67</v>
      </c>
    </row>
    <row r="336" spans="1:4" s="7" customFormat="1">
      <c r="A336" s="42">
        <v>331</v>
      </c>
      <c r="B336" s="222" t="s">
        <v>251</v>
      </c>
      <c r="C336" s="223">
        <v>44470</v>
      </c>
      <c r="D336" s="231">
        <v>773.67</v>
      </c>
    </row>
    <row r="337" spans="1:4" s="7" customFormat="1">
      <c r="A337" s="42">
        <v>332</v>
      </c>
      <c r="B337" s="222" t="s">
        <v>252</v>
      </c>
      <c r="C337" s="223">
        <v>44470</v>
      </c>
      <c r="D337" s="231">
        <v>773.67</v>
      </c>
    </row>
    <row r="338" spans="1:4" s="7" customFormat="1">
      <c r="A338" s="42">
        <v>333</v>
      </c>
      <c r="B338" s="222" t="s">
        <v>253</v>
      </c>
      <c r="C338" s="223">
        <v>44470</v>
      </c>
      <c r="D338" s="231">
        <v>773.67</v>
      </c>
    </row>
    <row r="339" spans="1:4" s="7" customFormat="1">
      <c r="A339" s="42">
        <v>334</v>
      </c>
      <c r="B339" s="222" t="s">
        <v>254</v>
      </c>
      <c r="C339" s="223">
        <v>44470</v>
      </c>
      <c r="D339" s="231">
        <v>773.67</v>
      </c>
    </row>
    <row r="340" spans="1:4" s="7" customFormat="1">
      <c r="A340" s="42">
        <v>335</v>
      </c>
      <c r="B340" s="222" t="s">
        <v>255</v>
      </c>
      <c r="C340" s="223">
        <v>44470</v>
      </c>
      <c r="D340" s="231">
        <v>773.67</v>
      </c>
    </row>
    <row r="341" spans="1:4" s="7" customFormat="1">
      <c r="A341" s="42">
        <v>336</v>
      </c>
      <c r="B341" s="222" t="s">
        <v>256</v>
      </c>
      <c r="C341" s="223">
        <v>44470</v>
      </c>
      <c r="D341" s="231">
        <v>773.67</v>
      </c>
    </row>
    <row r="342" spans="1:4" s="7" customFormat="1">
      <c r="A342" s="42">
        <v>337</v>
      </c>
      <c r="B342" s="222" t="s">
        <v>257</v>
      </c>
      <c r="C342" s="223">
        <v>44470</v>
      </c>
      <c r="D342" s="231">
        <v>773.67</v>
      </c>
    </row>
    <row r="343" spans="1:4" s="7" customFormat="1">
      <c r="A343" s="42">
        <v>338</v>
      </c>
      <c r="B343" s="222" t="s">
        <v>258</v>
      </c>
      <c r="C343" s="223">
        <v>44470</v>
      </c>
      <c r="D343" s="231">
        <v>773.67</v>
      </c>
    </row>
    <row r="344" spans="1:4" s="7" customFormat="1">
      <c r="A344" s="42">
        <v>339</v>
      </c>
      <c r="B344" s="222" t="s">
        <v>259</v>
      </c>
      <c r="C344" s="223">
        <v>44470</v>
      </c>
      <c r="D344" s="231">
        <v>773.67</v>
      </c>
    </row>
    <row r="345" spans="1:4" s="7" customFormat="1">
      <c r="A345" s="42">
        <v>340</v>
      </c>
      <c r="B345" s="222" t="s">
        <v>260</v>
      </c>
      <c r="C345" s="223">
        <v>44470</v>
      </c>
      <c r="D345" s="231">
        <v>773.67</v>
      </c>
    </row>
    <row r="346" spans="1:4" s="7" customFormat="1">
      <c r="A346" s="42">
        <v>341</v>
      </c>
      <c r="B346" s="222" t="s">
        <v>261</v>
      </c>
      <c r="C346" s="223">
        <v>44470</v>
      </c>
      <c r="D346" s="231">
        <v>773.67</v>
      </c>
    </row>
    <row r="347" spans="1:4" s="7" customFormat="1">
      <c r="A347" s="42">
        <v>342</v>
      </c>
      <c r="B347" s="222" t="s">
        <v>262</v>
      </c>
      <c r="C347" s="223">
        <v>44470</v>
      </c>
      <c r="D347" s="231">
        <v>773.67</v>
      </c>
    </row>
    <row r="348" spans="1:4" s="7" customFormat="1">
      <c r="A348" s="42">
        <v>343</v>
      </c>
      <c r="B348" s="222" t="s">
        <v>263</v>
      </c>
      <c r="C348" s="223">
        <v>44470</v>
      </c>
      <c r="D348" s="231">
        <v>773.67</v>
      </c>
    </row>
    <row r="349" spans="1:4" s="7" customFormat="1">
      <c r="A349" s="42">
        <v>344</v>
      </c>
      <c r="B349" s="222" t="s">
        <v>264</v>
      </c>
      <c r="C349" s="223">
        <v>44470</v>
      </c>
      <c r="D349" s="231">
        <v>773.67</v>
      </c>
    </row>
    <row r="350" spans="1:4" s="7" customFormat="1">
      <c r="A350" s="42">
        <v>345</v>
      </c>
      <c r="B350" s="222" t="s">
        <v>265</v>
      </c>
      <c r="C350" s="223">
        <v>44470</v>
      </c>
      <c r="D350" s="231">
        <v>2644.5</v>
      </c>
    </row>
    <row r="351" spans="1:4" s="7" customFormat="1">
      <c r="A351" s="42">
        <v>346</v>
      </c>
      <c r="B351" s="222" t="s">
        <v>266</v>
      </c>
      <c r="C351" s="223">
        <v>44470</v>
      </c>
      <c r="D351" s="231">
        <v>2644.5</v>
      </c>
    </row>
    <row r="352" spans="1:4" s="7" customFormat="1">
      <c r="A352" s="42">
        <v>347</v>
      </c>
      <c r="B352" s="222" t="s">
        <v>267</v>
      </c>
      <c r="C352" s="223">
        <v>44470</v>
      </c>
      <c r="D352" s="231">
        <v>2644.5</v>
      </c>
    </row>
    <row r="353" spans="1:4" s="7" customFormat="1">
      <c r="A353" s="42">
        <v>348</v>
      </c>
      <c r="B353" s="222" t="s">
        <v>268</v>
      </c>
      <c r="C353" s="223">
        <v>44470</v>
      </c>
      <c r="D353" s="231">
        <v>2644.5</v>
      </c>
    </row>
    <row r="354" spans="1:4" s="7" customFormat="1">
      <c r="A354" s="42">
        <v>349</v>
      </c>
      <c r="B354" s="222" t="s">
        <v>269</v>
      </c>
      <c r="C354" s="223">
        <v>44470</v>
      </c>
      <c r="D354" s="231">
        <v>2644.5</v>
      </c>
    </row>
    <row r="355" spans="1:4" s="7" customFormat="1" ht="15" customHeight="1">
      <c r="A355" s="42">
        <v>350</v>
      </c>
      <c r="B355" s="222" t="s">
        <v>270</v>
      </c>
      <c r="C355" s="223">
        <v>44470</v>
      </c>
      <c r="D355" s="231">
        <v>2644.5</v>
      </c>
    </row>
    <row r="356" spans="1:4" s="7" customFormat="1">
      <c r="A356" s="42">
        <v>351</v>
      </c>
      <c r="B356" s="222" t="s">
        <v>271</v>
      </c>
      <c r="C356" s="223">
        <v>44470</v>
      </c>
      <c r="D356" s="231">
        <v>2644.5</v>
      </c>
    </row>
    <row r="357" spans="1:4" s="7" customFormat="1">
      <c r="A357" s="42">
        <v>352</v>
      </c>
      <c r="B357" s="222" t="s">
        <v>272</v>
      </c>
      <c r="C357" s="223">
        <v>44470</v>
      </c>
      <c r="D357" s="231">
        <v>2644.5</v>
      </c>
    </row>
    <row r="358" spans="1:4" s="7" customFormat="1">
      <c r="A358" s="42">
        <v>353</v>
      </c>
      <c r="B358" s="222" t="s">
        <v>273</v>
      </c>
      <c r="C358" s="223">
        <v>44470</v>
      </c>
      <c r="D358" s="231">
        <v>2644.5</v>
      </c>
    </row>
    <row r="359" spans="1:4" s="7" customFormat="1">
      <c r="A359" s="42">
        <v>354</v>
      </c>
      <c r="B359" s="222" t="s">
        <v>274</v>
      </c>
      <c r="C359" s="223">
        <v>44470</v>
      </c>
      <c r="D359" s="231">
        <v>2644.5</v>
      </c>
    </row>
    <row r="360" spans="1:4" s="7" customFormat="1">
      <c r="A360" s="42">
        <v>355</v>
      </c>
      <c r="B360" s="222" t="s">
        <v>275</v>
      </c>
      <c r="C360" s="223">
        <v>44470</v>
      </c>
      <c r="D360" s="231">
        <v>2644.5</v>
      </c>
    </row>
    <row r="361" spans="1:4" s="7" customFormat="1">
      <c r="A361" s="42">
        <v>356</v>
      </c>
      <c r="B361" s="222" t="s">
        <v>276</v>
      </c>
      <c r="C361" s="223">
        <v>44470</v>
      </c>
      <c r="D361" s="231">
        <v>2644.5</v>
      </c>
    </row>
    <row r="362" spans="1:4" s="7" customFormat="1">
      <c r="A362" s="42">
        <v>357</v>
      </c>
      <c r="B362" s="222" t="s">
        <v>277</v>
      </c>
      <c r="C362" s="223">
        <v>44470</v>
      </c>
      <c r="D362" s="231">
        <v>2644.5</v>
      </c>
    </row>
    <row r="363" spans="1:4" s="7" customFormat="1">
      <c r="A363" s="42">
        <v>358</v>
      </c>
      <c r="B363" s="222" t="s">
        <v>278</v>
      </c>
      <c r="C363" s="223">
        <v>44470</v>
      </c>
      <c r="D363" s="231">
        <v>2644.5</v>
      </c>
    </row>
    <row r="364" spans="1:4" s="7" customFormat="1">
      <c r="A364" s="42">
        <v>359</v>
      </c>
      <c r="B364" s="222" t="s">
        <v>279</v>
      </c>
      <c r="C364" s="223">
        <v>44470</v>
      </c>
      <c r="D364" s="231">
        <v>2644.5</v>
      </c>
    </row>
    <row r="365" spans="1:4" s="7" customFormat="1">
      <c r="A365" s="42">
        <v>360</v>
      </c>
      <c r="B365" s="222" t="s">
        <v>280</v>
      </c>
      <c r="C365" s="223">
        <v>44470</v>
      </c>
      <c r="D365" s="231">
        <v>2644.5</v>
      </c>
    </row>
    <row r="366" spans="1:4" s="7" customFormat="1">
      <c r="A366" s="42">
        <v>361</v>
      </c>
      <c r="B366" s="222" t="s">
        <v>281</v>
      </c>
      <c r="C366" s="223">
        <v>44470</v>
      </c>
      <c r="D366" s="231">
        <v>2644.5</v>
      </c>
    </row>
    <row r="367" spans="1:4" s="7" customFormat="1">
      <c r="A367" s="42">
        <v>362</v>
      </c>
      <c r="B367" s="222" t="s">
        <v>282</v>
      </c>
      <c r="C367" s="223">
        <v>44470</v>
      </c>
      <c r="D367" s="231">
        <v>2644.5</v>
      </c>
    </row>
    <row r="368" spans="1:4" s="7" customFormat="1">
      <c r="A368" s="42">
        <v>363</v>
      </c>
      <c r="B368" s="222" t="s">
        <v>283</v>
      </c>
      <c r="C368" s="223">
        <v>44470</v>
      </c>
      <c r="D368" s="231">
        <v>2644.5</v>
      </c>
    </row>
    <row r="369" spans="1:4" s="7" customFormat="1">
      <c r="A369" s="42">
        <v>364</v>
      </c>
      <c r="B369" s="222" t="s">
        <v>284</v>
      </c>
      <c r="C369" s="223">
        <v>44470</v>
      </c>
      <c r="D369" s="231">
        <v>2644.5</v>
      </c>
    </row>
    <row r="370" spans="1:4" s="7" customFormat="1">
      <c r="A370" s="42">
        <v>365</v>
      </c>
      <c r="B370" s="222" t="s">
        <v>285</v>
      </c>
      <c r="C370" s="223">
        <v>44470</v>
      </c>
      <c r="D370" s="231">
        <v>2644.5</v>
      </c>
    </row>
    <row r="371" spans="1:4" s="7" customFormat="1">
      <c r="A371" s="42">
        <v>366</v>
      </c>
      <c r="B371" s="222" t="s">
        <v>286</v>
      </c>
      <c r="C371" s="223">
        <v>44470</v>
      </c>
      <c r="D371" s="231">
        <v>2644.5</v>
      </c>
    </row>
    <row r="372" spans="1:4" s="7" customFormat="1">
      <c r="A372" s="42">
        <v>367</v>
      </c>
      <c r="B372" s="222" t="s">
        <v>287</v>
      </c>
      <c r="C372" s="223">
        <v>44470</v>
      </c>
      <c r="D372" s="231">
        <v>2644.5</v>
      </c>
    </row>
    <row r="373" spans="1:4" s="7" customFormat="1">
      <c r="A373" s="42">
        <v>368</v>
      </c>
      <c r="B373" s="222" t="s">
        <v>288</v>
      </c>
      <c r="C373" s="223">
        <v>44470</v>
      </c>
      <c r="D373" s="231">
        <v>2644.5</v>
      </c>
    </row>
    <row r="374" spans="1:4" s="7" customFormat="1">
      <c r="A374" s="42">
        <v>369</v>
      </c>
      <c r="B374" s="222" t="s">
        <v>289</v>
      </c>
      <c r="C374" s="223">
        <v>44470</v>
      </c>
      <c r="D374" s="231">
        <v>2644.5</v>
      </c>
    </row>
    <row r="375" spans="1:4" s="7" customFormat="1">
      <c r="A375" s="42">
        <v>370</v>
      </c>
      <c r="B375" s="222" t="s">
        <v>290</v>
      </c>
      <c r="C375" s="223">
        <v>44470</v>
      </c>
      <c r="D375" s="231">
        <v>2644.5</v>
      </c>
    </row>
    <row r="376" spans="1:4" s="7" customFormat="1">
      <c r="A376" s="42">
        <v>371</v>
      </c>
      <c r="B376" s="222" t="s">
        <v>291</v>
      </c>
      <c r="C376" s="223">
        <v>44470</v>
      </c>
      <c r="D376" s="231">
        <v>2644.5</v>
      </c>
    </row>
    <row r="377" spans="1:4" s="7" customFormat="1">
      <c r="A377" s="42">
        <v>372</v>
      </c>
      <c r="B377" s="222" t="s">
        <v>292</v>
      </c>
      <c r="C377" s="223">
        <v>44470</v>
      </c>
      <c r="D377" s="231">
        <v>2644.5</v>
      </c>
    </row>
    <row r="378" spans="1:4" s="7" customFormat="1">
      <c r="A378" s="42">
        <v>373</v>
      </c>
      <c r="B378" s="222" t="s">
        <v>293</v>
      </c>
      <c r="C378" s="223">
        <v>44470</v>
      </c>
      <c r="D378" s="231">
        <v>2644.5</v>
      </c>
    </row>
    <row r="379" spans="1:4" s="7" customFormat="1">
      <c r="A379" s="42">
        <v>374</v>
      </c>
      <c r="B379" s="222" t="s">
        <v>294</v>
      </c>
      <c r="C379" s="223">
        <v>44470</v>
      </c>
      <c r="D379" s="231">
        <v>2644.5</v>
      </c>
    </row>
    <row r="380" spans="1:4" s="7" customFormat="1">
      <c r="A380" s="42">
        <v>375</v>
      </c>
      <c r="B380" s="222" t="s">
        <v>295</v>
      </c>
      <c r="C380" s="223">
        <v>44470</v>
      </c>
      <c r="D380" s="231">
        <v>2644.5</v>
      </c>
    </row>
    <row r="381" spans="1:4" s="7" customFormat="1">
      <c r="A381" s="42">
        <v>376</v>
      </c>
      <c r="B381" s="222" t="s">
        <v>296</v>
      </c>
      <c r="C381" s="223">
        <v>44470</v>
      </c>
      <c r="D381" s="231">
        <v>2644.5</v>
      </c>
    </row>
    <row r="382" spans="1:4" s="7" customFormat="1">
      <c r="A382" s="42">
        <v>377</v>
      </c>
      <c r="B382" s="222" t="s">
        <v>297</v>
      </c>
      <c r="C382" s="223">
        <v>44470</v>
      </c>
      <c r="D382" s="231">
        <v>2644.5</v>
      </c>
    </row>
    <row r="383" spans="1:4" s="7" customFormat="1">
      <c r="A383" s="42">
        <v>378</v>
      </c>
      <c r="B383" s="222" t="s">
        <v>298</v>
      </c>
      <c r="C383" s="223">
        <v>44470</v>
      </c>
      <c r="D383" s="231">
        <v>2644.5</v>
      </c>
    </row>
    <row r="384" spans="1:4" s="7" customFormat="1">
      <c r="A384" s="42">
        <v>379</v>
      </c>
      <c r="B384" s="222" t="s">
        <v>299</v>
      </c>
      <c r="C384" s="223">
        <v>44470</v>
      </c>
      <c r="D384" s="231">
        <v>2644.5</v>
      </c>
    </row>
    <row r="385" spans="1:4" s="7" customFormat="1">
      <c r="A385" s="42">
        <v>380</v>
      </c>
      <c r="B385" s="222" t="s">
        <v>300</v>
      </c>
      <c r="C385" s="223">
        <v>44470</v>
      </c>
      <c r="D385" s="232">
        <v>2644.5</v>
      </c>
    </row>
    <row r="386" spans="1:4" s="7" customFormat="1">
      <c r="A386" s="42">
        <v>381</v>
      </c>
      <c r="B386" s="222" t="s">
        <v>301</v>
      </c>
      <c r="C386" s="223">
        <v>44470</v>
      </c>
      <c r="D386" s="232">
        <v>2644.5</v>
      </c>
    </row>
    <row r="387" spans="1:4" s="7" customFormat="1">
      <c r="A387" s="42">
        <v>382</v>
      </c>
      <c r="B387" s="222" t="s">
        <v>302</v>
      </c>
      <c r="C387" s="223">
        <v>44470</v>
      </c>
      <c r="D387" s="232">
        <v>2644.5</v>
      </c>
    </row>
    <row r="388" spans="1:4" s="7" customFormat="1">
      <c r="A388" s="42">
        <v>383</v>
      </c>
      <c r="B388" s="222" t="s">
        <v>303</v>
      </c>
      <c r="C388" s="223">
        <v>44470</v>
      </c>
      <c r="D388" s="232">
        <v>2644.5</v>
      </c>
    </row>
    <row r="389" spans="1:4" s="7" customFormat="1">
      <c r="A389" s="42">
        <v>384</v>
      </c>
      <c r="B389" s="222" t="s">
        <v>304</v>
      </c>
      <c r="C389" s="223">
        <v>44470</v>
      </c>
      <c r="D389" s="232">
        <v>2644.5</v>
      </c>
    </row>
    <row r="390" spans="1:4" s="7" customFormat="1">
      <c r="A390" s="42">
        <v>385</v>
      </c>
      <c r="B390" s="222" t="s">
        <v>305</v>
      </c>
      <c r="C390" s="223">
        <v>43893</v>
      </c>
      <c r="D390" s="232">
        <v>119691.3</v>
      </c>
    </row>
    <row r="391" spans="1:4" s="7" customFormat="1">
      <c r="A391" s="42">
        <v>386</v>
      </c>
      <c r="B391" s="222" t="s">
        <v>306</v>
      </c>
      <c r="C391" s="224">
        <v>44561</v>
      </c>
      <c r="D391" s="232">
        <v>10436.549999999999</v>
      </c>
    </row>
    <row r="392" spans="1:4" s="7" customFormat="1">
      <c r="A392" s="42">
        <v>387</v>
      </c>
      <c r="B392" s="222" t="s">
        <v>307</v>
      </c>
      <c r="C392" s="224">
        <v>44561</v>
      </c>
      <c r="D392" s="232">
        <v>18819</v>
      </c>
    </row>
    <row r="393" spans="1:4" s="7" customFormat="1">
      <c r="A393" s="42">
        <v>388</v>
      </c>
      <c r="B393" s="222" t="s">
        <v>1120</v>
      </c>
      <c r="C393" s="224">
        <v>44925</v>
      </c>
      <c r="D393" s="232">
        <v>71696</v>
      </c>
    </row>
    <row r="394" spans="1:4" s="7" customFormat="1" ht="13.5" thickBot="1">
      <c r="A394" s="42">
        <v>389</v>
      </c>
      <c r="B394" s="113" t="s">
        <v>1121</v>
      </c>
      <c r="C394" s="221">
        <v>45044</v>
      </c>
      <c r="D394" s="144">
        <v>79950</v>
      </c>
    </row>
    <row r="395" spans="1:4" s="7" customFormat="1" ht="13.5" thickBot="1">
      <c r="A395" s="603" t="s">
        <v>15</v>
      </c>
      <c r="B395" s="604"/>
      <c r="C395" s="605"/>
      <c r="D395" s="69">
        <f>SUM(D324:D394)</f>
        <v>977670.03000000096</v>
      </c>
    </row>
    <row r="396" spans="1:4" s="7" customFormat="1" ht="45" customHeight="1" thickBot="1">
      <c r="A396" s="633" t="s">
        <v>904</v>
      </c>
      <c r="B396" s="634"/>
      <c r="C396" s="634"/>
      <c r="D396" s="635"/>
    </row>
    <row r="397" spans="1:4" s="7" customFormat="1" ht="13.5" customHeight="1">
      <c r="A397" s="444">
        <v>1</v>
      </c>
      <c r="B397" s="443" t="s">
        <v>876</v>
      </c>
      <c r="C397" s="639"/>
      <c r="D397" s="442">
        <v>42879.42</v>
      </c>
    </row>
    <row r="398" spans="1:4" s="7" customFormat="1" ht="13.5" customHeight="1">
      <c r="A398" s="460">
        <v>2</v>
      </c>
      <c r="B398" s="458" t="s">
        <v>1203</v>
      </c>
      <c r="C398" s="639"/>
      <c r="D398" s="457">
        <v>5275.53</v>
      </c>
    </row>
    <row r="399" spans="1:4" s="7" customFormat="1" ht="13.5" customHeight="1">
      <c r="A399" s="460">
        <v>3</v>
      </c>
      <c r="B399" s="458" t="s">
        <v>1203</v>
      </c>
      <c r="C399" s="639"/>
      <c r="D399" s="457">
        <v>5275.53</v>
      </c>
    </row>
    <row r="400" spans="1:4" s="7" customFormat="1" ht="13.5" customHeight="1">
      <c r="A400" s="460">
        <v>4</v>
      </c>
      <c r="B400" s="407" t="s">
        <v>877</v>
      </c>
      <c r="C400" s="639"/>
      <c r="D400" s="459">
        <v>2110.21</v>
      </c>
    </row>
    <row r="401" spans="1:4" s="7" customFormat="1" ht="13.5" customHeight="1">
      <c r="A401" s="460">
        <v>5</v>
      </c>
      <c r="B401" s="407" t="s">
        <v>877</v>
      </c>
      <c r="C401" s="639"/>
      <c r="D401" s="459">
        <v>2110.21</v>
      </c>
    </row>
    <row r="402" spans="1:4" s="7" customFormat="1" ht="13.5" customHeight="1">
      <c r="A402" s="460">
        <v>6</v>
      </c>
      <c r="B402" s="407" t="s">
        <v>877</v>
      </c>
      <c r="C402" s="639"/>
      <c r="D402" s="459">
        <v>2110.21</v>
      </c>
    </row>
    <row r="403" spans="1:4" s="7" customFormat="1" ht="13.5" customHeight="1">
      <c r="A403" s="460">
        <v>7</v>
      </c>
      <c r="B403" s="407" t="s">
        <v>877</v>
      </c>
      <c r="C403" s="639"/>
      <c r="D403" s="459">
        <v>2110.21</v>
      </c>
    </row>
    <row r="404" spans="1:4" s="7" customFormat="1" ht="13.5" customHeight="1">
      <c r="A404" s="460">
        <v>8</v>
      </c>
      <c r="B404" s="407" t="s">
        <v>877</v>
      </c>
      <c r="C404" s="639"/>
      <c r="D404" s="459">
        <v>2110.21</v>
      </c>
    </row>
    <row r="405" spans="1:4" s="7" customFormat="1" ht="13.5" customHeight="1">
      <c r="A405" s="460">
        <v>9</v>
      </c>
      <c r="B405" s="407" t="s">
        <v>877</v>
      </c>
      <c r="C405" s="639"/>
      <c r="D405" s="459">
        <v>2110.21</v>
      </c>
    </row>
    <row r="406" spans="1:4" s="7" customFormat="1" ht="13.5" customHeight="1">
      <c r="A406" s="460">
        <v>10</v>
      </c>
      <c r="B406" s="407" t="s">
        <v>877</v>
      </c>
      <c r="C406" s="639"/>
      <c r="D406" s="459">
        <v>2110.21</v>
      </c>
    </row>
    <row r="407" spans="1:4" s="7" customFormat="1" ht="13.5" customHeight="1">
      <c r="A407" s="460">
        <v>11</v>
      </c>
      <c r="B407" s="407" t="s">
        <v>877</v>
      </c>
      <c r="C407" s="639"/>
      <c r="D407" s="459">
        <v>2110.21</v>
      </c>
    </row>
    <row r="408" spans="1:4" s="7" customFormat="1" ht="13.5" customHeight="1">
      <c r="A408" s="460">
        <v>12</v>
      </c>
      <c r="B408" s="407" t="s">
        <v>877</v>
      </c>
      <c r="C408" s="639"/>
      <c r="D408" s="459">
        <v>2110.21</v>
      </c>
    </row>
    <row r="409" spans="1:4" s="7" customFormat="1" ht="13.5" customHeight="1">
      <c r="A409" s="460">
        <v>13</v>
      </c>
      <c r="B409" s="407" t="s">
        <v>877</v>
      </c>
      <c r="C409" s="639"/>
      <c r="D409" s="459">
        <v>2110.21</v>
      </c>
    </row>
    <row r="410" spans="1:4" s="7" customFormat="1" ht="13.5" customHeight="1">
      <c r="A410" s="460">
        <v>14</v>
      </c>
      <c r="B410" s="407" t="s">
        <v>877</v>
      </c>
      <c r="C410" s="639"/>
      <c r="D410" s="459">
        <v>2110.21</v>
      </c>
    </row>
    <row r="411" spans="1:4" s="7" customFormat="1" ht="13.5" customHeight="1">
      <c r="A411" s="460">
        <v>15</v>
      </c>
      <c r="B411" s="407" t="s">
        <v>877</v>
      </c>
      <c r="C411" s="639"/>
      <c r="D411" s="459">
        <v>2110.21</v>
      </c>
    </row>
    <row r="412" spans="1:4" s="7" customFormat="1" ht="13.5" customHeight="1">
      <c r="A412" s="460">
        <v>16</v>
      </c>
      <c r="B412" s="407" t="s">
        <v>877</v>
      </c>
      <c r="C412" s="639"/>
      <c r="D412" s="459">
        <v>2110.21</v>
      </c>
    </row>
    <row r="413" spans="1:4" s="7" customFormat="1" ht="13.5" customHeight="1">
      <c r="A413" s="460">
        <v>17</v>
      </c>
      <c r="B413" s="407" t="s">
        <v>877</v>
      </c>
      <c r="C413" s="639"/>
      <c r="D413" s="459">
        <v>2110.21</v>
      </c>
    </row>
    <row r="414" spans="1:4" s="7" customFormat="1" ht="13.5" customHeight="1">
      <c r="A414" s="460">
        <v>18</v>
      </c>
      <c r="B414" s="407" t="s">
        <v>877</v>
      </c>
      <c r="C414" s="639"/>
      <c r="D414" s="459">
        <v>2110.21</v>
      </c>
    </row>
    <row r="415" spans="1:4" s="7" customFormat="1" ht="13.5" customHeight="1">
      <c r="A415" s="460">
        <v>19</v>
      </c>
      <c r="B415" s="407" t="s">
        <v>877</v>
      </c>
      <c r="C415" s="639"/>
      <c r="D415" s="459">
        <v>2110.21</v>
      </c>
    </row>
    <row r="416" spans="1:4" s="7" customFormat="1" ht="13.5" customHeight="1">
      <c r="A416" s="460">
        <v>20</v>
      </c>
      <c r="B416" s="407" t="s">
        <v>877</v>
      </c>
      <c r="C416" s="639"/>
      <c r="D416" s="459">
        <v>2110.21</v>
      </c>
    </row>
    <row r="417" spans="1:4" s="7" customFormat="1" ht="13.5" customHeight="1">
      <c r="A417" s="460">
        <v>21</v>
      </c>
      <c r="B417" s="407" t="s">
        <v>877</v>
      </c>
      <c r="C417" s="639"/>
      <c r="D417" s="459">
        <v>2110.21</v>
      </c>
    </row>
    <row r="418" spans="1:4" s="7" customFormat="1" ht="13.5" customHeight="1">
      <c r="A418" s="460">
        <v>22</v>
      </c>
      <c r="B418" s="407" t="s">
        <v>877</v>
      </c>
      <c r="C418" s="639"/>
      <c r="D418" s="459">
        <v>2110.21</v>
      </c>
    </row>
    <row r="419" spans="1:4" s="7" customFormat="1" ht="13.5" customHeight="1">
      <c r="A419" s="460">
        <v>23</v>
      </c>
      <c r="B419" s="407" t="s">
        <v>877</v>
      </c>
      <c r="C419" s="639"/>
      <c r="D419" s="459">
        <v>2110.21</v>
      </c>
    </row>
    <row r="420" spans="1:4" s="7" customFormat="1" ht="13.5" customHeight="1">
      <c r="A420" s="460">
        <v>24</v>
      </c>
      <c r="B420" s="407" t="s">
        <v>877</v>
      </c>
      <c r="C420" s="639"/>
      <c r="D420" s="459">
        <v>2110.21</v>
      </c>
    </row>
    <row r="421" spans="1:4" s="7" customFormat="1" ht="13.5" customHeight="1">
      <c r="A421" s="460">
        <v>25</v>
      </c>
      <c r="B421" s="407" t="s">
        <v>877</v>
      </c>
      <c r="C421" s="639"/>
      <c r="D421" s="459">
        <v>2110.21</v>
      </c>
    </row>
    <row r="422" spans="1:4" s="7" customFormat="1" ht="13.5" customHeight="1">
      <c r="A422" s="460">
        <v>26</v>
      </c>
      <c r="B422" s="407" t="s">
        <v>877</v>
      </c>
      <c r="C422" s="639"/>
      <c r="D422" s="459">
        <v>2110.21</v>
      </c>
    </row>
    <row r="423" spans="1:4" s="7" customFormat="1" ht="13.5" customHeight="1">
      <c r="A423" s="460">
        <v>27</v>
      </c>
      <c r="B423" s="407" t="s">
        <v>877</v>
      </c>
      <c r="C423" s="639"/>
      <c r="D423" s="459">
        <v>2110.21</v>
      </c>
    </row>
    <row r="424" spans="1:4" s="7" customFormat="1" ht="13.5" customHeight="1">
      <c r="A424" s="460">
        <v>28</v>
      </c>
      <c r="B424" s="407" t="s">
        <v>877</v>
      </c>
      <c r="C424" s="639"/>
      <c r="D424" s="459">
        <v>2110.21</v>
      </c>
    </row>
    <row r="425" spans="1:4" s="7" customFormat="1" ht="13.5" customHeight="1">
      <c r="A425" s="460">
        <v>29</v>
      </c>
      <c r="B425" s="407" t="s">
        <v>877</v>
      </c>
      <c r="C425" s="639"/>
      <c r="D425" s="459">
        <v>2110.21</v>
      </c>
    </row>
    <row r="426" spans="1:4" s="7" customFormat="1" ht="13.5" customHeight="1">
      <c r="A426" s="460">
        <v>30</v>
      </c>
      <c r="B426" s="407" t="s">
        <v>877</v>
      </c>
      <c r="C426" s="639"/>
      <c r="D426" s="459">
        <v>2110.21</v>
      </c>
    </row>
    <row r="427" spans="1:4" s="7" customFormat="1" ht="13.5" customHeight="1">
      <c r="A427" s="460">
        <v>31</v>
      </c>
      <c r="B427" s="407" t="s">
        <v>877</v>
      </c>
      <c r="C427" s="639"/>
      <c r="D427" s="459">
        <v>2110.21</v>
      </c>
    </row>
    <row r="428" spans="1:4" s="7" customFormat="1" ht="13.5" customHeight="1">
      <c r="A428" s="460">
        <v>32</v>
      </c>
      <c r="B428" s="407" t="s">
        <v>877</v>
      </c>
      <c r="C428" s="639"/>
      <c r="D428" s="459">
        <v>2110.21</v>
      </c>
    </row>
    <row r="429" spans="1:4" s="7" customFormat="1" ht="13.5" customHeight="1">
      <c r="A429" s="460">
        <v>33</v>
      </c>
      <c r="B429" s="407" t="s">
        <v>877</v>
      </c>
      <c r="C429" s="639"/>
      <c r="D429" s="459">
        <v>2110.21</v>
      </c>
    </row>
    <row r="430" spans="1:4" s="7" customFormat="1" ht="13.5" customHeight="1">
      <c r="A430" s="460">
        <v>34</v>
      </c>
      <c r="B430" s="407" t="s">
        <v>877</v>
      </c>
      <c r="C430" s="639"/>
      <c r="D430" s="459">
        <v>2110.21</v>
      </c>
    </row>
    <row r="431" spans="1:4" s="7" customFormat="1" ht="13.5" customHeight="1">
      <c r="A431" s="460">
        <v>35</v>
      </c>
      <c r="B431" s="407" t="s">
        <v>877</v>
      </c>
      <c r="C431" s="639"/>
      <c r="D431" s="459">
        <v>2110.21</v>
      </c>
    </row>
    <row r="432" spans="1:4" s="7" customFormat="1" ht="13.5" customHeight="1">
      <c r="A432" s="460">
        <v>36</v>
      </c>
      <c r="B432" s="407" t="s">
        <v>877</v>
      </c>
      <c r="C432" s="639"/>
      <c r="D432" s="459">
        <v>2110.21</v>
      </c>
    </row>
    <row r="433" spans="1:4" s="7" customFormat="1" ht="13.5" customHeight="1">
      <c r="A433" s="460">
        <v>37</v>
      </c>
      <c r="B433" s="407" t="s">
        <v>877</v>
      </c>
      <c r="C433" s="639"/>
      <c r="D433" s="459">
        <v>2110.21</v>
      </c>
    </row>
    <row r="434" spans="1:4" s="7" customFormat="1" ht="13.5" customHeight="1">
      <c r="A434" s="460">
        <v>38</v>
      </c>
      <c r="B434" s="407" t="s">
        <v>877</v>
      </c>
      <c r="C434" s="639"/>
      <c r="D434" s="459">
        <v>2110.21</v>
      </c>
    </row>
    <row r="435" spans="1:4" s="7" customFormat="1" ht="13.5" customHeight="1">
      <c r="A435" s="460">
        <v>39</v>
      </c>
      <c r="B435" s="407" t="s">
        <v>877</v>
      </c>
      <c r="C435" s="639"/>
      <c r="D435" s="459">
        <v>2110.21</v>
      </c>
    </row>
    <row r="436" spans="1:4" s="7" customFormat="1" ht="13.5" customHeight="1">
      <c r="A436" s="460">
        <v>40</v>
      </c>
      <c r="B436" s="407" t="s">
        <v>877</v>
      </c>
      <c r="C436" s="639"/>
      <c r="D436" s="459">
        <v>2110.21</v>
      </c>
    </row>
    <row r="437" spans="1:4" s="7" customFormat="1" ht="13.5" customHeight="1">
      <c r="A437" s="460">
        <v>41</v>
      </c>
      <c r="B437" s="407" t="s">
        <v>877</v>
      </c>
      <c r="C437" s="639"/>
      <c r="D437" s="459">
        <v>2110.21</v>
      </c>
    </row>
    <row r="438" spans="1:4" s="7" customFormat="1" ht="13.5" customHeight="1">
      <c r="A438" s="460">
        <v>42</v>
      </c>
      <c r="B438" s="407" t="s">
        <v>877</v>
      </c>
      <c r="C438" s="639"/>
      <c r="D438" s="459">
        <v>2110.21</v>
      </c>
    </row>
    <row r="439" spans="1:4" s="7" customFormat="1" ht="13.5" customHeight="1">
      <c r="A439" s="460">
        <v>43</v>
      </c>
      <c r="B439" s="407" t="s">
        <v>877</v>
      </c>
      <c r="C439" s="639"/>
      <c r="D439" s="459">
        <v>2110.21</v>
      </c>
    </row>
    <row r="440" spans="1:4" s="7" customFormat="1" ht="13.5" customHeight="1">
      <c r="A440" s="460">
        <v>44</v>
      </c>
      <c r="B440" s="407" t="s">
        <v>877</v>
      </c>
      <c r="C440" s="639"/>
      <c r="D440" s="459">
        <v>2110.21</v>
      </c>
    </row>
    <row r="441" spans="1:4" s="7" customFormat="1" ht="13.5" customHeight="1">
      <c r="A441" s="460">
        <v>45</v>
      </c>
      <c r="B441" s="407" t="s">
        <v>877</v>
      </c>
      <c r="C441" s="639"/>
      <c r="D441" s="459">
        <v>2110.21</v>
      </c>
    </row>
    <row r="442" spans="1:4" s="7" customFormat="1" ht="13.5" customHeight="1">
      <c r="A442" s="460">
        <v>46</v>
      </c>
      <c r="B442" s="407" t="s">
        <v>877</v>
      </c>
      <c r="C442" s="639"/>
      <c r="D442" s="459">
        <v>2110.21</v>
      </c>
    </row>
    <row r="443" spans="1:4" s="7" customFormat="1" ht="13.5" customHeight="1">
      <c r="A443" s="460">
        <v>47</v>
      </c>
      <c r="B443" s="407" t="s">
        <v>877</v>
      </c>
      <c r="C443" s="639"/>
      <c r="D443" s="459">
        <v>2110.21</v>
      </c>
    </row>
    <row r="444" spans="1:4" s="7" customFormat="1" ht="13.5" customHeight="1">
      <c r="A444" s="460">
        <v>48</v>
      </c>
      <c r="B444" s="407" t="s">
        <v>877</v>
      </c>
      <c r="C444" s="639"/>
      <c r="D444" s="459">
        <v>2110.21</v>
      </c>
    </row>
    <row r="445" spans="1:4" s="7" customFormat="1" ht="13.5" customHeight="1">
      <c r="A445" s="460">
        <v>49</v>
      </c>
      <c r="B445" s="407" t="s">
        <v>877</v>
      </c>
      <c r="C445" s="639"/>
      <c r="D445" s="459">
        <v>2110.21</v>
      </c>
    </row>
    <row r="446" spans="1:4" s="7" customFormat="1" ht="13.5" customHeight="1">
      <c r="A446" s="460">
        <v>50</v>
      </c>
      <c r="B446" s="407" t="s">
        <v>878</v>
      </c>
      <c r="C446" s="639"/>
      <c r="D446" s="459">
        <v>390.39</v>
      </c>
    </row>
    <row r="447" spans="1:4" s="7" customFormat="1" ht="13.5" customHeight="1">
      <c r="A447" s="460">
        <v>51</v>
      </c>
      <c r="B447" s="407" t="s">
        <v>878</v>
      </c>
      <c r="C447" s="639"/>
      <c r="D447" s="459">
        <v>390.39</v>
      </c>
    </row>
    <row r="448" spans="1:4" s="7" customFormat="1" ht="13.5" customHeight="1">
      <c r="A448" s="460">
        <v>52</v>
      </c>
      <c r="B448" s="407" t="s">
        <v>878</v>
      </c>
      <c r="C448" s="639"/>
      <c r="D448" s="459">
        <v>390.39</v>
      </c>
    </row>
    <row r="449" spans="1:4" s="7" customFormat="1" ht="13.5" customHeight="1">
      <c r="A449" s="460">
        <v>53</v>
      </c>
      <c r="B449" s="407" t="s">
        <v>878</v>
      </c>
      <c r="C449" s="639"/>
      <c r="D449" s="459">
        <v>390.39</v>
      </c>
    </row>
    <row r="450" spans="1:4" s="7" customFormat="1" ht="13.5" customHeight="1">
      <c r="A450" s="460">
        <v>54</v>
      </c>
      <c r="B450" s="407" t="s">
        <v>878</v>
      </c>
      <c r="C450" s="639"/>
      <c r="D450" s="459">
        <v>390.39</v>
      </c>
    </row>
    <row r="451" spans="1:4" s="7" customFormat="1" ht="13.5" customHeight="1">
      <c r="A451" s="460">
        <v>55</v>
      </c>
      <c r="B451" s="407" t="s">
        <v>878</v>
      </c>
      <c r="C451" s="639"/>
      <c r="D451" s="459">
        <v>390.39</v>
      </c>
    </row>
    <row r="452" spans="1:4" s="7" customFormat="1" ht="13.5" customHeight="1">
      <c r="A452" s="460">
        <v>56</v>
      </c>
      <c r="B452" s="407" t="s">
        <v>878</v>
      </c>
      <c r="C452" s="639"/>
      <c r="D452" s="459">
        <v>390.39</v>
      </c>
    </row>
    <row r="453" spans="1:4" s="7" customFormat="1" ht="13.5" customHeight="1">
      <c r="A453" s="460">
        <v>57</v>
      </c>
      <c r="B453" s="407" t="s">
        <v>878</v>
      </c>
      <c r="C453" s="639"/>
      <c r="D453" s="459">
        <v>390.39</v>
      </c>
    </row>
    <row r="454" spans="1:4" s="7" customFormat="1" ht="13.5" customHeight="1">
      <c r="A454" s="460">
        <v>58</v>
      </c>
      <c r="B454" s="407" t="s">
        <v>878</v>
      </c>
      <c r="C454" s="639"/>
      <c r="D454" s="459">
        <v>390.39</v>
      </c>
    </row>
    <row r="455" spans="1:4" s="7" customFormat="1" ht="13.5" customHeight="1">
      <c r="A455" s="460">
        <v>59</v>
      </c>
      <c r="B455" s="407" t="s">
        <v>878</v>
      </c>
      <c r="C455" s="639"/>
      <c r="D455" s="459">
        <v>390.39</v>
      </c>
    </row>
    <row r="456" spans="1:4" s="7" customFormat="1" ht="13.5" customHeight="1">
      <c r="A456" s="460">
        <v>60</v>
      </c>
      <c r="B456" s="407" t="s">
        <v>878</v>
      </c>
      <c r="C456" s="639"/>
      <c r="D456" s="459">
        <v>390.39</v>
      </c>
    </row>
    <row r="457" spans="1:4" s="7" customFormat="1" ht="13.5" customHeight="1">
      <c r="A457" s="460">
        <v>61</v>
      </c>
      <c r="B457" s="407" t="s">
        <v>878</v>
      </c>
      <c r="C457" s="639"/>
      <c r="D457" s="459">
        <v>390.39</v>
      </c>
    </row>
    <row r="458" spans="1:4" s="7" customFormat="1" ht="13.5" customHeight="1">
      <c r="A458" s="460">
        <v>62</v>
      </c>
      <c r="B458" s="407" t="s">
        <v>878</v>
      </c>
      <c r="C458" s="639"/>
      <c r="D458" s="459">
        <v>390.39</v>
      </c>
    </row>
    <row r="459" spans="1:4" s="7" customFormat="1" ht="13.5" customHeight="1">
      <c r="A459" s="460">
        <v>63</v>
      </c>
      <c r="B459" s="407" t="s">
        <v>878</v>
      </c>
      <c r="C459" s="639"/>
      <c r="D459" s="459">
        <v>390.39</v>
      </c>
    </row>
    <row r="460" spans="1:4" s="7" customFormat="1" ht="13.5" customHeight="1">
      <c r="A460" s="460">
        <v>64</v>
      </c>
      <c r="B460" s="407" t="s">
        <v>878</v>
      </c>
      <c r="C460" s="639"/>
      <c r="D460" s="459">
        <v>390.39</v>
      </c>
    </row>
    <row r="461" spans="1:4" s="7" customFormat="1" ht="13.5" customHeight="1">
      <c r="A461" s="460">
        <v>65</v>
      </c>
      <c r="B461" s="407" t="s">
        <v>878</v>
      </c>
      <c r="C461" s="639"/>
      <c r="D461" s="459">
        <v>390.39</v>
      </c>
    </row>
    <row r="462" spans="1:4" s="7" customFormat="1" ht="13.5" customHeight="1">
      <c r="A462" s="460">
        <v>66</v>
      </c>
      <c r="B462" s="407" t="s">
        <v>878</v>
      </c>
      <c r="C462" s="639"/>
      <c r="D462" s="459">
        <v>390.39</v>
      </c>
    </row>
    <row r="463" spans="1:4" s="7" customFormat="1" ht="13.5" customHeight="1">
      <c r="A463" s="460">
        <v>67</v>
      </c>
      <c r="B463" s="407" t="s">
        <v>878</v>
      </c>
      <c r="C463" s="639"/>
      <c r="D463" s="459">
        <v>390.39</v>
      </c>
    </row>
    <row r="464" spans="1:4" s="7" customFormat="1" ht="13.5" customHeight="1">
      <c r="A464" s="460">
        <v>68</v>
      </c>
      <c r="B464" s="407" t="s">
        <v>878</v>
      </c>
      <c r="C464" s="639"/>
      <c r="D464" s="459">
        <v>390.39</v>
      </c>
    </row>
    <row r="465" spans="1:4" s="7" customFormat="1" ht="13.5" customHeight="1">
      <c r="A465" s="460">
        <v>69</v>
      </c>
      <c r="B465" s="407" t="s">
        <v>878</v>
      </c>
      <c r="C465" s="639"/>
      <c r="D465" s="459">
        <v>390.39</v>
      </c>
    </row>
    <row r="466" spans="1:4" s="7" customFormat="1" ht="13.5" customHeight="1">
      <c r="A466" s="460">
        <v>70</v>
      </c>
      <c r="B466" s="407" t="s">
        <v>878</v>
      </c>
      <c r="C466" s="639"/>
      <c r="D466" s="459">
        <v>390.39</v>
      </c>
    </row>
    <row r="467" spans="1:4" s="7" customFormat="1" ht="13.5" customHeight="1">
      <c r="A467" s="460">
        <v>71</v>
      </c>
      <c r="B467" s="407" t="s">
        <v>878</v>
      </c>
      <c r="C467" s="639"/>
      <c r="D467" s="459">
        <v>390.39</v>
      </c>
    </row>
    <row r="468" spans="1:4" s="7" customFormat="1" ht="13.5" customHeight="1">
      <c r="A468" s="460">
        <v>72</v>
      </c>
      <c r="B468" s="407" t="s">
        <v>878</v>
      </c>
      <c r="C468" s="639"/>
      <c r="D468" s="459">
        <v>390.39</v>
      </c>
    </row>
    <row r="469" spans="1:4" s="7" customFormat="1" ht="13.5" customHeight="1">
      <c r="A469" s="460">
        <v>73</v>
      </c>
      <c r="B469" s="407" t="s">
        <v>878</v>
      </c>
      <c r="C469" s="639"/>
      <c r="D469" s="459">
        <v>390.39</v>
      </c>
    </row>
    <row r="470" spans="1:4" s="7" customFormat="1" ht="13.5" customHeight="1">
      <c r="A470" s="460">
        <v>74</v>
      </c>
      <c r="B470" s="407" t="s">
        <v>878</v>
      </c>
      <c r="C470" s="639"/>
      <c r="D470" s="459">
        <v>390.39</v>
      </c>
    </row>
    <row r="471" spans="1:4" s="7" customFormat="1" ht="13.5" customHeight="1">
      <c r="A471" s="460">
        <v>75</v>
      </c>
      <c r="B471" s="407" t="s">
        <v>878</v>
      </c>
      <c r="C471" s="639"/>
      <c r="D471" s="459">
        <v>390.39</v>
      </c>
    </row>
    <row r="472" spans="1:4" s="7" customFormat="1" ht="13.5" customHeight="1">
      <c r="A472" s="460">
        <v>76</v>
      </c>
      <c r="B472" s="407" t="s">
        <v>878</v>
      </c>
      <c r="C472" s="639"/>
      <c r="D472" s="459">
        <v>390.39</v>
      </c>
    </row>
    <row r="473" spans="1:4" s="7" customFormat="1" ht="13.5" customHeight="1">
      <c r="A473" s="460">
        <v>77</v>
      </c>
      <c r="B473" s="407" t="s">
        <v>878</v>
      </c>
      <c r="C473" s="639"/>
      <c r="D473" s="459">
        <v>390.39</v>
      </c>
    </row>
    <row r="474" spans="1:4" s="7" customFormat="1" ht="13.5" customHeight="1">
      <c r="A474" s="460">
        <v>78</v>
      </c>
      <c r="B474" s="407" t="s">
        <v>878</v>
      </c>
      <c r="C474" s="639"/>
      <c r="D474" s="459">
        <v>390.39</v>
      </c>
    </row>
    <row r="475" spans="1:4" s="7" customFormat="1" ht="13.5" customHeight="1">
      <c r="A475" s="460">
        <v>79</v>
      </c>
      <c r="B475" s="407" t="s">
        <v>878</v>
      </c>
      <c r="C475" s="639"/>
      <c r="D475" s="459">
        <v>390.39</v>
      </c>
    </row>
    <row r="476" spans="1:4" s="7" customFormat="1" ht="13.5" customHeight="1">
      <c r="A476" s="460">
        <v>80</v>
      </c>
      <c r="B476" s="407" t="s">
        <v>878</v>
      </c>
      <c r="C476" s="639"/>
      <c r="D476" s="459">
        <v>390.39</v>
      </c>
    </row>
    <row r="477" spans="1:4" s="7" customFormat="1" ht="13.5" customHeight="1">
      <c r="A477" s="460">
        <v>81</v>
      </c>
      <c r="B477" s="407" t="s">
        <v>878</v>
      </c>
      <c r="C477" s="639"/>
      <c r="D477" s="459">
        <v>390.39</v>
      </c>
    </row>
    <row r="478" spans="1:4" s="7" customFormat="1" ht="13.5" customHeight="1">
      <c r="A478" s="460">
        <v>82</v>
      </c>
      <c r="B478" s="407" t="s">
        <v>878</v>
      </c>
      <c r="C478" s="639"/>
      <c r="D478" s="459">
        <v>390.39</v>
      </c>
    </row>
    <row r="479" spans="1:4" s="7" customFormat="1" ht="13.5" customHeight="1">
      <c r="A479" s="460">
        <v>83</v>
      </c>
      <c r="B479" s="407" t="s">
        <v>878</v>
      </c>
      <c r="C479" s="639"/>
      <c r="D479" s="459">
        <v>390.39</v>
      </c>
    </row>
    <row r="480" spans="1:4" s="7" customFormat="1" ht="13.5" customHeight="1">
      <c r="A480" s="460">
        <v>84</v>
      </c>
      <c r="B480" s="407" t="s">
        <v>878</v>
      </c>
      <c r="C480" s="639"/>
      <c r="D480" s="459">
        <v>390.39</v>
      </c>
    </row>
    <row r="481" spans="1:4" s="7" customFormat="1" ht="13.5" customHeight="1">
      <c r="A481" s="460">
        <v>85</v>
      </c>
      <c r="B481" s="407" t="s">
        <v>878</v>
      </c>
      <c r="C481" s="639"/>
      <c r="D481" s="459">
        <v>390.39</v>
      </c>
    </row>
    <row r="482" spans="1:4" s="7" customFormat="1" ht="13.5" customHeight="1">
      <c r="A482" s="460">
        <v>86</v>
      </c>
      <c r="B482" s="407" t="s">
        <v>878</v>
      </c>
      <c r="C482" s="639"/>
      <c r="D482" s="459">
        <v>390.39</v>
      </c>
    </row>
    <row r="483" spans="1:4" s="7" customFormat="1" ht="13.5" customHeight="1">
      <c r="A483" s="460">
        <v>87</v>
      </c>
      <c r="B483" s="407" t="s">
        <v>878</v>
      </c>
      <c r="C483" s="639"/>
      <c r="D483" s="459">
        <v>390.39</v>
      </c>
    </row>
    <row r="484" spans="1:4" s="7" customFormat="1" ht="13.5" customHeight="1">
      <c r="A484" s="460">
        <v>88</v>
      </c>
      <c r="B484" s="407" t="s">
        <v>878</v>
      </c>
      <c r="C484" s="639"/>
      <c r="D484" s="459">
        <v>390.39</v>
      </c>
    </row>
    <row r="485" spans="1:4" s="7" customFormat="1" ht="13.5" customHeight="1">
      <c r="A485" s="460">
        <v>89</v>
      </c>
      <c r="B485" s="407" t="s">
        <v>878</v>
      </c>
      <c r="C485" s="639"/>
      <c r="D485" s="459">
        <v>390.39</v>
      </c>
    </row>
    <row r="486" spans="1:4" s="7" customFormat="1" ht="13.5" customHeight="1">
      <c r="A486" s="460">
        <v>90</v>
      </c>
      <c r="B486" s="407" t="s">
        <v>878</v>
      </c>
      <c r="C486" s="639"/>
      <c r="D486" s="459">
        <v>390.39</v>
      </c>
    </row>
    <row r="487" spans="1:4" s="7" customFormat="1" ht="13.5" customHeight="1">
      <c r="A487" s="460">
        <v>91</v>
      </c>
      <c r="B487" s="407" t="s">
        <v>878</v>
      </c>
      <c r="C487" s="639"/>
      <c r="D487" s="459">
        <v>390.39</v>
      </c>
    </row>
    <row r="488" spans="1:4" s="7" customFormat="1" ht="13.5" customHeight="1">
      <c r="A488" s="460">
        <v>92</v>
      </c>
      <c r="B488" s="407" t="s">
        <v>878</v>
      </c>
      <c r="C488" s="639"/>
      <c r="D488" s="459">
        <v>390.39</v>
      </c>
    </row>
    <row r="489" spans="1:4" s="7" customFormat="1" ht="13.5" customHeight="1">
      <c r="A489" s="460">
        <v>93</v>
      </c>
      <c r="B489" s="407" t="s">
        <v>878</v>
      </c>
      <c r="C489" s="639"/>
      <c r="D489" s="459">
        <v>390.39</v>
      </c>
    </row>
    <row r="490" spans="1:4" s="7" customFormat="1" ht="13.5" customHeight="1">
      <c r="A490" s="460">
        <v>94</v>
      </c>
      <c r="B490" s="407" t="s">
        <v>878</v>
      </c>
      <c r="C490" s="639"/>
      <c r="D490" s="459">
        <v>390.39</v>
      </c>
    </row>
    <row r="491" spans="1:4" s="7" customFormat="1" ht="13.5" customHeight="1">
      <c r="A491" s="460">
        <v>95</v>
      </c>
      <c r="B491" s="407" t="s">
        <v>878</v>
      </c>
      <c r="C491" s="639"/>
      <c r="D491" s="459">
        <v>390.39</v>
      </c>
    </row>
    <row r="492" spans="1:4" s="7" customFormat="1" ht="13.5" customHeight="1">
      <c r="A492" s="460">
        <v>96</v>
      </c>
      <c r="B492" s="407" t="s">
        <v>879</v>
      </c>
      <c r="C492" s="639"/>
      <c r="D492" s="459">
        <v>10551.06</v>
      </c>
    </row>
    <row r="493" spans="1:4" s="7" customFormat="1" ht="13.5" customHeight="1">
      <c r="A493" s="460">
        <v>97</v>
      </c>
      <c r="B493" s="407" t="s">
        <v>880</v>
      </c>
      <c r="C493" s="639"/>
      <c r="D493" s="459">
        <v>2110.21</v>
      </c>
    </row>
    <row r="494" spans="1:4" s="7" customFormat="1" ht="13.5" customHeight="1">
      <c r="A494" s="460">
        <v>98</v>
      </c>
      <c r="B494" s="407" t="s">
        <v>880</v>
      </c>
      <c r="C494" s="639"/>
      <c r="D494" s="459">
        <v>2110.21</v>
      </c>
    </row>
    <row r="495" spans="1:4" s="7" customFormat="1" ht="13.5" customHeight="1">
      <c r="A495" s="460">
        <v>99</v>
      </c>
      <c r="B495" s="407" t="s">
        <v>880</v>
      </c>
      <c r="C495" s="639"/>
      <c r="D495" s="459">
        <v>2110.21</v>
      </c>
    </row>
    <row r="496" spans="1:4" s="7" customFormat="1" ht="13.5" customHeight="1">
      <c r="A496" s="460">
        <v>100</v>
      </c>
      <c r="B496" s="407" t="s">
        <v>881</v>
      </c>
      <c r="C496" s="639"/>
      <c r="D496" s="459">
        <v>8968.4</v>
      </c>
    </row>
    <row r="497" spans="1:4" s="7" customFormat="1" ht="13.5" customHeight="1">
      <c r="A497" s="460">
        <v>101</v>
      </c>
      <c r="B497" s="407" t="s">
        <v>881</v>
      </c>
      <c r="C497" s="639"/>
      <c r="D497" s="459">
        <v>8968.4</v>
      </c>
    </row>
    <row r="498" spans="1:4" s="7" customFormat="1" ht="13.5" customHeight="1">
      <c r="A498" s="460">
        <v>102</v>
      </c>
      <c r="B498" s="407" t="s">
        <v>879</v>
      </c>
      <c r="C498" s="639"/>
      <c r="D498" s="459">
        <v>10551.06</v>
      </c>
    </row>
    <row r="499" spans="1:4" s="7" customFormat="1" ht="13.5" customHeight="1">
      <c r="A499" s="460">
        <v>103</v>
      </c>
      <c r="B499" s="407" t="s">
        <v>880</v>
      </c>
      <c r="C499" s="639"/>
      <c r="D499" s="459">
        <v>2110.21</v>
      </c>
    </row>
    <row r="500" spans="1:4" s="7" customFormat="1" ht="13.5" customHeight="1">
      <c r="A500" s="460">
        <v>104</v>
      </c>
      <c r="B500" s="407" t="s">
        <v>880</v>
      </c>
      <c r="C500" s="639"/>
      <c r="D500" s="459">
        <v>2110.21</v>
      </c>
    </row>
    <row r="501" spans="1:4" s="7" customFormat="1" ht="13.5" customHeight="1">
      <c r="A501" s="460">
        <v>105</v>
      </c>
      <c r="B501" s="407" t="s">
        <v>880</v>
      </c>
      <c r="C501" s="639"/>
      <c r="D501" s="459">
        <v>2110.21</v>
      </c>
    </row>
    <row r="502" spans="1:4" s="7" customFormat="1" ht="13.5" customHeight="1">
      <c r="A502" s="460">
        <v>106</v>
      </c>
      <c r="B502" s="407" t="s">
        <v>881</v>
      </c>
      <c r="C502" s="639"/>
      <c r="D502" s="459">
        <v>8968.4</v>
      </c>
    </row>
    <row r="503" spans="1:4" s="7" customFormat="1" ht="13.5" customHeight="1">
      <c r="A503" s="460">
        <v>107</v>
      </c>
      <c r="B503" s="407" t="s">
        <v>881</v>
      </c>
      <c r="C503" s="639"/>
      <c r="D503" s="459">
        <v>8968.4</v>
      </c>
    </row>
    <row r="504" spans="1:4" s="7" customFormat="1" ht="13.5" customHeight="1">
      <c r="A504" s="460">
        <v>108</v>
      </c>
      <c r="B504" s="407" t="s">
        <v>879</v>
      </c>
      <c r="C504" s="639"/>
      <c r="D504" s="459">
        <v>10551.06</v>
      </c>
    </row>
    <row r="505" spans="1:4" s="7" customFormat="1" ht="13.5" customHeight="1">
      <c r="A505" s="460">
        <v>109</v>
      </c>
      <c r="B505" s="407" t="s">
        <v>880</v>
      </c>
      <c r="C505" s="639"/>
      <c r="D505" s="459">
        <v>2110.21</v>
      </c>
    </row>
    <row r="506" spans="1:4" s="7" customFormat="1" ht="13.5" customHeight="1">
      <c r="A506" s="460">
        <v>110</v>
      </c>
      <c r="B506" s="407" t="s">
        <v>880</v>
      </c>
      <c r="C506" s="639"/>
      <c r="D506" s="459">
        <v>2110.21</v>
      </c>
    </row>
    <row r="507" spans="1:4" s="7" customFormat="1" ht="13.5" customHeight="1">
      <c r="A507" s="460">
        <v>111</v>
      </c>
      <c r="B507" s="407" t="s">
        <v>880</v>
      </c>
      <c r="C507" s="639"/>
      <c r="D507" s="459">
        <v>2110.21</v>
      </c>
    </row>
    <row r="508" spans="1:4" s="7" customFormat="1" ht="13.5" customHeight="1">
      <c r="A508" s="460">
        <v>112</v>
      </c>
      <c r="B508" s="407" t="s">
        <v>881</v>
      </c>
      <c r="C508" s="639"/>
      <c r="D508" s="459">
        <v>8968.4</v>
      </c>
    </row>
    <row r="509" spans="1:4" s="7" customFormat="1" ht="13.5" customHeight="1">
      <c r="A509" s="460">
        <v>113</v>
      </c>
      <c r="B509" s="407" t="s">
        <v>881</v>
      </c>
      <c r="C509" s="639"/>
      <c r="D509" s="459">
        <v>8968.4</v>
      </c>
    </row>
    <row r="510" spans="1:4" s="7" customFormat="1" ht="13.5" customHeight="1">
      <c r="A510" s="460">
        <v>114</v>
      </c>
      <c r="B510" s="407" t="s">
        <v>879</v>
      </c>
      <c r="C510" s="639"/>
      <c r="D510" s="459">
        <v>10551.06</v>
      </c>
    </row>
    <row r="511" spans="1:4" s="7" customFormat="1" ht="13.5" customHeight="1">
      <c r="A511" s="460">
        <v>115</v>
      </c>
      <c r="B511" s="407" t="s">
        <v>880</v>
      </c>
      <c r="C511" s="639"/>
      <c r="D511" s="459">
        <v>2110.21</v>
      </c>
    </row>
    <row r="512" spans="1:4" s="7" customFormat="1" ht="13.5" customHeight="1">
      <c r="A512" s="460">
        <v>116</v>
      </c>
      <c r="B512" s="407" t="s">
        <v>880</v>
      </c>
      <c r="C512" s="639"/>
      <c r="D512" s="459">
        <v>2110.21</v>
      </c>
    </row>
    <row r="513" spans="1:4" s="7" customFormat="1" ht="13.5" customHeight="1">
      <c r="A513" s="460">
        <v>117</v>
      </c>
      <c r="B513" s="407" t="s">
        <v>880</v>
      </c>
      <c r="C513" s="639"/>
      <c r="D513" s="459">
        <v>2110.21</v>
      </c>
    </row>
    <row r="514" spans="1:4" s="7" customFormat="1" ht="13.5" customHeight="1">
      <c r="A514" s="460">
        <v>118</v>
      </c>
      <c r="B514" s="407" t="s">
        <v>881</v>
      </c>
      <c r="C514" s="639"/>
      <c r="D514" s="459">
        <v>8968.4</v>
      </c>
    </row>
    <row r="515" spans="1:4" s="7" customFormat="1" ht="13.5" customHeight="1">
      <c r="A515" s="460">
        <v>119</v>
      </c>
      <c r="B515" s="407" t="s">
        <v>881</v>
      </c>
      <c r="C515" s="639"/>
      <c r="D515" s="459">
        <v>8968.4</v>
      </c>
    </row>
    <row r="516" spans="1:4" s="7" customFormat="1" ht="13.5" customHeight="1">
      <c r="A516" s="460">
        <v>120</v>
      </c>
      <c r="B516" s="407" t="s">
        <v>879</v>
      </c>
      <c r="C516" s="639"/>
      <c r="D516" s="459">
        <v>10551.06</v>
      </c>
    </row>
    <row r="517" spans="1:4" s="7" customFormat="1" ht="13.5" customHeight="1">
      <c r="A517" s="460">
        <v>121</v>
      </c>
      <c r="B517" s="407" t="s">
        <v>880</v>
      </c>
      <c r="C517" s="639"/>
      <c r="D517" s="459">
        <v>2110.21</v>
      </c>
    </row>
    <row r="518" spans="1:4" s="7" customFormat="1" ht="13.5" customHeight="1">
      <c r="A518" s="460">
        <v>122</v>
      </c>
      <c r="B518" s="407" t="s">
        <v>880</v>
      </c>
      <c r="C518" s="639"/>
      <c r="D518" s="459">
        <v>2110.21</v>
      </c>
    </row>
    <row r="519" spans="1:4" s="7" customFormat="1" ht="13.5" customHeight="1">
      <c r="A519" s="460">
        <v>123</v>
      </c>
      <c r="B519" s="407" t="s">
        <v>880</v>
      </c>
      <c r="C519" s="639"/>
      <c r="D519" s="459">
        <v>2110.21</v>
      </c>
    </row>
    <row r="520" spans="1:4" s="7" customFormat="1" ht="13.5" customHeight="1">
      <c r="A520" s="460">
        <v>124</v>
      </c>
      <c r="B520" s="407" t="s">
        <v>882</v>
      </c>
      <c r="C520" s="639"/>
      <c r="D520" s="459">
        <v>8968.4</v>
      </c>
    </row>
    <row r="521" spans="1:4" s="7" customFormat="1" ht="13.5" customHeight="1">
      <c r="A521" s="460">
        <v>125</v>
      </c>
      <c r="B521" s="407" t="s">
        <v>882</v>
      </c>
      <c r="C521" s="639"/>
      <c r="D521" s="459">
        <v>8968.4</v>
      </c>
    </row>
    <row r="522" spans="1:4" s="7" customFormat="1" ht="13.5" customHeight="1">
      <c r="A522" s="460">
        <v>126</v>
      </c>
      <c r="B522" s="407" t="s">
        <v>883</v>
      </c>
      <c r="C522" s="639"/>
      <c r="D522" s="459">
        <v>13188.82</v>
      </c>
    </row>
    <row r="523" spans="1:4" s="7" customFormat="1" ht="13.5" customHeight="1">
      <c r="A523" s="460">
        <v>127</v>
      </c>
      <c r="B523" s="407" t="s">
        <v>883</v>
      </c>
      <c r="C523" s="639"/>
      <c r="D523" s="459">
        <v>13188.82</v>
      </c>
    </row>
    <row r="524" spans="1:4" s="7" customFormat="1" ht="13.5" customHeight="1">
      <c r="A524" s="460">
        <v>128</v>
      </c>
      <c r="B524" s="407" t="s">
        <v>883</v>
      </c>
      <c r="C524" s="639"/>
      <c r="D524" s="459">
        <v>13188.82</v>
      </c>
    </row>
    <row r="525" spans="1:4" s="7" customFormat="1" ht="13.5" customHeight="1">
      <c r="A525" s="460">
        <v>129</v>
      </c>
      <c r="B525" s="407" t="s">
        <v>883</v>
      </c>
      <c r="C525" s="639"/>
      <c r="D525" s="459">
        <v>13188.82</v>
      </c>
    </row>
    <row r="526" spans="1:4" s="7" customFormat="1" ht="13.5" customHeight="1">
      <c r="A526" s="460">
        <v>130</v>
      </c>
      <c r="B526" s="407" t="s">
        <v>883</v>
      </c>
      <c r="C526" s="639"/>
      <c r="D526" s="459">
        <v>13188.82</v>
      </c>
    </row>
    <row r="527" spans="1:4" s="7" customFormat="1" ht="13.5" customHeight="1">
      <c r="A527" s="460">
        <v>131</v>
      </c>
      <c r="B527" s="407" t="s">
        <v>884</v>
      </c>
      <c r="C527" s="639"/>
      <c r="D527" s="459">
        <v>6858.19</v>
      </c>
    </row>
    <row r="528" spans="1:4" s="7" customFormat="1" ht="13.5" customHeight="1">
      <c r="A528" s="460">
        <v>132</v>
      </c>
      <c r="B528" s="407" t="s">
        <v>884</v>
      </c>
      <c r="C528" s="639"/>
      <c r="D528" s="459">
        <v>6858.19</v>
      </c>
    </row>
    <row r="529" spans="1:4" s="7" customFormat="1" ht="13.5" customHeight="1">
      <c r="A529" s="460">
        <v>133</v>
      </c>
      <c r="B529" s="407" t="s">
        <v>884</v>
      </c>
      <c r="C529" s="639"/>
      <c r="D529" s="459">
        <v>6858.19</v>
      </c>
    </row>
    <row r="530" spans="1:4" s="7" customFormat="1" ht="13.5" customHeight="1">
      <c r="A530" s="460">
        <v>134</v>
      </c>
      <c r="B530" s="407" t="s">
        <v>884</v>
      </c>
      <c r="C530" s="639"/>
      <c r="D530" s="459">
        <v>6858.19</v>
      </c>
    </row>
    <row r="531" spans="1:4" s="7" customFormat="1" ht="13.5" customHeight="1">
      <c r="A531" s="460">
        <v>135</v>
      </c>
      <c r="B531" s="407" t="s">
        <v>884</v>
      </c>
      <c r="C531" s="639"/>
      <c r="D531" s="459">
        <v>6858.19</v>
      </c>
    </row>
    <row r="532" spans="1:4" s="7" customFormat="1" ht="13.5" customHeight="1">
      <c r="A532" s="460">
        <v>136</v>
      </c>
      <c r="B532" s="407" t="s">
        <v>884</v>
      </c>
      <c r="C532" s="639"/>
      <c r="D532" s="459">
        <v>6858.19</v>
      </c>
    </row>
    <row r="533" spans="1:4" s="7" customFormat="1" ht="13.5" customHeight="1">
      <c r="A533" s="460">
        <v>137</v>
      </c>
      <c r="B533" s="407" t="s">
        <v>884</v>
      </c>
      <c r="C533" s="639"/>
      <c r="D533" s="459">
        <v>6858.19</v>
      </c>
    </row>
    <row r="534" spans="1:4" s="7" customFormat="1" ht="13.5" customHeight="1">
      <c r="A534" s="460">
        <v>138</v>
      </c>
      <c r="B534" s="407" t="s">
        <v>884</v>
      </c>
      <c r="C534" s="639"/>
      <c r="D534" s="459">
        <v>6858.19</v>
      </c>
    </row>
    <row r="535" spans="1:4" s="7" customFormat="1" ht="13.5" customHeight="1">
      <c r="A535" s="460">
        <v>139</v>
      </c>
      <c r="B535" s="407" t="s">
        <v>884</v>
      </c>
      <c r="C535" s="639"/>
      <c r="D535" s="459">
        <v>6858.19</v>
      </c>
    </row>
    <row r="536" spans="1:4" s="7" customFormat="1" ht="13.5" customHeight="1">
      <c r="A536" s="460">
        <v>140</v>
      </c>
      <c r="B536" s="407" t="s">
        <v>884</v>
      </c>
      <c r="C536" s="639"/>
      <c r="D536" s="459">
        <v>6858.19</v>
      </c>
    </row>
    <row r="537" spans="1:4" s="7" customFormat="1" ht="13.5" customHeight="1">
      <c r="A537" s="460">
        <v>141</v>
      </c>
      <c r="B537" s="407" t="s">
        <v>884</v>
      </c>
      <c r="C537" s="639"/>
      <c r="D537" s="459">
        <v>6858.19</v>
      </c>
    </row>
    <row r="538" spans="1:4" s="7" customFormat="1" ht="13.5" customHeight="1">
      <c r="A538" s="460">
        <v>142</v>
      </c>
      <c r="B538" s="407" t="s">
        <v>885</v>
      </c>
      <c r="C538" s="639"/>
      <c r="D538" s="459">
        <v>474.8</v>
      </c>
    </row>
    <row r="539" spans="1:4" s="7" customFormat="1" ht="13.5" customHeight="1">
      <c r="A539" s="460">
        <v>143</v>
      </c>
      <c r="B539" s="407" t="s">
        <v>885</v>
      </c>
      <c r="C539" s="639"/>
      <c r="D539" s="459">
        <v>474.8</v>
      </c>
    </row>
    <row r="540" spans="1:4" s="7" customFormat="1" ht="13.5" customHeight="1">
      <c r="A540" s="460">
        <v>144</v>
      </c>
      <c r="B540" s="407" t="s">
        <v>885</v>
      </c>
      <c r="C540" s="639"/>
      <c r="D540" s="459">
        <v>474.8</v>
      </c>
    </row>
    <row r="541" spans="1:4" s="7" customFormat="1" ht="13.5" customHeight="1">
      <c r="A541" s="460">
        <v>145</v>
      </c>
      <c r="B541" s="407" t="s">
        <v>885</v>
      </c>
      <c r="C541" s="639"/>
      <c r="D541" s="459">
        <v>474.8</v>
      </c>
    </row>
    <row r="542" spans="1:4" s="7" customFormat="1" ht="13.5" customHeight="1">
      <c r="A542" s="460">
        <v>146</v>
      </c>
      <c r="B542" s="407" t="s">
        <v>885</v>
      </c>
      <c r="C542" s="639"/>
      <c r="D542" s="459">
        <v>474.8</v>
      </c>
    </row>
    <row r="543" spans="1:4" s="7" customFormat="1" ht="13.5" customHeight="1">
      <c r="A543" s="460">
        <v>147</v>
      </c>
      <c r="B543" s="407" t="s">
        <v>886</v>
      </c>
      <c r="C543" s="639"/>
      <c r="D543" s="459">
        <v>63.31</v>
      </c>
    </row>
    <row r="544" spans="1:4" s="7" customFormat="1" ht="13.5" customHeight="1">
      <c r="A544" s="460">
        <v>148</v>
      </c>
      <c r="B544" s="407" t="s">
        <v>886</v>
      </c>
      <c r="C544" s="639"/>
      <c r="D544" s="459">
        <v>63.31</v>
      </c>
    </row>
    <row r="545" spans="1:4" s="7" customFormat="1" ht="13.5" customHeight="1">
      <c r="A545" s="460">
        <v>149</v>
      </c>
      <c r="B545" s="407" t="s">
        <v>886</v>
      </c>
      <c r="C545" s="639"/>
      <c r="D545" s="459">
        <v>63.31</v>
      </c>
    </row>
    <row r="546" spans="1:4" s="7" customFormat="1" ht="13.5" customHeight="1">
      <c r="A546" s="460">
        <v>150</v>
      </c>
      <c r="B546" s="407" t="s">
        <v>886</v>
      </c>
      <c r="C546" s="639"/>
      <c r="D546" s="459">
        <v>63.31</v>
      </c>
    </row>
    <row r="547" spans="1:4" s="7" customFormat="1" ht="13.5" customHeight="1">
      <c r="A547" s="460">
        <v>151</v>
      </c>
      <c r="B547" s="407" t="s">
        <v>886</v>
      </c>
      <c r="C547" s="639"/>
      <c r="D547" s="459">
        <v>63.31</v>
      </c>
    </row>
    <row r="548" spans="1:4" s="7" customFormat="1" ht="13.5" customHeight="1">
      <c r="A548" s="460">
        <v>152</v>
      </c>
      <c r="B548" s="407" t="s">
        <v>886</v>
      </c>
      <c r="C548" s="639"/>
      <c r="D548" s="459">
        <v>63.31</v>
      </c>
    </row>
    <row r="549" spans="1:4" s="7" customFormat="1" ht="13.5" customHeight="1">
      <c r="A549" s="460">
        <v>153</v>
      </c>
      <c r="B549" s="407" t="s">
        <v>886</v>
      </c>
      <c r="C549" s="639"/>
      <c r="D549" s="459">
        <v>63.31</v>
      </c>
    </row>
    <row r="550" spans="1:4" s="7" customFormat="1" ht="13.5" customHeight="1">
      <c r="A550" s="460">
        <v>154</v>
      </c>
      <c r="B550" s="407" t="s">
        <v>886</v>
      </c>
      <c r="C550" s="639"/>
      <c r="D550" s="459">
        <v>63.31</v>
      </c>
    </row>
    <row r="551" spans="1:4" s="7" customFormat="1" ht="13.5" customHeight="1">
      <c r="A551" s="460">
        <v>155</v>
      </c>
      <c r="B551" s="407" t="s">
        <v>886</v>
      </c>
      <c r="C551" s="639"/>
      <c r="D551" s="459">
        <v>63.31</v>
      </c>
    </row>
    <row r="552" spans="1:4" s="7" customFormat="1" ht="13.5" customHeight="1">
      <c r="A552" s="460">
        <v>156</v>
      </c>
      <c r="B552" s="407" t="s">
        <v>886</v>
      </c>
      <c r="C552" s="639"/>
      <c r="D552" s="459">
        <v>63.31</v>
      </c>
    </row>
    <row r="553" spans="1:4" s="7" customFormat="1" ht="13.5" customHeight="1">
      <c r="A553" s="460">
        <v>157</v>
      </c>
      <c r="B553" s="407" t="s">
        <v>886</v>
      </c>
      <c r="C553" s="639"/>
      <c r="D553" s="459">
        <v>63.31</v>
      </c>
    </row>
    <row r="554" spans="1:4" s="7" customFormat="1" ht="13.5" customHeight="1">
      <c r="A554" s="460">
        <v>158</v>
      </c>
      <c r="B554" s="407" t="s">
        <v>886</v>
      </c>
      <c r="C554" s="639"/>
      <c r="D554" s="459">
        <v>63.31</v>
      </c>
    </row>
    <row r="555" spans="1:4" s="7" customFormat="1" ht="13.5" customHeight="1">
      <c r="A555" s="460">
        <v>159</v>
      </c>
      <c r="B555" s="407" t="s">
        <v>886</v>
      </c>
      <c r="C555" s="639"/>
      <c r="D555" s="459">
        <v>63.31</v>
      </c>
    </row>
    <row r="556" spans="1:4" s="7" customFormat="1" ht="13.5" customHeight="1">
      <c r="A556" s="460">
        <v>160</v>
      </c>
      <c r="B556" s="407" t="s">
        <v>886</v>
      </c>
      <c r="C556" s="639"/>
      <c r="D556" s="459">
        <v>63.31</v>
      </c>
    </row>
    <row r="557" spans="1:4" s="7" customFormat="1" ht="13.5" customHeight="1">
      <c r="A557" s="460">
        <v>161</v>
      </c>
      <c r="B557" s="407" t="s">
        <v>886</v>
      </c>
      <c r="C557" s="639"/>
      <c r="D557" s="459">
        <v>63.31</v>
      </c>
    </row>
    <row r="558" spans="1:4" s="7" customFormat="1" ht="13.5" customHeight="1">
      <c r="A558" s="460">
        <v>162</v>
      </c>
      <c r="B558" s="407" t="s">
        <v>886</v>
      </c>
      <c r="C558" s="639"/>
      <c r="D558" s="459">
        <v>63.31</v>
      </c>
    </row>
    <row r="559" spans="1:4" s="7" customFormat="1" ht="13.5" customHeight="1">
      <c r="A559" s="460">
        <v>163</v>
      </c>
      <c r="B559" s="407" t="s">
        <v>886</v>
      </c>
      <c r="C559" s="639"/>
      <c r="D559" s="459">
        <v>63.31</v>
      </c>
    </row>
    <row r="560" spans="1:4" s="7" customFormat="1" ht="13.5" customHeight="1">
      <c r="A560" s="460">
        <v>164</v>
      </c>
      <c r="B560" s="407" t="s">
        <v>886</v>
      </c>
      <c r="C560" s="639"/>
      <c r="D560" s="459">
        <v>63.31</v>
      </c>
    </row>
    <row r="561" spans="1:4" s="7" customFormat="1" ht="13.5" customHeight="1">
      <c r="A561" s="460">
        <v>165</v>
      </c>
      <c r="B561" s="407" t="s">
        <v>886</v>
      </c>
      <c r="C561" s="639"/>
      <c r="D561" s="459">
        <v>63.31</v>
      </c>
    </row>
    <row r="562" spans="1:4" s="7" customFormat="1" ht="13.5" customHeight="1">
      <c r="A562" s="460">
        <v>166</v>
      </c>
      <c r="B562" s="407" t="s">
        <v>886</v>
      </c>
      <c r="C562" s="639"/>
      <c r="D562" s="459">
        <v>63.31</v>
      </c>
    </row>
    <row r="563" spans="1:4" s="7" customFormat="1" ht="13.5" customHeight="1">
      <c r="A563" s="460">
        <v>167</v>
      </c>
      <c r="B563" s="407" t="s">
        <v>886</v>
      </c>
      <c r="C563" s="639"/>
      <c r="D563" s="459">
        <v>63.31</v>
      </c>
    </row>
    <row r="564" spans="1:4" s="7" customFormat="1" ht="13.5" customHeight="1">
      <c r="A564" s="460">
        <v>168</v>
      </c>
      <c r="B564" s="407" t="s">
        <v>886</v>
      </c>
      <c r="C564" s="639"/>
      <c r="D564" s="459">
        <v>63.31</v>
      </c>
    </row>
    <row r="565" spans="1:4" s="7" customFormat="1" ht="13.5" customHeight="1">
      <c r="A565" s="460">
        <v>169</v>
      </c>
      <c r="B565" s="407" t="s">
        <v>886</v>
      </c>
      <c r="C565" s="639"/>
      <c r="D565" s="459">
        <v>63.31</v>
      </c>
    </row>
    <row r="566" spans="1:4" s="7" customFormat="1" ht="13.5" customHeight="1">
      <c r="A566" s="460">
        <v>170</v>
      </c>
      <c r="B566" s="407" t="s">
        <v>886</v>
      </c>
      <c r="C566" s="639"/>
      <c r="D566" s="459">
        <v>63.31</v>
      </c>
    </row>
    <row r="567" spans="1:4" s="7" customFormat="1" ht="13.5" customHeight="1">
      <c r="A567" s="460">
        <v>171</v>
      </c>
      <c r="B567" s="407" t="s">
        <v>886</v>
      </c>
      <c r="C567" s="639"/>
      <c r="D567" s="459">
        <v>63.31</v>
      </c>
    </row>
    <row r="568" spans="1:4" s="7" customFormat="1" ht="13.5" customHeight="1">
      <c r="A568" s="460">
        <v>172</v>
      </c>
      <c r="B568" s="407" t="s">
        <v>886</v>
      </c>
      <c r="C568" s="639"/>
      <c r="D568" s="459">
        <v>63.31</v>
      </c>
    </row>
    <row r="569" spans="1:4" s="7" customFormat="1" ht="13.5" customHeight="1">
      <c r="A569" s="460">
        <v>173</v>
      </c>
      <c r="B569" s="407" t="s">
        <v>886</v>
      </c>
      <c r="C569" s="639"/>
      <c r="D569" s="459">
        <v>63.31</v>
      </c>
    </row>
    <row r="570" spans="1:4" s="7" customFormat="1" ht="13.5" customHeight="1">
      <c r="A570" s="460">
        <v>174</v>
      </c>
      <c r="B570" s="407" t="s">
        <v>886</v>
      </c>
      <c r="C570" s="639"/>
      <c r="D570" s="459">
        <v>63.31</v>
      </c>
    </row>
    <row r="571" spans="1:4" s="7" customFormat="1" ht="13.5" customHeight="1">
      <c r="A571" s="460">
        <v>175</v>
      </c>
      <c r="B571" s="407" t="s">
        <v>886</v>
      </c>
      <c r="C571" s="639"/>
      <c r="D571" s="459">
        <v>63.31</v>
      </c>
    </row>
    <row r="572" spans="1:4" s="7" customFormat="1" ht="13.5" customHeight="1">
      <c r="A572" s="460">
        <v>176</v>
      </c>
      <c r="B572" s="407" t="s">
        <v>886</v>
      </c>
      <c r="C572" s="639"/>
      <c r="D572" s="459">
        <v>63.31</v>
      </c>
    </row>
    <row r="573" spans="1:4" s="7" customFormat="1" ht="13.5" customHeight="1">
      <c r="A573" s="460">
        <v>177</v>
      </c>
      <c r="B573" s="407" t="s">
        <v>886</v>
      </c>
      <c r="C573" s="639"/>
      <c r="D573" s="459">
        <v>63.31</v>
      </c>
    </row>
    <row r="574" spans="1:4" s="7" customFormat="1" ht="13.5" customHeight="1">
      <c r="A574" s="460">
        <v>178</v>
      </c>
      <c r="B574" s="407" t="s">
        <v>886</v>
      </c>
      <c r="C574" s="639"/>
      <c r="D574" s="459">
        <v>63.31</v>
      </c>
    </row>
    <row r="575" spans="1:4" s="7" customFormat="1" ht="13.5" customHeight="1">
      <c r="A575" s="460">
        <v>179</v>
      </c>
      <c r="B575" s="407" t="s">
        <v>886</v>
      </c>
      <c r="C575" s="639"/>
      <c r="D575" s="459">
        <v>63.31</v>
      </c>
    </row>
    <row r="576" spans="1:4" s="7" customFormat="1" ht="13.5" customHeight="1">
      <c r="A576" s="460">
        <v>180</v>
      </c>
      <c r="B576" s="407" t="s">
        <v>886</v>
      </c>
      <c r="C576" s="639"/>
      <c r="D576" s="459">
        <v>63.31</v>
      </c>
    </row>
    <row r="577" spans="1:4" s="7" customFormat="1" ht="13.5" customHeight="1">
      <c r="A577" s="460">
        <v>181</v>
      </c>
      <c r="B577" s="407" t="s">
        <v>886</v>
      </c>
      <c r="C577" s="639"/>
      <c r="D577" s="459">
        <v>63.31</v>
      </c>
    </row>
    <row r="578" spans="1:4" s="7" customFormat="1" ht="13.5" customHeight="1">
      <c r="A578" s="460">
        <v>182</v>
      </c>
      <c r="B578" s="407" t="s">
        <v>886</v>
      </c>
      <c r="C578" s="639"/>
      <c r="D578" s="459">
        <v>63.31</v>
      </c>
    </row>
    <row r="579" spans="1:4" s="7" customFormat="1" ht="13.5" customHeight="1">
      <c r="A579" s="460">
        <v>183</v>
      </c>
      <c r="B579" s="407" t="s">
        <v>886</v>
      </c>
      <c r="C579" s="639"/>
      <c r="D579" s="459">
        <v>63.31</v>
      </c>
    </row>
    <row r="580" spans="1:4" s="7" customFormat="1" ht="13.5" customHeight="1">
      <c r="A580" s="460">
        <v>184</v>
      </c>
      <c r="B580" s="407" t="s">
        <v>886</v>
      </c>
      <c r="C580" s="639"/>
      <c r="D580" s="459">
        <v>63.31</v>
      </c>
    </row>
    <row r="581" spans="1:4" s="7" customFormat="1" ht="13.5" customHeight="1">
      <c r="A581" s="460">
        <v>185</v>
      </c>
      <c r="B581" s="407" t="s">
        <v>886</v>
      </c>
      <c r="C581" s="639"/>
      <c r="D581" s="459">
        <v>63.31</v>
      </c>
    </row>
    <row r="582" spans="1:4" s="7" customFormat="1" ht="13.5" customHeight="1">
      <c r="A582" s="460">
        <v>186</v>
      </c>
      <c r="B582" s="407" t="s">
        <v>886</v>
      </c>
      <c r="C582" s="639"/>
      <c r="D582" s="459">
        <v>63.31</v>
      </c>
    </row>
    <row r="583" spans="1:4" s="7" customFormat="1" ht="13.5" customHeight="1">
      <c r="A583" s="460">
        <v>187</v>
      </c>
      <c r="B583" s="407" t="s">
        <v>886</v>
      </c>
      <c r="C583" s="639"/>
      <c r="D583" s="459">
        <v>63.31</v>
      </c>
    </row>
    <row r="584" spans="1:4" s="7" customFormat="1" ht="13.5" customHeight="1">
      <c r="A584" s="460">
        <v>188</v>
      </c>
      <c r="B584" s="407" t="s">
        <v>886</v>
      </c>
      <c r="C584" s="639"/>
      <c r="D584" s="459">
        <v>63.31</v>
      </c>
    </row>
    <row r="585" spans="1:4" s="7" customFormat="1" ht="13.5" customHeight="1">
      <c r="A585" s="460">
        <v>189</v>
      </c>
      <c r="B585" s="407" t="s">
        <v>886</v>
      </c>
      <c r="C585" s="639"/>
      <c r="D585" s="459">
        <v>63.31</v>
      </c>
    </row>
    <row r="586" spans="1:4" s="7" customFormat="1" ht="13.5" customHeight="1">
      <c r="A586" s="460">
        <v>190</v>
      </c>
      <c r="B586" s="407" t="s">
        <v>886</v>
      </c>
      <c r="C586" s="639"/>
      <c r="D586" s="459">
        <v>63.31</v>
      </c>
    </row>
    <row r="587" spans="1:4" s="7" customFormat="1" ht="13.5" customHeight="1">
      <c r="A587" s="460">
        <v>191</v>
      </c>
      <c r="B587" s="407" t="s">
        <v>886</v>
      </c>
      <c r="C587" s="639"/>
      <c r="D587" s="459">
        <v>63.31</v>
      </c>
    </row>
    <row r="588" spans="1:4" s="7" customFormat="1" ht="13.5" customHeight="1">
      <c r="A588" s="460">
        <v>192</v>
      </c>
      <c r="B588" s="407" t="s">
        <v>886</v>
      </c>
      <c r="C588" s="639"/>
      <c r="D588" s="459">
        <v>63.31</v>
      </c>
    </row>
    <row r="589" spans="1:4" s="7" customFormat="1" ht="13.5" customHeight="1">
      <c r="A589" s="460">
        <v>193</v>
      </c>
      <c r="B589" s="407" t="s">
        <v>886</v>
      </c>
      <c r="C589" s="639"/>
      <c r="D589" s="459">
        <v>63.31</v>
      </c>
    </row>
    <row r="590" spans="1:4" s="7" customFormat="1" ht="13.5" customHeight="1">
      <c r="A590" s="460">
        <v>194</v>
      </c>
      <c r="B590" s="407" t="s">
        <v>886</v>
      </c>
      <c r="C590" s="639"/>
      <c r="D590" s="459">
        <v>63.31</v>
      </c>
    </row>
    <row r="591" spans="1:4" s="7" customFormat="1" ht="13.5" customHeight="1">
      <c r="A591" s="460">
        <v>195</v>
      </c>
      <c r="B591" s="407" t="s">
        <v>886</v>
      </c>
      <c r="C591" s="639"/>
      <c r="D591" s="459">
        <v>63.31</v>
      </c>
    </row>
    <row r="592" spans="1:4" s="7" customFormat="1" ht="13.5" customHeight="1">
      <c r="A592" s="460">
        <v>196</v>
      </c>
      <c r="B592" s="407" t="s">
        <v>886</v>
      </c>
      <c r="C592" s="639"/>
      <c r="D592" s="459">
        <v>63.31</v>
      </c>
    </row>
    <row r="593" spans="1:4" s="7" customFormat="1" ht="13.5" customHeight="1">
      <c r="A593" s="460">
        <v>197</v>
      </c>
      <c r="B593" s="407" t="s">
        <v>886</v>
      </c>
      <c r="C593" s="639"/>
      <c r="D593" s="459">
        <v>63.31</v>
      </c>
    </row>
    <row r="594" spans="1:4" s="7" customFormat="1" ht="13.5" customHeight="1">
      <c r="A594" s="460">
        <v>198</v>
      </c>
      <c r="B594" s="407" t="s">
        <v>886</v>
      </c>
      <c r="C594" s="639"/>
      <c r="D594" s="459">
        <v>63.31</v>
      </c>
    </row>
    <row r="595" spans="1:4" s="7" customFormat="1" ht="13.5" customHeight="1">
      <c r="A595" s="460">
        <v>199</v>
      </c>
      <c r="B595" s="407" t="s">
        <v>886</v>
      </c>
      <c r="C595" s="639"/>
      <c r="D595" s="459">
        <v>63.31</v>
      </c>
    </row>
    <row r="596" spans="1:4" s="7" customFormat="1" ht="13.5" customHeight="1">
      <c r="A596" s="460">
        <v>200</v>
      </c>
      <c r="B596" s="407" t="s">
        <v>886</v>
      </c>
      <c r="C596" s="639"/>
      <c r="D596" s="459">
        <v>63.31</v>
      </c>
    </row>
    <row r="597" spans="1:4" s="7" customFormat="1" ht="13.5" customHeight="1">
      <c r="A597" s="460">
        <v>201</v>
      </c>
      <c r="B597" s="407" t="s">
        <v>886</v>
      </c>
      <c r="C597" s="639"/>
      <c r="D597" s="459">
        <v>63.31</v>
      </c>
    </row>
    <row r="598" spans="1:4" s="7" customFormat="1" ht="13.5" customHeight="1">
      <c r="A598" s="460">
        <v>202</v>
      </c>
      <c r="B598" s="407" t="s">
        <v>886</v>
      </c>
      <c r="C598" s="639"/>
      <c r="D598" s="459">
        <v>63.31</v>
      </c>
    </row>
    <row r="599" spans="1:4" s="7" customFormat="1" ht="13.5" customHeight="1">
      <c r="A599" s="460">
        <v>203</v>
      </c>
      <c r="B599" s="407" t="s">
        <v>886</v>
      </c>
      <c r="C599" s="639"/>
      <c r="D599" s="459">
        <v>63.31</v>
      </c>
    </row>
    <row r="600" spans="1:4" s="7" customFormat="1" ht="13.5" customHeight="1">
      <c r="A600" s="460">
        <v>204</v>
      </c>
      <c r="B600" s="407" t="s">
        <v>886</v>
      </c>
      <c r="C600" s="639"/>
      <c r="D600" s="459">
        <v>63.31</v>
      </c>
    </row>
    <row r="601" spans="1:4" s="7" customFormat="1" ht="13.5" customHeight="1">
      <c r="A601" s="460">
        <v>205</v>
      </c>
      <c r="B601" s="407" t="s">
        <v>886</v>
      </c>
      <c r="C601" s="639"/>
      <c r="D601" s="459">
        <v>63.31</v>
      </c>
    </row>
    <row r="602" spans="1:4" s="7" customFormat="1" ht="13.5" customHeight="1">
      <c r="A602" s="460">
        <v>206</v>
      </c>
      <c r="B602" s="407" t="s">
        <v>886</v>
      </c>
      <c r="C602" s="639"/>
      <c r="D602" s="459">
        <v>63.31</v>
      </c>
    </row>
    <row r="603" spans="1:4" s="7" customFormat="1" ht="13.5" customHeight="1">
      <c r="A603" s="460">
        <v>207</v>
      </c>
      <c r="B603" s="407" t="s">
        <v>886</v>
      </c>
      <c r="C603" s="639"/>
      <c r="D603" s="459">
        <v>63.31</v>
      </c>
    </row>
    <row r="604" spans="1:4" s="7" customFormat="1" ht="13.5" customHeight="1">
      <c r="A604" s="460">
        <v>208</v>
      </c>
      <c r="B604" s="407" t="s">
        <v>886</v>
      </c>
      <c r="C604" s="639"/>
      <c r="D604" s="459">
        <v>63.31</v>
      </c>
    </row>
    <row r="605" spans="1:4" s="7" customFormat="1" ht="13.5" customHeight="1">
      <c r="A605" s="460">
        <v>209</v>
      </c>
      <c r="B605" s="407" t="s">
        <v>886</v>
      </c>
      <c r="C605" s="639"/>
      <c r="D605" s="459">
        <v>63.31</v>
      </c>
    </row>
    <row r="606" spans="1:4" s="7" customFormat="1" ht="13.5" customHeight="1">
      <c r="A606" s="460">
        <v>210</v>
      </c>
      <c r="B606" s="407" t="s">
        <v>886</v>
      </c>
      <c r="C606" s="639"/>
      <c r="D606" s="459">
        <v>63.31</v>
      </c>
    </row>
    <row r="607" spans="1:4" s="7" customFormat="1" ht="13.5" customHeight="1">
      <c r="A607" s="460">
        <v>211</v>
      </c>
      <c r="B607" s="407" t="s">
        <v>886</v>
      </c>
      <c r="C607" s="639"/>
      <c r="D607" s="459">
        <v>63.31</v>
      </c>
    </row>
    <row r="608" spans="1:4" s="7" customFormat="1" ht="13.5" customHeight="1">
      <c r="A608" s="460">
        <v>212</v>
      </c>
      <c r="B608" s="407" t="s">
        <v>886</v>
      </c>
      <c r="C608" s="639"/>
      <c r="D608" s="459">
        <v>63.31</v>
      </c>
    </row>
    <row r="609" spans="1:4" s="7" customFormat="1" ht="13.5" customHeight="1">
      <c r="A609" s="460">
        <v>213</v>
      </c>
      <c r="B609" s="407" t="s">
        <v>886</v>
      </c>
      <c r="C609" s="639"/>
      <c r="D609" s="459">
        <v>63.31</v>
      </c>
    </row>
    <row r="610" spans="1:4" s="7" customFormat="1" ht="13.5" customHeight="1">
      <c r="A610" s="460">
        <v>214</v>
      </c>
      <c r="B610" s="407" t="s">
        <v>886</v>
      </c>
      <c r="C610" s="639"/>
      <c r="D610" s="459">
        <v>63.31</v>
      </c>
    </row>
    <row r="611" spans="1:4" s="7" customFormat="1" ht="13.5" customHeight="1">
      <c r="A611" s="460">
        <v>215</v>
      </c>
      <c r="B611" s="407" t="s">
        <v>886</v>
      </c>
      <c r="C611" s="639"/>
      <c r="D611" s="459">
        <v>63.31</v>
      </c>
    </row>
    <row r="612" spans="1:4" s="7" customFormat="1" ht="13.5" customHeight="1">
      <c r="A612" s="460">
        <v>216</v>
      </c>
      <c r="B612" s="407" t="s">
        <v>886</v>
      </c>
      <c r="C612" s="639"/>
      <c r="D612" s="459">
        <v>63.31</v>
      </c>
    </row>
    <row r="613" spans="1:4" s="7" customFormat="1" ht="13.5" customHeight="1">
      <c r="A613" s="460">
        <v>217</v>
      </c>
      <c r="B613" s="407" t="s">
        <v>886</v>
      </c>
      <c r="C613" s="639"/>
      <c r="D613" s="459">
        <v>63.31</v>
      </c>
    </row>
    <row r="614" spans="1:4" s="7" customFormat="1" ht="13.5" customHeight="1">
      <c r="A614" s="460">
        <v>218</v>
      </c>
      <c r="B614" s="407" t="s">
        <v>886</v>
      </c>
      <c r="C614" s="639"/>
      <c r="D614" s="459">
        <v>63.31</v>
      </c>
    </row>
    <row r="615" spans="1:4" s="7" customFormat="1" ht="13.5" customHeight="1">
      <c r="A615" s="460">
        <v>219</v>
      </c>
      <c r="B615" s="407" t="s">
        <v>886</v>
      </c>
      <c r="C615" s="639"/>
      <c r="D615" s="459">
        <v>63.31</v>
      </c>
    </row>
    <row r="616" spans="1:4" s="7" customFormat="1" ht="13.5" customHeight="1">
      <c r="A616" s="460">
        <v>220</v>
      </c>
      <c r="B616" s="407" t="s">
        <v>886</v>
      </c>
      <c r="C616" s="639"/>
      <c r="D616" s="459">
        <v>63.31</v>
      </c>
    </row>
    <row r="617" spans="1:4" s="7" customFormat="1" ht="13.5" customHeight="1">
      <c r="A617" s="460">
        <v>221</v>
      </c>
      <c r="B617" s="407" t="s">
        <v>886</v>
      </c>
      <c r="C617" s="639"/>
      <c r="D617" s="459">
        <v>63.31</v>
      </c>
    </row>
    <row r="618" spans="1:4" s="7" customFormat="1" ht="13.5" customHeight="1">
      <c r="A618" s="460">
        <v>222</v>
      </c>
      <c r="B618" s="407" t="s">
        <v>886</v>
      </c>
      <c r="C618" s="639"/>
      <c r="D618" s="459">
        <v>63.31</v>
      </c>
    </row>
    <row r="619" spans="1:4" s="7" customFormat="1" ht="13.5" customHeight="1">
      <c r="A619" s="460">
        <v>223</v>
      </c>
      <c r="B619" s="407" t="s">
        <v>886</v>
      </c>
      <c r="C619" s="639"/>
      <c r="D619" s="459">
        <v>63.31</v>
      </c>
    </row>
    <row r="620" spans="1:4" s="7" customFormat="1" ht="13.5" customHeight="1">
      <c r="A620" s="460">
        <v>224</v>
      </c>
      <c r="B620" s="407" t="s">
        <v>886</v>
      </c>
      <c r="C620" s="639"/>
      <c r="D620" s="459">
        <v>63.31</v>
      </c>
    </row>
    <row r="621" spans="1:4" s="7" customFormat="1" ht="13.5" customHeight="1">
      <c r="A621" s="460">
        <v>225</v>
      </c>
      <c r="B621" s="407" t="s">
        <v>886</v>
      </c>
      <c r="C621" s="639"/>
      <c r="D621" s="459">
        <v>63.31</v>
      </c>
    </row>
    <row r="622" spans="1:4" s="7" customFormat="1" ht="13.5" customHeight="1">
      <c r="A622" s="460">
        <v>226</v>
      </c>
      <c r="B622" s="407" t="s">
        <v>886</v>
      </c>
      <c r="C622" s="639"/>
      <c r="D622" s="459">
        <v>63.31</v>
      </c>
    </row>
    <row r="623" spans="1:4" s="7" customFormat="1" ht="13.5" customHeight="1">
      <c r="A623" s="460">
        <v>227</v>
      </c>
      <c r="B623" s="407" t="s">
        <v>886</v>
      </c>
      <c r="C623" s="639"/>
      <c r="D623" s="459">
        <v>63.31</v>
      </c>
    </row>
    <row r="624" spans="1:4" s="7" customFormat="1" ht="13.5" customHeight="1">
      <c r="A624" s="460">
        <v>228</v>
      </c>
      <c r="B624" s="407" t="s">
        <v>886</v>
      </c>
      <c r="C624" s="639"/>
      <c r="D624" s="459">
        <v>63.31</v>
      </c>
    </row>
    <row r="625" spans="1:4" s="7" customFormat="1" ht="13.5" customHeight="1">
      <c r="A625" s="460">
        <v>229</v>
      </c>
      <c r="B625" s="407" t="s">
        <v>886</v>
      </c>
      <c r="C625" s="639"/>
      <c r="D625" s="459">
        <v>63.31</v>
      </c>
    </row>
    <row r="626" spans="1:4" s="7" customFormat="1" ht="13.5" customHeight="1">
      <c r="A626" s="460">
        <v>230</v>
      </c>
      <c r="B626" s="407" t="s">
        <v>886</v>
      </c>
      <c r="C626" s="639"/>
      <c r="D626" s="459">
        <v>63.31</v>
      </c>
    </row>
    <row r="627" spans="1:4" s="7" customFormat="1" ht="13.5" customHeight="1">
      <c r="A627" s="460">
        <v>231</v>
      </c>
      <c r="B627" s="407" t="s">
        <v>886</v>
      </c>
      <c r="C627" s="639"/>
      <c r="D627" s="459">
        <v>63.31</v>
      </c>
    </row>
    <row r="628" spans="1:4" s="7" customFormat="1" ht="13.5" customHeight="1">
      <c r="A628" s="460">
        <v>232</v>
      </c>
      <c r="B628" s="407" t="s">
        <v>886</v>
      </c>
      <c r="C628" s="639"/>
      <c r="D628" s="459">
        <v>63.31</v>
      </c>
    </row>
    <row r="629" spans="1:4" s="7" customFormat="1" ht="13.5" customHeight="1">
      <c r="A629" s="460">
        <v>233</v>
      </c>
      <c r="B629" s="407" t="s">
        <v>886</v>
      </c>
      <c r="C629" s="639"/>
      <c r="D629" s="459">
        <v>63.31</v>
      </c>
    </row>
    <row r="630" spans="1:4" s="7" customFormat="1" ht="13.5" customHeight="1">
      <c r="A630" s="460">
        <v>234</v>
      </c>
      <c r="B630" s="407" t="s">
        <v>886</v>
      </c>
      <c r="C630" s="639"/>
      <c r="D630" s="459">
        <v>63.31</v>
      </c>
    </row>
    <row r="631" spans="1:4" s="7" customFormat="1" ht="13.5" customHeight="1">
      <c r="A631" s="460">
        <v>235</v>
      </c>
      <c r="B631" s="407" t="s">
        <v>886</v>
      </c>
      <c r="C631" s="639"/>
      <c r="D631" s="459">
        <v>63.31</v>
      </c>
    </row>
    <row r="632" spans="1:4" s="7" customFormat="1" ht="13.5" customHeight="1">
      <c r="A632" s="460">
        <v>236</v>
      </c>
      <c r="B632" s="407" t="s">
        <v>886</v>
      </c>
      <c r="C632" s="639"/>
      <c r="D632" s="459">
        <v>63.31</v>
      </c>
    </row>
    <row r="633" spans="1:4" s="7" customFormat="1" ht="13.5" customHeight="1">
      <c r="A633" s="460">
        <v>237</v>
      </c>
      <c r="B633" s="407" t="s">
        <v>886</v>
      </c>
      <c r="C633" s="639"/>
      <c r="D633" s="459">
        <v>63.31</v>
      </c>
    </row>
    <row r="634" spans="1:4" s="7" customFormat="1" ht="13.5" customHeight="1">
      <c r="A634" s="460">
        <v>238</v>
      </c>
      <c r="B634" s="407" t="s">
        <v>886</v>
      </c>
      <c r="C634" s="639"/>
      <c r="D634" s="459">
        <v>63.31</v>
      </c>
    </row>
    <row r="635" spans="1:4" s="7" customFormat="1" ht="13.5" customHeight="1">
      <c r="A635" s="460">
        <v>239</v>
      </c>
      <c r="B635" s="407" t="s">
        <v>886</v>
      </c>
      <c r="C635" s="639"/>
      <c r="D635" s="459">
        <v>63.31</v>
      </c>
    </row>
    <row r="636" spans="1:4" s="7" customFormat="1" ht="13.5" customHeight="1">
      <c r="A636" s="460">
        <v>240</v>
      </c>
      <c r="B636" s="407" t="s">
        <v>886</v>
      </c>
      <c r="C636" s="639"/>
      <c r="D636" s="459">
        <v>63.31</v>
      </c>
    </row>
    <row r="637" spans="1:4" s="7" customFormat="1" ht="13.5" customHeight="1">
      <c r="A637" s="460">
        <v>241</v>
      </c>
      <c r="B637" s="407" t="s">
        <v>886</v>
      </c>
      <c r="C637" s="639"/>
      <c r="D637" s="459">
        <v>63.31</v>
      </c>
    </row>
    <row r="638" spans="1:4" s="7" customFormat="1" ht="13.5" customHeight="1">
      <c r="A638" s="460">
        <v>242</v>
      </c>
      <c r="B638" s="407" t="s">
        <v>886</v>
      </c>
      <c r="C638" s="639"/>
      <c r="D638" s="459">
        <v>63.31</v>
      </c>
    </row>
    <row r="639" spans="1:4" s="7" customFormat="1" ht="13.5" customHeight="1">
      <c r="A639" s="460">
        <v>243</v>
      </c>
      <c r="B639" s="407" t="s">
        <v>886</v>
      </c>
      <c r="C639" s="639"/>
      <c r="D639" s="459">
        <v>63.31</v>
      </c>
    </row>
    <row r="640" spans="1:4" s="7" customFormat="1" ht="13.5" customHeight="1">
      <c r="A640" s="460">
        <v>244</v>
      </c>
      <c r="B640" s="407" t="s">
        <v>886</v>
      </c>
      <c r="C640" s="639"/>
      <c r="D640" s="459">
        <v>63.31</v>
      </c>
    </row>
    <row r="641" spans="1:4" s="7" customFormat="1" ht="13.5" customHeight="1">
      <c r="A641" s="460">
        <v>245</v>
      </c>
      <c r="B641" s="407" t="s">
        <v>886</v>
      </c>
      <c r="C641" s="639"/>
      <c r="D641" s="459">
        <v>63.31</v>
      </c>
    </row>
    <row r="642" spans="1:4" s="7" customFormat="1" ht="13.5" customHeight="1">
      <c r="A642" s="460">
        <v>246</v>
      </c>
      <c r="B642" s="407" t="s">
        <v>886</v>
      </c>
      <c r="C642" s="639"/>
      <c r="D642" s="459">
        <v>63.31</v>
      </c>
    </row>
    <row r="643" spans="1:4" s="7" customFormat="1" ht="13.5" customHeight="1">
      <c r="A643" s="460">
        <v>247</v>
      </c>
      <c r="B643" s="407" t="s">
        <v>886</v>
      </c>
      <c r="C643" s="639"/>
      <c r="D643" s="459">
        <v>63.31</v>
      </c>
    </row>
    <row r="644" spans="1:4" s="7" customFormat="1" ht="13.5" customHeight="1">
      <c r="A644" s="460">
        <v>248</v>
      </c>
      <c r="B644" s="407" t="s">
        <v>886</v>
      </c>
      <c r="C644" s="639"/>
      <c r="D644" s="459">
        <v>63.31</v>
      </c>
    </row>
    <row r="645" spans="1:4" s="7" customFormat="1" ht="13.5" customHeight="1">
      <c r="A645" s="460">
        <v>249</v>
      </c>
      <c r="B645" s="407" t="s">
        <v>886</v>
      </c>
      <c r="C645" s="639"/>
      <c r="D645" s="459">
        <v>63.31</v>
      </c>
    </row>
    <row r="646" spans="1:4" s="7" customFormat="1" ht="13.5" customHeight="1">
      <c r="A646" s="460">
        <v>250</v>
      </c>
      <c r="B646" s="407" t="s">
        <v>886</v>
      </c>
      <c r="C646" s="639"/>
      <c r="D646" s="459">
        <v>63.31</v>
      </c>
    </row>
    <row r="647" spans="1:4" s="7" customFormat="1" ht="13.5" customHeight="1">
      <c r="A647" s="460">
        <v>251</v>
      </c>
      <c r="B647" s="407" t="s">
        <v>886</v>
      </c>
      <c r="C647" s="639"/>
      <c r="D647" s="459">
        <v>63.31</v>
      </c>
    </row>
    <row r="648" spans="1:4" s="7" customFormat="1" ht="13.5" customHeight="1">
      <c r="A648" s="460">
        <v>252</v>
      </c>
      <c r="B648" s="407" t="s">
        <v>886</v>
      </c>
      <c r="C648" s="639"/>
      <c r="D648" s="459">
        <v>63.31</v>
      </c>
    </row>
    <row r="649" spans="1:4" s="7" customFormat="1" ht="13.5" customHeight="1">
      <c r="A649" s="460">
        <v>253</v>
      </c>
      <c r="B649" s="407" t="s">
        <v>886</v>
      </c>
      <c r="C649" s="639"/>
      <c r="D649" s="459">
        <v>63.31</v>
      </c>
    </row>
    <row r="650" spans="1:4" s="7" customFormat="1" ht="13.5" customHeight="1">
      <c r="A650" s="460">
        <v>254</v>
      </c>
      <c r="B650" s="407" t="s">
        <v>886</v>
      </c>
      <c r="C650" s="639"/>
      <c r="D650" s="459">
        <v>63.31</v>
      </c>
    </row>
    <row r="651" spans="1:4" s="7" customFormat="1" ht="13.5" customHeight="1">
      <c r="A651" s="460">
        <v>255</v>
      </c>
      <c r="B651" s="407" t="s">
        <v>886</v>
      </c>
      <c r="C651" s="639"/>
      <c r="D651" s="459">
        <v>63.31</v>
      </c>
    </row>
    <row r="652" spans="1:4" s="7" customFormat="1" ht="13.5" customHeight="1">
      <c r="A652" s="460">
        <v>256</v>
      </c>
      <c r="B652" s="407" t="s">
        <v>886</v>
      </c>
      <c r="C652" s="639"/>
      <c r="D652" s="459">
        <v>63.31</v>
      </c>
    </row>
    <row r="653" spans="1:4" s="7" customFormat="1" ht="13.5" customHeight="1">
      <c r="A653" s="460">
        <v>257</v>
      </c>
      <c r="B653" s="407" t="s">
        <v>886</v>
      </c>
      <c r="C653" s="639"/>
      <c r="D653" s="459">
        <v>63.31</v>
      </c>
    </row>
    <row r="654" spans="1:4" s="7" customFormat="1" ht="13.5" customHeight="1">
      <c r="A654" s="460">
        <v>258</v>
      </c>
      <c r="B654" s="407" t="s">
        <v>886</v>
      </c>
      <c r="C654" s="639"/>
      <c r="D654" s="459">
        <v>63.31</v>
      </c>
    </row>
    <row r="655" spans="1:4" s="7" customFormat="1" ht="13.5" customHeight="1">
      <c r="A655" s="460">
        <v>259</v>
      </c>
      <c r="B655" s="407" t="s">
        <v>886</v>
      </c>
      <c r="C655" s="639"/>
      <c r="D655" s="459">
        <v>63.31</v>
      </c>
    </row>
    <row r="656" spans="1:4" s="7" customFormat="1" ht="13.5" customHeight="1">
      <c r="A656" s="460">
        <v>260</v>
      </c>
      <c r="B656" s="407" t="s">
        <v>886</v>
      </c>
      <c r="C656" s="639"/>
      <c r="D656" s="459">
        <v>63.31</v>
      </c>
    </row>
    <row r="657" spans="1:4" s="7" customFormat="1" ht="13.5" customHeight="1">
      <c r="A657" s="460">
        <v>261</v>
      </c>
      <c r="B657" s="407" t="s">
        <v>886</v>
      </c>
      <c r="C657" s="639"/>
      <c r="D657" s="459">
        <v>63.31</v>
      </c>
    </row>
    <row r="658" spans="1:4" s="7" customFormat="1" ht="13.5" customHeight="1">
      <c r="A658" s="460">
        <v>262</v>
      </c>
      <c r="B658" s="407" t="s">
        <v>886</v>
      </c>
      <c r="C658" s="639"/>
      <c r="D658" s="459">
        <v>63.31</v>
      </c>
    </row>
    <row r="659" spans="1:4" s="7" customFormat="1" ht="13.5" customHeight="1">
      <c r="A659" s="460">
        <v>263</v>
      </c>
      <c r="B659" s="407" t="s">
        <v>886</v>
      </c>
      <c r="C659" s="639"/>
      <c r="D659" s="459">
        <v>63.31</v>
      </c>
    </row>
    <row r="660" spans="1:4" s="7" customFormat="1" ht="13.5" customHeight="1">
      <c r="A660" s="460">
        <v>264</v>
      </c>
      <c r="B660" s="407" t="s">
        <v>886</v>
      </c>
      <c r="C660" s="639"/>
      <c r="D660" s="459">
        <v>63.31</v>
      </c>
    </row>
    <row r="661" spans="1:4" s="7" customFormat="1" ht="13.5" customHeight="1">
      <c r="A661" s="460">
        <v>265</v>
      </c>
      <c r="B661" s="407" t="s">
        <v>886</v>
      </c>
      <c r="C661" s="639"/>
      <c r="D661" s="459">
        <v>63.31</v>
      </c>
    </row>
    <row r="662" spans="1:4" s="7" customFormat="1" ht="13.5" customHeight="1">
      <c r="A662" s="460">
        <v>266</v>
      </c>
      <c r="B662" s="407" t="s">
        <v>886</v>
      </c>
      <c r="C662" s="639"/>
      <c r="D662" s="459">
        <v>63.31</v>
      </c>
    </row>
    <row r="663" spans="1:4" s="7" customFormat="1" ht="13.5" customHeight="1">
      <c r="A663" s="460">
        <v>267</v>
      </c>
      <c r="B663" s="407" t="s">
        <v>887</v>
      </c>
      <c r="C663" s="639"/>
      <c r="D663" s="459">
        <v>73.86</v>
      </c>
    </row>
    <row r="664" spans="1:4" s="7" customFormat="1" ht="13.5" customHeight="1">
      <c r="A664" s="460">
        <v>268</v>
      </c>
      <c r="B664" s="407" t="s">
        <v>887</v>
      </c>
      <c r="C664" s="639"/>
      <c r="D664" s="459">
        <v>73.86</v>
      </c>
    </row>
    <row r="665" spans="1:4" s="7" customFormat="1" ht="13.5" customHeight="1">
      <c r="A665" s="460">
        <v>269</v>
      </c>
      <c r="B665" s="407" t="s">
        <v>887</v>
      </c>
      <c r="C665" s="639"/>
      <c r="D665" s="459">
        <v>73.86</v>
      </c>
    </row>
    <row r="666" spans="1:4" s="7" customFormat="1" ht="13.5" customHeight="1">
      <c r="A666" s="460">
        <v>270</v>
      </c>
      <c r="B666" s="407" t="s">
        <v>887</v>
      </c>
      <c r="C666" s="639"/>
      <c r="D666" s="459">
        <v>73.86</v>
      </c>
    </row>
    <row r="667" spans="1:4" s="7" customFormat="1" ht="13.5" customHeight="1">
      <c r="A667" s="460">
        <v>271</v>
      </c>
      <c r="B667" s="407" t="s">
        <v>887</v>
      </c>
      <c r="C667" s="639"/>
      <c r="D667" s="459">
        <v>73.86</v>
      </c>
    </row>
    <row r="668" spans="1:4" s="7" customFormat="1" ht="13.5" customHeight="1">
      <c r="A668" s="460">
        <v>272</v>
      </c>
      <c r="B668" s="407" t="s">
        <v>887</v>
      </c>
      <c r="C668" s="639"/>
      <c r="D668" s="459">
        <v>73.86</v>
      </c>
    </row>
    <row r="669" spans="1:4" s="7" customFormat="1" ht="13.5" customHeight="1">
      <c r="A669" s="460">
        <v>273</v>
      </c>
      <c r="B669" s="407" t="s">
        <v>887</v>
      </c>
      <c r="C669" s="639"/>
      <c r="D669" s="459">
        <v>73.86</v>
      </c>
    </row>
    <row r="670" spans="1:4" s="7" customFormat="1" ht="13.5" customHeight="1">
      <c r="A670" s="460">
        <v>274</v>
      </c>
      <c r="B670" s="407" t="s">
        <v>888</v>
      </c>
      <c r="C670" s="639"/>
      <c r="D670" s="459">
        <v>1846.44</v>
      </c>
    </row>
    <row r="671" spans="1:4" s="7" customFormat="1" ht="13.5" customHeight="1">
      <c r="A671" s="460">
        <v>275</v>
      </c>
      <c r="B671" s="407" t="s">
        <v>888</v>
      </c>
      <c r="C671" s="639"/>
      <c r="D671" s="459">
        <v>1846.44</v>
      </c>
    </row>
    <row r="672" spans="1:4" s="7" customFormat="1" ht="13.5" customHeight="1">
      <c r="A672" s="460">
        <v>276</v>
      </c>
      <c r="B672" s="407" t="s">
        <v>888</v>
      </c>
      <c r="C672" s="639"/>
      <c r="D672" s="459">
        <v>1846.44</v>
      </c>
    </row>
    <row r="673" spans="1:4" s="7" customFormat="1" ht="13.5" customHeight="1">
      <c r="A673" s="460">
        <v>277</v>
      </c>
      <c r="B673" s="407" t="s">
        <v>888</v>
      </c>
      <c r="C673" s="639"/>
      <c r="D673" s="459">
        <v>1846.44</v>
      </c>
    </row>
    <row r="674" spans="1:4" s="7" customFormat="1" ht="13.5" customHeight="1">
      <c r="A674" s="460">
        <v>278</v>
      </c>
      <c r="B674" s="407" t="s">
        <v>889</v>
      </c>
      <c r="C674" s="639"/>
      <c r="D674" s="459">
        <v>1424.4</v>
      </c>
    </row>
    <row r="675" spans="1:4" s="7" customFormat="1" ht="13.5" customHeight="1">
      <c r="A675" s="460">
        <v>279</v>
      </c>
      <c r="B675" s="407" t="s">
        <v>889</v>
      </c>
      <c r="C675" s="639"/>
      <c r="D675" s="459">
        <v>1424.4</v>
      </c>
    </row>
    <row r="676" spans="1:4" s="7" customFormat="1" ht="13.5" customHeight="1">
      <c r="A676" s="460">
        <v>280</v>
      </c>
      <c r="B676" s="407" t="s">
        <v>889</v>
      </c>
      <c r="C676" s="639"/>
      <c r="D676" s="459">
        <v>1424.4</v>
      </c>
    </row>
    <row r="677" spans="1:4" s="7" customFormat="1" ht="13.5" customHeight="1">
      <c r="A677" s="460">
        <v>281</v>
      </c>
      <c r="B677" s="407" t="s">
        <v>889</v>
      </c>
      <c r="C677" s="639"/>
      <c r="D677" s="459">
        <v>1424.4</v>
      </c>
    </row>
    <row r="678" spans="1:4" s="7" customFormat="1" ht="13.5" customHeight="1">
      <c r="A678" s="460">
        <v>282</v>
      </c>
      <c r="B678" s="407" t="s">
        <v>889</v>
      </c>
      <c r="C678" s="639"/>
      <c r="D678" s="459">
        <v>1424.4</v>
      </c>
    </row>
    <row r="679" spans="1:4" s="7" customFormat="1" ht="13.5" customHeight="1">
      <c r="A679" s="460">
        <v>283</v>
      </c>
      <c r="B679" s="407" t="s">
        <v>889</v>
      </c>
      <c r="C679" s="639"/>
      <c r="D679" s="459">
        <v>1424.4</v>
      </c>
    </row>
    <row r="680" spans="1:4" s="7" customFormat="1" ht="13.5" customHeight="1">
      <c r="A680" s="460">
        <v>284</v>
      </c>
      <c r="B680" s="407" t="s">
        <v>889</v>
      </c>
      <c r="C680" s="639"/>
      <c r="D680" s="459">
        <v>1424.4</v>
      </c>
    </row>
    <row r="681" spans="1:4" s="7" customFormat="1" ht="13.5" customHeight="1">
      <c r="A681" s="460">
        <v>285</v>
      </c>
      <c r="B681" s="407" t="s">
        <v>889</v>
      </c>
      <c r="C681" s="639"/>
      <c r="D681" s="459">
        <v>1424.4</v>
      </c>
    </row>
    <row r="682" spans="1:4" s="7" customFormat="1" ht="13.5" customHeight="1">
      <c r="A682" s="460">
        <v>286</v>
      </c>
      <c r="B682" s="407" t="s">
        <v>889</v>
      </c>
      <c r="C682" s="639"/>
      <c r="D682" s="459">
        <v>1424.4</v>
      </c>
    </row>
    <row r="683" spans="1:4" s="7" customFormat="1" ht="13.5" customHeight="1">
      <c r="A683" s="460">
        <v>287</v>
      </c>
      <c r="B683" s="407" t="s">
        <v>889</v>
      </c>
      <c r="C683" s="639"/>
      <c r="D683" s="459">
        <v>1424.4</v>
      </c>
    </row>
    <row r="684" spans="1:4" s="7" customFormat="1" ht="13.5" customHeight="1">
      <c r="A684" s="460">
        <v>288</v>
      </c>
      <c r="B684" s="407" t="s">
        <v>889</v>
      </c>
      <c r="C684" s="639"/>
      <c r="D684" s="459">
        <v>1424.4</v>
      </c>
    </row>
    <row r="685" spans="1:4" s="7" customFormat="1" ht="13.5" customHeight="1">
      <c r="A685" s="460">
        <v>289</v>
      </c>
      <c r="B685" s="407" t="s">
        <v>889</v>
      </c>
      <c r="C685" s="639"/>
      <c r="D685" s="459">
        <v>1424.4</v>
      </c>
    </row>
    <row r="686" spans="1:4" s="7" customFormat="1" ht="13.5" customHeight="1">
      <c r="A686" s="460">
        <v>290</v>
      </c>
      <c r="B686" s="407" t="s">
        <v>889</v>
      </c>
      <c r="C686" s="639"/>
      <c r="D686" s="459">
        <v>1424.4</v>
      </c>
    </row>
    <row r="687" spans="1:4" s="7" customFormat="1" ht="13.5" customHeight="1">
      <c r="A687" s="460">
        <v>291</v>
      </c>
      <c r="B687" s="407" t="s">
        <v>889</v>
      </c>
      <c r="C687" s="639"/>
      <c r="D687" s="459">
        <v>1424.4</v>
      </c>
    </row>
    <row r="688" spans="1:4" s="7" customFormat="1" ht="13.5" customHeight="1">
      <c r="A688" s="460">
        <v>292</v>
      </c>
      <c r="B688" s="407" t="s">
        <v>889</v>
      </c>
      <c r="C688" s="639"/>
      <c r="D688" s="459">
        <v>1424.4</v>
      </c>
    </row>
    <row r="689" spans="1:4" s="7" customFormat="1" ht="13.5" customHeight="1">
      <c r="A689" s="460">
        <v>293</v>
      </c>
      <c r="B689" s="407" t="s">
        <v>889</v>
      </c>
      <c r="C689" s="639"/>
      <c r="D689" s="459">
        <v>1424.4</v>
      </c>
    </row>
    <row r="690" spans="1:4" s="7" customFormat="1" ht="13.5" customHeight="1">
      <c r="A690" s="460">
        <v>294</v>
      </c>
      <c r="B690" s="407" t="s">
        <v>890</v>
      </c>
      <c r="C690" s="639"/>
      <c r="D690" s="459">
        <v>738.57</v>
      </c>
    </row>
    <row r="691" spans="1:4" s="7" customFormat="1" ht="13.5" customHeight="1">
      <c r="A691" s="460">
        <v>295</v>
      </c>
      <c r="B691" s="407" t="s">
        <v>890</v>
      </c>
      <c r="C691" s="639"/>
      <c r="D691" s="459">
        <v>738.57</v>
      </c>
    </row>
    <row r="692" spans="1:4" s="7" customFormat="1" ht="13.5" customHeight="1">
      <c r="A692" s="460">
        <v>296</v>
      </c>
      <c r="B692" s="407" t="s">
        <v>891</v>
      </c>
      <c r="C692" s="639"/>
      <c r="D692" s="459">
        <v>738.57</v>
      </c>
    </row>
    <row r="693" spans="1:4" s="7" customFormat="1" ht="13.5" customHeight="1">
      <c r="A693" s="460">
        <v>297</v>
      </c>
      <c r="B693" s="407" t="s">
        <v>891</v>
      </c>
      <c r="C693" s="639"/>
      <c r="D693" s="459">
        <v>738.57</v>
      </c>
    </row>
    <row r="694" spans="1:4" s="7" customFormat="1" ht="13.5" customHeight="1">
      <c r="A694" s="460">
        <v>298</v>
      </c>
      <c r="B694" s="456" t="s">
        <v>892</v>
      </c>
      <c r="C694" s="639"/>
      <c r="D694" s="455">
        <v>9414.81</v>
      </c>
    </row>
    <row r="695" spans="1:4" s="7" customFormat="1" ht="13.5" customHeight="1">
      <c r="A695" s="460">
        <v>299</v>
      </c>
      <c r="B695" s="454" t="s">
        <v>893</v>
      </c>
      <c r="C695" s="639"/>
      <c r="D695" s="453">
        <v>3792.21</v>
      </c>
    </row>
    <row r="696" spans="1:4" s="7" customFormat="1" ht="13.5" customHeight="1">
      <c r="A696" s="460">
        <v>300</v>
      </c>
      <c r="B696" s="452" t="s">
        <v>894</v>
      </c>
      <c r="C696" s="639"/>
      <c r="D696" s="451">
        <v>75743.95</v>
      </c>
    </row>
    <row r="697" spans="1:4" s="7" customFormat="1" ht="13.5" customHeight="1">
      <c r="A697" s="460">
        <v>301</v>
      </c>
      <c r="B697" s="454" t="s">
        <v>895</v>
      </c>
      <c r="C697" s="639"/>
      <c r="D697" s="453">
        <v>10074.870000000001</v>
      </c>
    </row>
    <row r="698" spans="1:4" s="7" customFormat="1" ht="13.5" customHeight="1">
      <c r="A698" s="460">
        <v>302</v>
      </c>
      <c r="B698" s="454" t="s">
        <v>896</v>
      </c>
      <c r="C698" s="639"/>
      <c r="D698" s="453">
        <v>4797</v>
      </c>
    </row>
    <row r="699" spans="1:4" s="7" customFormat="1" ht="13.5" customHeight="1">
      <c r="A699" s="460">
        <v>303</v>
      </c>
      <c r="B699" s="454" t="s">
        <v>897</v>
      </c>
      <c r="C699" s="639"/>
      <c r="D699" s="453">
        <v>31830.78</v>
      </c>
    </row>
    <row r="700" spans="1:4" s="7" customFormat="1" ht="13.5" customHeight="1">
      <c r="A700" s="460">
        <v>304</v>
      </c>
      <c r="B700" s="454" t="s">
        <v>898</v>
      </c>
      <c r="C700" s="639"/>
      <c r="D700" s="453">
        <v>10262.31</v>
      </c>
    </row>
    <row r="701" spans="1:4" s="7" customFormat="1" ht="13.5" customHeight="1">
      <c r="A701" s="460">
        <v>305</v>
      </c>
      <c r="B701" s="454" t="s">
        <v>899</v>
      </c>
      <c r="C701" s="639"/>
      <c r="D701" s="453">
        <v>14011.11</v>
      </c>
    </row>
    <row r="702" spans="1:4" s="7" customFormat="1" ht="13.5" customHeight="1">
      <c r="A702" s="460">
        <v>306</v>
      </c>
      <c r="B702" s="450" t="s">
        <v>900</v>
      </c>
      <c r="C702" s="639"/>
      <c r="D702" s="453">
        <v>25924.71</v>
      </c>
    </row>
    <row r="703" spans="1:4" s="7" customFormat="1" ht="13.5" customHeight="1">
      <c r="A703" s="460">
        <v>307</v>
      </c>
      <c r="B703" s="449" t="s">
        <v>901</v>
      </c>
      <c r="C703" s="639"/>
      <c r="D703" s="448">
        <v>4240</v>
      </c>
    </row>
    <row r="704" spans="1:4" s="7" customFormat="1" ht="13.5" customHeight="1">
      <c r="A704" s="460">
        <v>308</v>
      </c>
      <c r="B704" s="449" t="s">
        <v>902</v>
      </c>
      <c r="C704" s="639"/>
      <c r="D704" s="448">
        <v>44772</v>
      </c>
    </row>
    <row r="705" spans="1:5" s="7" customFormat="1" ht="13.5" customHeight="1" thickBot="1">
      <c r="A705" s="447">
        <v>309</v>
      </c>
      <c r="B705" s="446" t="s">
        <v>1222</v>
      </c>
      <c r="C705" s="639"/>
      <c r="D705" s="445">
        <v>104780</v>
      </c>
    </row>
    <row r="706" spans="1:5" s="7" customFormat="1" ht="13.5" customHeight="1" thickBot="1">
      <c r="A706" s="636" t="s">
        <v>8</v>
      </c>
      <c r="B706" s="637"/>
      <c r="C706" s="638"/>
      <c r="D706" s="408">
        <f>SUM(D397:D705)</f>
        <v>867197.1300000007</v>
      </c>
    </row>
    <row r="707" spans="1:5" ht="13.5" customHeight="1" thickBot="1">
      <c r="A707" s="600" t="s">
        <v>319</v>
      </c>
      <c r="B707" s="601"/>
      <c r="C707" s="601"/>
      <c r="D707" s="602"/>
      <c r="E707" s="258"/>
    </row>
    <row r="708" spans="1:5" ht="13.5" customHeight="1">
      <c r="A708" s="42">
        <v>1</v>
      </c>
      <c r="B708" s="92" t="s">
        <v>335</v>
      </c>
      <c r="C708" s="27">
        <v>2019</v>
      </c>
      <c r="D708" s="150">
        <v>2189.4</v>
      </c>
    </row>
    <row r="709" spans="1:5" ht="13.5" customHeight="1">
      <c r="A709" s="27">
        <v>2</v>
      </c>
      <c r="B709" s="149" t="s">
        <v>341</v>
      </c>
      <c r="C709" s="35">
        <v>2020</v>
      </c>
      <c r="D709" s="150">
        <v>2000</v>
      </c>
    </row>
    <row r="710" spans="1:5" ht="13.5" customHeight="1">
      <c r="A710" s="42">
        <v>3</v>
      </c>
      <c r="B710" s="149" t="s">
        <v>341</v>
      </c>
      <c r="C710" s="35">
        <v>2020</v>
      </c>
      <c r="D710" s="150">
        <v>2000</v>
      </c>
    </row>
    <row r="711" spans="1:5" ht="13.5" customHeight="1">
      <c r="A711" s="27">
        <v>4</v>
      </c>
      <c r="B711" s="92" t="s">
        <v>343</v>
      </c>
      <c r="C711" s="27">
        <v>2021</v>
      </c>
      <c r="D711" s="151">
        <v>4999</v>
      </c>
    </row>
    <row r="712" spans="1:5" ht="13.5" customHeight="1">
      <c r="A712" s="42">
        <v>5</v>
      </c>
      <c r="B712" s="149" t="s">
        <v>348</v>
      </c>
      <c r="C712" s="27">
        <v>2022</v>
      </c>
      <c r="D712" s="81">
        <v>2337</v>
      </c>
    </row>
    <row r="713" spans="1:5" ht="13.5" customHeight="1">
      <c r="A713" s="27">
        <v>6</v>
      </c>
      <c r="B713" s="33" t="s">
        <v>325</v>
      </c>
      <c r="C713" s="27">
        <v>2021</v>
      </c>
      <c r="D713" s="81">
        <v>4975.3500000000004</v>
      </c>
    </row>
    <row r="714" spans="1:5" ht="13.5" customHeight="1">
      <c r="A714" s="27">
        <v>8</v>
      </c>
      <c r="B714" s="92" t="s">
        <v>326</v>
      </c>
      <c r="C714" s="27">
        <v>2021</v>
      </c>
      <c r="D714" s="71">
        <v>3308.7</v>
      </c>
    </row>
    <row r="715" spans="1:5" ht="13.5" customHeight="1">
      <c r="A715" s="42">
        <v>9</v>
      </c>
      <c r="B715" s="92" t="s">
        <v>327</v>
      </c>
      <c r="C715" s="27">
        <v>2021</v>
      </c>
      <c r="D715" s="71">
        <v>984</v>
      </c>
    </row>
    <row r="716" spans="1:5" ht="13.5" customHeight="1">
      <c r="A716" s="27">
        <v>10</v>
      </c>
      <c r="B716" s="92" t="s">
        <v>328</v>
      </c>
      <c r="C716" s="27">
        <v>2021</v>
      </c>
      <c r="D716" s="71">
        <v>344.4</v>
      </c>
    </row>
    <row r="717" spans="1:5" ht="13.5" customHeight="1">
      <c r="A717" s="42">
        <v>11</v>
      </c>
      <c r="B717" s="92" t="s">
        <v>326</v>
      </c>
      <c r="C717" s="27">
        <v>2021</v>
      </c>
      <c r="D717" s="71">
        <v>3308.7</v>
      </c>
    </row>
    <row r="718" spans="1:5" ht="13.5" customHeight="1">
      <c r="A718" s="27">
        <v>12</v>
      </c>
      <c r="B718" s="92" t="s">
        <v>326</v>
      </c>
      <c r="C718" s="27">
        <v>2021</v>
      </c>
      <c r="D718" s="71">
        <v>3308.7</v>
      </c>
    </row>
    <row r="719" spans="1:5" ht="13.5" customHeight="1">
      <c r="A719" s="42">
        <v>13</v>
      </c>
      <c r="B719" s="92" t="s">
        <v>327</v>
      </c>
      <c r="C719" s="27">
        <v>2021</v>
      </c>
      <c r="D719" s="71">
        <v>984</v>
      </c>
    </row>
    <row r="720" spans="1:5" ht="13.5" customHeight="1">
      <c r="A720" s="27">
        <v>14</v>
      </c>
      <c r="B720" s="92" t="s">
        <v>328</v>
      </c>
      <c r="C720" s="27">
        <v>2021</v>
      </c>
      <c r="D720" s="71">
        <v>344.4</v>
      </c>
      <c r="E720" s="38"/>
    </row>
    <row r="721" spans="1:5" ht="18.75" customHeight="1">
      <c r="A721" s="42">
        <v>15</v>
      </c>
      <c r="B721" s="266" t="s">
        <v>321</v>
      </c>
      <c r="C721" s="145">
        <v>2019</v>
      </c>
      <c r="D721" s="234">
        <v>2927.4</v>
      </c>
      <c r="E721" s="38"/>
    </row>
    <row r="722" spans="1:5" ht="24.75" customHeight="1">
      <c r="A722" s="27">
        <v>16</v>
      </c>
      <c r="B722" s="266" t="s">
        <v>322</v>
      </c>
      <c r="C722" s="145">
        <v>2019</v>
      </c>
      <c r="D722" s="234">
        <v>2927.4</v>
      </c>
    </row>
    <row r="723" spans="1:5" ht="24.75" customHeight="1">
      <c r="A723" s="42">
        <v>17</v>
      </c>
      <c r="B723" s="267" t="s">
        <v>322</v>
      </c>
      <c r="C723" s="268">
        <v>2019</v>
      </c>
      <c r="D723" s="233">
        <v>2927.4</v>
      </c>
    </row>
    <row r="724" spans="1:5" ht="24.75" customHeight="1">
      <c r="A724" s="27">
        <v>18</v>
      </c>
      <c r="B724" s="267" t="s">
        <v>322</v>
      </c>
      <c r="C724" s="268">
        <v>2019</v>
      </c>
      <c r="D724" s="233">
        <v>2927.4</v>
      </c>
    </row>
    <row r="725" spans="1:5" ht="24.75" customHeight="1">
      <c r="A725" s="42">
        <v>19</v>
      </c>
      <c r="B725" s="267" t="s">
        <v>322</v>
      </c>
      <c r="C725" s="268">
        <v>2019</v>
      </c>
      <c r="D725" s="233">
        <v>2927.4</v>
      </c>
    </row>
    <row r="726" spans="1:5" ht="24.75" customHeight="1">
      <c r="A726" s="27">
        <v>20</v>
      </c>
      <c r="B726" s="267" t="s">
        <v>322</v>
      </c>
      <c r="C726" s="268">
        <v>2019</v>
      </c>
      <c r="D726" s="233">
        <v>2927.4</v>
      </c>
    </row>
    <row r="727" spans="1:5" ht="24.75" customHeight="1">
      <c r="A727" s="42">
        <v>21</v>
      </c>
      <c r="B727" s="267" t="s">
        <v>322</v>
      </c>
      <c r="C727" s="268">
        <v>2019</v>
      </c>
      <c r="D727" s="233">
        <v>2927.4</v>
      </c>
    </row>
    <row r="728" spans="1:5" ht="24.75" customHeight="1">
      <c r="A728" s="27">
        <v>22</v>
      </c>
      <c r="B728" s="267" t="s">
        <v>322</v>
      </c>
      <c r="C728" s="268">
        <v>2019</v>
      </c>
      <c r="D728" s="233">
        <v>2927.4</v>
      </c>
    </row>
    <row r="729" spans="1:5" ht="24.75" customHeight="1">
      <c r="A729" s="42">
        <v>23</v>
      </c>
      <c r="B729" s="267" t="s">
        <v>322</v>
      </c>
      <c r="C729" s="268">
        <v>2019</v>
      </c>
      <c r="D729" s="233">
        <v>2927.4</v>
      </c>
    </row>
    <row r="730" spans="1:5" ht="24.75" customHeight="1">
      <c r="A730" s="27">
        <v>24</v>
      </c>
      <c r="B730" s="267" t="s">
        <v>322</v>
      </c>
      <c r="C730" s="268">
        <v>2019</v>
      </c>
      <c r="D730" s="233">
        <v>2927.4</v>
      </c>
    </row>
    <row r="731" spans="1:5" ht="24.75" customHeight="1">
      <c r="A731" s="42">
        <v>25</v>
      </c>
      <c r="B731" s="267" t="s">
        <v>323</v>
      </c>
      <c r="C731" s="268">
        <v>2019</v>
      </c>
      <c r="D731" s="233">
        <v>3260.73</v>
      </c>
    </row>
    <row r="732" spans="1:5" ht="24.75" customHeight="1">
      <c r="A732" s="27">
        <v>26</v>
      </c>
      <c r="B732" s="267" t="s">
        <v>323</v>
      </c>
      <c r="C732" s="268">
        <v>2019</v>
      </c>
      <c r="D732" s="233">
        <v>3260.73</v>
      </c>
    </row>
    <row r="733" spans="1:5" ht="24.75" customHeight="1">
      <c r="A733" s="42">
        <v>27</v>
      </c>
      <c r="B733" s="267" t="s">
        <v>323</v>
      </c>
      <c r="C733" s="268">
        <v>2019</v>
      </c>
      <c r="D733" s="233">
        <v>3260.73</v>
      </c>
    </row>
    <row r="734" spans="1:5" ht="24.75" customHeight="1">
      <c r="A734" s="27">
        <v>28</v>
      </c>
      <c r="B734" s="267" t="s">
        <v>323</v>
      </c>
      <c r="C734" s="268">
        <v>2019</v>
      </c>
      <c r="D734" s="233">
        <v>3260.73</v>
      </c>
    </row>
    <row r="735" spans="1:5" ht="24.75" customHeight="1">
      <c r="A735" s="42">
        <v>29</v>
      </c>
      <c r="B735" s="267" t="s">
        <v>323</v>
      </c>
      <c r="C735" s="268">
        <v>2019</v>
      </c>
      <c r="D735" s="233">
        <v>3260.73</v>
      </c>
    </row>
    <row r="736" spans="1:5" ht="24.75" customHeight="1">
      <c r="A736" s="42">
        <v>35</v>
      </c>
      <c r="B736" s="266" t="s">
        <v>324</v>
      </c>
      <c r="C736" s="145">
        <v>2020</v>
      </c>
      <c r="D736" s="234">
        <v>3493.2</v>
      </c>
    </row>
    <row r="737" spans="1:4" ht="24.75" customHeight="1">
      <c r="A737" s="27">
        <v>36</v>
      </c>
      <c r="B737" s="266" t="s">
        <v>324</v>
      </c>
      <c r="C737" s="145">
        <v>2020</v>
      </c>
      <c r="D737" s="234">
        <v>3493.2</v>
      </c>
    </row>
    <row r="738" spans="1:4" ht="24.75" customHeight="1">
      <c r="A738" s="42">
        <v>37</v>
      </c>
      <c r="B738" s="266" t="s">
        <v>324</v>
      </c>
      <c r="C738" s="145">
        <v>2020</v>
      </c>
      <c r="D738" s="234">
        <v>3493.2</v>
      </c>
    </row>
    <row r="739" spans="1:4" ht="24.75" customHeight="1">
      <c r="A739" s="27">
        <v>38</v>
      </c>
      <c r="B739" s="266" t="s">
        <v>324</v>
      </c>
      <c r="C739" s="145">
        <v>2020</v>
      </c>
      <c r="D739" s="234">
        <v>3493.2</v>
      </c>
    </row>
    <row r="740" spans="1:4" ht="24.75" customHeight="1">
      <c r="A740" s="42">
        <v>39</v>
      </c>
      <c r="B740" s="266" t="s">
        <v>324</v>
      </c>
      <c r="C740" s="145">
        <v>2020</v>
      </c>
      <c r="D740" s="234">
        <v>3493.2</v>
      </c>
    </row>
    <row r="741" spans="1:4" ht="24.75" customHeight="1">
      <c r="A741" s="27">
        <v>40</v>
      </c>
      <c r="B741" s="266" t="s">
        <v>324</v>
      </c>
      <c r="C741" s="145">
        <v>2020</v>
      </c>
      <c r="D741" s="234">
        <v>3493.2</v>
      </c>
    </row>
    <row r="742" spans="1:4" ht="24.75" customHeight="1">
      <c r="A742" s="42">
        <v>41</v>
      </c>
      <c r="B742" s="266" t="s">
        <v>324</v>
      </c>
      <c r="C742" s="145">
        <v>2020</v>
      </c>
      <c r="D742" s="234">
        <v>3493.2</v>
      </c>
    </row>
    <row r="743" spans="1:4" ht="24.75" customHeight="1">
      <c r="A743" s="27">
        <v>42</v>
      </c>
      <c r="B743" s="269" t="s">
        <v>325</v>
      </c>
      <c r="C743" s="268">
        <v>2021</v>
      </c>
      <c r="D743" s="233">
        <v>4975.3500000000004</v>
      </c>
    </row>
    <row r="744" spans="1:4" ht="24.75" customHeight="1">
      <c r="A744" s="27">
        <v>44</v>
      </c>
      <c r="B744" s="148" t="s">
        <v>326</v>
      </c>
      <c r="C744" s="268">
        <v>2021</v>
      </c>
      <c r="D744" s="270">
        <v>3308.7</v>
      </c>
    </row>
    <row r="745" spans="1:4" ht="24.75" customHeight="1">
      <c r="A745" s="42">
        <v>45</v>
      </c>
      <c r="B745" s="148" t="s">
        <v>327</v>
      </c>
      <c r="C745" s="268">
        <v>2021</v>
      </c>
      <c r="D745" s="270">
        <v>984</v>
      </c>
    </row>
    <row r="746" spans="1:4" ht="24.75" customHeight="1">
      <c r="A746" s="27">
        <v>46</v>
      </c>
      <c r="B746" s="148" t="s">
        <v>328</v>
      </c>
      <c r="C746" s="268">
        <v>2021</v>
      </c>
      <c r="D746" s="270">
        <v>344.4</v>
      </c>
    </row>
    <row r="747" spans="1:4" ht="24.75" customHeight="1">
      <c r="A747" s="42">
        <v>47</v>
      </c>
      <c r="B747" s="148" t="s">
        <v>326</v>
      </c>
      <c r="C747" s="268">
        <v>2021</v>
      </c>
      <c r="D747" s="270">
        <v>3308.7</v>
      </c>
    </row>
    <row r="748" spans="1:4" ht="24.75" customHeight="1">
      <c r="A748" s="27">
        <v>48</v>
      </c>
      <c r="B748" s="148" t="s">
        <v>327</v>
      </c>
      <c r="C748" s="268">
        <v>2021</v>
      </c>
      <c r="D748" s="270">
        <v>984</v>
      </c>
    </row>
    <row r="749" spans="1:4" ht="24.75" customHeight="1">
      <c r="A749" s="42">
        <v>49</v>
      </c>
      <c r="B749" s="148" t="s">
        <v>328</v>
      </c>
      <c r="C749" s="268">
        <v>2021</v>
      </c>
      <c r="D749" s="270">
        <v>344.4</v>
      </c>
    </row>
    <row r="750" spans="1:4" ht="24.75" customHeight="1">
      <c r="A750" s="27">
        <v>50</v>
      </c>
      <c r="B750" s="148" t="s">
        <v>326</v>
      </c>
      <c r="C750" s="268">
        <v>2021</v>
      </c>
      <c r="D750" s="270">
        <v>3308.7</v>
      </c>
    </row>
    <row r="751" spans="1:4" ht="24.75" customHeight="1">
      <c r="A751" s="42">
        <v>51</v>
      </c>
      <c r="B751" s="148" t="s">
        <v>327</v>
      </c>
      <c r="C751" s="268">
        <v>2021</v>
      </c>
      <c r="D751" s="270">
        <v>984</v>
      </c>
    </row>
    <row r="752" spans="1:4" ht="24.75" customHeight="1">
      <c r="A752" s="27">
        <v>52</v>
      </c>
      <c r="B752" s="148" t="s">
        <v>328</v>
      </c>
      <c r="C752" s="268">
        <v>2021</v>
      </c>
      <c r="D752" s="270">
        <v>344.4</v>
      </c>
    </row>
    <row r="753" spans="1:4" ht="24.75" customHeight="1">
      <c r="A753" s="42">
        <v>53</v>
      </c>
      <c r="B753" s="148" t="s">
        <v>326</v>
      </c>
      <c r="C753" s="268">
        <v>2021</v>
      </c>
      <c r="D753" s="270">
        <v>3308.7</v>
      </c>
    </row>
    <row r="754" spans="1:4" ht="24.75" customHeight="1">
      <c r="A754" s="27">
        <v>54</v>
      </c>
      <c r="B754" s="148" t="s">
        <v>327</v>
      </c>
      <c r="C754" s="268">
        <v>2021</v>
      </c>
      <c r="D754" s="270">
        <v>984</v>
      </c>
    </row>
    <row r="755" spans="1:4" ht="24.75" customHeight="1">
      <c r="A755" s="42">
        <v>55</v>
      </c>
      <c r="B755" s="148" t="s">
        <v>328</v>
      </c>
      <c r="C755" s="268">
        <v>2021</v>
      </c>
      <c r="D755" s="270">
        <v>344.4</v>
      </c>
    </row>
    <row r="756" spans="1:4" ht="24.75" customHeight="1">
      <c r="A756" s="27">
        <v>56</v>
      </c>
      <c r="B756" s="148" t="s">
        <v>329</v>
      </c>
      <c r="C756" s="268">
        <v>2022</v>
      </c>
      <c r="D756" s="233">
        <v>5805.6</v>
      </c>
    </row>
    <row r="757" spans="1:4" ht="24.75" customHeight="1">
      <c r="A757" s="42">
        <v>57</v>
      </c>
      <c r="B757" s="148" t="s">
        <v>329</v>
      </c>
      <c r="C757" s="268">
        <v>2022</v>
      </c>
      <c r="D757" s="233">
        <v>5805.6</v>
      </c>
    </row>
    <row r="758" spans="1:4" ht="24.75" customHeight="1">
      <c r="A758" s="27">
        <v>58</v>
      </c>
      <c r="B758" s="267" t="s">
        <v>330</v>
      </c>
      <c r="C758" s="268">
        <v>2022</v>
      </c>
      <c r="D758" s="233">
        <v>5424.3</v>
      </c>
    </row>
    <row r="759" spans="1:4" ht="24.75" customHeight="1">
      <c r="A759" s="42">
        <v>59</v>
      </c>
      <c r="B759" s="267" t="s">
        <v>330</v>
      </c>
      <c r="C759" s="268">
        <v>2022</v>
      </c>
      <c r="D759" s="233">
        <v>5425.3</v>
      </c>
    </row>
    <row r="760" spans="1:4" ht="24.75" customHeight="1">
      <c r="A760" s="27">
        <v>60</v>
      </c>
      <c r="B760" s="267" t="s">
        <v>330</v>
      </c>
      <c r="C760" s="268">
        <v>2022</v>
      </c>
      <c r="D760" s="233">
        <v>5426.3</v>
      </c>
    </row>
    <row r="761" spans="1:4" ht="24.75" customHeight="1">
      <c r="A761" s="42">
        <v>61</v>
      </c>
      <c r="B761" s="267" t="s">
        <v>330</v>
      </c>
      <c r="C761" s="268">
        <v>2022</v>
      </c>
      <c r="D761" s="233">
        <v>5427.3</v>
      </c>
    </row>
    <row r="762" spans="1:4" ht="24.75" customHeight="1">
      <c r="A762" s="27">
        <v>62</v>
      </c>
      <c r="B762" s="267" t="s">
        <v>330</v>
      </c>
      <c r="C762" s="268">
        <v>2022</v>
      </c>
      <c r="D762" s="233">
        <v>5428.3</v>
      </c>
    </row>
    <row r="763" spans="1:4" ht="24.75" customHeight="1">
      <c r="A763" s="42">
        <v>63</v>
      </c>
      <c r="B763" s="267" t="s">
        <v>330</v>
      </c>
      <c r="C763" s="268">
        <v>2022</v>
      </c>
      <c r="D763" s="233">
        <v>5429.3</v>
      </c>
    </row>
    <row r="764" spans="1:4" ht="24.75" customHeight="1">
      <c r="A764" s="27">
        <v>64</v>
      </c>
      <c r="B764" s="267" t="s">
        <v>330</v>
      </c>
      <c r="C764" s="268">
        <v>2022</v>
      </c>
      <c r="D764" s="233">
        <v>5430.3</v>
      </c>
    </row>
    <row r="765" spans="1:4" ht="24.75" customHeight="1">
      <c r="A765" s="42">
        <v>65</v>
      </c>
      <c r="B765" s="267" t="s">
        <v>330</v>
      </c>
      <c r="C765" s="268">
        <v>2022</v>
      </c>
      <c r="D765" s="233">
        <v>5431.3</v>
      </c>
    </row>
    <row r="766" spans="1:4" ht="24.75" customHeight="1">
      <c r="A766" s="27">
        <v>66</v>
      </c>
      <c r="B766" s="267" t="s">
        <v>330</v>
      </c>
      <c r="C766" s="268">
        <v>2022</v>
      </c>
      <c r="D766" s="233">
        <v>5432.3</v>
      </c>
    </row>
    <row r="767" spans="1:4" ht="24.75" customHeight="1">
      <c r="A767" s="42">
        <v>67</v>
      </c>
      <c r="B767" s="267" t="s">
        <v>330</v>
      </c>
      <c r="C767" s="268">
        <v>2022</v>
      </c>
      <c r="D767" s="233">
        <v>5433.3</v>
      </c>
    </row>
    <row r="768" spans="1:4" ht="24.75" customHeight="1">
      <c r="A768" s="27">
        <v>68</v>
      </c>
      <c r="B768" s="267" t="s">
        <v>331</v>
      </c>
      <c r="C768" s="268">
        <v>2022</v>
      </c>
      <c r="D768" s="233">
        <v>1340.7</v>
      </c>
    </row>
    <row r="769" spans="1:4" ht="24.75" customHeight="1">
      <c r="A769" s="42">
        <v>69</v>
      </c>
      <c r="B769" s="267" t="s">
        <v>331</v>
      </c>
      <c r="C769" s="268">
        <v>2022</v>
      </c>
      <c r="D769" s="233">
        <v>1340.7</v>
      </c>
    </row>
    <row r="770" spans="1:4" ht="24.75" customHeight="1">
      <c r="A770" s="27">
        <v>70</v>
      </c>
      <c r="B770" s="267" t="s">
        <v>331</v>
      </c>
      <c r="C770" s="268">
        <v>2022</v>
      </c>
      <c r="D770" s="233">
        <v>1340.7</v>
      </c>
    </row>
    <row r="771" spans="1:4" ht="24.75" customHeight="1">
      <c r="A771" s="42">
        <v>71</v>
      </c>
      <c r="B771" s="267" t="s">
        <v>331</v>
      </c>
      <c r="C771" s="268">
        <v>2022</v>
      </c>
      <c r="D771" s="233">
        <v>1340.7</v>
      </c>
    </row>
    <row r="772" spans="1:4" ht="24.75" customHeight="1">
      <c r="A772" s="27">
        <v>72</v>
      </c>
      <c r="B772" s="267" t="s">
        <v>331</v>
      </c>
      <c r="C772" s="268">
        <v>2022</v>
      </c>
      <c r="D772" s="233">
        <v>1340.7</v>
      </c>
    </row>
    <row r="773" spans="1:4" ht="24.75" customHeight="1">
      <c r="A773" s="42">
        <v>73</v>
      </c>
      <c r="B773" s="267" t="s">
        <v>331</v>
      </c>
      <c r="C773" s="268">
        <v>2022</v>
      </c>
      <c r="D773" s="233">
        <v>1340.7</v>
      </c>
    </row>
    <row r="774" spans="1:4" ht="24.75" customHeight="1">
      <c r="A774" s="27">
        <v>74</v>
      </c>
      <c r="B774" s="267" t="s">
        <v>331</v>
      </c>
      <c r="C774" s="268">
        <v>2022</v>
      </c>
      <c r="D774" s="233">
        <v>1340.7</v>
      </c>
    </row>
    <row r="775" spans="1:4" ht="24.75" customHeight="1">
      <c r="A775" s="42">
        <v>75</v>
      </c>
      <c r="B775" s="267" t="s">
        <v>331</v>
      </c>
      <c r="C775" s="268">
        <v>2022</v>
      </c>
      <c r="D775" s="233">
        <v>1340.7</v>
      </c>
    </row>
    <row r="776" spans="1:4" ht="24.75" customHeight="1">
      <c r="A776" s="27">
        <v>76</v>
      </c>
      <c r="B776" s="267" t="s">
        <v>331</v>
      </c>
      <c r="C776" s="268">
        <v>2022</v>
      </c>
      <c r="D776" s="233">
        <v>1340.7</v>
      </c>
    </row>
    <row r="777" spans="1:4" ht="24.75" customHeight="1">
      <c r="A777" s="42">
        <v>77</v>
      </c>
      <c r="B777" s="267" t="s">
        <v>331</v>
      </c>
      <c r="C777" s="268">
        <v>2022</v>
      </c>
      <c r="D777" s="233">
        <v>1340.7</v>
      </c>
    </row>
    <row r="778" spans="1:4" ht="24.75" customHeight="1">
      <c r="A778" s="27">
        <v>78</v>
      </c>
      <c r="B778" s="148" t="s">
        <v>332</v>
      </c>
      <c r="C778" s="268">
        <v>2022</v>
      </c>
      <c r="D778" s="270">
        <v>4907.7</v>
      </c>
    </row>
    <row r="779" spans="1:4" ht="24.75" customHeight="1">
      <c r="A779" s="42">
        <v>79</v>
      </c>
      <c r="B779" s="148" t="s">
        <v>333</v>
      </c>
      <c r="C779" s="268">
        <v>2022</v>
      </c>
      <c r="D779" s="270">
        <v>14612.4</v>
      </c>
    </row>
    <row r="780" spans="1:4" ht="24.75" customHeight="1">
      <c r="A780" s="27">
        <v>80</v>
      </c>
      <c r="B780" s="148" t="s">
        <v>972</v>
      </c>
      <c r="C780" s="268">
        <v>2023</v>
      </c>
      <c r="D780" s="233">
        <v>5817.9</v>
      </c>
    </row>
    <row r="781" spans="1:4" ht="24.75" customHeight="1">
      <c r="A781" s="27">
        <v>86</v>
      </c>
      <c r="B781" s="267" t="s">
        <v>973</v>
      </c>
      <c r="C781" s="268">
        <v>2023</v>
      </c>
      <c r="D781" s="233">
        <v>5263.17</v>
      </c>
    </row>
    <row r="782" spans="1:4" ht="24.75" customHeight="1">
      <c r="A782" s="42">
        <v>87</v>
      </c>
      <c r="B782" s="267" t="s">
        <v>973</v>
      </c>
      <c r="C782" s="268">
        <v>2023</v>
      </c>
      <c r="D782" s="233">
        <v>5263.17</v>
      </c>
    </row>
    <row r="783" spans="1:4" ht="24.75" customHeight="1">
      <c r="A783" s="27">
        <v>88</v>
      </c>
      <c r="B783" s="267" t="s">
        <v>973</v>
      </c>
      <c r="C783" s="268">
        <v>2023</v>
      </c>
      <c r="D783" s="233">
        <v>5263.17</v>
      </c>
    </row>
    <row r="784" spans="1:4" ht="24.75" customHeight="1">
      <c r="A784" s="42">
        <v>89</v>
      </c>
      <c r="B784" s="271" t="s">
        <v>348</v>
      </c>
      <c r="C784" s="120">
        <v>2023</v>
      </c>
      <c r="D784" s="272">
        <v>2589.67</v>
      </c>
    </row>
    <row r="785" spans="1:4" ht="24.75" customHeight="1">
      <c r="A785" s="27">
        <v>90</v>
      </c>
      <c r="B785" s="271" t="s">
        <v>348</v>
      </c>
      <c r="C785" s="120">
        <v>2023</v>
      </c>
      <c r="D785" s="272">
        <v>2589.67</v>
      </c>
    </row>
    <row r="786" spans="1:4" ht="24.75" customHeight="1" thickBot="1">
      <c r="A786" s="83">
        <v>91</v>
      </c>
      <c r="B786" s="133" t="s">
        <v>974</v>
      </c>
      <c r="C786" s="137">
        <v>2023</v>
      </c>
      <c r="D786" s="273">
        <v>1733.5</v>
      </c>
    </row>
    <row r="787" spans="1:4" ht="13.5" customHeight="1" thickBot="1">
      <c r="A787" s="597" t="s">
        <v>15</v>
      </c>
      <c r="B787" s="598"/>
      <c r="C787" s="599"/>
      <c r="D787" s="69">
        <f>SUM(D708:D786)</f>
        <v>251984.00000000003</v>
      </c>
    </row>
    <row r="788" spans="1:4" ht="13.5" customHeight="1" thickBot="1">
      <c r="A788" s="600" t="s">
        <v>353</v>
      </c>
      <c r="B788" s="601"/>
      <c r="C788" s="601"/>
      <c r="D788" s="602"/>
    </row>
    <row r="789" spans="1:4" ht="13.5" customHeight="1">
      <c r="A789" s="27">
        <v>1</v>
      </c>
      <c r="B789" s="122" t="s">
        <v>1008</v>
      </c>
      <c r="C789" s="123">
        <v>2023</v>
      </c>
      <c r="D789" s="192">
        <v>6890.01</v>
      </c>
    </row>
    <row r="790" spans="1:4" ht="13.5" customHeight="1">
      <c r="A790" s="27">
        <v>2</v>
      </c>
      <c r="B790" s="122" t="s">
        <v>1009</v>
      </c>
      <c r="C790" s="123">
        <v>2023</v>
      </c>
      <c r="D790" s="192">
        <v>913</v>
      </c>
    </row>
    <row r="791" spans="1:4" ht="13.5" customHeight="1">
      <c r="A791" s="27">
        <v>3</v>
      </c>
      <c r="B791" s="92" t="s">
        <v>379</v>
      </c>
      <c r="C791" s="27">
        <v>2019</v>
      </c>
      <c r="D791" s="71">
        <v>1014.75</v>
      </c>
    </row>
    <row r="792" spans="1:4" ht="13.5" customHeight="1">
      <c r="A792" s="27">
        <v>4</v>
      </c>
      <c r="B792" s="92" t="s">
        <v>380</v>
      </c>
      <c r="C792" s="27">
        <v>2019</v>
      </c>
      <c r="D792" s="71">
        <v>7260</v>
      </c>
    </row>
    <row r="793" spans="1:4" ht="13.5" customHeight="1">
      <c r="A793" s="27">
        <v>5</v>
      </c>
      <c r="B793" s="92" t="s">
        <v>381</v>
      </c>
      <c r="C793" s="27">
        <v>2019</v>
      </c>
      <c r="D793" s="71">
        <v>1560.87</v>
      </c>
    </row>
    <row r="794" spans="1:4" ht="13.5" customHeight="1">
      <c r="A794" s="27">
        <v>6</v>
      </c>
      <c r="B794" s="92" t="s">
        <v>382</v>
      </c>
      <c r="C794" s="27">
        <v>2020</v>
      </c>
      <c r="D794" s="71">
        <v>23835.48</v>
      </c>
    </row>
    <row r="795" spans="1:4" ht="13.5" customHeight="1">
      <c r="A795" s="27">
        <v>7</v>
      </c>
      <c r="B795" s="92" t="s">
        <v>376</v>
      </c>
      <c r="C795" s="27">
        <v>2020</v>
      </c>
      <c r="D795" s="71">
        <v>20295</v>
      </c>
    </row>
    <row r="796" spans="1:4" ht="13.5" customHeight="1">
      <c r="A796" s="27">
        <v>8</v>
      </c>
      <c r="B796" s="92" t="s">
        <v>383</v>
      </c>
      <c r="C796" s="27">
        <v>2020</v>
      </c>
      <c r="D796" s="71">
        <v>10578</v>
      </c>
    </row>
    <row r="797" spans="1:4" ht="13.5" customHeight="1">
      <c r="A797" s="27">
        <v>9</v>
      </c>
      <c r="B797" s="92" t="s">
        <v>384</v>
      </c>
      <c r="C797" s="27">
        <v>2020</v>
      </c>
      <c r="D797" s="71">
        <v>7980</v>
      </c>
    </row>
    <row r="798" spans="1:4" ht="13.5" customHeight="1">
      <c r="A798" s="27">
        <v>10</v>
      </c>
      <c r="B798" s="92" t="s">
        <v>385</v>
      </c>
      <c r="C798" s="27">
        <v>2020</v>
      </c>
      <c r="D798" s="71">
        <v>840</v>
      </c>
    </row>
    <row r="799" spans="1:4" ht="13.5" customHeight="1">
      <c r="A799" s="27">
        <v>11</v>
      </c>
      <c r="B799" s="92" t="s">
        <v>386</v>
      </c>
      <c r="C799" s="27">
        <v>2020</v>
      </c>
      <c r="D799" s="71">
        <v>2115.64</v>
      </c>
    </row>
    <row r="800" spans="1:4" ht="13.5" customHeight="1">
      <c r="A800" s="27">
        <v>12</v>
      </c>
      <c r="B800" s="92" t="s">
        <v>381</v>
      </c>
      <c r="C800" s="27">
        <v>2020</v>
      </c>
      <c r="D800" s="71">
        <v>1205.46</v>
      </c>
    </row>
    <row r="801" spans="1:4" ht="13.5" customHeight="1">
      <c r="A801" s="27">
        <v>13</v>
      </c>
      <c r="B801" s="92" t="s">
        <v>387</v>
      </c>
      <c r="C801" s="27">
        <v>2020</v>
      </c>
      <c r="D801" s="71">
        <v>3290.16</v>
      </c>
    </row>
    <row r="802" spans="1:4" ht="13.5" customHeight="1">
      <c r="A802" s="27">
        <v>14</v>
      </c>
      <c r="B802" s="92" t="s">
        <v>389</v>
      </c>
      <c r="C802" s="27">
        <v>2020</v>
      </c>
      <c r="D802" s="71">
        <v>6592.8</v>
      </c>
    </row>
    <row r="803" spans="1:4" ht="13.5" customHeight="1">
      <c r="A803" s="27">
        <v>15</v>
      </c>
      <c r="B803" s="92" t="s">
        <v>390</v>
      </c>
      <c r="C803" s="27">
        <v>2020</v>
      </c>
      <c r="D803" s="71">
        <v>5533</v>
      </c>
    </row>
    <row r="804" spans="1:4" ht="13.5" customHeight="1">
      <c r="A804" s="27">
        <v>16</v>
      </c>
      <c r="B804" s="92" t="s">
        <v>391</v>
      </c>
      <c r="C804" s="27">
        <v>2020</v>
      </c>
      <c r="D804" s="71">
        <v>8506.68</v>
      </c>
    </row>
    <row r="805" spans="1:4" ht="13.5" customHeight="1">
      <c r="A805" s="27">
        <v>17</v>
      </c>
      <c r="B805" s="92" t="s">
        <v>392</v>
      </c>
      <c r="C805" s="27">
        <v>2021</v>
      </c>
      <c r="D805" s="71">
        <v>1284</v>
      </c>
    </row>
    <row r="806" spans="1:4" ht="13.5" customHeight="1">
      <c r="A806" s="27">
        <v>18</v>
      </c>
      <c r="B806" s="92" t="s">
        <v>393</v>
      </c>
      <c r="C806" s="27">
        <v>2021</v>
      </c>
      <c r="D806" s="71">
        <v>4500</v>
      </c>
    </row>
    <row r="807" spans="1:4" ht="13.5" customHeight="1">
      <c r="A807" s="27">
        <v>19</v>
      </c>
      <c r="B807" s="92" t="s">
        <v>394</v>
      </c>
      <c r="C807" s="27">
        <v>2021</v>
      </c>
      <c r="D807" s="71">
        <v>9294</v>
      </c>
    </row>
    <row r="808" spans="1:4" ht="13.5" customHeight="1">
      <c r="A808" s="27">
        <v>20</v>
      </c>
      <c r="B808" s="92" t="s">
        <v>394</v>
      </c>
      <c r="C808" s="27">
        <v>2021</v>
      </c>
      <c r="D808" s="71">
        <v>9294</v>
      </c>
    </row>
    <row r="809" spans="1:4" ht="13.5" customHeight="1">
      <c r="A809" s="27">
        <v>21</v>
      </c>
      <c r="B809" s="92" t="s">
        <v>395</v>
      </c>
      <c r="C809" s="27">
        <v>2022</v>
      </c>
      <c r="D809" s="71">
        <v>35000</v>
      </c>
    </row>
    <row r="810" spans="1:4" ht="13.5" customHeight="1">
      <c r="A810" s="27">
        <v>22</v>
      </c>
      <c r="B810" s="92" t="s">
        <v>396</v>
      </c>
      <c r="C810" s="27">
        <v>2022</v>
      </c>
      <c r="D810" s="71">
        <v>1345</v>
      </c>
    </row>
    <row r="811" spans="1:4" ht="13.5" customHeight="1">
      <c r="A811" s="27">
        <v>23</v>
      </c>
      <c r="B811" s="92" t="s">
        <v>397</v>
      </c>
      <c r="C811" s="27">
        <v>2022</v>
      </c>
      <c r="D811" s="71">
        <v>6525.81</v>
      </c>
    </row>
    <row r="812" spans="1:4" ht="13.5" customHeight="1">
      <c r="A812" s="27">
        <v>24</v>
      </c>
      <c r="B812" s="92" t="s">
        <v>398</v>
      </c>
      <c r="C812" s="27">
        <v>2022</v>
      </c>
      <c r="D812" s="71">
        <v>2989</v>
      </c>
    </row>
    <row r="813" spans="1:4" ht="13.5" customHeight="1">
      <c r="A813" s="27">
        <v>25</v>
      </c>
      <c r="B813" s="92" t="s">
        <v>399</v>
      </c>
      <c r="C813" s="27">
        <v>2022</v>
      </c>
      <c r="D813" s="71">
        <v>20368.8</v>
      </c>
    </row>
    <row r="814" spans="1:4" ht="13.5" customHeight="1">
      <c r="A814" s="27">
        <v>26</v>
      </c>
      <c r="B814" s="92" t="s">
        <v>400</v>
      </c>
      <c r="C814" s="27">
        <v>2022</v>
      </c>
      <c r="D814" s="71">
        <v>33356.06</v>
      </c>
    </row>
    <row r="815" spans="1:4" ht="13.5" customHeight="1">
      <c r="A815" s="27">
        <v>27</v>
      </c>
      <c r="B815" s="92" t="s">
        <v>401</v>
      </c>
      <c r="C815" s="27">
        <v>2022</v>
      </c>
      <c r="D815" s="71">
        <v>2340</v>
      </c>
    </row>
    <row r="816" spans="1:4" ht="13.5" customHeight="1">
      <c r="A816" s="27">
        <v>28</v>
      </c>
      <c r="B816" s="92" t="s">
        <v>402</v>
      </c>
      <c r="C816" s="27">
        <v>2022</v>
      </c>
      <c r="D816" s="71">
        <v>7659</v>
      </c>
    </row>
    <row r="817" spans="1:4" ht="13.5" customHeight="1">
      <c r="A817" s="27">
        <v>29</v>
      </c>
      <c r="B817" s="92" t="s">
        <v>396</v>
      </c>
      <c r="C817" s="27">
        <v>2022</v>
      </c>
      <c r="D817" s="71">
        <v>850</v>
      </c>
    </row>
    <row r="818" spans="1:4" ht="13.5" customHeight="1">
      <c r="A818" s="27">
        <v>30</v>
      </c>
      <c r="B818" s="92" t="s">
        <v>403</v>
      </c>
      <c r="C818" s="27">
        <v>2022</v>
      </c>
      <c r="D818" s="71">
        <v>13821</v>
      </c>
    </row>
    <row r="819" spans="1:4" ht="13.5" customHeight="1">
      <c r="A819" s="27">
        <v>31</v>
      </c>
      <c r="B819" s="92" t="s">
        <v>404</v>
      </c>
      <c r="C819" s="27">
        <v>2022</v>
      </c>
      <c r="D819" s="71">
        <v>3700</v>
      </c>
    </row>
    <row r="820" spans="1:4" ht="13.5" customHeight="1">
      <c r="A820" s="27">
        <v>32</v>
      </c>
      <c r="B820" s="92" t="s">
        <v>405</v>
      </c>
      <c r="C820" s="27">
        <v>2022</v>
      </c>
      <c r="D820" s="71">
        <v>1590</v>
      </c>
    </row>
    <row r="821" spans="1:4" ht="13.5" customHeight="1">
      <c r="A821" s="27">
        <v>33</v>
      </c>
      <c r="B821" s="92" t="s">
        <v>406</v>
      </c>
      <c r="C821" s="27">
        <v>2022</v>
      </c>
      <c r="D821" s="71">
        <v>5185.76</v>
      </c>
    </row>
    <row r="822" spans="1:4" ht="13.5" customHeight="1" thickBot="1">
      <c r="A822" s="27">
        <v>34</v>
      </c>
      <c r="B822" s="92" t="s">
        <v>407</v>
      </c>
      <c r="C822" s="27">
        <v>2022</v>
      </c>
      <c r="D822" s="71">
        <v>10452.120000000001</v>
      </c>
    </row>
    <row r="823" spans="1:4" ht="13.5" customHeight="1" thickBot="1">
      <c r="A823" s="603" t="s">
        <v>15</v>
      </c>
      <c r="B823" s="604"/>
      <c r="C823" s="605"/>
      <c r="D823" s="193">
        <f>SUM(D789:D822)</f>
        <v>277965.40000000002</v>
      </c>
    </row>
    <row r="824" spans="1:4" ht="13.5" customHeight="1" thickBot="1">
      <c r="A824" s="600" t="s">
        <v>481</v>
      </c>
      <c r="B824" s="601"/>
      <c r="C824" s="601"/>
      <c r="D824" s="602"/>
    </row>
    <row r="825" spans="1:4" ht="13.5" customHeight="1">
      <c r="A825" s="36">
        <v>1</v>
      </c>
      <c r="B825" s="119" t="s">
        <v>500</v>
      </c>
      <c r="C825" s="120">
        <v>2019</v>
      </c>
      <c r="D825" s="121">
        <v>1300</v>
      </c>
    </row>
    <row r="826" spans="1:4" ht="13.5" customHeight="1">
      <c r="A826" s="32">
        <v>2</v>
      </c>
      <c r="B826" s="119" t="s">
        <v>501</v>
      </c>
      <c r="C826" s="120">
        <v>2019</v>
      </c>
      <c r="D826" s="121">
        <v>2100</v>
      </c>
    </row>
    <row r="827" spans="1:4" ht="13.5" customHeight="1">
      <c r="A827" s="36">
        <v>3</v>
      </c>
      <c r="B827" s="119" t="s">
        <v>500</v>
      </c>
      <c r="C827" s="120">
        <v>2019</v>
      </c>
      <c r="D827" s="121">
        <v>1350</v>
      </c>
    </row>
    <row r="828" spans="1:4" ht="13.5" customHeight="1">
      <c r="A828" s="32">
        <v>4</v>
      </c>
      <c r="B828" s="119" t="s">
        <v>502</v>
      </c>
      <c r="C828" s="120">
        <v>2019</v>
      </c>
      <c r="D828" s="121">
        <v>1481.6</v>
      </c>
    </row>
    <row r="829" spans="1:4" ht="13.5" customHeight="1">
      <c r="A829" s="36">
        <v>5</v>
      </c>
      <c r="B829" s="119" t="s">
        <v>503</v>
      </c>
      <c r="C829" s="120">
        <v>2019</v>
      </c>
      <c r="D829" s="121">
        <v>1249</v>
      </c>
    </row>
    <row r="830" spans="1:4" ht="13.5" customHeight="1">
      <c r="A830" s="32">
        <v>6</v>
      </c>
      <c r="B830" s="119" t="s">
        <v>504</v>
      </c>
      <c r="C830" s="120">
        <v>2019</v>
      </c>
      <c r="D830" s="121">
        <v>3059.99</v>
      </c>
    </row>
    <row r="831" spans="1:4" ht="13.5" customHeight="1">
      <c r="A831" s="36">
        <v>7</v>
      </c>
      <c r="B831" s="119" t="s">
        <v>505</v>
      </c>
      <c r="C831" s="120">
        <v>2019</v>
      </c>
      <c r="D831" s="121">
        <v>1000</v>
      </c>
    </row>
    <row r="832" spans="1:4" ht="13.5" customHeight="1">
      <c r="A832" s="32">
        <v>8</v>
      </c>
      <c r="B832" s="119" t="s">
        <v>506</v>
      </c>
      <c r="C832" s="120">
        <v>2019</v>
      </c>
      <c r="D832" s="121">
        <v>3140</v>
      </c>
    </row>
    <row r="833" spans="1:4" ht="13.5" customHeight="1">
      <c r="A833" s="36">
        <v>9</v>
      </c>
      <c r="B833" s="119" t="s">
        <v>507</v>
      </c>
      <c r="C833" s="120">
        <v>2019</v>
      </c>
      <c r="D833" s="121">
        <v>1000</v>
      </c>
    </row>
    <row r="834" spans="1:4" ht="13.5" customHeight="1">
      <c r="A834" s="32">
        <v>10</v>
      </c>
      <c r="B834" s="119" t="s">
        <v>508</v>
      </c>
      <c r="C834" s="120">
        <v>2019</v>
      </c>
      <c r="D834" s="121">
        <v>6600</v>
      </c>
    </row>
    <row r="835" spans="1:4" ht="13.5" customHeight="1">
      <c r="A835" s="36">
        <v>11</v>
      </c>
      <c r="B835" s="119" t="s">
        <v>509</v>
      </c>
      <c r="C835" s="120">
        <v>2019</v>
      </c>
      <c r="D835" s="121">
        <v>39950.400000000001</v>
      </c>
    </row>
    <row r="836" spans="1:4" ht="13.5" customHeight="1">
      <c r="A836" s="32">
        <v>12</v>
      </c>
      <c r="B836" s="119" t="s">
        <v>502</v>
      </c>
      <c r="C836" s="120">
        <v>2019</v>
      </c>
      <c r="D836" s="121">
        <v>950</v>
      </c>
    </row>
    <row r="837" spans="1:4" ht="13.5" customHeight="1">
      <c r="A837" s="36">
        <v>13</v>
      </c>
      <c r="B837" s="119" t="s">
        <v>510</v>
      </c>
      <c r="C837" s="120">
        <v>2019</v>
      </c>
      <c r="D837" s="121">
        <v>2750</v>
      </c>
    </row>
    <row r="838" spans="1:4" ht="13.5" customHeight="1">
      <c r="A838" s="32">
        <v>14</v>
      </c>
      <c r="B838" s="119" t="s">
        <v>510</v>
      </c>
      <c r="C838" s="120">
        <v>2019</v>
      </c>
      <c r="D838" s="121">
        <v>2750</v>
      </c>
    </row>
    <row r="839" spans="1:4" ht="13.5" customHeight="1">
      <c r="A839" s="36">
        <v>15</v>
      </c>
      <c r="B839" s="119" t="s">
        <v>511</v>
      </c>
      <c r="C839" s="120">
        <v>2019</v>
      </c>
      <c r="D839" s="121">
        <v>4936</v>
      </c>
    </row>
    <row r="840" spans="1:4" ht="13.5" customHeight="1">
      <c r="A840" s="32">
        <v>16</v>
      </c>
      <c r="B840" s="119" t="s">
        <v>512</v>
      </c>
      <c r="C840" s="120">
        <v>2019</v>
      </c>
      <c r="D840" s="121">
        <v>1485</v>
      </c>
    </row>
    <row r="841" spans="1:4" ht="13.5" customHeight="1">
      <c r="A841" s="36">
        <v>17</v>
      </c>
      <c r="B841" s="119" t="s">
        <v>512</v>
      </c>
      <c r="C841" s="120">
        <v>2019</v>
      </c>
      <c r="D841" s="121">
        <v>1449</v>
      </c>
    </row>
    <row r="842" spans="1:4" ht="13.5" customHeight="1">
      <c r="A842" s="32">
        <v>18</v>
      </c>
      <c r="B842" s="119" t="s">
        <v>513</v>
      </c>
      <c r="C842" s="120">
        <v>2019</v>
      </c>
      <c r="D842" s="121">
        <v>890</v>
      </c>
    </row>
    <row r="843" spans="1:4" ht="13.5" customHeight="1">
      <c r="A843" s="36">
        <v>19</v>
      </c>
      <c r="B843" s="119" t="s">
        <v>514</v>
      </c>
      <c r="C843" s="120">
        <v>2019</v>
      </c>
      <c r="D843" s="121">
        <v>4498</v>
      </c>
    </row>
    <row r="844" spans="1:4" ht="13.5" customHeight="1">
      <c r="A844" s="32">
        <v>20</v>
      </c>
      <c r="B844" s="119" t="s">
        <v>515</v>
      </c>
      <c r="C844" s="120">
        <v>2019</v>
      </c>
      <c r="D844" s="121">
        <v>238</v>
      </c>
    </row>
    <row r="845" spans="1:4" ht="13.5" customHeight="1">
      <c r="A845" s="36">
        <v>21</v>
      </c>
      <c r="B845" s="119" t="s">
        <v>516</v>
      </c>
      <c r="C845" s="120">
        <v>2019</v>
      </c>
      <c r="D845" s="121">
        <v>600</v>
      </c>
    </row>
    <row r="846" spans="1:4" ht="13.5" customHeight="1">
      <c r="A846" s="32">
        <v>22</v>
      </c>
      <c r="B846" s="119" t="s">
        <v>517</v>
      </c>
      <c r="C846" s="120">
        <v>2019</v>
      </c>
      <c r="D846" s="121">
        <v>600</v>
      </c>
    </row>
    <row r="847" spans="1:4" ht="13.5" customHeight="1">
      <c r="A847" s="36">
        <v>23</v>
      </c>
      <c r="B847" s="119" t="s">
        <v>518</v>
      </c>
      <c r="C847" s="120">
        <v>2020</v>
      </c>
      <c r="D847" s="121">
        <v>2499</v>
      </c>
    </row>
    <row r="848" spans="1:4" ht="13.5" customHeight="1">
      <c r="A848" s="32">
        <v>24</v>
      </c>
      <c r="B848" s="119" t="s">
        <v>519</v>
      </c>
      <c r="C848" s="120">
        <v>2020</v>
      </c>
      <c r="D848" s="121">
        <v>15000</v>
      </c>
    </row>
    <row r="849" spans="1:4" ht="13.5" customHeight="1">
      <c r="A849" s="36">
        <v>25</v>
      </c>
      <c r="B849" s="119" t="s">
        <v>520</v>
      </c>
      <c r="C849" s="120">
        <v>2020</v>
      </c>
      <c r="D849" s="121">
        <v>6400</v>
      </c>
    </row>
    <row r="850" spans="1:4" ht="13.5" customHeight="1">
      <c r="A850" s="32">
        <v>26</v>
      </c>
      <c r="B850" s="119" t="s">
        <v>521</v>
      </c>
      <c r="C850" s="120">
        <v>2020</v>
      </c>
      <c r="D850" s="121">
        <v>7600</v>
      </c>
    </row>
    <row r="851" spans="1:4" ht="18" customHeight="1">
      <c r="A851" s="36">
        <v>27</v>
      </c>
      <c r="B851" s="8" t="s">
        <v>522</v>
      </c>
      <c r="C851" s="120">
        <v>2020</v>
      </c>
      <c r="D851" s="121">
        <v>1660.5</v>
      </c>
    </row>
    <row r="852" spans="1:4" ht="21" customHeight="1">
      <c r="A852" s="32">
        <v>28</v>
      </c>
      <c r="B852" s="119" t="s">
        <v>523</v>
      </c>
      <c r="C852" s="120">
        <v>2020</v>
      </c>
      <c r="D852" s="121">
        <v>910.2</v>
      </c>
    </row>
    <row r="853" spans="1:4" ht="18.75" customHeight="1">
      <c r="A853" s="36">
        <v>29</v>
      </c>
      <c r="B853" s="119" t="s">
        <v>524</v>
      </c>
      <c r="C853" s="120">
        <v>2020</v>
      </c>
      <c r="D853" s="121">
        <v>676.5</v>
      </c>
    </row>
    <row r="854" spans="1:4" ht="17.25" customHeight="1">
      <c r="A854" s="32">
        <v>30</v>
      </c>
      <c r="B854" s="119" t="s">
        <v>525</v>
      </c>
      <c r="C854" s="120">
        <v>2020</v>
      </c>
      <c r="D854" s="121">
        <v>405.9</v>
      </c>
    </row>
    <row r="855" spans="1:4" ht="19.5" customHeight="1">
      <c r="A855" s="36">
        <v>31</v>
      </c>
      <c r="B855" s="119" t="s">
        <v>526</v>
      </c>
      <c r="C855" s="120">
        <v>2020</v>
      </c>
      <c r="D855" s="121">
        <v>476.01</v>
      </c>
    </row>
    <row r="856" spans="1:4" ht="15" customHeight="1">
      <c r="A856" s="32">
        <v>32</v>
      </c>
      <c r="B856" s="119" t="s">
        <v>421</v>
      </c>
      <c r="C856" s="120">
        <v>2020</v>
      </c>
      <c r="D856" s="121">
        <v>4735.5</v>
      </c>
    </row>
    <row r="857" spans="1:4" ht="16.5" customHeight="1">
      <c r="A857" s="36">
        <v>33</v>
      </c>
      <c r="B857" s="119" t="s">
        <v>527</v>
      </c>
      <c r="C857" s="120">
        <v>2020</v>
      </c>
      <c r="D857" s="121">
        <v>3599.6</v>
      </c>
    </row>
    <row r="858" spans="1:4" ht="20.25" customHeight="1">
      <c r="A858" s="32">
        <v>34</v>
      </c>
      <c r="B858" s="119" t="s">
        <v>528</v>
      </c>
      <c r="C858" s="120">
        <v>2020</v>
      </c>
      <c r="D858" s="121">
        <v>16705.86</v>
      </c>
    </row>
    <row r="859" spans="1:4" ht="13.5" customHeight="1">
      <c r="A859" s="36">
        <v>35</v>
      </c>
      <c r="B859" s="119" t="s">
        <v>529</v>
      </c>
      <c r="C859" s="120">
        <v>2020</v>
      </c>
      <c r="D859" s="121">
        <v>23025.599999999999</v>
      </c>
    </row>
    <row r="860" spans="1:4" ht="13.5" customHeight="1">
      <c r="A860" s="32">
        <v>36</v>
      </c>
      <c r="B860" s="119" t="s">
        <v>530</v>
      </c>
      <c r="C860" s="120">
        <v>2020</v>
      </c>
      <c r="D860" s="121">
        <v>26779.11</v>
      </c>
    </row>
    <row r="861" spans="1:4" ht="13.5" customHeight="1">
      <c r="A861" s="36">
        <v>37</v>
      </c>
      <c r="B861" s="119" t="s">
        <v>531</v>
      </c>
      <c r="C861" s="120">
        <v>2020</v>
      </c>
      <c r="D861" s="121">
        <v>172200</v>
      </c>
    </row>
    <row r="862" spans="1:4" ht="13.5" customHeight="1">
      <c r="A862" s="32">
        <v>38</v>
      </c>
      <c r="B862" s="119" t="s">
        <v>532</v>
      </c>
      <c r="C862" s="120">
        <v>2020</v>
      </c>
      <c r="D862" s="121">
        <v>12447.86</v>
      </c>
    </row>
    <row r="863" spans="1:4" ht="13.5" customHeight="1">
      <c r="A863" s="36">
        <v>39</v>
      </c>
      <c r="B863" s="119" t="s">
        <v>533</v>
      </c>
      <c r="C863" s="120">
        <v>2020</v>
      </c>
      <c r="D863" s="121">
        <v>142630.79999999999</v>
      </c>
    </row>
    <row r="864" spans="1:4" ht="13.5" customHeight="1">
      <c r="A864" s="32">
        <v>40</v>
      </c>
      <c r="B864" s="119" t="s">
        <v>534</v>
      </c>
      <c r="C864" s="120">
        <v>2020</v>
      </c>
      <c r="D864" s="121">
        <v>44484</v>
      </c>
    </row>
    <row r="865" spans="1:9" ht="13.5" customHeight="1">
      <c r="A865" s="36">
        <v>41</v>
      </c>
      <c r="B865" s="119" t="s">
        <v>535</v>
      </c>
      <c r="C865" s="120">
        <v>2020</v>
      </c>
      <c r="D865" s="121">
        <v>129980</v>
      </c>
    </row>
    <row r="866" spans="1:9" ht="13.5" customHeight="1">
      <c r="A866" s="32">
        <v>42</v>
      </c>
      <c r="B866" s="119" t="s">
        <v>536</v>
      </c>
      <c r="C866" s="120">
        <v>2020</v>
      </c>
      <c r="D866" s="121">
        <v>24007.1</v>
      </c>
    </row>
    <row r="867" spans="1:9" ht="13.5" customHeight="1">
      <c r="A867" s="36">
        <v>43</v>
      </c>
      <c r="B867" s="119" t="s">
        <v>537</v>
      </c>
      <c r="C867" s="120">
        <v>2021</v>
      </c>
      <c r="D867" s="121">
        <v>7779.11</v>
      </c>
    </row>
    <row r="868" spans="1:9" ht="13.5" customHeight="1">
      <c r="A868" s="32">
        <v>44</v>
      </c>
      <c r="B868" s="119" t="s">
        <v>538</v>
      </c>
      <c r="C868" s="120">
        <v>2021</v>
      </c>
      <c r="D868" s="121">
        <v>14977</v>
      </c>
      <c r="F868" s="630"/>
      <c r="G868" s="630"/>
      <c r="H868" s="630"/>
      <c r="I868" s="630"/>
    </row>
    <row r="869" spans="1:9" ht="13.5" customHeight="1">
      <c r="A869" s="36">
        <v>45</v>
      </c>
      <c r="B869" s="119" t="s">
        <v>539</v>
      </c>
      <c r="C869" s="120">
        <v>2021</v>
      </c>
      <c r="D869" s="121">
        <v>3798</v>
      </c>
      <c r="F869" s="630"/>
      <c r="G869" s="630"/>
      <c r="H869" s="630"/>
      <c r="I869" s="630"/>
    </row>
    <row r="870" spans="1:9" ht="13.5" customHeight="1">
      <c r="A870" s="32">
        <v>46</v>
      </c>
      <c r="B870" s="119" t="s">
        <v>540</v>
      </c>
      <c r="C870" s="120">
        <v>2021</v>
      </c>
      <c r="D870" s="121">
        <v>6082.97</v>
      </c>
      <c r="F870" s="630"/>
      <c r="G870" s="630"/>
      <c r="H870" s="630"/>
      <c r="I870" s="630"/>
    </row>
    <row r="871" spans="1:9" ht="13.5" customHeight="1">
      <c r="A871" s="36">
        <v>47</v>
      </c>
      <c r="B871" s="214" t="s">
        <v>541</v>
      </c>
      <c r="C871" s="215">
        <v>2021</v>
      </c>
      <c r="D871" s="216">
        <v>223407.6</v>
      </c>
      <c r="F871" s="630"/>
      <c r="G871" s="630"/>
      <c r="H871" s="630"/>
      <c r="I871" s="630"/>
    </row>
    <row r="872" spans="1:9" ht="13.5" customHeight="1">
      <c r="A872" s="32">
        <v>48</v>
      </c>
      <c r="B872" s="119" t="s">
        <v>542</v>
      </c>
      <c r="C872" s="120">
        <v>2022</v>
      </c>
      <c r="D872" s="121">
        <v>4728</v>
      </c>
      <c r="F872" s="630"/>
      <c r="G872" s="630"/>
      <c r="H872" s="630"/>
      <c r="I872" s="630"/>
    </row>
    <row r="873" spans="1:9" ht="13.5" customHeight="1">
      <c r="A873" s="36">
        <v>49</v>
      </c>
      <c r="B873" s="119" t="s">
        <v>542</v>
      </c>
      <c r="C873" s="120">
        <v>2022</v>
      </c>
      <c r="D873" s="121">
        <v>8472</v>
      </c>
      <c r="F873" s="630"/>
      <c r="G873" s="630"/>
      <c r="H873" s="630"/>
      <c r="I873" s="630"/>
    </row>
    <row r="874" spans="1:9" ht="13.5" customHeight="1">
      <c r="A874" s="32">
        <v>50</v>
      </c>
      <c r="B874" s="119" t="s">
        <v>543</v>
      </c>
      <c r="C874" s="120">
        <v>2022</v>
      </c>
      <c r="D874" s="121">
        <v>1729</v>
      </c>
      <c r="F874" s="630"/>
      <c r="G874" s="630"/>
      <c r="H874" s="630"/>
      <c r="I874" s="630"/>
    </row>
    <row r="875" spans="1:9" ht="13.5" customHeight="1">
      <c r="A875" s="36">
        <v>51</v>
      </c>
      <c r="B875" s="119" t="s">
        <v>544</v>
      </c>
      <c r="C875" s="120">
        <v>2022</v>
      </c>
      <c r="D875" s="121">
        <v>17500</v>
      </c>
      <c r="F875" s="630"/>
      <c r="G875" s="630"/>
      <c r="H875" s="630"/>
      <c r="I875" s="630"/>
    </row>
    <row r="876" spans="1:9" ht="13.5" customHeight="1">
      <c r="A876" s="32">
        <v>52</v>
      </c>
      <c r="B876" s="119" t="s">
        <v>545</v>
      </c>
      <c r="C876" s="120">
        <v>2022</v>
      </c>
      <c r="D876" s="121">
        <v>13100</v>
      </c>
      <c r="F876" s="630"/>
      <c r="G876" s="630"/>
      <c r="H876" s="630"/>
      <c r="I876" s="630"/>
    </row>
    <row r="877" spans="1:9" ht="13.5" customHeight="1">
      <c r="A877" s="36">
        <v>53</v>
      </c>
      <c r="B877" s="119" t="s">
        <v>542</v>
      </c>
      <c r="C877" s="120">
        <v>2022</v>
      </c>
      <c r="D877" s="121">
        <v>6300</v>
      </c>
      <c r="F877" s="630"/>
      <c r="G877" s="630"/>
      <c r="H877" s="630"/>
      <c r="I877" s="630"/>
    </row>
    <row r="878" spans="1:9" ht="13.5" customHeight="1">
      <c r="A878" s="32">
        <v>54</v>
      </c>
      <c r="B878" s="119" t="s">
        <v>542</v>
      </c>
      <c r="C878" s="120">
        <v>2022</v>
      </c>
      <c r="D878" s="121">
        <v>4819.01</v>
      </c>
      <c r="F878" s="630"/>
      <c r="G878" s="630"/>
      <c r="H878" s="630"/>
      <c r="I878" s="630"/>
    </row>
    <row r="879" spans="1:9" ht="13.5" customHeight="1">
      <c r="A879" s="36">
        <v>55</v>
      </c>
      <c r="B879" s="119" t="s">
        <v>542</v>
      </c>
      <c r="C879" s="120">
        <v>2022</v>
      </c>
      <c r="D879" s="121">
        <v>7800</v>
      </c>
    </row>
    <row r="880" spans="1:9" ht="13.5" customHeight="1">
      <c r="A880" s="32">
        <v>56</v>
      </c>
      <c r="B880" s="119" t="s">
        <v>547</v>
      </c>
      <c r="C880" s="120">
        <v>2022</v>
      </c>
      <c r="D880" s="121">
        <v>5292.38</v>
      </c>
    </row>
    <row r="881" spans="1:4" ht="13.5" customHeight="1">
      <c r="A881" s="36">
        <v>57</v>
      </c>
      <c r="B881" s="119" t="s">
        <v>1015</v>
      </c>
      <c r="C881" s="120">
        <v>2023</v>
      </c>
      <c r="D881" s="121">
        <v>8500</v>
      </c>
    </row>
    <row r="882" spans="1:4" ht="13.5" customHeight="1">
      <c r="A882" s="32">
        <v>58</v>
      </c>
      <c r="B882" s="119" t="s">
        <v>1016</v>
      </c>
      <c r="C882" s="120">
        <v>2023</v>
      </c>
      <c r="D882" s="121">
        <v>6000</v>
      </c>
    </row>
    <row r="883" spans="1:4" ht="13.5" customHeight="1">
      <c r="A883" s="36">
        <v>59</v>
      </c>
      <c r="B883" s="119" t="s">
        <v>1017</v>
      </c>
      <c r="C883" s="120">
        <v>2023</v>
      </c>
      <c r="D883" s="121">
        <v>11000</v>
      </c>
    </row>
    <row r="884" spans="1:4" ht="13.5" customHeight="1">
      <c r="A884" s="32">
        <v>60</v>
      </c>
      <c r="B884" s="119" t="s">
        <v>1018</v>
      </c>
      <c r="C884" s="120">
        <v>2023</v>
      </c>
      <c r="D884" s="121">
        <v>11600</v>
      </c>
    </row>
    <row r="885" spans="1:4" ht="13.5" customHeight="1">
      <c r="A885" s="36">
        <v>61</v>
      </c>
      <c r="B885" s="119" t="s">
        <v>499</v>
      </c>
      <c r="C885" s="120">
        <v>2023</v>
      </c>
      <c r="D885" s="121">
        <v>2434.96</v>
      </c>
    </row>
    <row r="886" spans="1:4" ht="13.5" customHeight="1">
      <c r="A886" s="32">
        <v>62</v>
      </c>
      <c r="B886" s="119" t="s">
        <v>542</v>
      </c>
      <c r="C886" s="120">
        <v>2023</v>
      </c>
      <c r="D886" s="121">
        <v>6480</v>
      </c>
    </row>
    <row r="887" spans="1:4" ht="13.5" customHeight="1">
      <c r="A887" s="36">
        <v>63</v>
      </c>
      <c r="B887" s="119" t="s">
        <v>540</v>
      </c>
      <c r="C887" s="120">
        <v>2023</v>
      </c>
      <c r="D887" s="121">
        <v>8399.58</v>
      </c>
    </row>
    <row r="888" spans="1:4" ht="13.5" customHeight="1">
      <c r="A888" s="32">
        <v>64</v>
      </c>
      <c r="B888" s="119" t="s">
        <v>499</v>
      </c>
      <c r="C888" s="120">
        <v>2023</v>
      </c>
      <c r="D888" s="121">
        <v>3023.34</v>
      </c>
    </row>
    <row r="889" spans="1:4" ht="13.5" customHeight="1">
      <c r="A889" s="36">
        <v>65</v>
      </c>
      <c r="B889" s="119" t="s">
        <v>1019</v>
      </c>
      <c r="C889" s="120">
        <v>2023</v>
      </c>
      <c r="D889" s="121">
        <v>6000</v>
      </c>
    </row>
    <row r="890" spans="1:4" ht="13.5" customHeight="1" thickBot="1">
      <c r="A890" s="32">
        <v>66</v>
      </c>
      <c r="B890" s="119" t="s">
        <v>1020</v>
      </c>
      <c r="C890" s="120">
        <v>2023</v>
      </c>
      <c r="D890" s="121">
        <v>21950</v>
      </c>
    </row>
    <row r="891" spans="1:4" ht="13.5" customHeight="1" thickBot="1">
      <c r="A891" s="597" t="s">
        <v>15</v>
      </c>
      <c r="B891" s="598"/>
      <c r="C891" s="599"/>
      <c r="D891" s="69">
        <f>SUM(D825:D890)</f>
        <v>1130773.48</v>
      </c>
    </row>
    <row r="892" spans="1:4" ht="13.5" customHeight="1" thickBot="1">
      <c r="A892" s="600" t="s">
        <v>596</v>
      </c>
      <c r="B892" s="601"/>
      <c r="C892" s="601"/>
      <c r="D892" s="602"/>
    </row>
    <row r="893" spans="1:4" ht="13.5" customHeight="1">
      <c r="A893" s="42">
        <v>1</v>
      </c>
      <c r="B893" s="24" t="s">
        <v>597</v>
      </c>
      <c r="C893" s="42">
        <v>2021</v>
      </c>
      <c r="D893" s="70">
        <v>3141</v>
      </c>
    </row>
    <row r="894" spans="1:4" ht="13.5" customHeight="1">
      <c r="A894" s="32">
        <v>3</v>
      </c>
      <c r="B894" s="92" t="s">
        <v>603</v>
      </c>
      <c r="C894" s="27">
        <v>2019</v>
      </c>
      <c r="D894" s="71">
        <v>6838.8</v>
      </c>
    </row>
    <row r="895" spans="1:4" ht="13.5" customHeight="1">
      <c r="A895" s="32">
        <v>4</v>
      </c>
      <c r="B895" s="92" t="s">
        <v>598</v>
      </c>
      <c r="C895" s="27">
        <v>2019</v>
      </c>
      <c r="D895" s="71">
        <v>8576.19</v>
      </c>
    </row>
    <row r="896" spans="1:4" ht="13.5" customHeight="1">
      <c r="A896" s="32">
        <v>5</v>
      </c>
      <c r="B896" s="92" t="s">
        <v>600</v>
      </c>
      <c r="C896" s="27">
        <v>2020</v>
      </c>
      <c r="D896" s="71">
        <v>585</v>
      </c>
    </row>
    <row r="897" spans="1:4" ht="13.5" customHeight="1">
      <c r="A897" s="32">
        <v>6</v>
      </c>
      <c r="B897" s="92" t="s">
        <v>600</v>
      </c>
      <c r="C897" s="27">
        <v>2021</v>
      </c>
      <c r="D897" s="71">
        <v>689.99</v>
      </c>
    </row>
    <row r="898" spans="1:4" ht="13.5" customHeight="1">
      <c r="A898" s="32">
        <v>7</v>
      </c>
      <c r="B898" s="92" t="s">
        <v>600</v>
      </c>
      <c r="C898" s="27">
        <v>2021</v>
      </c>
      <c r="D898" s="71">
        <v>2299</v>
      </c>
    </row>
    <row r="899" spans="1:4" ht="13.5" customHeight="1" thickBot="1">
      <c r="A899" s="34">
        <v>8</v>
      </c>
      <c r="B899" s="94" t="s">
        <v>334</v>
      </c>
      <c r="C899" s="95">
        <v>2022</v>
      </c>
      <c r="D899" s="96">
        <v>3850</v>
      </c>
    </row>
    <row r="900" spans="1:4" ht="13.5" customHeight="1" thickBot="1">
      <c r="A900" s="597" t="s">
        <v>15</v>
      </c>
      <c r="B900" s="598"/>
      <c r="C900" s="599"/>
      <c r="D900" s="69">
        <f>SUM(D893:D899)</f>
        <v>25979.98</v>
      </c>
    </row>
    <row r="901" spans="1:4" ht="13.5" customHeight="1" thickBot="1">
      <c r="A901" s="600" t="s">
        <v>639</v>
      </c>
      <c r="B901" s="601"/>
      <c r="C901" s="601"/>
      <c r="D901" s="602"/>
    </row>
    <row r="902" spans="1:4" ht="13.5" customHeight="1">
      <c r="A902" s="36">
        <v>1</v>
      </c>
      <c r="B902" s="119" t="s">
        <v>650</v>
      </c>
      <c r="C902" s="120">
        <v>2023</v>
      </c>
      <c r="D902" s="121">
        <v>8850</v>
      </c>
    </row>
    <row r="903" spans="1:4" ht="13.5" customHeight="1">
      <c r="A903" s="36">
        <v>2</v>
      </c>
      <c r="B903" s="119" t="s">
        <v>929</v>
      </c>
      <c r="C903" s="120">
        <v>2023</v>
      </c>
      <c r="D903" s="121">
        <v>5076.2</v>
      </c>
    </row>
    <row r="904" spans="1:4" ht="13.5" customHeight="1">
      <c r="A904" s="36">
        <v>3</v>
      </c>
      <c r="B904" s="119" t="s">
        <v>645</v>
      </c>
      <c r="C904" s="120">
        <v>2023</v>
      </c>
      <c r="D904" s="121">
        <v>3350</v>
      </c>
    </row>
    <row r="905" spans="1:4" ht="13.5" customHeight="1">
      <c r="A905" s="36">
        <v>4</v>
      </c>
      <c r="B905" s="122" t="s">
        <v>930</v>
      </c>
      <c r="C905" s="123">
        <v>2024</v>
      </c>
      <c r="D905" s="124">
        <v>13400</v>
      </c>
    </row>
    <row r="906" spans="1:4" ht="13.5" customHeight="1">
      <c r="A906" s="36">
        <v>5</v>
      </c>
      <c r="B906" s="122" t="s">
        <v>383</v>
      </c>
      <c r="C906" s="123">
        <v>2024</v>
      </c>
      <c r="D906" s="124">
        <v>8929.7999999999993</v>
      </c>
    </row>
    <row r="907" spans="1:4" ht="13.5" customHeight="1">
      <c r="A907" s="36">
        <v>6</v>
      </c>
      <c r="B907" s="23" t="s">
        <v>645</v>
      </c>
      <c r="C907" s="125">
        <v>2019</v>
      </c>
      <c r="D907" s="71">
        <v>2650</v>
      </c>
    </row>
    <row r="908" spans="1:4" ht="13.5" customHeight="1">
      <c r="A908" s="36">
        <v>7</v>
      </c>
      <c r="B908" s="23" t="s">
        <v>377</v>
      </c>
      <c r="C908" s="125">
        <v>2019</v>
      </c>
      <c r="D908" s="71">
        <v>2701.08</v>
      </c>
    </row>
    <row r="909" spans="1:4" ht="13.5" customHeight="1">
      <c r="A909" s="36">
        <v>8</v>
      </c>
      <c r="B909" s="23" t="s">
        <v>646</v>
      </c>
      <c r="C909" s="125">
        <v>2020</v>
      </c>
      <c r="D909" s="71">
        <v>2159</v>
      </c>
    </row>
    <row r="910" spans="1:4" ht="13.5" customHeight="1">
      <c r="A910" s="36">
        <v>9</v>
      </c>
      <c r="B910" s="23" t="s">
        <v>647</v>
      </c>
      <c r="C910" s="125">
        <v>2021</v>
      </c>
      <c r="D910" s="71">
        <v>13240</v>
      </c>
    </row>
    <row r="911" spans="1:4" ht="13.5" customHeight="1">
      <c r="A911" s="36">
        <v>10</v>
      </c>
      <c r="B911" s="23" t="s">
        <v>648</v>
      </c>
      <c r="C911" s="125">
        <v>2022</v>
      </c>
      <c r="D911" s="71">
        <v>8000</v>
      </c>
    </row>
    <row r="912" spans="1:4" ht="13.5" customHeight="1">
      <c r="A912" s="36">
        <v>11</v>
      </c>
      <c r="B912" s="23" t="s">
        <v>649</v>
      </c>
      <c r="C912" s="125">
        <v>2022</v>
      </c>
      <c r="D912" s="71">
        <v>1099</v>
      </c>
    </row>
    <row r="913" spans="1:6" ht="13.5" customHeight="1">
      <c r="A913" s="36">
        <v>12</v>
      </c>
      <c r="B913" s="23" t="s">
        <v>650</v>
      </c>
      <c r="C913" s="125">
        <v>2022</v>
      </c>
      <c r="D913" s="71">
        <v>7900</v>
      </c>
    </row>
    <row r="914" spans="1:6" ht="13.5" customHeight="1">
      <c r="A914" s="36">
        <v>13</v>
      </c>
      <c r="B914" s="23" t="s">
        <v>651</v>
      </c>
      <c r="C914" s="125">
        <v>2022</v>
      </c>
      <c r="D914" s="71">
        <v>9600</v>
      </c>
    </row>
    <row r="915" spans="1:6" ht="13.5" customHeight="1" thickBot="1">
      <c r="A915" s="36">
        <v>14</v>
      </c>
      <c r="B915" s="23" t="s">
        <v>651</v>
      </c>
      <c r="C915" s="125">
        <v>2022</v>
      </c>
      <c r="D915" s="71">
        <v>10800</v>
      </c>
    </row>
    <row r="916" spans="1:6" ht="13.5" customHeight="1" thickBot="1">
      <c r="A916" s="597" t="s">
        <v>15</v>
      </c>
      <c r="B916" s="598"/>
      <c r="C916" s="599"/>
      <c r="D916" s="69">
        <f>SUM(D902:D915)</f>
        <v>97755.08</v>
      </c>
    </row>
    <row r="917" spans="1:6" ht="13.5" customHeight="1" thickBot="1">
      <c r="A917" s="600" t="s">
        <v>665</v>
      </c>
      <c r="B917" s="601"/>
      <c r="C917" s="601"/>
      <c r="D917" s="602"/>
    </row>
    <row r="918" spans="1:6" ht="13.5" customHeight="1">
      <c r="A918" s="27">
        <v>1</v>
      </c>
      <c r="B918" s="115" t="s">
        <v>933</v>
      </c>
      <c r="C918" s="136">
        <v>2019</v>
      </c>
      <c r="D918" s="134">
        <v>339.5</v>
      </c>
    </row>
    <row r="919" spans="1:6" ht="13.5" customHeight="1">
      <c r="A919" s="42">
        <v>2</v>
      </c>
      <c r="B919" s="115" t="s">
        <v>934</v>
      </c>
      <c r="C919" s="136">
        <v>2019</v>
      </c>
      <c r="D919" s="134">
        <v>932</v>
      </c>
    </row>
    <row r="920" spans="1:6" ht="13.5" customHeight="1">
      <c r="A920" s="27">
        <v>3</v>
      </c>
      <c r="B920" s="115" t="s">
        <v>935</v>
      </c>
      <c r="C920" s="136">
        <v>2021</v>
      </c>
      <c r="D920" s="134">
        <v>1230</v>
      </c>
    </row>
    <row r="921" spans="1:6" ht="13.5" customHeight="1">
      <c r="A921" s="42">
        <v>4</v>
      </c>
      <c r="B921" s="115" t="s">
        <v>936</v>
      </c>
      <c r="C921" s="136">
        <v>2021</v>
      </c>
      <c r="D921" s="259">
        <v>1650</v>
      </c>
    </row>
    <row r="922" spans="1:6" ht="13.5" customHeight="1">
      <c r="A922" s="27">
        <v>5</v>
      </c>
      <c r="B922" s="115" t="s">
        <v>937</v>
      </c>
      <c r="C922" s="136">
        <v>2019</v>
      </c>
      <c r="D922" s="260">
        <v>405.9</v>
      </c>
    </row>
    <row r="923" spans="1:6" ht="13.5" customHeight="1">
      <c r="A923" s="42">
        <v>6</v>
      </c>
      <c r="B923" s="115" t="s">
        <v>938</v>
      </c>
      <c r="C923" s="136">
        <v>2020</v>
      </c>
      <c r="D923" s="260">
        <v>6056</v>
      </c>
    </row>
    <row r="924" spans="1:6" ht="13.5" customHeight="1">
      <c r="A924" s="27">
        <v>7</v>
      </c>
      <c r="B924" s="115" t="s">
        <v>939</v>
      </c>
      <c r="C924" s="136">
        <v>2022</v>
      </c>
      <c r="D924" s="259">
        <v>529</v>
      </c>
    </row>
    <row r="925" spans="1:6" ht="13.5" customHeight="1">
      <c r="A925" s="42">
        <v>8</v>
      </c>
      <c r="B925" s="115" t="s">
        <v>939</v>
      </c>
      <c r="C925" s="136">
        <v>2022</v>
      </c>
      <c r="D925" s="259">
        <v>529</v>
      </c>
      <c r="F925" s="8"/>
    </row>
    <row r="926" spans="1:6" ht="13.5" customHeight="1">
      <c r="A926" s="27">
        <v>9</v>
      </c>
      <c r="B926" s="115" t="s">
        <v>939</v>
      </c>
      <c r="C926" s="136">
        <v>2022</v>
      </c>
      <c r="D926" s="259">
        <v>529</v>
      </c>
    </row>
    <row r="927" spans="1:6" ht="13.5" customHeight="1">
      <c r="A927" s="42">
        <v>10</v>
      </c>
      <c r="B927" s="115" t="s">
        <v>939</v>
      </c>
      <c r="C927" s="136">
        <v>2022</v>
      </c>
      <c r="D927" s="259">
        <v>529</v>
      </c>
    </row>
    <row r="928" spans="1:6" ht="13.5" customHeight="1">
      <c r="A928" s="27">
        <v>11</v>
      </c>
      <c r="B928" s="115" t="s">
        <v>939</v>
      </c>
      <c r="C928" s="120">
        <v>2022</v>
      </c>
      <c r="D928" s="259">
        <v>529</v>
      </c>
    </row>
    <row r="929" spans="1:4" ht="13.5" customHeight="1">
      <c r="A929" s="42">
        <v>12</v>
      </c>
      <c r="B929" s="115" t="s">
        <v>940</v>
      </c>
      <c r="C929" s="120">
        <v>2023</v>
      </c>
      <c r="D929" s="259">
        <v>479</v>
      </c>
    </row>
    <row r="930" spans="1:4" ht="13.5" customHeight="1">
      <c r="A930" s="27">
        <v>13</v>
      </c>
      <c r="B930" s="115" t="s">
        <v>940</v>
      </c>
      <c r="C930" s="120">
        <v>2023</v>
      </c>
      <c r="D930" s="259">
        <v>479</v>
      </c>
    </row>
    <row r="931" spans="1:4" ht="13.5" customHeight="1">
      <c r="A931" s="42">
        <v>14</v>
      </c>
      <c r="B931" s="115" t="s">
        <v>940</v>
      </c>
      <c r="C931" s="120">
        <v>2023</v>
      </c>
      <c r="D931" s="259">
        <v>479</v>
      </c>
    </row>
    <row r="932" spans="1:4" ht="13.5" customHeight="1">
      <c r="A932" s="27">
        <v>15</v>
      </c>
      <c r="B932" s="115" t="s">
        <v>940</v>
      </c>
      <c r="C932" s="120">
        <v>2023</v>
      </c>
      <c r="D932" s="259">
        <v>479</v>
      </c>
    </row>
    <row r="933" spans="1:4" ht="13.5" customHeight="1">
      <c r="A933" s="42">
        <v>16</v>
      </c>
      <c r="B933" s="115" t="s">
        <v>940</v>
      </c>
      <c r="C933" s="120">
        <v>2023</v>
      </c>
      <c r="D933" s="134">
        <v>479</v>
      </c>
    </row>
    <row r="934" spans="1:4" ht="13.5" customHeight="1">
      <c r="A934" s="27">
        <v>17</v>
      </c>
      <c r="B934" s="115" t="s">
        <v>940</v>
      </c>
      <c r="C934" s="120">
        <v>2023</v>
      </c>
      <c r="D934" s="134">
        <v>479</v>
      </c>
    </row>
    <row r="935" spans="1:4" ht="13.5" customHeight="1">
      <c r="A935" s="42">
        <v>18</v>
      </c>
      <c r="B935" s="115" t="s">
        <v>940</v>
      </c>
      <c r="C935" s="120">
        <v>2023</v>
      </c>
      <c r="D935" s="134">
        <v>479</v>
      </c>
    </row>
    <row r="936" spans="1:4" ht="13.5" customHeight="1">
      <c r="A936" s="27">
        <v>19</v>
      </c>
      <c r="B936" s="115" t="s">
        <v>940</v>
      </c>
      <c r="C936" s="120">
        <v>2023</v>
      </c>
      <c r="D936" s="134">
        <v>479</v>
      </c>
    </row>
    <row r="937" spans="1:4" ht="13.5" customHeight="1">
      <c r="A937" s="42">
        <v>20</v>
      </c>
      <c r="B937" s="115" t="s">
        <v>940</v>
      </c>
      <c r="C937" s="120">
        <v>2023</v>
      </c>
      <c r="D937" s="134">
        <v>479</v>
      </c>
    </row>
    <row r="938" spans="1:4" ht="13.5" customHeight="1">
      <c r="A938" s="27">
        <v>21</v>
      </c>
      <c r="B938" s="115" t="s">
        <v>940</v>
      </c>
      <c r="C938" s="120">
        <v>2023</v>
      </c>
      <c r="D938" s="134">
        <v>479</v>
      </c>
    </row>
    <row r="939" spans="1:4" ht="13.5" customHeight="1">
      <c r="A939" s="42">
        <v>22</v>
      </c>
      <c r="B939" s="115" t="s">
        <v>940</v>
      </c>
      <c r="C939" s="120">
        <v>2023</v>
      </c>
      <c r="D939" s="134">
        <v>479</v>
      </c>
    </row>
    <row r="940" spans="1:4" ht="13.5" customHeight="1">
      <c r="A940" s="27">
        <v>23</v>
      </c>
      <c r="B940" s="115" t="s">
        <v>940</v>
      </c>
      <c r="C940" s="120">
        <v>2023</v>
      </c>
      <c r="D940" s="134">
        <v>479</v>
      </c>
    </row>
    <row r="941" spans="1:4" ht="13.5" customHeight="1">
      <c r="A941" s="42">
        <v>24</v>
      </c>
      <c r="B941" s="115" t="s">
        <v>940</v>
      </c>
      <c r="C941" s="120">
        <v>2023</v>
      </c>
      <c r="D941" s="134">
        <v>479</v>
      </c>
    </row>
    <row r="942" spans="1:4" ht="13.5" customHeight="1">
      <c r="A942" s="27">
        <v>25</v>
      </c>
      <c r="B942" s="115" t="s">
        <v>940</v>
      </c>
      <c r="C942" s="120">
        <v>2023</v>
      </c>
      <c r="D942" s="135">
        <v>479</v>
      </c>
    </row>
    <row r="943" spans="1:4" ht="13.5" customHeight="1">
      <c r="A943" s="42">
        <v>26</v>
      </c>
      <c r="B943" s="115" t="s">
        <v>940</v>
      </c>
      <c r="C943" s="120">
        <v>2023</v>
      </c>
      <c r="D943" s="134">
        <v>479</v>
      </c>
    </row>
    <row r="944" spans="1:4" ht="13.5" customHeight="1">
      <c r="A944" s="27">
        <v>27</v>
      </c>
      <c r="B944" s="115" t="s">
        <v>941</v>
      </c>
      <c r="C944" s="120">
        <v>2022</v>
      </c>
      <c r="D944" s="134">
        <v>9900</v>
      </c>
    </row>
    <row r="945" spans="1:4" ht="13.5" customHeight="1">
      <c r="A945" s="42">
        <v>28</v>
      </c>
      <c r="B945" s="115" t="s">
        <v>650</v>
      </c>
      <c r="C945" s="120">
        <v>2022</v>
      </c>
      <c r="D945" s="134">
        <v>5833.34</v>
      </c>
    </row>
    <row r="946" spans="1:4" ht="13.5" customHeight="1">
      <c r="A946" s="27">
        <v>29</v>
      </c>
      <c r="B946" s="115" t="s">
        <v>942</v>
      </c>
      <c r="C946" s="120">
        <v>2022</v>
      </c>
      <c r="D946" s="134">
        <v>5833.33</v>
      </c>
    </row>
    <row r="947" spans="1:4" ht="13.5" customHeight="1">
      <c r="A947" s="42">
        <v>30</v>
      </c>
      <c r="B947" s="115" t="s">
        <v>650</v>
      </c>
      <c r="C947" s="120">
        <v>2022</v>
      </c>
      <c r="D947" s="134">
        <v>5833.33</v>
      </c>
    </row>
    <row r="948" spans="1:4" ht="13.5" customHeight="1">
      <c r="A948" s="27">
        <v>31</v>
      </c>
      <c r="B948" s="115" t="s">
        <v>943</v>
      </c>
      <c r="C948" s="120">
        <v>2023</v>
      </c>
      <c r="D948" s="134">
        <v>6600</v>
      </c>
    </row>
    <row r="949" spans="1:4" ht="13.5" customHeight="1">
      <c r="A949" s="42">
        <v>32</v>
      </c>
      <c r="B949" s="115" t="s">
        <v>944</v>
      </c>
      <c r="C949" s="120">
        <v>2023</v>
      </c>
      <c r="D949" s="134">
        <v>388</v>
      </c>
    </row>
    <row r="950" spans="1:4" ht="13.5" customHeight="1">
      <c r="A950" s="27">
        <v>33</v>
      </c>
      <c r="B950" s="115" t="s">
        <v>945</v>
      </c>
      <c r="C950" s="120">
        <v>2022</v>
      </c>
      <c r="D950" s="121">
        <v>2300</v>
      </c>
    </row>
    <row r="951" spans="1:4" ht="13.5" customHeight="1">
      <c r="A951" s="42">
        <v>34</v>
      </c>
      <c r="B951" s="115" t="s">
        <v>946</v>
      </c>
      <c r="C951" s="120">
        <v>2022</v>
      </c>
      <c r="D951" s="134">
        <v>3560</v>
      </c>
    </row>
    <row r="952" spans="1:4" ht="13.5" customHeight="1">
      <c r="A952" s="27">
        <v>35</v>
      </c>
      <c r="B952" s="115" t="s">
        <v>947</v>
      </c>
      <c r="C952" s="120">
        <v>2022</v>
      </c>
      <c r="D952" s="134">
        <v>3075</v>
      </c>
    </row>
    <row r="953" spans="1:4" ht="13.5" customHeight="1">
      <c r="A953" s="42">
        <v>36</v>
      </c>
      <c r="B953" s="115" t="s">
        <v>947</v>
      </c>
      <c r="C953" s="120">
        <v>2022</v>
      </c>
      <c r="D953" s="134">
        <v>3075</v>
      </c>
    </row>
    <row r="954" spans="1:4" ht="13.5" customHeight="1">
      <c r="A954" s="27">
        <v>37</v>
      </c>
      <c r="B954" s="115" t="s">
        <v>948</v>
      </c>
      <c r="C954" s="120">
        <v>2022</v>
      </c>
      <c r="D954" s="134">
        <v>3648.82</v>
      </c>
    </row>
    <row r="955" spans="1:4" ht="13.5" customHeight="1">
      <c r="A955" s="42">
        <v>38</v>
      </c>
      <c r="B955" s="115" t="s">
        <v>949</v>
      </c>
      <c r="C955" s="120">
        <v>2023</v>
      </c>
      <c r="D955" s="134">
        <v>2041.34</v>
      </c>
    </row>
    <row r="956" spans="1:4" ht="13.5" customHeight="1">
      <c r="A956" s="27">
        <v>39</v>
      </c>
      <c r="B956" s="115" t="s">
        <v>950</v>
      </c>
      <c r="C956" s="120">
        <v>2021</v>
      </c>
      <c r="D956" s="121">
        <v>5904</v>
      </c>
    </row>
    <row r="957" spans="1:4" ht="13.5" customHeight="1" thickBot="1">
      <c r="A957" s="42">
        <v>40</v>
      </c>
      <c r="B957" s="115" t="s">
        <v>951</v>
      </c>
      <c r="C957" s="120">
        <v>2022</v>
      </c>
      <c r="D957" s="121">
        <v>850</v>
      </c>
    </row>
    <row r="958" spans="1:4" ht="13.5" customHeight="1" thickBot="1">
      <c r="A958" s="603" t="s">
        <v>15</v>
      </c>
      <c r="B958" s="604"/>
      <c r="C958" s="605"/>
      <c r="D958" s="69">
        <f>SUM(D918:D957)</f>
        <v>79285.560000000012</v>
      </c>
    </row>
    <row r="959" spans="1:4" ht="13.5" customHeight="1" thickBot="1">
      <c r="A959" s="600" t="s">
        <v>680</v>
      </c>
      <c r="B959" s="601"/>
      <c r="C959" s="601"/>
      <c r="D959" s="602"/>
    </row>
    <row r="960" spans="1:4" ht="13.5" customHeight="1">
      <c r="A960" s="27">
        <v>1</v>
      </c>
      <c r="B960" s="97" t="s">
        <v>681</v>
      </c>
      <c r="C960" s="27">
        <v>2020</v>
      </c>
      <c r="D960" s="71">
        <v>1079.94</v>
      </c>
    </row>
    <row r="961" spans="1:4" ht="13.5" customHeight="1">
      <c r="A961" s="27">
        <v>2</v>
      </c>
      <c r="B961" s="97" t="s">
        <v>682</v>
      </c>
      <c r="C961" s="27">
        <v>2020</v>
      </c>
      <c r="D961" s="71">
        <v>13330</v>
      </c>
    </row>
    <row r="962" spans="1:4" ht="13.5" customHeight="1">
      <c r="A962" s="27">
        <v>3</v>
      </c>
      <c r="B962" s="92" t="s">
        <v>683</v>
      </c>
      <c r="C962" s="27">
        <v>2020</v>
      </c>
      <c r="D962" s="71">
        <v>421.14</v>
      </c>
    </row>
    <row r="963" spans="1:4" ht="13.5" customHeight="1">
      <c r="A963" s="27">
        <v>4</v>
      </c>
      <c r="B963" s="92" t="s">
        <v>683</v>
      </c>
      <c r="C963" s="27">
        <v>2021</v>
      </c>
      <c r="D963" s="71">
        <v>499</v>
      </c>
    </row>
    <row r="964" spans="1:4" ht="13.5" customHeight="1">
      <c r="A964" s="27">
        <v>5</v>
      </c>
      <c r="B964" s="92" t="s">
        <v>683</v>
      </c>
      <c r="C964" s="27">
        <v>2021</v>
      </c>
      <c r="D964" s="71">
        <v>449</v>
      </c>
    </row>
    <row r="965" spans="1:4" ht="13.5" customHeight="1">
      <c r="A965" s="27">
        <v>6</v>
      </c>
      <c r="B965" s="92" t="s">
        <v>684</v>
      </c>
      <c r="C965" s="27">
        <v>2022</v>
      </c>
      <c r="D965" s="71">
        <v>2434.9499999999998</v>
      </c>
    </row>
    <row r="966" spans="1:4" ht="13.5" customHeight="1" thickBot="1">
      <c r="A966" s="27">
        <v>7</v>
      </c>
      <c r="B966" s="92" t="s">
        <v>685</v>
      </c>
      <c r="C966" s="27">
        <v>2023</v>
      </c>
      <c r="D966" s="71">
        <v>941.43</v>
      </c>
    </row>
    <row r="967" spans="1:4" ht="13.5" customHeight="1" thickBot="1">
      <c r="A967" s="603" t="s">
        <v>15</v>
      </c>
      <c r="B967" s="604"/>
      <c r="C967" s="605"/>
      <c r="D967" s="69">
        <f>SUM(D960:D966)</f>
        <v>19155.46</v>
      </c>
    </row>
    <row r="968" spans="1:4" ht="17.25" customHeight="1" thickBot="1">
      <c r="A968" s="600" t="s">
        <v>702</v>
      </c>
      <c r="B968" s="601"/>
      <c r="C968" s="601"/>
      <c r="D968" s="602"/>
    </row>
    <row r="969" spans="1:4" ht="13.5" customHeight="1">
      <c r="A969" s="32">
        <v>1</v>
      </c>
      <c r="B969" s="476" t="s">
        <v>703</v>
      </c>
      <c r="C969" s="477">
        <v>2019</v>
      </c>
      <c r="D969" s="131">
        <v>1574.4</v>
      </c>
    </row>
    <row r="970" spans="1:4" ht="23.25" customHeight="1">
      <c r="A970" s="32">
        <v>2</v>
      </c>
      <c r="B970" s="476" t="s">
        <v>704</v>
      </c>
      <c r="C970" s="477">
        <v>2019</v>
      </c>
      <c r="D970" s="131">
        <v>2621.17</v>
      </c>
    </row>
    <row r="971" spans="1:4" ht="23.25" customHeight="1">
      <c r="A971" s="32">
        <v>3</v>
      </c>
      <c r="B971" s="476" t="s">
        <v>705</v>
      </c>
      <c r="C971" s="477">
        <v>2019</v>
      </c>
      <c r="D971" s="131">
        <f>3702.3+455.1</f>
        <v>4157.4000000000005</v>
      </c>
    </row>
    <row r="972" spans="1:4" ht="23.25" customHeight="1">
      <c r="A972" s="32">
        <v>4</v>
      </c>
      <c r="B972" s="476" t="s">
        <v>706</v>
      </c>
      <c r="C972" s="145">
        <v>2020</v>
      </c>
      <c r="D972" s="131">
        <f>2990*3</f>
        <v>8970</v>
      </c>
    </row>
    <row r="973" spans="1:4" ht="23.25" customHeight="1">
      <c r="A973" s="32">
        <v>5</v>
      </c>
      <c r="B973" s="476" t="s">
        <v>707</v>
      </c>
      <c r="C973" s="145">
        <v>2020</v>
      </c>
      <c r="D973" s="131">
        <v>2999</v>
      </c>
    </row>
    <row r="974" spans="1:4" ht="23.25" customHeight="1">
      <c r="A974" s="32">
        <v>6</v>
      </c>
      <c r="B974" s="476" t="s">
        <v>709</v>
      </c>
      <c r="C974" s="477">
        <v>2021</v>
      </c>
      <c r="D974" s="131">
        <v>2656.09</v>
      </c>
    </row>
    <row r="975" spans="1:4" ht="23.25" customHeight="1">
      <c r="A975" s="32">
        <v>7</v>
      </c>
      <c r="B975" s="476" t="s">
        <v>703</v>
      </c>
      <c r="C975" s="145">
        <v>2021</v>
      </c>
      <c r="D975" s="131">
        <v>1586.7</v>
      </c>
    </row>
    <row r="976" spans="1:4" ht="23.25" customHeight="1">
      <c r="A976" s="32">
        <v>8</v>
      </c>
      <c r="B976" s="476" t="s">
        <v>710</v>
      </c>
      <c r="C976" s="145">
        <v>2021</v>
      </c>
      <c r="D976" s="131">
        <v>4390</v>
      </c>
    </row>
    <row r="977" spans="1:4" ht="23.25" customHeight="1">
      <c r="A977" s="32">
        <v>9</v>
      </c>
      <c r="B977" s="476" t="s">
        <v>703</v>
      </c>
      <c r="C977" s="145">
        <v>2021</v>
      </c>
      <c r="D977" s="131">
        <v>1660</v>
      </c>
    </row>
    <row r="978" spans="1:4" ht="23.25" customHeight="1">
      <c r="A978" s="32">
        <v>10</v>
      </c>
      <c r="B978" s="476" t="s">
        <v>703</v>
      </c>
      <c r="C978" s="145">
        <v>2021</v>
      </c>
      <c r="D978" s="131">
        <v>1659.99</v>
      </c>
    </row>
    <row r="979" spans="1:4" ht="25.5" customHeight="1">
      <c r="A979" s="32">
        <v>11</v>
      </c>
      <c r="B979" s="146" t="s">
        <v>711</v>
      </c>
      <c r="C979" s="145">
        <v>2022</v>
      </c>
      <c r="D979" s="131">
        <v>3300</v>
      </c>
    </row>
    <row r="980" spans="1:4" ht="29.25" customHeight="1">
      <c r="A980" s="32">
        <v>12</v>
      </c>
      <c r="B980" s="476" t="s">
        <v>703</v>
      </c>
      <c r="C980" s="145">
        <v>2022</v>
      </c>
      <c r="D980" s="131">
        <v>1769.97</v>
      </c>
    </row>
    <row r="981" spans="1:4" ht="13.5" customHeight="1">
      <c r="A981" s="32">
        <v>13</v>
      </c>
      <c r="B981" s="476" t="s">
        <v>1207</v>
      </c>
      <c r="C981" s="145">
        <v>2023</v>
      </c>
      <c r="D981" s="131">
        <v>662.12</v>
      </c>
    </row>
    <row r="982" spans="1:4" ht="13.5" customHeight="1">
      <c r="A982" s="32">
        <v>14</v>
      </c>
      <c r="B982" s="476" t="s">
        <v>1209</v>
      </c>
      <c r="C982" s="145">
        <v>2023</v>
      </c>
      <c r="D982" s="131">
        <v>638</v>
      </c>
    </row>
    <row r="983" spans="1:4" ht="13.5" customHeight="1">
      <c r="A983" s="32">
        <v>15</v>
      </c>
      <c r="B983" s="476" t="s">
        <v>1210</v>
      </c>
      <c r="C983" s="145">
        <v>2023</v>
      </c>
      <c r="D983" s="131">
        <v>516.29</v>
      </c>
    </row>
    <row r="984" spans="1:4" ht="13.5" customHeight="1">
      <c r="A984" s="32">
        <v>16</v>
      </c>
      <c r="B984" s="476" t="s">
        <v>1210</v>
      </c>
      <c r="C984" s="145">
        <v>2023</v>
      </c>
      <c r="D984" s="131">
        <v>516.29</v>
      </c>
    </row>
    <row r="985" spans="1:4" ht="13.5" customHeight="1">
      <c r="A985" s="32">
        <v>17</v>
      </c>
      <c r="B985" s="476" t="s">
        <v>1210</v>
      </c>
      <c r="C985" s="145">
        <v>2023</v>
      </c>
      <c r="D985" s="131">
        <v>470</v>
      </c>
    </row>
    <row r="986" spans="1:4" ht="30.75" customHeight="1">
      <c r="A986" s="32">
        <v>18</v>
      </c>
      <c r="B986" s="476" t="s">
        <v>1211</v>
      </c>
      <c r="C986" s="145">
        <v>2023</v>
      </c>
      <c r="D986" s="131">
        <v>1977.84</v>
      </c>
    </row>
    <row r="987" spans="1:4" ht="13.5" customHeight="1">
      <c r="A987" s="32">
        <v>19</v>
      </c>
      <c r="B987" s="438" t="s">
        <v>703</v>
      </c>
      <c r="C987" s="145">
        <v>2023</v>
      </c>
      <c r="D987" s="234">
        <v>1720.77</v>
      </c>
    </row>
    <row r="988" spans="1:4" ht="13.5" customHeight="1">
      <c r="A988" s="32">
        <v>20</v>
      </c>
      <c r="B988" s="476" t="s">
        <v>1212</v>
      </c>
      <c r="C988" s="145">
        <v>2023</v>
      </c>
      <c r="D988" s="131">
        <v>358</v>
      </c>
    </row>
    <row r="989" spans="1:4" ht="13.5" customHeight="1" thickBot="1">
      <c r="A989" s="32">
        <v>21</v>
      </c>
      <c r="B989" s="476" t="s">
        <v>1213</v>
      </c>
      <c r="C989" s="145">
        <v>2023</v>
      </c>
      <c r="D989" s="131">
        <v>179</v>
      </c>
    </row>
    <row r="990" spans="1:4" ht="13.5" customHeight="1" thickBot="1">
      <c r="A990" s="597" t="s">
        <v>15</v>
      </c>
      <c r="B990" s="598"/>
      <c r="C990" s="599"/>
      <c r="D990" s="69">
        <f>SUM(D969:D989)</f>
        <v>44383.03</v>
      </c>
    </row>
    <row r="991" spans="1:4" ht="19.5" customHeight="1" thickBot="1">
      <c r="A991" s="600" t="s">
        <v>714</v>
      </c>
      <c r="B991" s="601"/>
      <c r="C991" s="601"/>
      <c r="D991" s="602"/>
    </row>
    <row r="992" spans="1:4" ht="13.5" customHeight="1">
      <c r="A992" s="32">
        <v>1</v>
      </c>
      <c r="B992" s="142" t="s">
        <v>597</v>
      </c>
      <c r="C992" s="143">
        <v>2019</v>
      </c>
      <c r="D992" s="71">
        <v>2529</v>
      </c>
    </row>
    <row r="993" spans="1:4" ht="13.5" customHeight="1">
      <c r="A993" s="36">
        <v>2</v>
      </c>
      <c r="B993" s="23" t="s">
        <v>673</v>
      </c>
      <c r="C993" s="125">
        <v>2021</v>
      </c>
      <c r="D993" s="71">
        <v>3394.98</v>
      </c>
    </row>
    <row r="994" spans="1:4" ht="13.5" customHeight="1">
      <c r="A994" s="32">
        <v>3</v>
      </c>
      <c r="B994" s="23" t="s">
        <v>715</v>
      </c>
      <c r="C994" s="125">
        <v>2022</v>
      </c>
      <c r="D994" s="71">
        <v>2313</v>
      </c>
    </row>
    <row r="995" spans="1:4" ht="13.5" customHeight="1">
      <c r="A995" s="36">
        <v>4</v>
      </c>
      <c r="B995" s="23" t="s">
        <v>715</v>
      </c>
      <c r="C995" s="125">
        <v>2022</v>
      </c>
      <c r="D995" s="71">
        <v>2313</v>
      </c>
    </row>
    <row r="996" spans="1:4" ht="13.5" customHeight="1">
      <c r="A996" s="32">
        <v>5</v>
      </c>
      <c r="B996" s="23" t="s">
        <v>715</v>
      </c>
      <c r="C996" s="125">
        <v>2022</v>
      </c>
      <c r="D996" s="71">
        <v>2313</v>
      </c>
    </row>
    <row r="997" spans="1:4" ht="13.5" customHeight="1">
      <c r="A997" s="36">
        <v>6</v>
      </c>
      <c r="B997" s="23" t="s">
        <v>715</v>
      </c>
      <c r="C997" s="125">
        <v>2022</v>
      </c>
      <c r="D997" s="71">
        <v>2313</v>
      </c>
    </row>
    <row r="998" spans="1:4" ht="13.5" customHeight="1">
      <c r="A998" s="32">
        <v>7</v>
      </c>
      <c r="B998" s="23" t="s">
        <v>715</v>
      </c>
      <c r="C998" s="125">
        <v>2022</v>
      </c>
      <c r="D998" s="71">
        <v>2313</v>
      </c>
    </row>
    <row r="999" spans="1:4" ht="13.5" customHeight="1">
      <c r="A999" s="36">
        <v>8</v>
      </c>
      <c r="B999" s="23" t="s">
        <v>716</v>
      </c>
      <c r="C999" s="125">
        <v>2022</v>
      </c>
      <c r="D999" s="71">
        <v>475</v>
      </c>
    </row>
    <row r="1000" spans="1:4" ht="13.5" customHeight="1">
      <c r="A1000" s="32">
        <v>9</v>
      </c>
      <c r="B1000" s="23" t="s">
        <v>716</v>
      </c>
      <c r="C1000" s="125">
        <v>2022</v>
      </c>
      <c r="D1000" s="71">
        <v>475</v>
      </c>
    </row>
    <row r="1001" spans="1:4" ht="13.5" customHeight="1">
      <c r="A1001" s="36">
        <v>10</v>
      </c>
      <c r="B1001" s="23" t="s">
        <v>716</v>
      </c>
      <c r="C1001" s="125">
        <v>2022</v>
      </c>
      <c r="D1001" s="71">
        <v>475</v>
      </c>
    </row>
    <row r="1002" spans="1:4" ht="13.5" customHeight="1">
      <c r="A1002" s="32">
        <v>11</v>
      </c>
      <c r="B1002" s="23" t="s">
        <v>716</v>
      </c>
      <c r="C1002" s="125">
        <v>2022</v>
      </c>
      <c r="D1002" s="71">
        <v>475</v>
      </c>
    </row>
    <row r="1003" spans="1:4" ht="13.5" customHeight="1">
      <c r="A1003" s="36">
        <v>12</v>
      </c>
      <c r="B1003" s="23" t="s">
        <v>717</v>
      </c>
      <c r="C1003" s="125">
        <v>2022</v>
      </c>
      <c r="D1003" s="71">
        <v>580</v>
      </c>
    </row>
    <row r="1004" spans="1:4" s="38" customFormat="1" ht="13.5" customHeight="1" thickBot="1">
      <c r="A1004" s="32">
        <v>13</v>
      </c>
      <c r="B1004" s="23" t="s">
        <v>381</v>
      </c>
      <c r="C1004" s="125">
        <v>2022</v>
      </c>
      <c r="D1004" s="71">
        <v>799.99</v>
      </c>
    </row>
    <row r="1005" spans="1:4" ht="13.5" customHeight="1" thickBot="1">
      <c r="A1005" s="597" t="s">
        <v>15</v>
      </c>
      <c r="B1005" s="598"/>
      <c r="C1005" s="599"/>
      <c r="D1005" s="69">
        <f>SUM(D992:D1004)</f>
        <v>20768.97</v>
      </c>
    </row>
    <row r="1006" spans="1:4" ht="17.25" customHeight="1" thickBot="1">
      <c r="A1006" s="600" t="s">
        <v>721</v>
      </c>
      <c r="B1006" s="601"/>
      <c r="C1006" s="601"/>
      <c r="D1006" s="602"/>
    </row>
    <row r="1007" spans="1:4" ht="25.5" customHeight="1">
      <c r="A1007" s="27">
        <v>1</v>
      </c>
      <c r="B1007" s="97" t="s">
        <v>722</v>
      </c>
      <c r="C1007" s="27">
        <v>2018</v>
      </c>
      <c r="D1007" s="98">
        <v>2843</v>
      </c>
    </row>
    <row r="1008" spans="1:4" ht="27.75" customHeight="1">
      <c r="A1008" s="27">
        <v>2</v>
      </c>
      <c r="B1008" s="97" t="s">
        <v>723</v>
      </c>
      <c r="C1008" s="27">
        <v>2018</v>
      </c>
      <c r="D1008" s="98">
        <v>3537.48</v>
      </c>
    </row>
    <row r="1009" spans="1:4" ht="18.75" customHeight="1">
      <c r="A1009" s="27">
        <v>3</v>
      </c>
      <c r="B1009" s="97" t="s">
        <v>724</v>
      </c>
      <c r="C1009" s="27">
        <v>2018</v>
      </c>
      <c r="D1009" s="98">
        <v>977.85</v>
      </c>
    </row>
    <row r="1010" spans="1:4" ht="34.5" customHeight="1" thickBot="1">
      <c r="A1010" s="27">
        <v>4</v>
      </c>
      <c r="B1010" s="97" t="s">
        <v>725</v>
      </c>
      <c r="C1010" s="27">
        <v>2019</v>
      </c>
      <c r="D1010" s="98">
        <v>4226.28</v>
      </c>
    </row>
    <row r="1011" spans="1:4" ht="13.5" customHeight="1" thickBot="1">
      <c r="A1011" s="603" t="s">
        <v>15</v>
      </c>
      <c r="B1011" s="604"/>
      <c r="C1011" s="605"/>
      <c r="D1011" s="69">
        <f>SUM(D1007:D1010)</f>
        <v>11584.61</v>
      </c>
    </row>
    <row r="1012" spans="1:4" ht="15.75" customHeight="1" thickBot="1">
      <c r="A1012" s="600" t="s">
        <v>763</v>
      </c>
      <c r="B1012" s="601"/>
      <c r="C1012" s="601"/>
      <c r="D1012" s="602"/>
    </row>
    <row r="1013" spans="1:4" ht="13.5" customHeight="1">
      <c r="A1013" s="27">
        <v>1</v>
      </c>
      <c r="B1013" s="92" t="s">
        <v>737</v>
      </c>
      <c r="C1013" s="27">
        <v>2019</v>
      </c>
      <c r="D1013" s="246">
        <v>599.99</v>
      </c>
    </row>
    <row r="1014" spans="1:4" ht="13.5" customHeight="1">
      <c r="A1014" s="42">
        <v>2</v>
      </c>
      <c r="B1014" s="92" t="s">
        <v>737</v>
      </c>
      <c r="C1014" s="27">
        <v>2019</v>
      </c>
      <c r="D1014" s="71">
        <v>599.99</v>
      </c>
    </row>
    <row r="1015" spans="1:4" ht="13.5" customHeight="1">
      <c r="A1015" s="27">
        <v>3</v>
      </c>
      <c r="B1015" s="92" t="s">
        <v>737</v>
      </c>
      <c r="C1015" s="27">
        <v>2019</v>
      </c>
      <c r="D1015" s="71">
        <v>599.99</v>
      </c>
    </row>
    <row r="1016" spans="1:4" ht="13.5" customHeight="1">
      <c r="A1016" s="42">
        <v>4</v>
      </c>
      <c r="B1016" s="92" t="s">
        <v>737</v>
      </c>
      <c r="C1016" s="27">
        <v>2019</v>
      </c>
      <c r="D1016" s="71">
        <v>599.99</v>
      </c>
    </row>
    <row r="1017" spans="1:4" ht="13.5" customHeight="1">
      <c r="A1017" s="27">
        <v>5</v>
      </c>
      <c r="B1017" s="92" t="s">
        <v>737</v>
      </c>
      <c r="C1017" s="27">
        <v>2019</v>
      </c>
      <c r="D1017" s="71">
        <v>600</v>
      </c>
    </row>
    <row r="1018" spans="1:4" ht="13.5" customHeight="1">
      <c r="A1018" s="42">
        <v>6</v>
      </c>
      <c r="B1018" s="92" t="s">
        <v>737</v>
      </c>
      <c r="C1018" s="27">
        <v>2019</v>
      </c>
      <c r="D1018" s="71">
        <v>600</v>
      </c>
    </row>
    <row r="1019" spans="1:4" ht="13.5" customHeight="1">
      <c r="A1019" s="27">
        <v>7</v>
      </c>
      <c r="B1019" s="92" t="s">
        <v>737</v>
      </c>
      <c r="C1019" s="27">
        <v>2019</v>
      </c>
      <c r="D1019" s="71">
        <v>600</v>
      </c>
    </row>
    <row r="1020" spans="1:4" ht="13.5" customHeight="1">
      <c r="A1020" s="42">
        <v>8</v>
      </c>
      <c r="B1020" s="92" t="s">
        <v>738</v>
      </c>
      <c r="C1020" s="27">
        <v>2020</v>
      </c>
      <c r="D1020" s="71">
        <v>6346.8</v>
      </c>
    </row>
    <row r="1021" spans="1:4" ht="35.25" customHeight="1">
      <c r="A1021" s="27">
        <v>9</v>
      </c>
      <c r="B1021" s="92" t="s">
        <v>739</v>
      </c>
      <c r="C1021" s="27">
        <v>2022</v>
      </c>
      <c r="D1021" s="71">
        <v>3369</v>
      </c>
    </row>
    <row r="1022" spans="1:4" ht="21" customHeight="1">
      <c r="A1022" s="42">
        <v>10</v>
      </c>
      <c r="B1022" s="92" t="s">
        <v>742</v>
      </c>
      <c r="C1022" s="27">
        <v>2019</v>
      </c>
      <c r="D1022" s="71">
        <v>249</v>
      </c>
    </row>
    <row r="1023" spans="1:4" ht="21.75" customHeight="1">
      <c r="A1023" s="27">
        <v>11</v>
      </c>
      <c r="B1023" s="92" t="s">
        <v>742</v>
      </c>
      <c r="C1023" s="27">
        <v>2019</v>
      </c>
      <c r="D1023" s="71">
        <v>249</v>
      </c>
    </row>
    <row r="1024" spans="1:4" ht="18" customHeight="1">
      <c r="A1024" s="42">
        <v>12</v>
      </c>
      <c r="B1024" s="92" t="s">
        <v>743</v>
      </c>
      <c r="C1024" s="27">
        <v>2019</v>
      </c>
      <c r="D1024" s="71">
        <v>765</v>
      </c>
    </row>
    <row r="1025" spans="1:4" ht="23.25" customHeight="1">
      <c r="A1025" s="27">
        <v>13</v>
      </c>
      <c r="B1025" s="92" t="s">
        <v>743</v>
      </c>
      <c r="C1025" s="27">
        <v>2019</v>
      </c>
      <c r="D1025" s="71">
        <v>765</v>
      </c>
    </row>
    <row r="1026" spans="1:4" ht="18" customHeight="1">
      <c r="A1026" s="42">
        <v>14</v>
      </c>
      <c r="B1026" s="92" t="s">
        <v>744</v>
      </c>
      <c r="C1026" s="27">
        <v>2019</v>
      </c>
      <c r="D1026" s="71">
        <v>269.99</v>
      </c>
    </row>
    <row r="1027" spans="1:4" ht="23.25" customHeight="1">
      <c r="A1027" s="27">
        <v>15</v>
      </c>
      <c r="B1027" s="92" t="s">
        <v>745</v>
      </c>
      <c r="C1027" s="27">
        <v>2019</v>
      </c>
      <c r="D1027" s="71">
        <v>649.99</v>
      </c>
    </row>
    <row r="1028" spans="1:4" ht="21.75" customHeight="1">
      <c r="A1028" s="42">
        <v>16</v>
      </c>
      <c r="B1028" s="92" t="s">
        <v>746</v>
      </c>
      <c r="C1028" s="27">
        <v>2020</v>
      </c>
      <c r="D1028" s="71">
        <v>299.99</v>
      </c>
    </row>
    <row r="1029" spans="1:4" ht="18" customHeight="1">
      <c r="A1029" s="27">
        <v>17</v>
      </c>
      <c r="B1029" s="92" t="s">
        <v>747</v>
      </c>
      <c r="C1029" s="27">
        <v>2020</v>
      </c>
      <c r="D1029" s="71">
        <v>854.05</v>
      </c>
    </row>
    <row r="1030" spans="1:4" ht="24.75" customHeight="1">
      <c r="A1030" s="42">
        <v>18</v>
      </c>
      <c r="B1030" s="92" t="s">
        <v>749</v>
      </c>
      <c r="C1030" s="27">
        <v>2020</v>
      </c>
      <c r="D1030" s="71">
        <v>899</v>
      </c>
    </row>
    <row r="1031" spans="1:4" ht="21" customHeight="1">
      <c r="A1031" s="27">
        <v>19</v>
      </c>
      <c r="B1031" s="92" t="s">
        <v>746</v>
      </c>
      <c r="C1031" s="27">
        <v>2020</v>
      </c>
      <c r="D1031" s="71">
        <v>299.99</v>
      </c>
    </row>
    <row r="1032" spans="1:4" ht="26.25" customHeight="1">
      <c r="A1032" s="42">
        <v>20</v>
      </c>
      <c r="B1032" s="92" t="s">
        <v>746</v>
      </c>
      <c r="C1032" s="27">
        <v>2020</v>
      </c>
      <c r="D1032" s="71">
        <v>299.99</v>
      </c>
    </row>
    <row r="1033" spans="1:4" ht="21" customHeight="1">
      <c r="A1033" s="27">
        <v>21</v>
      </c>
      <c r="B1033" s="92" t="s">
        <v>746</v>
      </c>
      <c r="C1033" s="27">
        <v>2020</v>
      </c>
      <c r="D1033" s="71">
        <v>299.99</v>
      </c>
    </row>
    <row r="1034" spans="1:4" ht="17.25" customHeight="1">
      <c r="A1034" s="42">
        <v>22</v>
      </c>
      <c r="B1034" s="92" t="s">
        <v>752</v>
      </c>
      <c r="C1034" s="27">
        <v>2022</v>
      </c>
      <c r="D1034" s="71">
        <v>899</v>
      </c>
    </row>
    <row r="1035" spans="1:4" ht="17.25" customHeight="1">
      <c r="A1035" s="27">
        <v>23</v>
      </c>
      <c r="B1035" s="92" t="s">
        <v>752</v>
      </c>
      <c r="C1035" s="27">
        <v>2022</v>
      </c>
      <c r="D1035" s="71">
        <v>899</v>
      </c>
    </row>
    <row r="1036" spans="1:4" ht="24" customHeight="1">
      <c r="A1036" s="42">
        <v>24</v>
      </c>
      <c r="B1036" s="92" t="s">
        <v>753</v>
      </c>
      <c r="C1036" s="27">
        <v>2022</v>
      </c>
      <c r="D1036" s="71">
        <v>359</v>
      </c>
    </row>
    <row r="1037" spans="1:4" ht="21.75" customHeight="1">
      <c r="A1037" s="27">
        <v>25</v>
      </c>
      <c r="B1037" s="92" t="s">
        <v>754</v>
      </c>
      <c r="C1037" s="27">
        <v>2022</v>
      </c>
      <c r="D1037" s="71">
        <v>629</v>
      </c>
    </row>
    <row r="1038" spans="1:4" ht="22.5" customHeight="1">
      <c r="A1038" s="42">
        <v>26</v>
      </c>
      <c r="B1038" s="92" t="s">
        <v>756</v>
      </c>
      <c r="C1038" s="27">
        <v>2022</v>
      </c>
      <c r="D1038" s="71">
        <v>219</v>
      </c>
    </row>
    <row r="1039" spans="1:4" ht="27.75" customHeight="1">
      <c r="A1039" s="27">
        <v>27</v>
      </c>
      <c r="B1039" s="92" t="s">
        <v>757</v>
      </c>
      <c r="C1039" s="27">
        <v>2022</v>
      </c>
      <c r="D1039" s="71">
        <v>199.99</v>
      </c>
    </row>
    <row r="1040" spans="1:4" ht="27" customHeight="1">
      <c r="A1040" s="42">
        <v>28</v>
      </c>
      <c r="B1040" s="92" t="s">
        <v>759</v>
      </c>
      <c r="C1040" s="27">
        <v>2022</v>
      </c>
      <c r="D1040" s="71">
        <v>4688.62</v>
      </c>
    </row>
    <row r="1041" spans="1:4" ht="22.5" customHeight="1">
      <c r="A1041" s="27">
        <v>29</v>
      </c>
      <c r="B1041" s="92" t="s">
        <v>760</v>
      </c>
      <c r="C1041" s="27">
        <v>2022</v>
      </c>
      <c r="D1041" s="71">
        <v>1252.05</v>
      </c>
    </row>
    <row r="1042" spans="1:4" ht="25.5" customHeight="1" thickBot="1">
      <c r="A1042" s="42">
        <v>30</v>
      </c>
      <c r="B1042" s="92" t="s">
        <v>761</v>
      </c>
      <c r="C1042" s="27">
        <v>2022</v>
      </c>
      <c r="D1042" s="71">
        <v>249</v>
      </c>
    </row>
    <row r="1043" spans="1:4" ht="13.5" customHeight="1" thickBot="1">
      <c r="A1043" s="603" t="s">
        <v>15</v>
      </c>
      <c r="B1043" s="604"/>
      <c r="C1043" s="605"/>
      <c r="D1043" s="69">
        <f>SUM(D1013:D1042)</f>
        <v>29211.410000000007</v>
      </c>
    </row>
    <row r="1044" spans="1:4" ht="13.5" customHeight="1" thickBot="1">
      <c r="A1044" s="600" t="s">
        <v>764</v>
      </c>
      <c r="B1044" s="601"/>
      <c r="C1044" s="601"/>
      <c r="D1044" s="602"/>
    </row>
    <row r="1045" spans="1:4" ht="13.5" customHeight="1">
      <c r="A1045" s="36">
        <v>1</v>
      </c>
      <c r="B1045" s="65" t="s">
        <v>674</v>
      </c>
      <c r="C1045" s="66">
        <v>2020</v>
      </c>
      <c r="D1045" s="67">
        <v>653.13</v>
      </c>
    </row>
    <row r="1046" spans="1:4" ht="13.5" customHeight="1">
      <c r="A1046" s="32">
        <v>2</v>
      </c>
      <c r="B1046" s="64" t="s">
        <v>499</v>
      </c>
      <c r="C1046" s="63">
        <v>2019</v>
      </c>
      <c r="D1046" s="62">
        <v>3110</v>
      </c>
    </row>
    <row r="1047" spans="1:4" ht="13.5" customHeight="1">
      <c r="A1047" s="32">
        <v>3</v>
      </c>
      <c r="B1047" s="64" t="s">
        <v>774</v>
      </c>
      <c r="C1047" s="63">
        <v>2020</v>
      </c>
      <c r="D1047" s="79">
        <v>1700</v>
      </c>
    </row>
    <row r="1048" spans="1:4" ht="13.5" customHeight="1" thickBot="1">
      <c r="A1048" s="32">
        <v>4</v>
      </c>
      <c r="B1048" s="64" t="s">
        <v>773</v>
      </c>
      <c r="C1048" s="80">
        <v>2020</v>
      </c>
      <c r="D1048" s="81">
        <v>900</v>
      </c>
    </row>
    <row r="1049" spans="1:4" ht="13.5" customHeight="1" thickBot="1">
      <c r="A1049" s="597" t="s">
        <v>15</v>
      </c>
      <c r="B1049" s="598"/>
      <c r="C1049" s="599"/>
      <c r="D1049" s="69">
        <f>SUM(D1045:D1048)</f>
        <v>6363.13</v>
      </c>
    </row>
    <row r="1050" spans="1:4" ht="13.5" customHeight="1" thickBot="1">
      <c r="A1050" s="600" t="s">
        <v>911</v>
      </c>
      <c r="B1050" s="601"/>
      <c r="C1050" s="601"/>
      <c r="D1050" s="602"/>
    </row>
    <row r="1051" spans="1:4" ht="13.5" customHeight="1">
      <c r="A1051" s="36">
        <v>1</v>
      </c>
      <c r="B1051" s="65" t="s">
        <v>499</v>
      </c>
      <c r="C1051" s="66">
        <v>2019</v>
      </c>
      <c r="D1051" s="67">
        <v>2680</v>
      </c>
    </row>
    <row r="1052" spans="1:4" ht="13.5" customHeight="1">
      <c r="A1052" s="32">
        <v>2</v>
      </c>
      <c r="B1052" s="64" t="s">
        <v>674</v>
      </c>
      <c r="C1052" s="63">
        <v>2020</v>
      </c>
      <c r="D1052" s="62">
        <v>952</v>
      </c>
    </row>
    <row r="1053" spans="1:4" ht="13.5" customHeight="1" thickBot="1">
      <c r="A1053" s="32">
        <v>3</v>
      </c>
      <c r="B1053" s="64" t="s">
        <v>774</v>
      </c>
      <c r="C1053" s="63">
        <v>2021</v>
      </c>
      <c r="D1053" s="62">
        <v>2000</v>
      </c>
    </row>
    <row r="1054" spans="1:4" ht="13.5" customHeight="1" thickBot="1">
      <c r="A1054" s="597" t="s">
        <v>15</v>
      </c>
      <c r="B1054" s="598"/>
      <c r="C1054" s="599"/>
      <c r="D1054" s="69">
        <f>SUM(D1051:D1053)</f>
        <v>5632</v>
      </c>
    </row>
    <row r="1055" spans="1:4" ht="13.5" customHeight="1" thickBot="1">
      <c r="A1055" s="600" t="s">
        <v>786</v>
      </c>
      <c r="B1055" s="601"/>
      <c r="C1055" s="601"/>
      <c r="D1055" s="602"/>
    </row>
    <row r="1056" spans="1:4" ht="13.5" customHeight="1">
      <c r="A1056" s="42">
        <v>1</v>
      </c>
      <c r="B1056" s="65" t="s">
        <v>774</v>
      </c>
      <c r="C1056" s="66">
        <v>2020</v>
      </c>
      <c r="D1056" s="67">
        <v>2199</v>
      </c>
    </row>
    <row r="1057" spans="1:4" ht="13.5" customHeight="1">
      <c r="A1057" s="27">
        <v>2</v>
      </c>
      <c r="B1057" s="64" t="s">
        <v>773</v>
      </c>
      <c r="C1057" s="63">
        <v>2020</v>
      </c>
      <c r="D1057" s="62">
        <v>959.56</v>
      </c>
    </row>
    <row r="1058" spans="1:4" ht="13.5" customHeight="1" thickBot="1">
      <c r="A1058" s="27">
        <v>3</v>
      </c>
      <c r="B1058" s="64" t="s">
        <v>674</v>
      </c>
      <c r="C1058" s="63">
        <v>2020</v>
      </c>
      <c r="D1058" s="62">
        <v>760.88</v>
      </c>
    </row>
    <row r="1059" spans="1:4" ht="13.5" customHeight="1" thickBot="1">
      <c r="A1059" s="603" t="s">
        <v>15</v>
      </c>
      <c r="B1059" s="604"/>
      <c r="C1059" s="605"/>
      <c r="D1059" s="69">
        <f>SUM(D1056:D1058)</f>
        <v>3919.44</v>
      </c>
    </row>
    <row r="1060" spans="1:4" ht="13.5" customHeight="1" thickBot="1">
      <c r="A1060" s="600" t="s">
        <v>1000</v>
      </c>
      <c r="B1060" s="601"/>
      <c r="C1060" s="601"/>
      <c r="D1060" s="602"/>
    </row>
    <row r="1061" spans="1:4" ht="13.5" customHeight="1">
      <c r="A1061" s="54">
        <v>1</v>
      </c>
      <c r="B1061" s="182" t="s">
        <v>982</v>
      </c>
      <c r="C1061" s="184">
        <v>43535</v>
      </c>
      <c r="D1061" s="185">
        <v>316.26</v>
      </c>
    </row>
    <row r="1062" spans="1:4" ht="13.5" customHeight="1">
      <c r="A1062" s="39">
        <v>2</v>
      </c>
      <c r="B1062" s="182" t="s">
        <v>982</v>
      </c>
      <c r="C1062" s="184">
        <v>43535</v>
      </c>
      <c r="D1062" s="185">
        <v>316.26</v>
      </c>
    </row>
    <row r="1063" spans="1:4" ht="13.5" customHeight="1">
      <c r="A1063" s="54">
        <v>3</v>
      </c>
      <c r="B1063" s="182" t="s">
        <v>982</v>
      </c>
      <c r="C1063" s="184">
        <v>43535</v>
      </c>
      <c r="D1063" s="185">
        <v>316.26</v>
      </c>
    </row>
    <row r="1064" spans="1:4" ht="13.5" customHeight="1">
      <c r="A1064" s="39">
        <v>4</v>
      </c>
      <c r="B1064" s="182" t="s">
        <v>982</v>
      </c>
      <c r="C1064" s="184">
        <v>43535</v>
      </c>
      <c r="D1064" s="185">
        <v>316.26</v>
      </c>
    </row>
    <row r="1065" spans="1:4" ht="13.5" customHeight="1">
      <c r="A1065" s="54">
        <v>5</v>
      </c>
      <c r="B1065" s="182" t="s">
        <v>982</v>
      </c>
      <c r="C1065" s="184">
        <v>43535</v>
      </c>
      <c r="D1065" s="185">
        <v>316.26</v>
      </c>
    </row>
    <row r="1066" spans="1:4" ht="13.5" customHeight="1">
      <c r="A1066" s="39">
        <v>6</v>
      </c>
      <c r="B1066" s="182" t="s">
        <v>982</v>
      </c>
      <c r="C1066" s="184">
        <v>43535</v>
      </c>
      <c r="D1066" s="185">
        <v>316.26</v>
      </c>
    </row>
    <row r="1067" spans="1:4" ht="13.5" customHeight="1">
      <c r="A1067" s="54">
        <v>7</v>
      </c>
      <c r="B1067" s="182" t="s">
        <v>983</v>
      </c>
      <c r="C1067" s="184">
        <v>43725</v>
      </c>
      <c r="D1067" s="185">
        <v>682.65</v>
      </c>
    </row>
    <row r="1068" spans="1:4" ht="13.5" customHeight="1">
      <c r="A1068" s="39">
        <v>8</v>
      </c>
      <c r="B1068" s="182" t="s">
        <v>983</v>
      </c>
      <c r="C1068" s="184">
        <v>43725</v>
      </c>
      <c r="D1068" s="185">
        <v>682.65</v>
      </c>
    </row>
    <row r="1069" spans="1:4" ht="13.5" customHeight="1">
      <c r="A1069" s="54">
        <v>9</v>
      </c>
      <c r="B1069" s="182" t="s">
        <v>984</v>
      </c>
      <c r="C1069" s="184">
        <v>43725</v>
      </c>
      <c r="D1069" s="185">
        <v>1405.89</v>
      </c>
    </row>
    <row r="1070" spans="1:4" ht="13.5" customHeight="1">
      <c r="A1070" s="39">
        <v>10</v>
      </c>
      <c r="B1070" s="182" t="s">
        <v>984</v>
      </c>
      <c r="C1070" s="184">
        <v>43725</v>
      </c>
      <c r="D1070" s="185">
        <v>1405.89</v>
      </c>
    </row>
    <row r="1071" spans="1:4" ht="13.5" customHeight="1">
      <c r="A1071" s="54">
        <v>11</v>
      </c>
      <c r="B1071" s="182" t="s">
        <v>985</v>
      </c>
      <c r="C1071" s="184">
        <v>43759</v>
      </c>
      <c r="D1071" s="185">
        <v>1310</v>
      </c>
    </row>
    <row r="1072" spans="1:4" ht="13.5" customHeight="1">
      <c r="A1072" s="39">
        <v>12</v>
      </c>
      <c r="B1072" s="182" t="s">
        <v>334</v>
      </c>
      <c r="C1072" s="184">
        <v>43802</v>
      </c>
      <c r="D1072" s="185">
        <v>1136.52</v>
      </c>
    </row>
    <row r="1073" spans="1:4" ht="13.5" customHeight="1">
      <c r="A1073" s="54">
        <v>13</v>
      </c>
      <c r="B1073" s="182" t="s">
        <v>986</v>
      </c>
      <c r="C1073" s="184">
        <v>43802</v>
      </c>
      <c r="D1073" s="185">
        <v>560</v>
      </c>
    </row>
    <row r="1074" spans="1:4" ht="13.5" customHeight="1">
      <c r="A1074" s="39">
        <v>14</v>
      </c>
      <c r="B1074" s="182" t="s">
        <v>986</v>
      </c>
      <c r="C1074" s="184">
        <v>43802</v>
      </c>
      <c r="D1074" s="185">
        <v>722</v>
      </c>
    </row>
    <row r="1075" spans="1:4" ht="13.5" customHeight="1">
      <c r="A1075" s="54">
        <v>15</v>
      </c>
      <c r="B1075" s="182" t="s">
        <v>986</v>
      </c>
      <c r="C1075" s="184">
        <v>43802</v>
      </c>
      <c r="D1075" s="185">
        <v>722</v>
      </c>
    </row>
    <row r="1076" spans="1:4" ht="13.5" customHeight="1">
      <c r="A1076" s="39">
        <v>16</v>
      </c>
      <c r="B1076" s="182" t="s">
        <v>377</v>
      </c>
      <c r="C1076" s="184">
        <v>43816</v>
      </c>
      <c r="D1076" s="185">
        <v>2348.0700000000002</v>
      </c>
    </row>
    <row r="1077" spans="1:4" ht="13.5" customHeight="1">
      <c r="A1077" s="54">
        <v>17</v>
      </c>
      <c r="B1077" s="182" t="s">
        <v>377</v>
      </c>
      <c r="C1077" s="184">
        <v>43816</v>
      </c>
      <c r="D1077" s="185">
        <v>2348.0700000000002</v>
      </c>
    </row>
    <row r="1078" spans="1:4" ht="13.5" customHeight="1">
      <c r="A1078" s="39">
        <v>18</v>
      </c>
      <c r="B1078" s="182" t="s">
        <v>383</v>
      </c>
      <c r="C1078" s="184">
        <v>43907</v>
      </c>
      <c r="D1078" s="185">
        <v>4466.13</v>
      </c>
    </row>
    <row r="1079" spans="1:4" ht="13.5" customHeight="1">
      <c r="A1079" s="54">
        <v>19</v>
      </c>
      <c r="B1079" s="182" t="s">
        <v>987</v>
      </c>
      <c r="C1079" s="184">
        <v>43945</v>
      </c>
      <c r="D1079" s="185">
        <v>6752.7</v>
      </c>
    </row>
    <row r="1080" spans="1:4" ht="13.5" customHeight="1">
      <c r="A1080" s="39">
        <v>20</v>
      </c>
      <c r="B1080" s="182" t="s">
        <v>982</v>
      </c>
      <c r="C1080" s="184">
        <v>44047</v>
      </c>
      <c r="D1080" s="185">
        <v>350</v>
      </c>
    </row>
    <row r="1081" spans="1:4" ht="13.5" customHeight="1">
      <c r="A1081" s="54">
        <v>21</v>
      </c>
      <c r="B1081" s="182" t="s">
        <v>982</v>
      </c>
      <c r="C1081" s="184">
        <v>44048</v>
      </c>
      <c r="D1081" s="185">
        <v>350</v>
      </c>
    </row>
    <row r="1082" spans="1:4" ht="13.5" customHeight="1">
      <c r="A1082" s="39">
        <v>22</v>
      </c>
      <c r="B1082" s="182" t="s">
        <v>982</v>
      </c>
      <c r="C1082" s="184">
        <v>44048</v>
      </c>
      <c r="D1082" s="185">
        <v>350</v>
      </c>
    </row>
    <row r="1083" spans="1:4" ht="13.5" customHeight="1">
      <c r="A1083" s="54">
        <v>23</v>
      </c>
      <c r="B1083" s="182" t="s">
        <v>988</v>
      </c>
      <c r="C1083" s="184">
        <v>44120</v>
      </c>
      <c r="D1083" s="185">
        <v>395</v>
      </c>
    </row>
    <row r="1084" spans="1:4" ht="13.5" customHeight="1">
      <c r="A1084" s="39">
        <v>24</v>
      </c>
      <c r="B1084" s="182" t="s">
        <v>988</v>
      </c>
      <c r="C1084" s="184">
        <v>44120</v>
      </c>
      <c r="D1084" s="185">
        <v>395</v>
      </c>
    </row>
    <row r="1085" spans="1:4" ht="13.5" customHeight="1">
      <c r="A1085" s="54">
        <v>25</v>
      </c>
      <c r="B1085" s="182" t="s">
        <v>988</v>
      </c>
      <c r="C1085" s="184">
        <v>44120</v>
      </c>
      <c r="D1085" s="185">
        <v>395</v>
      </c>
    </row>
    <row r="1086" spans="1:4" ht="13.5" customHeight="1">
      <c r="A1086" s="39">
        <v>26</v>
      </c>
      <c r="B1086" s="182" t="s">
        <v>988</v>
      </c>
      <c r="C1086" s="184">
        <v>44120</v>
      </c>
      <c r="D1086" s="185">
        <v>395</v>
      </c>
    </row>
    <row r="1087" spans="1:4" ht="13.5" customHeight="1">
      <c r="A1087" s="54">
        <v>27</v>
      </c>
      <c r="B1087" s="182" t="s">
        <v>988</v>
      </c>
      <c r="C1087" s="184">
        <v>44120</v>
      </c>
      <c r="D1087" s="185">
        <v>395</v>
      </c>
    </row>
    <row r="1088" spans="1:4" ht="13.5" customHeight="1">
      <c r="A1088" s="39">
        <v>28</v>
      </c>
      <c r="B1088" s="182" t="s">
        <v>988</v>
      </c>
      <c r="C1088" s="184">
        <v>44120</v>
      </c>
      <c r="D1088" s="185">
        <v>395</v>
      </c>
    </row>
    <row r="1089" spans="1:4" ht="13.5" customHeight="1">
      <c r="A1089" s="54">
        <v>29</v>
      </c>
      <c r="B1089" s="182" t="s">
        <v>988</v>
      </c>
      <c r="C1089" s="184">
        <v>44120</v>
      </c>
      <c r="D1089" s="185">
        <v>395</v>
      </c>
    </row>
    <row r="1090" spans="1:4" ht="13.5" customHeight="1">
      <c r="A1090" s="39">
        <v>30</v>
      </c>
      <c r="B1090" s="182" t="s">
        <v>988</v>
      </c>
      <c r="C1090" s="184">
        <v>44120</v>
      </c>
      <c r="D1090" s="185">
        <v>395</v>
      </c>
    </row>
    <row r="1091" spans="1:4" ht="13.5" customHeight="1">
      <c r="A1091" s="54">
        <v>31</v>
      </c>
      <c r="B1091" s="182" t="s">
        <v>988</v>
      </c>
      <c r="C1091" s="184">
        <v>44120</v>
      </c>
      <c r="D1091" s="185">
        <v>395</v>
      </c>
    </row>
    <row r="1092" spans="1:4" ht="13.5" customHeight="1">
      <c r="A1092" s="39">
        <v>32</v>
      </c>
      <c r="B1092" s="182" t="s">
        <v>988</v>
      </c>
      <c r="C1092" s="184">
        <v>44120</v>
      </c>
      <c r="D1092" s="185">
        <v>395</v>
      </c>
    </row>
    <row r="1093" spans="1:4" ht="13.5" customHeight="1">
      <c r="A1093" s="54">
        <v>33</v>
      </c>
      <c r="B1093" s="182" t="s">
        <v>988</v>
      </c>
      <c r="C1093" s="184">
        <v>44120</v>
      </c>
      <c r="D1093" s="185">
        <v>395</v>
      </c>
    </row>
    <row r="1094" spans="1:4" ht="13.5" customHeight="1">
      <c r="A1094" s="39">
        <v>34</v>
      </c>
      <c r="B1094" s="182" t="s">
        <v>988</v>
      </c>
      <c r="C1094" s="184">
        <v>44120</v>
      </c>
      <c r="D1094" s="185">
        <v>395</v>
      </c>
    </row>
    <row r="1095" spans="1:4" ht="13.5" customHeight="1">
      <c r="A1095" s="54">
        <v>35</v>
      </c>
      <c r="B1095" s="182" t="s">
        <v>988</v>
      </c>
      <c r="C1095" s="184">
        <v>44120</v>
      </c>
      <c r="D1095" s="185">
        <v>395</v>
      </c>
    </row>
    <row r="1096" spans="1:4" ht="13.5" customHeight="1">
      <c r="A1096" s="39">
        <v>36</v>
      </c>
      <c r="B1096" s="182" t="s">
        <v>988</v>
      </c>
      <c r="C1096" s="184">
        <v>44120</v>
      </c>
      <c r="D1096" s="185">
        <v>395</v>
      </c>
    </row>
    <row r="1097" spans="1:4" ht="13.5" customHeight="1">
      <c r="A1097" s="54">
        <v>37</v>
      </c>
      <c r="B1097" s="182" t="s">
        <v>988</v>
      </c>
      <c r="C1097" s="184">
        <v>44120</v>
      </c>
      <c r="D1097" s="185">
        <v>395</v>
      </c>
    </row>
    <row r="1098" spans="1:4" ht="13.5" customHeight="1">
      <c r="A1098" s="39">
        <v>38</v>
      </c>
      <c r="B1098" s="182" t="s">
        <v>988</v>
      </c>
      <c r="C1098" s="184">
        <v>44120</v>
      </c>
      <c r="D1098" s="185">
        <v>395</v>
      </c>
    </row>
    <row r="1099" spans="1:4" ht="13.5" customHeight="1">
      <c r="A1099" s="54">
        <v>39</v>
      </c>
      <c r="B1099" s="182" t="s">
        <v>988</v>
      </c>
      <c r="C1099" s="184">
        <v>44120</v>
      </c>
      <c r="D1099" s="185">
        <v>395</v>
      </c>
    </row>
    <row r="1100" spans="1:4" ht="13.5" customHeight="1">
      <c r="A1100" s="39">
        <v>40</v>
      </c>
      <c r="B1100" s="182" t="s">
        <v>988</v>
      </c>
      <c r="C1100" s="184">
        <v>44120</v>
      </c>
      <c r="D1100" s="185">
        <v>395</v>
      </c>
    </row>
    <row r="1101" spans="1:4" ht="13.5" customHeight="1">
      <c r="A1101" s="54">
        <v>41</v>
      </c>
      <c r="B1101" s="182" t="s">
        <v>988</v>
      </c>
      <c r="C1101" s="184">
        <v>44120</v>
      </c>
      <c r="D1101" s="185">
        <v>395</v>
      </c>
    </row>
    <row r="1102" spans="1:4" ht="13.5" customHeight="1">
      <c r="A1102" s="39">
        <v>42</v>
      </c>
      <c r="B1102" s="182" t="s">
        <v>988</v>
      </c>
      <c r="C1102" s="184">
        <v>44120</v>
      </c>
      <c r="D1102" s="185">
        <v>395</v>
      </c>
    </row>
    <row r="1103" spans="1:4" ht="13.5" customHeight="1">
      <c r="A1103" s="54">
        <v>43</v>
      </c>
      <c r="B1103" s="182" t="s">
        <v>988</v>
      </c>
      <c r="C1103" s="184">
        <v>44120</v>
      </c>
      <c r="D1103" s="185">
        <v>395</v>
      </c>
    </row>
    <row r="1104" spans="1:4" ht="13.5" customHeight="1">
      <c r="A1104" s="39">
        <v>44</v>
      </c>
      <c r="B1104" s="182" t="s">
        <v>988</v>
      </c>
      <c r="C1104" s="184">
        <v>44120</v>
      </c>
      <c r="D1104" s="185">
        <v>395</v>
      </c>
    </row>
    <row r="1105" spans="1:4" ht="13.5" customHeight="1">
      <c r="A1105" s="54">
        <v>45</v>
      </c>
      <c r="B1105" s="182" t="s">
        <v>988</v>
      </c>
      <c r="C1105" s="184">
        <v>44120</v>
      </c>
      <c r="D1105" s="185">
        <v>395</v>
      </c>
    </row>
    <row r="1106" spans="1:4" ht="13.5" customHeight="1">
      <c r="A1106" s="39">
        <v>46</v>
      </c>
      <c r="B1106" s="182" t="s">
        <v>988</v>
      </c>
      <c r="C1106" s="184">
        <v>44120</v>
      </c>
      <c r="D1106" s="185">
        <v>395</v>
      </c>
    </row>
    <row r="1107" spans="1:4" ht="13.5" customHeight="1">
      <c r="A1107" s="54">
        <v>47</v>
      </c>
      <c r="B1107" s="182" t="s">
        <v>988</v>
      </c>
      <c r="C1107" s="184">
        <v>44120</v>
      </c>
      <c r="D1107" s="185">
        <v>395</v>
      </c>
    </row>
    <row r="1108" spans="1:4" ht="13.5" customHeight="1">
      <c r="A1108" s="39">
        <v>48</v>
      </c>
      <c r="B1108" s="182" t="s">
        <v>988</v>
      </c>
      <c r="C1108" s="184">
        <v>44120</v>
      </c>
      <c r="D1108" s="185">
        <v>395</v>
      </c>
    </row>
    <row r="1109" spans="1:4" ht="13.5" customHeight="1">
      <c r="A1109" s="54">
        <v>49</v>
      </c>
      <c r="B1109" s="182" t="s">
        <v>988</v>
      </c>
      <c r="C1109" s="184">
        <v>44120</v>
      </c>
      <c r="D1109" s="185">
        <v>395</v>
      </c>
    </row>
    <row r="1110" spans="1:4" ht="13.5" customHeight="1">
      <c r="A1110" s="39">
        <v>50</v>
      </c>
      <c r="B1110" s="182" t="s">
        <v>988</v>
      </c>
      <c r="C1110" s="184">
        <v>44120</v>
      </c>
      <c r="D1110" s="185">
        <v>395</v>
      </c>
    </row>
    <row r="1111" spans="1:4" ht="13.5" customHeight="1">
      <c r="A1111" s="54">
        <v>51</v>
      </c>
      <c r="B1111" s="182" t="s">
        <v>988</v>
      </c>
      <c r="C1111" s="184">
        <v>44120</v>
      </c>
      <c r="D1111" s="185">
        <v>395</v>
      </c>
    </row>
    <row r="1112" spans="1:4" ht="13.5" customHeight="1">
      <c r="A1112" s="39">
        <v>52</v>
      </c>
      <c r="B1112" s="182" t="s">
        <v>988</v>
      </c>
      <c r="C1112" s="184">
        <v>44120</v>
      </c>
      <c r="D1112" s="185">
        <v>395</v>
      </c>
    </row>
    <row r="1113" spans="1:4" ht="13.5" customHeight="1">
      <c r="A1113" s="54">
        <v>53</v>
      </c>
      <c r="B1113" s="182" t="s">
        <v>989</v>
      </c>
      <c r="C1113" s="184">
        <v>44120</v>
      </c>
      <c r="D1113" s="185">
        <v>1783.5</v>
      </c>
    </row>
    <row r="1114" spans="1:4" ht="13.5" customHeight="1">
      <c r="A1114" s="39">
        <v>54</v>
      </c>
      <c r="B1114" s="182" t="s">
        <v>989</v>
      </c>
      <c r="C1114" s="184">
        <v>44120</v>
      </c>
      <c r="D1114" s="185">
        <v>1783.5</v>
      </c>
    </row>
    <row r="1115" spans="1:4" ht="13.5" customHeight="1">
      <c r="A1115" s="54">
        <v>55</v>
      </c>
      <c r="B1115" s="182" t="s">
        <v>989</v>
      </c>
      <c r="C1115" s="184">
        <v>44120</v>
      </c>
      <c r="D1115" s="185">
        <v>1783.5</v>
      </c>
    </row>
    <row r="1116" spans="1:4" ht="13.5" customHeight="1">
      <c r="A1116" s="39">
        <v>56</v>
      </c>
      <c r="B1116" s="182" t="s">
        <v>989</v>
      </c>
      <c r="C1116" s="184">
        <v>44120</v>
      </c>
      <c r="D1116" s="185">
        <v>1783.5</v>
      </c>
    </row>
    <row r="1117" spans="1:4" ht="13.5" customHeight="1">
      <c r="A1117" s="54">
        <v>57</v>
      </c>
      <c r="B1117" s="182" t="s">
        <v>989</v>
      </c>
      <c r="C1117" s="184">
        <v>44120</v>
      </c>
      <c r="D1117" s="185">
        <v>1783.5</v>
      </c>
    </row>
    <row r="1118" spans="1:4" ht="13.5" customHeight="1">
      <c r="A1118" s="39">
        <v>58</v>
      </c>
      <c r="B1118" s="182" t="s">
        <v>989</v>
      </c>
      <c r="C1118" s="184">
        <v>44120</v>
      </c>
      <c r="D1118" s="185">
        <v>1783.5</v>
      </c>
    </row>
    <row r="1119" spans="1:4" ht="13.5" customHeight="1">
      <c r="A1119" s="54">
        <v>59</v>
      </c>
      <c r="B1119" s="182" t="s">
        <v>989</v>
      </c>
      <c r="C1119" s="184">
        <v>44120</v>
      </c>
      <c r="D1119" s="185">
        <v>1783.5</v>
      </c>
    </row>
    <row r="1120" spans="1:4" ht="13.5" customHeight="1">
      <c r="A1120" s="39">
        <v>60</v>
      </c>
      <c r="B1120" s="182" t="s">
        <v>989</v>
      </c>
      <c r="C1120" s="184">
        <v>44120</v>
      </c>
      <c r="D1120" s="185">
        <v>1783.5</v>
      </c>
    </row>
    <row r="1121" spans="1:4" ht="13.5" customHeight="1">
      <c r="A1121" s="54">
        <v>61</v>
      </c>
      <c r="B1121" s="182" t="s">
        <v>989</v>
      </c>
      <c r="C1121" s="184">
        <v>44120</v>
      </c>
      <c r="D1121" s="185">
        <v>1783.5</v>
      </c>
    </row>
    <row r="1122" spans="1:4" ht="13.5" customHeight="1">
      <c r="A1122" s="39">
        <v>62</v>
      </c>
      <c r="B1122" s="182" t="s">
        <v>989</v>
      </c>
      <c r="C1122" s="184">
        <v>44120</v>
      </c>
      <c r="D1122" s="185">
        <v>1783.5</v>
      </c>
    </row>
    <row r="1123" spans="1:4" ht="13.5" customHeight="1">
      <c r="A1123" s="54">
        <v>63</v>
      </c>
      <c r="B1123" s="182" t="s">
        <v>989</v>
      </c>
      <c r="C1123" s="184">
        <v>44120</v>
      </c>
      <c r="D1123" s="185">
        <v>1783.5</v>
      </c>
    </row>
    <row r="1124" spans="1:4" ht="13.5" customHeight="1">
      <c r="A1124" s="39">
        <v>64</v>
      </c>
      <c r="B1124" s="182" t="s">
        <v>989</v>
      </c>
      <c r="C1124" s="184">
        <v>44120</v>
      </c>
      <c r="D1124" s="185">
        <v>1783.5</v>
      </c>
    </row>
    <row r="1125" spans="1:4" ht="13.5" customHeight="1">
      <c r="A1125" s="54">
        <v>65</v>
      </c>
      <c r="B1125" s="182" t="s">
        <v>989</v>
      </c>
      <c r="C1125" s="184">
        <v>44120</v>
      </c>
      <c r="D1125" s="185">
        <v>1783.5</v>
      </c>
    </row>
    <row r="1126" spans="1:4" ht="13.5" customHeight="1">
      <c r="A1126" s="39">
        <v>66</v>
      </c>
      <c r="B1126" s="182" t="s">
        <v>989</v>
      </c>
      <c r="C1126" s="184">
        <v>44120</v>
      </c>
      <c r="D1126" s="185">
        <v>1783.5</v>
      </c>
    </row>
    <row r="1127" spans="1:4" ht="13.5" customHeight="1">
      <c r="A1127" s="54">
        <v>67</v>
      </c>
      <c r="B1127" s="182" t="s">
        <v>989</v>
      </c>
      <c r="C1127" s="184">
        <v>44120</v>
      </c>
      <c r="D1127" s="185">
        <v>1783.5</v>
      </c>
    </row>
    <row r="1128" spans="1:4" ht="13.5" customHeight="1">
      <c r="A1128" s="39">
        <v>68</v>
      </c>
      <c r="B1128" s="182" t="s">
        <v>989</v>
      </c>
      <c r="C1128" s="184">
        <v>44120</v>
      </c>
      <c r="D1128" s="185">
        <v>1783.5</v>
      </c>
    </row>
    <row r="1129" spans="1:4" ht="13.5" customHeight="1">
      <c r="A1129" s="54">
        <v>69</v>
      </c>
      <c r="B1129" s="182" t="s">
        <v>989</v>
      </c>
      <c r="C1129" s="184">
        <v>44120</v>
      </c>
      <c r="D1129" s="185">
        <v>1783.5</v>
      </c>
    </row>
    <row r="1130" spans="1:4" ht="13.5" customHeight="1">
      <c r="A1130" s="39">
        <v>70</v>
      </c>
      <c r="B1130" s="182" t="s">
        <v>989</v>
      </c>
      <c r="C1130" s="184">
        <v>44120</v>
      </c>
      <c r="D1130" s="185">
        <v>1783.5</v>
      </c>
    </row>
    <row r="1131" spans="1:4" ht="13.5" customHeight="1">
      <c r="A1131" s="54">
        <v>71</v>
      </c>
      <c r="B1131" s="182" t="s">
        <v>989</v>
      </c>
      <c r="C1131" s="184">
        <v>44120</v>
      </c>
      <c r="D1131" s="185">
        <v>1783.5</v>
      </c>
    </row>
    <row r="1132" spans="1:4" ht="13.5" customHeight="1">
      <c r="A1132" s="39">
        <v>72</v>
      </c>
      <c r="B1132" s="182" t="s">
        <v>989</v>
      </c>
      <c r="C1132" s="184">
        <v>44120</v>
      </c>
      <c r="D1132" s="185">
        <v>1783.5</v>
      </c>
    </row>
    <row r="1133" spans="1:4" ht="13.5" customHeight="1">
      <c r="A1133" s="54">
        <v>73</v>
      </c>
      <c r="B1133" s="182" t="s">
        <v>989</v>
      </c>
      <c r="C1133" s="184">
        <v>44120</v>
      </c>
      <c r="D1133" s="185">
        <v>1783.5</v>
      </c>
    </row>
    <row r="1134" spans="1:4" ht="13.5" customHeight="1">
      <c r="A1134" s="39">
        <v>74</v>
      </c>
      <c r="B1134" s="182" t="s">
        <v>989</v>
      </c>
      <c r="C1134" s="184">
        <v>44120</v>
      </c>
      <c r="D1134" s="185">
        <v>1783.5</v>
      </c>
    </row>
    <row r="1135" spans="1:4" ht="13.5" customHeight="1">
      <c r="A1135" s="54">
        <v>75</v>
      </c>
      <c r="B1135" s="182" t="s">
        <v>989</v>
      </c>
      <c r="C1135" s="184">
        <v>44120</v>
      </c>
      <c r="D1135" s="185">
        <v>1783.5</v>
      </c>
    </row>
    <row r="1136" spans="1:4" ht="13.5" customHeight="1">
      <c r="A1136" s="39">
        <v>76</v>
      </c>
      <c r="B1136" s="182" t="s">
        <v>989</v>
      </c>
      <c r="C1136" s="184">
        <v>44120</v>
      </c>
      <c r="D1136" s="185">
        <v>1783.5</v>
      </c>
    </row>
    <row r="1137" spans="1:4" ht="13.5" customHeight="1">
      <c r="A1137" s="54">
        <v>77</v>
      </c>
      <c r="B1137" s="182" t="s">
        <v>989</v>
      </c>
      <c r="C1137" s="184">
        <v>44120</v>
      </c>
      <c r="D1137" s="185">
        <v>1783.5</v>
      </c>
    </row>
    <row r="1138" spans="1:4" ht="13.5" customHeight="1">
      <c r="A1138" s="39">
        <v>78</v>
      </c>
      <c r="B1138" s="182" t="s">
        <v>989</v>
      </c>
      <c r="C1138" s="184">
        <v>44120</v>
      </c>
      <c r="D1138" s="185">
        <v>1783.5</v>
      </c>
    </row>
    <row r="1139" spans="1:4" ht="13.5" customHeight="1">
      <c r="A1139" s="54">
        <v>79</v>
      </c>
      <c r="B1139" s="182" t="s">
        <v>989</v>
      </c>
      <c r="C1139" s="184">
        <v>44120</v>
      </c>
      <c r="D1139" s="185">
        <v>1783.5</v>
      </c>
    </row>
    <row r="1140" spans="1:4" ht="13.5" customHeight="1">
      <c r="A1140" s="39">
        <v>80</v>
      </c>
      <c r="B1140" s="182" t="s">
        <v>989</v>
      </c>
      <c r="C1140" s="184">
        <v>44120</v>
      </c>
      <c r="D1140" s="185">
        <v>1783.5</v>
      </c>
    </row>
    <row r="1141" spans="1:4" ht="13.5" customHeight="1">
      <c r="A1141" s="54">
        <v>81</v>
      </c>
      <c r="B1141" s="182" t="s">
        <v>989</v>
      </c>
      <c r="C1141" s="184">
        <v>44120</v>
      </c>
      <c r="D1141" s="185">
        <v>1783.5</v>
      </c>
    </row>
    <row r="1142" spans="1:4" ht="13.5" customHeight="1">
      <c r="A1142" s="39">
        <v>82</v>
      </c>
      <c r="B1142" s="182" t="s">
        <v>989</v>
      </c>
      <c r="C1142" s="184">
        <v>44120</v>
      </c>
      <c r="D1142" s="185">
        <v>1783.5</v>
      </c>
    </row>
    <row r="1143" spans="1:4" ht="13.5" customHeight="1">
      <c r="A1143" s="54">
        <v>83</v>
      </c>
      <c r="B1143" s="182" t="s">
        <v>983</v>
      </c>
      <c r="C1143" s="184">
        <v>44120</v>
      </c>
      <c r="D1143" s="185">
        <v>369</v>
      </c>
    </row>
    <row r="1144" spans="1:4" ht="13.5" customHeight="1">
      <c r="A1144" s="39">
        <v>84</v>
      </c>
      <c r="B1144" s="182" t="s">
        <v>983</v>
      </c>
      <c r="C1144" s="184">
        <v>44120</v>
      </c>
      <c r="D1144" s="185">
        <v>369</v>
      </c>
    </row>
    <row r="1145" spans="1:4" ht="13.5" customHeight="1">
      <c r="A1145" s="54">
        <v>85</v>
      </c>
      <c r="B1145" s="182" t="s">
        <v>983</v>
      </c>
      <c r="C1145" s="184">
        <v>44120</v>
      </c>
      <c r="D1145" s="185">
        <v>369</v>
      </c>
    </row>
    <row r="1146" spans="1:4" ht="13.5" customHeight="1">
      <c r="A1146" s="39">
        <v>86</v>
      </c>
      <c r="B1146" s="182" t="s">
        <v>983</v>
      </c>
      <c r="C1146" s="184">
        <v>44120</v>
      </c>
      <c r="D1146" s="185">
        <v>369</v>
      </c>
    </row>
    <row r="1147" spans="1:4" ht="13.5" customHeight="1">
      <c r="A1147" s="54">
        <v>87</v>
      </c>
      <c r="B1147" s="182" t="s">
        <v>984</v>
      </c>
      <c r="C1147" s="184">
        <v>44120</v>
      </c>
      <c r="D1147" s="185">
        <v>1704.78</v>
      </c>
    </row>
    <row r="1148" spans="1:4" ht="13.5" customHeight="1">
      <c r="A1148" s="39">
        <v>88</v>
      </c>
      <c r="B1148" s="182" t="s">
        <v>984</v>
      </c>
      <c r="C1148" s="184">
        <v>44120</v>
      </c>
      <c r="D1148" s="185">
        <v>1704.78</v>
      </c>
    </row>
    <row r="1149" spans="1:4" ht="13.5" customHeight="1">
      <c r="A1149" s="54">
        <v>89</v>
      </c>
      <c r="B1149" s="182" t="s">
        <v>984</v>
      </c>
      <c r="C1149" s="184">
        <v>44120</v>
      </c>
      <c r="D1149" s="185">
        <v>1704.78</v>
      </c>
    </row>
    <row r="1150" spans="1:4" ht="13.5" customHeight="1">
      <c r="A1150" s="39">
        <v>90</v>
      </c>
      <c r="B1150" s="182" t="s">
        <v>984</v>
      </c>
      <c r="C1150" s="184">
        <v>44120</v>
      </c>
      <c r="D1150" s="185">
        <v>1704.78</v>
      </c>
    </row>
    <row r="1151" spans="1:4" ht="13.5" customHeight="1">
      <c r="A1151" s="54">
        <v>91</v>
      </c>
      <c r="B1151" s="182" t="s">
        <v>990</v>
      </c>
      <c r="C1151" s="184">
        <v>44120</v>
      </c>
      <c r="D1151" s="185">
        <v>3296.4</v>
      </c>
    </row>
    <row r="1152" spans="1:4" ht="13.5" customHeight="1">
      <c r="A1152" s="39">
        <v>92</v>
      </c>
      <c r="B1152" s="182" t="s">
        <v>990</v>
      </c>
      <c r="C1152" s="184">
        <v>44120</v>
      </c>
      <c r="D1152" s="185">
        <v>3296.4</v>
      </c>
    </row>
    <row r="1153" spans="1:4" ht="13.5" customHeight="1">
      <c r="A1153" s="54">
        <v>93</v>
      </c>
      <c r="B1153" s="182" t="s">
        <v>990</v>
      </c>
      <c r="C1153" s="184">
        <v>44120</v>
      </c>
      <c r="D1153" s="185">
        <v>3296.4</v>
      </c>
    </row>
    <row r="1154" spans="1:4" ht="13.5" customHeight="1">
      <c r="A1154" s="39">
        <v>94</v>
      </c>
      <c r="B1154" s="182" t="s">
        <v>990</v>
      </c>
      <c r="C1154" s="184">
        <v>44120</v>
      </c>
      <c r="D1154" s="185">
        <v>3296.4</v>
      </c>
    </row>
    <row r="1155" spans="1:4" ht="13.5" customHeight="1">
      <c r="A1155" s="54">
        <v>95</v>
      </c>
      <c r="B1155" s="182" t="s">
        <v>991</v>
      </c>
      <c r="C1155" s="184">
        <v>44120</v>
      </c>
      <c r="D1155" s="185">
        <v>2091</v>
      </c>
    </row>
    <row r="1156" spans="1:4" ht="13.5" customHeight="1">
      <c r="A1156" s="39">
        <v>96</v>
      </c>
      <c r="B1156" s="182" t="s">
        <v>991</v>
      </c>
      <c r="C1156" s="184">
        <v>44120</v>
      </c>
      <c r="D1156" s="185">
        <v>2091</v>
      </c>
    </row>
    <row r="1157" spans="1:4" ht="13.5" customHeight="1">
      <c r="A1157" s="54">
        <v>97</v>
      </c>
      <c r="B1157" s="182" t="s">
        <v>991</v>
      </c>
      <c r="C1157" s="184">
        <v>44120</v>
      </c>
      <c r="D1157" s="185">
        <v>2091</v>
      </c>
    </row>
    <row r="1158" spans="1:4" ht="13.5" customHeight="1">
      <c r="A1158" s="39">
        <v>98</v>
      </c>
      <c r="B1158" s="182" t="s">
        <v>991</v>
      </c>
      <c r="C1158" s="184">
        <v>44120</v>
      </c>
      <c r="D1158" s="185">
        <v>2091</v>
      </c>
    </row>
    <row r="1159" spans="1:4" ht="13.5" customHeight="1">
      <c r="A1159" s="54">
        <v>99</v>
      </c>
      <c r="B1159" s="182" t="s">
        <v>992</v>
      </c>
      <c r="C1159" s="184">
        <v>44120</v>
      </c>
      <c r="D1159" s="185">
        <v>4148.79</v>
      </c>
    </row>
    <row r="1160" spans="1:4" ht="13.5" customHeight="1">
      <c r="A1160" s="39">
        <v>100</v>
      </c>
      <c r="B1160" s="182" t="s">
        <v>992</v>
      </c>
      <c r="C1160" s="184">
        <v>44120</v>
      </c>
      <c r="D1160" s="185">
        <v>4148.79</v>
      </c>
    </row>
    <row r="1161" spans="1:4" ht="13.5" customHeight="1">
      <c r="A1161" s="54">
        <v>101</v>
      </c>
      <c r="B1161" s="182" t="s">
        <v>992</v>
      </c>
      <c r="C1161" s="184">
        <v>44120</v>
      </c>
      <c r="D1161" s="185">
        <v>4148.79</v>
      </c>
    </row>
    <row r="1162" spans="1:4" ht="13.5" customHeight="1">
      <c r="A1162" s="39">
        <v>102</v>
      </c>
      <c r="B1162" s="182" t="s">
        <v>992</v>
      </c>
      <c r="C1162" s="184">
        <v>44120</v>
      </c>
      <c r="D1162" s="185">
        <v>4148.79</v>
      </c>
    </row>
    <row r="1163" spans="1:4" ht="13.5" customHeight="1">
      <c r="A1163" s="54">
        <v>103</v>
      </c>
      <c r="B1163" s="182" t="s">
        <v>993</v>
      </c>
      <c r="C1163" s="184">
        <v>44196</v>
      </c>
      <c r="D1163" s="185">
        <v>269</v>
      </c>
    </row>
    <row r="1164" spans="1:4" ht="13.5" customHeight="1">
      <c r="A1164" s="39">
        <v>104</v>
      </c>
      <c r="B1164" s="182" t="s">
        <v>377</v>
      </c>
      <c r="C1164" s="184">
        <v>44404</v>
      </c>
      <c r="D1164" s="185">
        <v>1842.54</v>
      </c>
    </row>
    <row r="1165" spans="1:4" ht="13.5" customHeight="1">
      <c r="A1165" s="54">
        <v>105</v>
      </c>
      <c r="B1165" s="182" t="s">
        <v>991</v>
      </c>
      <c r="C1165" s="184">
        <v>44404</v>
      </c>
      <c r="D1165" s="185">
        <v>2349.3000000000002</v>
      </c>
    </row>
    <row r="1166" spans="1:4" ht="13.5" customHeight="1">
      <c r="A1166" s="39">
        <v>106</v>
      </c>
      <c r="B1166" s="182" t="s">
        <v>984</v>
      </c>
      <c r="C1166" s="184">
        <v>44407</v>
      </c>
      <c r="D1166" s="185">
        <v>13281.54</v>
      </c>
    </row>
    <row r="1167" spans="1:4" ht="13.5" customHeight="1">
      <c r="A1167" s="54">
        <v>107</v>
      </c>
      <c r="B1167" s="182" t="s">
        <v>983</v>
      </c>
      <c r="C1167" s="184">
        <v>44470</v>
      </c>
      <c r="D1167" s="185">
        <v>149</v>
      </c>
    </row>
    <row r="1168" spans="1:4" ht="13.5" customHeight="1">
      <c r="A1168" s="39">
        <v>108</v>
      </c>
      <c r="B1168" s="182" t="s">
        <v>983</v>
      </c>
      <c r="C1168" s="184">
        <v>44470</v>
      </c>
      <c r="D1168" s="185">
        <v>149</v>
      </c>
    </row>
    <row r="1169" spans="1:4" ht="13.5" customHeight="1">
      <c r="A1169" s="54">
        <v>109</v>
      </c>
      <c r="B1169" s="182" t="s">
        <v>983</v>
      </c>
      <c r="C1169" s="184">
        <v>44470</v>
      </c>
      <c r="D1169" s="185">
        <v>149</v>
      </c>
    </row>
    <row r="1170" spans="1:4" ht="13.5" customHeight="1">
      <c r="A1170" s="39">
        <v>110</v>
      </c>
      <c r="B1170" s="182" t="s">
        <v>983</v>
      </c>
      <c r="C1170" s="184">
        <v>44470</v>
      </c>
      <c r="D1170" s="185">
        <v>149</v>
      </c>
    </row>
    <row r="1171" spans="1:4" ht="13.5" customHeight="1">
      <c r="A1171" s="54">
        <v>111</v>
      </c>
      <c r="B1171" s="182" t="s">
        <v>985</v>
      </c>
      <c r="C1171" s="184">
        <v>44620</v>
      </c>
      <c r="D1171" s="185">
        <v>167.91</v>
      </c>
    </row>
    <row r="1172" spans="1:4" ht="13.5" customHeight="1">
      <c r="A1172" s="39">
        <v>112</v>
      </c>
      <c r="B1172" s="182" t="s">
        <v>985</v>
      </c>
      <c r="C1172" s="184">
        <v>44620</v>
      </c>
      <c r="D1172" s="185">
        <v>198.42</v>
      </c>
    </row>
    <row r="1173" spans="1:4" ht="13.5" customHeight="1">
      <c r="A1173" s="54">
        <v>113</v>
      </c>
      <c r="B1173" s="182" t="s">
        <v>985</v>
      </c>
      <c r="C1173" s="184">
        <v>44620</v>
      </c>
      <c r="D1173" s="185">
        <v>159.1</v>
      </c>
    </row>
    <row r="1174" spans="1:4" ht="13.5" customHeight="1">
      <c r="A1174" s="39">
        <v>114</v>
      </c>
      <c r="B1174" s="182" t="s">
        <v>985</v>
      </c>
      <c r="C1174" s="184">
        <v>44620</v>
      </c>
      <c r="D1174" s="185">
        <v>159.1</v>
      </c>
    </row>
    <row r="1175" spans="1:4" ht="13.5" customHeight="1">
      <c r="A1175" s="54">
        <v>115</v>
      </c>
      <c r="B1175" s="182" t="s">
        <v>985</v>
      </c>
      <c r="C1175" s="184">
        <v>44620</v>
      </c>
      <c r="D1175" s="185">
        <v>159.1</v>
      </c>
    </row>
    <row r="1176" spans="1:4" ht="13.5" customHeight="1">
      <c r="A1176" s="39">
        <v>116</v>
      </c>
      <c r="B1176" s="182" t="s">
        <v>985</v>
      </c>
      <c r="C1176" s="184">
        <v>44620</v>
      </c>
      <c r="D1176" s="185">
        <v>159.1</v>
      </c>
    </row>
    <row r="1177" spans="1:4" ht="13.5" customHeight="1">
      <c r="A1177" s="54">
        <v>117</v>
      </c>
      <c r="B1177" s="182" t="s">
        <v>985</v>
      </c>
      <c r="C1177" s="184">
        <v>44620</v>
      </c>
      <c r="D1177" s="185">
        <v>159.1</v>
      </c>
    </row>
    <row r="1178" spans="1:4" ht="13.5" customHeight="1">
      <c r="A1178" s="39">
        <v>118</v>
      </c>
      <c r="B1178" s="182" t="s">
        <v>985</v>
      </c>
      <c r="C1178" s="184">
        <v>44620</v>
      </c>
      <c r="D1178" s="185">
        <v>159.1</v>
      </c>
    </row>
    <row r="1179" spans="1:4" ht="13.5" customHeight="1">
      <c r="A1179" s="54">
        <v>119</v>
      </c>
      <c r="B1179" s="182" t="s">
        <v>985</v>
      </c>
      <c r="C1179" s="184">
        <v>44620</v>
      </c>
      <c r="D1179" s="185">
        <v>159.1</v>
      </c>
    </row>
    <row r="1180" spans="1:4" ht="13.5" customHeight="1">
      <c r="A1180" s="39">
        <v>120</v>
      </c>
      <c r="B1180" s="182" t="s">
        <v>985</v>
      </c>
      <c r="C1180" s="184">
        <v>44620</v>
      </c>
      <c r="D1180" s="185">
        <v>159.1</v>
      </c>
    </row>
    <row r="1181" spans="1:4" ht="13.5" customHeight="1">
      <c r="A1181" s="54">
        <v>121</v>
      </c>
      <c r="B1181" s="182" t="s">
        <v>994</v>
      </c>
      <c r="C1181" s="184">
        <v>44648</v>
      </c>
      <c r="D1181" s="185">
        <v>4059</v>
      </c>
    </row>
    <row r="1182" spans="1:4" ht="13.5" customHeight="1">
      <c r="A1182" s="39">
        <v>122</v>
      </c>
      <c r="B1182" s="182" t="s">
        <v>989</v>
      </c>
      <c r="C1182" s="184">
        <v>44768</v>
      </c>
      <c r="D1182" s="185">
        <v>1340.65</v>
      </c>
    </row>
    <row r="1183" spans="1:4" ht="17.25" customHeight="1">
      <c r="A1183" s="54">
        <v>123</v>
      </c>
      <c r="B1183" s="182" t="s">
        <v>990</v>
      </c>
      <c r="C1183" s="184">
        <v>44804</v>
      </c>
      <c r="D1183" s="185">
        <v>899</v>
      </c>
    </row>
    <row r="1184" spans="1:4" ht="13.5" customHeight="1">
      <c r="A1184" s="39">
        <v>124</v>
      </c>
      <c r="B1184" s="182" t="s">
        <v>984</v>
      </c>
      <c r="C1184" s="184">
        <v>44820</v>
      </c>
      <c r="D1184" s="185">
        <v>17500</v>
      </c>
    </row>
    <row r="1185" spans="1:4" ht="13.5" customHeight="1">
      <c r="A1185" s="54">
        <v>125</v>
      </c>
      <c r="B1185" s="182" t="s">
        <v>995</v>
      </c>
      <c r="C1185" s="184">
        <v>44909</v>
      </c>
      <c r="D1185" s="185">
        <v>2583</v>
      </c>
    </row>
    <row r="1186" spans="1:4" ht="13.5" customHeight="1">
      <c r="A1186" s="39">
        <v>126</v>
      </c>
      <c r="B1186" s="182" t="s">
        <v>798</v>
      </c>
      <c r="C1186" s="184">
        <v>44911</v>
      </c>
      <c r="D1186" s="185">
        <v>155000</v>
      </c>
    </row>
    <row r="1187" spans="1:4" ht="13.5" customHeight="1">
      <c r="A1187" s="54">
        <v>127</v>
      </c>
      <c r="B1187" s="182" t="s">
        <v>985</v>
      </c>
      <c r="C1187" s="184">
        <v>44926</v>
      </c>
      <c r="D1187" s="185">
        <v>10300</v>
      </c>
    </row>
    <row r="1188" spans="1:4" ht="13.5" customHeight="1">
      <c r="A1188" s="39">
        <v>128</v>
      </c>
      <c r="B1188" s="182" t="s">
        <v>985</v>
      </c>
      <c r="C1188" s="184">
        <v>44926</v>
      </c>
      <c r="D1188" s="185">
        <v>10300</v>
      </c>
    </row>
    <row r="1189" spans="1:4" ht="13.5" customHeight="1">
      <c r="A1189" s="54">
        <v>129</v>
      </c>
      <c r="B1189" s="182" t="s">
        <v>989</v>
      </c>
      <c r="C1189" s="184">
        <v>44985</v>
      </c>
      <c r="D1189" s="185">
        <v>3251.22</v>
      </c>
    </row>
    <row r="1190" spans="1:4" ht="13.5" customHeight="1">
      <c r="A1190" s="39">
        <v>130</v>
      </c>
      <c r="B1190" s="182" t="s">
        <v>989</v>
      </c>
      <c r="C1190" s="184">
        <v>44985</v>
      </c>
      <c r="D1190" s="185">
        <v>3251.22</v>
      </c>
    </row>
    <row r="1191" spans="1:4" ht="13.5" customHeight="1">
      <c r="A1191" s="54">
        <v>131</v>
      </c>
      <c r="B1191" s="182" t="s">
        <v>377</v>
      </c>
      <c r="C1191" s="184">
        <v>45096</v>
      </c>
      <c r="D1191" s="185">
        <v>3950</v>
      </c>
    </row>
    <row r="1192" spans="1:4" ht="13.5" customHeight="1">
      <c r="A1192" s="39">
        <v>132</v>
      </c>
      <c r="B1192" s="183" t="s">
        <v>996</v>
      </c>
      <c r="C1192" s="184">
        <v>45114</v>
      </c>
      <c r="D1192" s="186">
        <v>2016.65</v>
      </c>
    </row>
    <row r="1193" spans="1:4" ht="13.5" customHeight="1">
      <c r="A1193" s="54">
        <v>133</v>
      </c>
      <c r="B1193" s="183" t="s">
        <v>996</v>
      </c>
      <c r="C1193" s="184">
        <v>45114</v>
      </c>
      <c r="D1193" s="186">
        <v>2016.65</v>
      </c>
    </row>
    <row r="1194" spans="1:4" ht="13.5" customHeight="1">
      <c r="A1194" s="39">
        <v>134</v>
      </c>
      <c r="B1194" s="183" t="s">
        <v>996</v>
      </c>
      <c r="C1194" s="184">
        <v>45114</v>
      </c>
      <c r="D1194" s="186">
        <v>2016.65</v>
      </c>
    </row>
    <row r="1195" spans="1:4" ht="13.5" customHeight="1">
      <c r="A1195" s="54">
        <v>135</v>
      </c>
      <c r="B1195" s="183" t="s">
        <v>996</v>
      </c>
      <c r="C1195" s="184">
        <v>45114</v>
      </c>
      <c r="D1195" s="186">
        <v>2016.65</v>
      </c>
    </row>
    <row r="1196" spans="1:4" ht="13.5" customHeight="1">
      <c r="A1196" s="39">
        <v>136</v>
      </c>
      <c r="B1196" s="183" t="s">
        <v>996</v>
      </c>
      <c r="C1196" s="184">
        <v>45114</v>
      </c>
      <c r="D1196" s="186">
        <v>2016.65</v>
      </c>
    </row>
    <row r="1197" spans="1:4" ht="13.5" customHeight="1">
      <c r="A1197" s="54">
        <v>137</v>
      </c>
      <c r="B1197" s="183" t="s">
        <v>996</v>
      </c>
      <c r="C1197" s="184">
        <v>45114</v>
      </c>
      <c r="D1197" s="186">
        <v>2016.65</v>
      </c>
    </row>
    <row r="1198" spans="1:4" ht="13.5" customHeight="1">
      <c r="A1198" s="39">
        <v>138</v>
      </c>
      <c r="B1198" s="183" t="s">
        <v>996</v>
      </c>
      <c r="C1198" s="184">
        <v>45114</v>
      </c>
      <c r="D1198" s="186">
        <v>2016.65</v>
      </c>
    </row>
    <row r="1199" spans="1:4" ht="13.5" customHeight="1">
      <c r="A1199" s="54">
        <v>139</v>
      </c>
      <c r="B1199" s="183" t="s">
        <v>996</v>
      </c>
      <c r="C1199" s="184">
        <v>45114</v>
      </c>
      <c r="D1199" s="186">
        <v>2016.65</v>
      </c>
    </row>
    <row r="1200" spans="1:4" ht="13.5" customHeight="1">
      <c r="A1200" s="39">
        <v>140</v>
      </c>
      <c r="B1200" s="183" t="s">
        <v>996</v>
      </c>
      <c r="C1200" s="184">
        <v>45114</v>
      </c>
      <c r="D1200" s="186">
        <v>2016.65</v>
      </c>
    </row>
    <row r="1201" spans="1:4" ht="13.5" customHeight="1">
      <c r="A1201" s="54">
        <v>141</v>
      </c>
      <c r="B1201" s="183" t="s">
        <v>996</v>
      </c>
      <c r="C1201" s="184">
        <v>45114</v>
      </c>
      <c r="D1201" s="186">
        <v>2016.65</v>
      </c>
    </row>
    <row r="1202" spans="1:4" ht="13.5" customHeight="1">
      <c r="A1202" s="39">
        <v>142</v>
      </c>
      <c r="B1202" s="183" t="s">
        <v>996</v>
      </c>
      <c r="C1202" s="184">
        <v>45114</v>
      </c>
      <c r="D1202" s="186">
        <v>2016.65</v>
      </c>
    </row>
    <row r="1203" spans="1:4" ht="13.5" customHeight="1">
      <c r="A1203" s="54">
        <v>143</v>
      </c>
      <c r="B1203" s="183" t="s">
        <v>996</v>
      </c>
      <c r="C1203" s="184">
        <v>45114</v>
      </c>
      <c r="D1203" s="186">
        <v>2016.65</v>
      </c>
    </row>
    <row r="1204" spans="1:4" ht="13.5" customHeight="1">
      <c r="A1204" s="39">
        <v>144</v>
      </c>
      <c r="B1204" s="183" t="s">
        <v>996</v>
      </c>
      <c r="C1204" s="184">
        <v>45114</v>
      </c>
      <c r="D1204" s="186">
        <v>2016.65</v>
      </c>
    </row>
    <row r="1205" spans="1:4" ht="13.5" customHeight="1">
      <c r="A1205" s="54">
        <v>145</v>
      </c>
      <c r="B1205" s="183" t="s">
        <v>996</v>
      </c>
      <c r="C1205" s="184">
        <v>45114</v>
      </c>
      <c r="D1205" s="186">
        <v>2016.65</v>
      </c>
    </row>
    <row r="1206" spans="1:4" ht="13.5" customHeight="1">
      <c r="A1206" s="39">
        <v>146</v>
      </c>
      <c r="B1206" s="183" t="s">
        <v>996</v>
      </c>
      <c r="C1206" s="184">
        <v>45114</v>
      </c>
      <c r="D1206" s="186">
        <v>2016.65</v>
      </c>
    </row>
    <row r="1207" spans="1:4" ht="13.5" customHeight="1">
      <c r="A1207" s="54">
        <v>147</v>
      </c>
      <c r="B1207" s="183" t="s">
        <v>996</v>
      </c>
      <c r="C1207" s="184">
        <v>45114</v>
      </c>
      <c r="D1207" s="186">
        <v>2016.95</v>
      </c>
    </row>
    <row r="1208" spans="1:4" ht="13.5" customHeight="1">
      <c r="A1208" s="39">
        <v>148</v>
      </c>
      <c r="B1208" s="183" t="s">
        <v>996</v>
      </c>
      <c r="C1208" s="184">
        <v>45114</v>
      </c>
      <c r="D1208" s="186">
        <v>2016.95</v>
      </c>
    </row>
    <row r="1209" spans="1:4" ht="13.5" customHeight="1">
      <c r="A1209" s="54">
        <v>149</v>
      </c>
      <c r="B1209" s="183" t="s">
        <v>996</v>
      </c>
      <c r="C1209" s="184">
        <v>45114</v>
      </c>
      <c r="D1209" s="186">
        <v>2016.95</v>
      </c>
    </row>
    <row r="1210" spans="1:4" ht="13.5" customHeight="1">
      <c r="A1210" s="39">
        <v>150</v>
      </c>
      <c r="B1210" s="183" t="s">
        <v>996</v>
      </c>
      <c r="C1210" s="184">
        <v>45114</v>
      </c>
      <c r="D1210" s="186">
        <v>2016.95</v>
      </c>
    </row>
    <row r="1211" spans="1:4" ht="13.5" customHeight="1">
      <c r="A1211" s="54">
        <v>151</v>
      </c>
      <c r="B1211" s="183" t="s">
        <v>996</v>
      </c>
      <c r="C1211" s="184">
        <v>45114</v>
      </c>
      <c r="D1211" s="186">
        <v>2016.95</v>
      </c>
    </row>
    <row r="1212" spans="1:4" ht="13.5" customHeight="1">
      <c r="A1212" s="39">
        <v>152</v>
      </c>
      <c r="B1212" s="183" t="s">
        <v>996</v>
      </c>
      <c r="C1212" s="184">
        <v>45114</v>
      </c>
      <c r="D1212" s="186">
        <v>2016.95</v>
      </c>
    </row>
    <row r="1213" spans="1:4" ht="13.5" customHeight="1">
      <c r="A1213" s="54">
        <v>153</v>
      </c>
      <c r="B1213" s="183" t="s">
        <v>996</v>
      </c>
      <c r="C1213" s="184">
        <v>45114</v>
      </c>
      <c r="D1213" s="186">
        <v>2016.95</v>
      </c>
    </row>
    <row r="1214" spans="1:4" ht="13.5" customHeight="1">
      <c r="A1214" s="39">
        <v>154</v>
      </c>
      <c r="B1214" s="183" t="s">
        <v>996</v>
      </c>
      <c r="C1214" s="184">
        <v>45114</v>
      </c>
      <c r="D1214" s="186">
        <v>2016.95</v>
      </c>
    </row>
    <row r="1215" spans="1:4" ht="13.5" customHeight="1">
      <c r="A1215" s="54">
        <v>155</v>
      </c>
      <c r="B1215" s="183" t="s">
        <v>996</v>
      </c>
      <c r="C1215" s="184">
        <v>45114</v>
      </c>
      <c r="D1215" s="186">
        <v>2016.95</v>
      </c>
    </row>
    <row r="1216" spans="1:4" ht="13.5" customHeight="1">
      <c r="A1216" s="39">
        <v>156</v>
      </c>
      <c r="B1216" s="183" t="s">
        <v>996</v>
      </c>
      <c r="C1216" s="184">
        <v>45114</v>
      </c>
      <c r="D1216" s="186">
        <v>2016.95</v>
      </c>
    </row>
    <row r="1217" spans="1:4" ht="13.5" customHeight="1">
      <c r="A1217" s="54">
        <v>157</v>
      </c>
      <c r="B1217" s="183" t="s">
        <v>996</v>
      </c>
      <c r="C1217" s="184">
        <v>45114</v>
      </c>
      <c r="D1217" s="186">
        <v>2016.95</v>
      </c>
    </row>
    <row r="1218" spans="1:4" ht="13.5" customHeight="1">
      <c r="A1218" s="39">
        <v>158</v>
      </c>
      <c r="B1218" s="183" t="s">
        <v>996</v>
      </c>
      <c r="C1218" s="184">
        <v>45114</v>
      </c>
      <c r="D1218" s="186">
        <v>2016.95</v>
      </c>
    </row>
    <row r="1219" spans="1:4" ht="13.5" customHeight="1">
      <c r="A1219" s="54">
        <v>159</v>
      </c>
      <c r="B1219" s="183" t="s">
        <v>996</v>
      </c>
      <c r="C1219" s="184">
        <v>45114</v>
      </c>
      <c r="D1219" s="186">
        <v>2016.95</v>
      </c>
    </row>
    <row r="1220" spans="1:4" ht="13.5" customHeight="1">
      <c r="A1220" s="39">
        <v>160</v>
      </c>
      <c r="B1220" s="183" t="s">
        <v>996</v>
      </c>
      <c r="C1220" s="184">
        <v>45114</v>
      </c>
      <c r="D1220" s="186">
        <v>2016.95</v>
      </c>
    </row>
    <row r="1221" spans="1:4" ht="13.5" customHeight="1">
      <c r="A1221" s="54">
        <v>161</v>
      </c>
      <c r="B1221" s="183" t="s">
        <v>996</v>
      </c>
      <c r="C1221" s="184">
        <v>45114</v>
      </c>
      <c r="D1221" s="186">
        <v>2016.95</v>
      </c>
    </row>
    <row r="1222" spans="1:4" ht="13.5" customHeight="1">
      <c r="A1222" s="39">
        <v>162</v>
      </c>
      <c r="B1222" s="183" t="s">
        <v>997</v>
      </c>
      <c r="C1222" s="184">
        <v>45114</v>
      </c>
      <c r="D1222" s="186">
        <v>5694.35</v>
      </c>
    </row>
    <row r="1223" spans="1:4" ht="13.5" customHeight="1">
      <c r="A1223" s="54">
        <v>163</v>
      </c>
      <c r="B1223" s="183" t="s">
        <v>997</v>
      </c>
      <c r="C1223" s="184">
        <v>45114</v>
      </c>
      <c r="D1223" s="186">
        <v>5694.35</v>
      </c>
    </row>
    <row r="1224" spans="1:4" ht="13.5" customHeight="1">
      <c r="A1224" s="39">
        <v>164</v>
      </c>
      <c r="B1224" s="183" t="s">
        <v>997</v>
      </c>
      <c r="C1224" s="184">
        <v>45114</v>
      </c>
      <c r="D1224" s="186">
        <v>5694.35</v>
      </c>
    </row>
    <row r="1225" spans="1:4" ht="13.5" customHeight="1">
      <c r="A1225" s="54">
        <v>165</v>
      </c>
      <c r="B1225" s="183" t="s">
        <v>997</v>
      </c>
      <c r="C1225" s="184">
        <v>45114</v>
      </c>
      <c r="D1225" s="186">
        <v>5694.35</v>
      </c>
    </row>
    <row r="1226" spans="1:4" ht="13.5" customHeight="1">
      <c r="A1226" s="39">
        <v>166</v>
      </c>
      <c r="B1226" s="183" t="s">
        <v>997</v>
      </c>
      <c r="C1226" s="184">
        <v>45114</v>
      </c>
      <c r="D1226" s="186">
        <v>5694.35</v>
      </c>
    </row>
    <row r="1227" spans="1:4" ht="13.5" customHeight="1">
      <c r="A1227" s="54">
        <v>167</v>
      </c>
      <c r="B1227" s="183" t="s">
        <v>997</v>
      </c>
      <c r="C1227" s="184">
        <v>45114</v>
      </c>
      <c r="D1227" s="186">
        <v>5694.35</v>
      </c>
    </row>
    <row r="1228" spans="1:4" ht="13.5" customHeight="1">
      <c r="A1228" s="39">
        <v>168</v>
      </c>
      <c r="B1228" s="183" t="s">
        <v>997</v>
      </c>
      <c r="C1228" s="184">
        <v>45114</v>
      </c>
      <c r="D1228" s="186">
        <v>5694.35</v>
      </c>
    </row>
    <row r="1229" spans="1:4" ht="13.5" customHeight="1">
      <c r="A1229" s="54">
        <v>169</v>
      </c>
      <c r="B1229" s="183" t="s">
        <v>997</v>
      </c>
      <c r="C1229" s="184">
        <v>45114</v>
      </c>
      <c r="D1229" s="186">
        <v>5694.35</v>
      </c>
    </row>
    <row r="1230" spans="1:4" ht="13.5" customHeight="1">
      <c r="A1230" s="39">
        <v>170</v>
      </c>
      <c r="B1230" s="183" t="s">
        <v>997</v>
      </c>
      <c r="C1230" s="184">
        <v>45114</v>
      </c>
      <c r="D1230" s="186">
        <v>5694.35</v>
      </c>
    </row>
    <row r="1231" spans="1:4" ht="13.5" customHeight="1">
      <c r="A1231" s="54">
        <v>171</v>
      </c>
      <c r="B1231" s="183" t="s">
        <v>997</v>
      </c>
      <c r="C1231" s="184">
        <v>45114</v>
      </c>
      <c r="D1231" s="186">
        <v>5694.35</v>
      </c>
    </row>
    <row r="1232" spans="1:4" ht="13.5" customHeight="1">
      <c r="A1232" s="39">
        <v>172</v>
      </c>
      <c r="B1232" s="183" t="s">
        <v>997</v>
      </c>
      <c r="C1232" s="184">
        <v>45114</v>
      </c>
      <c r="D1232" s="186">
        <v>5694.35</v>
      </c>
    </row>
    <row r="1233" spans="1:4" ht="13.5" customHeight="1">
      <c r="A1233" s="54">
        <v>173</v>
      </c>
      <c r="B1233" s="183" t="s">
        <v>997</v>
      </c>
      <c r="C1233" s="184">
        <v>45114</v>
      </c>
      <c r="D1233" s="186">
        <v>5694.35</v>
      </c>
    </row>
    <row r="1234" spans="1:4" ht="13.5" customHeight="1">
      <c r="A1234" s="39">
        <v>174</v>
      </c>
      <c r="B1234" s="183" t="s">
        <v>997</v>
      </c>
      <c r="C1234" s="184">
        <v>45114</v>
      </c>
      <c r="D1234" s="186">
        <v>5694.35</v>
      </c>
    </row>
    <row r="1235" spans="1:4" ht="13.5" customHeight="1">
      <c r="A1235" s="54">
        <v>175</v>
      </c>
      <c r="B1235" s="183" t="s">
        <v>997</v>
      </c>
      <c r="C1235" s="184">
        <v>45114</v>
      </c>
      <c r="D1235" s="186">
        <v>5694.35</v>
      </c>
    </row>
    <row r="1236" spans="1:4" ht="13.5" customHeight="1">
      <c r="A1236" s="39">
        <v>176</v>
      </c>
      <c r="B1236" s="183" t="s">
        <v>997</v>
      </c>
      <c r="C1236" s="184">
        <v>45114</v>
      </c>
      <c r="D1236" s="186">
        <v>5694.35</v>
      </c>
    </row>
    <row r="1237" spans="1:4" ht="13.5" customHeight="1">
      <c r="A1237" s="54">
        <v>177</v>
      </c>
      <c r="B1237" s="183" t="s">
        <v>997</v>
      </c>
      <c r="C1237" s="184">
        <v>45114</v>
      </c>
      <c r="D1237" s="186">
        <v>2016.35</v>
      </c>
    </row>
    <row r="1238" spans="1:4" ht="13.5" customHeight="1">
      <c r="A1238" s="39">
        <v>178</v>
      </c>
      <c r="B1238" s="183" t="s">
        <v>997</v>
      </c>
      <c r="C1238" s="184">
        <v>45114</v>
      </c>
      <c r="D1238" s="186">
        <v>2016.35</v>
      </c>
    </row>
    <row r="1239" spans="1:4" ht="13.5" customHeight="1">
      <c r="A1239" s="54">
        <v>179</v>
      </c>
      <c r="B1239" s="183" t="s">
        <v>997</v>
      </c>
      <c r="C1239" s="184">
        <v>45114</v>
      </c>
      <c r="D1239" s="186">
        <v>2016.35</v>
      </c>
    </row>
    <row r="1240" spans="1:4" ht="13.5" customHeight="1">
      <c r="A1240" s="39">
        <v>180</v>
      </c>
      <c r="B1240" s="183" t="s">
        <v>997</v>
      </c>
      <c r="C1240" s="184">
        <v>45114</v>
      </c>
      <c r="D1240" s="186">
        <v>2016.35</v>
      </c>
    </row>
    <row r="1241" spans="1:4" ht="13.5" customHeight="1">
      <c r="A1241" s="54">
        <v>181</v>
      </c>
      <c r="B1241" s="183" t="s">
        <v>997</v>
      </c>
      <c r="C1241" s="184">
        <v>45114</v>
      </c>
      <c r="D1241" s="186">
        <v>2016.35</v>
      </c>
    </row>
    <row r="1242" spans="1:4" ht="13.5" customHeight="1">
      <c r="A1242" s="39">
        <v>182</v>
      </c>
      <c r="B1242" s="183" t="s">
        <v>997</v>
      </c>
      <c r="C1242" s="184">
        <v>45114</v>
      </c>
      <c r="D1242" s="186">
        <v>2016.35</v>
      </c>
    </row>
    <row r="1243" spans="1:4" ht="13.5" customHeight="1">
      <c r="A1243" s="54">
        <v>183</v>
      </c>
      <c r="B1243" s="183" t="s">
        <v>997</v>
      </c>
      <c r="C1243" s="184">
        <v>45114</v>
      </c>
      <c r="D1243" s="186">
        <v>2016.35</v>
      </c>
    </row>
    <row r="1244" spans="1:4" ht="13.5" customHeight="1">
      <c r="A1244" s="39">
        <v>184</v>
      </c>
      <c r="B1244" s="183" t="s">
        <v>997</v>
      </c>
      <c r="C1244" s="184">
        <v>45114</v>
      </c>
      <c r="D1244" s="186">
        <v>2016.35</v>
      </c>
    </row>
    <row r="1245" spans="1:4" ht="13.5" customHeight="1">
      <c r="A1245" s="54">
        <v>185</v>
      </c>
      <c r="B1245" s="183" t="s">
        <v>997</v>
      </c>
      <c r="C1245" s="184">
        <v>45114</v>
      </c>
      <c r="D1245" s="186">
        <v>2016.35</v>
      </c>
    </row>
    <row r="1246" spans="1:4" ht="13.5" customHeight="1">
      <c r="A1246" s="39">
        <v>186</v>
      </c>
      <c r="B1246" s="183" t="s">
        <v>997</v>
      </c>
      <c r="C1246" s="184">
        <v>45114</v>
      </c>
      <c r="D1246" s="186">
        <v>2016.35</v>
      </c>
    </row>
    <row r="1247" spans="1:4" ht="13.5" customHeight="1">
      <c r="A1247" s="54">
        <v>187</v>
      </c>
      <c r="B1247" s="183" t="s">
        <v>997</v>
      </c>
      <c r="C1247" s="184">
        <v>45114</v>
      </c>
      <c r="D1247" s="186">
        <v>2016.35</v>
      </c>
    </row>
    <row r="1248" spans="1:4" ht="13.5" customHeight="1">
      <c r="A1248" s="39">
        <v>188</v>
      </c>
      <c r="B1248" s="183" t="s">
        <v>997</v>
      </c>
      <c r="C1248" s="184">
        <v>45114</v>
      </c>
      <c r="D1248" s="186">
        <v>2016.35</v>
      </c>
    </row>
    <row r="1249" spans="1:4" ht="13.5" customHeight="1">
      <c r="A1249" s="54">
        <v>189</v>
      </c>
      <c r="B1249" s="183" t="s">
        <v>997</v>
      </c>
      <c r="C1249" s="184">
        <v>45114</v>
      </c>
      <c r="D1249" s="186">
        <v>2016.35</v>
      </c>
    </row>
    <row r="1250" spans="1:4" ht="13.5" customHeight="1">
      <c r="A1250" s="39">
        <v>190</v>
      </c>
      <c r="B1250" s="183" t="s">
        <v>997</v>
      </c>
      <c r="C1250" s="184">
        <v>45114</v>
      </c>
      <c r="D1250" s="186">
        <v>2016.35</v>
      </c>
    </row>
    <row r="1251" spans="1:4" ht="13.5" customHeight="1">
      <c r="A1251" s="54">
        <v>191</v>
      </c>
      <c r="B1251" s="183" t="s">
        <v>997</v>
      </c>
      <c r="C1251" s="184">
        <v>45114</v>
      </c>
      <c r="D1251" s="186">
        <v>2016.35</v>
      </c>
    </row>
    <row r="1252" spans="1:4" ht="13.5" customHeight="1">
      <c r="A1252" s="39">
        <v>192</v>
      </c>
      <c r="B1252" s="183" t="s">
        <v>997</v>
      </c>
      <c r="C1252" s="184">
        <v>45114</v>
      </c>
      <c r="D1252" s="186">
        <v>3977</v>
      </c>
    </row>
    <row r="1253" spans="1:4" ht="13.5" customHeight="1">
      <c r="A1253" s="54">
        <v>193</v>
      </c>
      <c r="B1253" s="183" t="s">
        <v>997</v>
      </c>
      <c r="C1253" s="184">
        <v>45114</v>
      </c>
      <c r="D1253" s="186">
        <v>3977</v>
      </c>
    </row>
    <row r="1254" spans="1:4" ht="13.5" customHeight="1">
      <c r="A1254" s="39">
        <v>194</v>
      </c>
      <c r="B1254" s="183" t="s">
        <v>998</v>
      </c>
      <c r="C1254" s="184">
        <v>45114</v>
      </c>
      <c r="D1254" s="186">
        <v>534</v>
      </c>
    </row>
    <row r="1255" spans="1:4" ht="13.5" customHeight="1">
      <c r="A1255" s="54">
        <v>195</v>
      </c>
      <c r="B1255" s="183" t="s">
        <v>998</v>
      </c>
      <c r="C1255" s="184">
        <v>45114</v>
      </c>
      <c r="D1255" s="186">
        <v>535</v>
      </c>
    </row>
    <row r="1256" spans="1:4" ht="13.5" customHeight="1">
      <c r="A1256" s="39">
        <v>196</v>
      </c>
      <c r="B1256" s="183" t="s">
        <v>999</v>
      </c>
      <c r="C1256" s="184">
        <v>45114</v>
      </c>
      <c r="D1256" s="186">
        <v>364</v>
      </c>
    </row>
    <row r="1257" spans="1:4" ht="13.5" customHeight="1">
      <c r="A1257" s="54">
        <v>197</v>
      </c>
      <c r="B1257" s="115" t="s">
        <v>334</v>
      </c>
      <c r="C1257" s="184">
        <v>45142</v>
      </c>
      <c r="D1257" s="185">
        <v>1874.08</v>
      </c>
    </row>
    <row r="1258" spans="1:4" ht="13.5" customHeight="1">
      <c r="A1258" s="39">
        <v>198</v>
      </c>
      <c r="B1258" s="115" t="s">
        <v>993</v>
      </c>
      <c r="C1258" s="184">
        <v>45246</v>
      </c>
      <c r="D1258" s="185">
        <v>2583</v>
      </c>
    </row>
    <row r="1259" spans="1:4" ht="13.5" customHeight="1">
      <c r="A1259" s="54">
        <v>199</v>
      </c>
      <c r="B1259" s="115" t="s">
        <v>988</v>
      </c>
      <c r="C1259" s="184">
        <v>45282</v>
      </c>
      <c r="D1259" s="185">
        <v>10600</v>
      </c>
    </row>
    <row r="1260" spans="1:4" ht="13.5" customHeight="1" thickBot="1">
      <c r="A1260" s="39">
        <v>200</v>
      </c>
      <c r="B1260" s="115" t="s">
        <v>988</v>
      </c>
      <c r="C1260" s="184">
        <v>45288</v>
      </c>
      <c r="D1260" s="185">
        <v>10600</v>
      </c>
    </row>
    <row r="1261" spans="1:4" ht="13.5" customHeight="1" thickBot="1">
      <c r="A1261" s="597" t="s">
        <v>15</v>
      </c>
      <c r="B1261" s="598"/>
      <c r="C1261" s="599"/>
      <c r="D1261" s="69">
        <f>SUM(D1061:D1260)</f>
        <v>582905.18999999983</v>
      </c>
    </row>
    <row r="1262" spans="1:4" ht="13.5" customHeight="1" thickBot="1">
      <c r="A1262" s="600" t="s">
        <v>818</v>
      </c>
      <c r="B1262" s="601"/>
      <c r="C1262" s="601"/>
      <c r="D1262" s="602"/>
    </row>
    <row r="1263" spans="1:4" ht="13.5" customHeight="1">
      <c r="A1263" s="42">
        <v>1</v>
      </c>
      <c r="B1263" s="122" t="s">
        <v>390</v>
      </c>
      <c r="C1263" s="123">
        <v>2023</v>
      </c>
      <c r="D1263" s="124">
        <v>1375</v>
      </c>
    </row>
    <row r="1264" spans="1:4" ht="13.5" customHeight="1">
      <c r="A1264" s="42">
        <v>2</v>
      </c>
      <c r="B1264" s="122" t="s">
        <v>650</v>
      </c>
      <c r="C1264" s="123">
        <v>2023</v>
      </c>
      <c r="D1264" s="124">
        <v>6000</v>
      </c>
    </row>
    <row r="1265" spans="1:10" ht="13.5" customHeight="1">
      <c r="A1265" s="42">
        <v>3</v>
      </c>
      <c r="B1265" s="122" t="s">
        <v>673</v>
      </c>
      <c r="C1265" s="123">
        <v>2023</v>
      </c>
      <c r="D1265" s="124">
        <v>2600</v>
      </c>
    </row>
    <row r="1266" spans="1:10" ht="18.75" customHeight="1">
      <c r="A1266" s="42">
        <v>4</v>
      </c>
      <c r="B1266" s="23" t="s">
        <v>650</v>
      </c>
      <c r="C1266" s="125">
        <v>2019</v>
      </c>
      <c r="D1266" s="71">
        <v>8750</v>
      </c>
    </row>
    <row r="1267" spans="1:10" ht="13.5" customHeight="1">
      <c r="A1267" s="42">
        <v>5</v>
      </c>
      <c r="B1267" s="23" t="s">
        <v>650</v>
      </c>
      <c r="C1267" s="125">
        <v>2019</v>
      </c>
      <c r="D1267" s="71">
        <v>8750</v>
      </c>
    </row>
    <row r="1268" spans="1:10" ht="13.5" customHeight="1">
      <c r="A1268" s="42">
        <v>6</v>
      </c>
      <c r="B1268" s="23" t="s">
        <v>390</v>
      </c>
      <c r="C1268" s="125">
        <v>2019</v>
      </c>
      <c r="D1268" s="71">
        <v>1989</v>
      </c>
    </row>
    <row r="1269" spans="1:10" ht="13.5" customHeight="1">
      <c r="A1269" s="42">
        <v>7</v>
      </c>
      <c r="B1269" s="23" t="s">
        <v>673</v>
      </c>
      <c r="C1269" s="125">
        <v>2020</v>
      </c>
      <c r="D1269" s="71">
        <v>2159.5</v>
      </c>
    </row>
    <row r="1270" spans="1:10" ht="13.5" customHeight="1">
      <c r="A1270" s="42">
        <v>8</v>
      </c>
      <c r="B1270" s="23" t="s">
        <v>819</v>
      </c>
      <c r="C1270" s="125">
        <v>2021</v>
      </c>
      <c r="D1270" s="71">
        <v>1325.2</v>
      </c>
    </row>
    <row r="1271" spans="1:10" ht="13.5" customHeight="1">
      <c r="A1271" s="42">
        <v>9</v>
      </c>
      <c r="B1271" s="23" t="s">
        <v>378</v>
      </c>
      <c r="C1271" s="125">
        <v>2021</v>
      </c>
      <c r="D1271" s="71">
        <v>6495.96</v>
      </c>
    </row>
    <row r="1272" spans="1:10" ht="13.5" customHeight="1">
      <c r="A1272" s="42">
        <v>10</v>
      </c>
      <c r="B1272" s="23" t="s">
        <v>673</v>
      </c>
      <c r="C1272" s="125">
        <v>2022</v>
      </c>
      <c r="D1272" s="71">
        <v>4383.72</v>
      </c>
    </row>
    <row r="1273" spans="1:10" ht="13.5" customHeight="1" thickBot="1">
      <c r="A1273" s="42">
        <v>11</v>
      </c>
      <c r="B1273" s="23" t="s">
        <v>820</v>
      </c>
      <c r="C1273" s="125">
        <v>2022</v>
      </c>
      <c r="D1273" s="71">
        <v>9490</v>
      </c>
    </row>
    <row r="1274" spans="1:10" ht="13.5" customHeight="1" thickBot="1">
      <c r="A1274" s="603" t="s">
        <v>15</v>
      </c>
      <c r="B1274" s="604"/>
      <c r="C1274" s="605"/>
      <c r="D1274" s="69">
        <f>SUM(D1263:D1273)</f>
        <v>53318.38</v>
      </c>
    </row>
    <row r="1275" spans="1:10" ht="13.5" customHeight="1">
      <c r="A1275" s="623"/>
      <c r="B1275" s="623"/>
      <c r="C1275" s="623"/>
      <c r="D1275" s="623"/>
    </row>
    <row r="1276" spans="1:10" ht="26.25" customHeight="1">
      <c r="A1276" s="624" t="s">
        <v>1217</v>
      </c>
      <c r="B1276" s="625"/>
      <c r="C1276" s="625"/>
      <c r="D1276" s="626"/>
    </row>
    <row r="1277" spans="1:10" ht="30" customHeight="1" thickBot="1">
      <c r="A1277" s="31" t="s">
        <v>0</v>
      </c>
      <c r="B1277" s="247" t="s">
        <v>12</v>
      </c>
      <c r="C1277" s="247" t="s">
        <v>10</v>
      </c>
      <c r="D1277" s="247" t="s">
        <v>11</v>
      </c>
    </row>
    <row r="1278" spans="1:10" ht="20.25" customHeight="1" thickBot="1">
      <c r="A1278" s="569" t="s">
        <v>320</v>
      </c>
      <c r="B1278" s="570"/>
      <c r="C1278" s="570"/>
      <c r="D1278" s="572"/>
      <c r="E1278" s="30"/>
    </row>
    <row r="1279" spans="1:10" s="7" customFormat="1" ht="15.75" customHeight="1">
      <c r="A1279" s="32">
        <v>1</v>
      </c>
      <c r="B1279" s="148" t="s">
        <v>1124</v>
      </c>
      <c r="C1279" s="400">
        <v>43646</v>
      </c>
      <c r="D1279" s="270">
        <v>3084.84</v>
      </c>
      <c r="G1279" s="619"/>
      <c r="H1279" s="619"/>
      <c r="I1279" s="619"/>
      <c r="J1279" s="619"/>
    </row>
    <row r="1280" spans="1:10" s="7" customFormat="1" ht="15.75" customHeight="1">
      <c r="A1280" s="32">
        <v>2</v>
      </c>
      <c r="B1280" s="148" t="s">
        <v>1125</v>
      </c>
      <c r="C1280" s="400">
        <v>43646</v>
      </c>
      <c r="D1280" s="270">
        <v>2261.9699999999998</v>
      </c>
    </row>
    <row r="1281" spans="1:4" s="7" customFormat="1" ht="15.75" customHeight="1">
      <c r="A1281" s="32">
        <v>3</v>
      </c>
      <c r="B1281" s="148" t="s">
        <v>1126</v>
      </c>
      <c r="C1281" s="400">
        <v>43646</v>
      </c>
      <c r="D1281" s="270">
        <v>1735.53</v>
      </c>
    </row>
    <row r="1282" spans="1:4" s="7" customFormat="1" ht="15.75" customHeight="1">
      <c r="A1282" s="32">
        <v>4</v>
      </c>
      <c r="B1282" s="148" t="s">
        <v>1127</v>
      </c>
      <c r="C1282" s="400">
        <v>43822</v>
      </c>
      <c r="D1282" s="270">
        <v>13437.75</v>
      </c>
    </row>
    <row r="1283" spans="1:4" s="7" customFormat="1" ht="15.75" customHeight="1">
      <c r="A1283" s="32">
        <v>5</v>
      </c>
      <c r="B1283" s="148" t="s">
        <v>1128</v>
      </c>
      <c r="C1283" s="400">
        <v>44055</v>
      </c>
      <c r="D1283" s="270">
        <v>7131</v>
      </c>
    </row>
    <row r="1284" spans="1:4" s="7" customFormat="1" ht="15.75" customHeight="1">
      <c r="A1284" s="32">
        <v>6</v>
      </c>
      <c r="B1284" s="148" t="s">
        <v>1129</v>
      </c>
      <c r="C1284" s="400">
        <v>44193</v>
      </c>
      <c r="D1284" s="270">
        <v>1699</v>
      </c>
    </row>
    <row r="1285" spans="1:4" s="7" customFormat="1" ht="15.75" customHeight="1">
      <c r="A1285" s="32">
        <v>7</v>
      </c>
      <c r="B1285" s="148" t="s">
        <v>1130</v>
      </c>
      <c r="C1285" s="400">
        <v>44193</v>
      </c>
      <c r="D1285" s="270">
        <v>1699</v>
      </c>
    </row>
    <row r="1286" spans="1:4" s="7" customFormat="1" ht="15.75" customHeight="1">
      <c r="A1286" s="32">
        <v>8</v>
      </c>
      <c r="B1286" s="148" t="s">
        <v>308</v>
      </c>
      <c r="C1286" s="400">
        <v>44196</v>
      </c>
      <c r="D1286" s="270">
        <v>6650</v>
      </c>
    </row>
    <row r="1287" spans="1:4" s="7" customFormat="1" ht="15.75" customHeight="1">
      <c r="A1287" s="32">
        <v>9</v>
      </c>
      <c r="B1287" s="148" t="s">
        <v>1131</v>
      </c>
      <c r="C1287" s="400">
        <v>44196</v>
      </c>
      <c r="D1287" s="270">
        <v>1400</v>
      </c>
    </row>
    <row r="1288" spans="1:4" s="7" customFormat="1" ht="15.75" customHeight="1">
      <c r="A1288" s="32">
        <v>10</v>
      </c>
      <c r="B1288" s="148" t="s">
        <v>1132</v>
      </c>
      <c r="C1288" s="400">
        <v>44196</v>
      </c>
      <c r="D1288" s="270">
        <v>2150</v>
      </c>
    </row>
    <row r="1289" spans="1:4" s="7" customFormat="1" ht="15.75" customHeight="1">
      <c r="A1289" s="32">
        <v>11</v>
      </c>
      <c r="B1289" s="148" t="s">
        <v>1133</v>
      </c>
      <c r="C1289" s="400">
        <v>44196</v>
      </c>
      <c r="D1289" s="270">
        <v>1699</v>
      </c>
    </row>
    <row r="1290" spans="1:4" s="7" customFormat="1" ht="15.75" customHeight="1">
      <c r="A1290" s="32">
        <v>12</v>
      </c>
      <c r="B1290" s="148" t="s">
        <v>1134</v>
      </c>
      <c r="C1290" s="400">
        <v>44372</v>
      </c>
      <c r="D1290" s="270">
        <v>3790</v>
      </c>
    </row>
    <row r="1291" spans="1:4" s="7" customFormat="1" ht="15.75" customHeight="1">
      <c r="A1291" s="32">
        <v>13</v>
      </c>
      <c r="B1291" s="148" t="s">
        <v>1135</v>
      </c>
      <c r="C1291" s="400">
        <v>44469</v>
      </c>
      <c r="D1291" s="270">
        <v>1045.5</v>
      </c>
    </row>
    <row r="1292" spans="1:4" s="7" customFormat="1" ht="15.75" customHeight="1">
      <c r="A1292" s="32">
        <v>14</v>
      </c>
      <c r="B1292" s="148" t="s">
        <v>1136</v>
      </c>
      <c r="C1292" s="400">
        <v>44494</v>
      </c>
      <c r="D1292" s="270">
        <v>5998.71</v>
      </c>
    </row>
    <row r="1293" spans="1:4" s="7" customFormat="1" ht="15.75" customHeight="1">
      <c r="A1293" s="32">
        <v>15</v>
      </c>
      <c r="B1293" s="148" t="s">
        <v>1137</v>
      </c>
      <c r="C1293" s="400">
        <v>44561</v>
      </c>
      <c r="D1293" s="270">
        <v>1752.75</v>
      </c>
    </row>
    <row r="1294" spans="1:4" s="7" customFormat="1" ht="15.75" customHeight="1">
      <c r="A1294" s="32">
        <v>16</v>
      </c>
      <c r="B1294" s="148" t="s">
        <v>1138</v>
      </c>
      <c r="C1294" s="400">
        <v>44561</v>
      </c>
      <c r="D1294" s="270">
        <v>1723</v>
      </c>
    </row>
    <row r="1295" spans="1:4" s="7" customFormat="1" ht="15.75" customHeight="1">
      <c r="A1295" s="32">
        <v>17</v>
      </c>
      <c r="B1295" s="148" t="s">
        <v>1139</v>
      </c>
      <c r="C1295" s="400">
        <v>44742</v>
      </c>
      <c r="D1295" s="270">
        <v>1450</v>
      </c>
    </row>
    <row r="1296" spans="1:4" s="7" customFormat="1" ht="15.75" customHeight="1">
      <c r="A1296" s="32">
        <v>18</v>
      </c>
      <c r="B1296" s="148" t="s">
        <v>1140</v>
      </c>
      <c r="C1296" s="400">
        <v>44742</v>
      </c>
      <c r="D1296" s="270">
        <v>1900</v>
      </c>
    </row>
    <row r="1297" spans="1:4" s="7" customFormat="1" ht="15.75" customHeight="1">
      <c r="A1297" s="32">
        <v>19</v>
      </c>
      <c r="B1297" s="148" t="s">
        <v>1141</v>
      </c>
      <c r="C1297" s="400">
        <v>44742</v>
      </c>
      <c r="D1297" s="270">
        <v>785</v>
      </c>
    </row>
    <row r="1298" spans="1:4" s="7" customFormat="1" ht="15.75" customHeight="1">
      <c r="A1298" s="32">
        <v>20</v>
      </c>
      <c r="B1298" s="148" t="s">
        <v>1142</v>
      </c>
      <c r="C1298" s="400">
        <v>44742</v>
      </c>
      <c r="D1298" s="270">
        <v>6100</v>
      </c>
    </row>
    <row r="1299" spans="1:4" s="7" customFormat="1" ht="15.75" customHeight="1">
      <c r="A1299" s="32">
        <v>21</v>
      </c>
      <c r="B1299" s="148" t="s">
        <v>1143</v>
      </c>
      <c r="C1299" s="400">
        <v>44742</v>
      </c>
      <c r="D1299" s="270">
        <v>2435.4</v>
      </c>
    </row>
    <row r="1300" spans="1:4" s="7" customFormat="1" ht="15.75" customHeight="1">
      <c r="A1300" s="32">
        <v>22</v>
      </c>
      <c r="B1300" s="148" t="s">
        <v>1144</v>
      </c>
      <c r="C1300" s="400">
        <v>44922</v>
      </c>
      <c r="D1300" s="270">
        <v>1649.99</v>
      </c>
    </row>
    <row r="1301" spans="1:4" s="7" customFormat="1" ht="15.75" customHeight="1">
      <c r="A1301" s="32">
        <v>23</v>
      </c>
      <c r="B1301" s="148" t="s">
        <v>1145</v>
      </c>
      <c r="C1301" s="400">
        <v>44926</v>
      </c>
      <c r="D1301" s="270">
        <v>2222.61</v>
      </c>
    </row>
    <row r="1302" spans="1:4" s="7" customFormat="1" ht="15.75" customHeight="1">
      <c r="A1302" s="32">
        <v>24</v>
      </c>
      <c r="B1302" s="148" t="s">
        <v>1146</v>
      </c>
      <c r="C1302" s="400">
        <v>44957</v>
      </c>
      <c r="D1302" s="270">
        <v>2199.9899999999998</v>
      </c>
    </row>
    <row r="1303" spans="1:4" s="7" customFormat="1" ht="15.75" customHeight="1">
      <c r="A1303" s="32">
        <v>25</v>
      </c>
      <c r="B1303" s="269" t="s">
        <v>1147</v>
      </c>
      <c r="C1303" s="401">
        <v>45288</v>
      </c>
      <c r="D1303" s="233">
        <v>11094.6</v>
      </c>
    </row>
    <row r="1304" spans="1:4" s="7" customFormat="1" ht="15.75" customHeight="1">
      <c r="A1304" s="32">
        <v>26</v>
      </c>
      <c r="B1304" s="148" t="s">
        <v>1148</v>
      </c>
      <c r="C1304" s="400">
        <v>45046</v>
      </c>
      <c r="D1304" s="270">
        <v>1775</v>
      </c>
    </row>
    <row r="1305" spans="1:4" s="7" customFormat="1" ht="15.75" customHeight="1">
      <c r="A1305" s="32">
        <v>27</v>
      </c>
      <c r="B1305" s="148" t="s">
        <v>1149</v>
      </c>
      <c r="C1305" s="400">
        <v>45223</v>
      </c>
      <c r="D1305" s="270">
        <v>1899.99</v>
      </c>
    </row>
    <row r="1306" spans="1:4" s="7" customFormat="1" ht="24.75" customHeight="1">
      <c r="A1306" s="32">
        <v>28</v>
      </c>
      <c r="B1306" s="148" t="s">
        <v>1150</v>
      </c>
      <c r="C1306" s="400">
        <v>45291</v>
      </c>
      <c r="D1306" s="270">
        <v>1303.28</v>
      </c>
    </row>
    <row r="1307" spans="1:4" s="7" customFormat="1" ht="15.75" customHeight="1">
      <c r="A1307" s="32">
        <v>29</v>
      </c>
      <c r="B1307" s="269" t="s">
        <v>96</v>
      </c>
      <c r="C1307" s="402">
        <v>43921</v>
      </c>
      <c r="D1307" s="233">
        <v>3975.36</v>
      </c>
    </row>
    <row r="1308" spans="1:4" s="7" customFormat="1" ht="15.75" customHeight="1">
      <c r="A1308" s="32">
        <v>30</v>
      </c>
      <c r="B1308" s="269" t="s">
        <v>97</v>
      </c>
      <c r="C1308" s="402">
        <v>43921</v>
      </c>
      <c r="D1308" s="233">
        <v>3874.5</v>
      </c>
    </row>
    <row r="1309" spans="1:4" s="7" customFormat="1" ht="15.75" customHeight="1">
      <c r="A1309" s="32">
        <v>31</v>
      </c>
      <c r="B1309" s="269" t="s">
        <v>98</v>
      </c>
      <c r="C1309" s="402">
        <v>43921</v>
      </c>
      <c r="D1309" s="233">
        <v>3874.5</v>
      </c>
    </row>
    <row r="1310" spans="1:4" s="7" customFormat="1" ht="15.75" customHeight="1">
      <c r="A1310" s="32">
        <v>32</v>
      </c>
      <c r="B1310" s="269" t="s">
        <v>99</v>
      </c>
      <c r="C1310" s="402">
        <v>43982</v>
      </c>
      <c r="D1310" s="233">
        <v>3490</v>
      </c>
    </row>
    <row r="1311" spans="1:4" s="7" customFormat="1" ht="15.75" customHeight="1">
      <c r="A1311" s="32">
        <v>33</v>
      </c>
      <c r="B1311" s="269" t="s">
        <v>100</v>
      </c>
      <c r="C1311" s="402">
        <v>43982</v>
      </c>
      <c r="D1311" s="233">
        <v>3490</v>
      </c>
    </row>
    <row r="1312" spans="1:4" s="7" customFormat="1" ht="15.75" customHeight="1">
      <c r="A1312" s="32">
        <v>34</v>
      </c>
      <c r="B1312" s="269" t="s">
        <v>126</v>
      </c>
      <c r="C1312" s="402">
        <v>44194</v>
      </c>
      <c r="D1312" s="233">
        <v>4000</v>
      </c>
    </row>
    <row r="1313" spans="1:4" s="7" customFormat="1" ht="15.75" customHeight="1">
      <c r="A1313" s="32">
        <v>35</v>
      </c>
      <c r="B1313" s="269" t="s">
        <v>128</v>
      </c>
      <c r="C1313" s="402">
        <v>44194</v>
      </c>
      <c r="D1313" s="233">
        <v>3850</v>
      </c>
    </row>
    <row r="1314" spans="1:4" s="7" customFormat="1" ht="15.75" customHeight="1">
      <c r="A1314" s="32">
        <v>36</v>
      </c>
      <c r="B1314" s="269" t="s">
        <v>129</v>
      </c>
      <c r="C1314" s="402">
        <v>44194</v>
      </c>
      <c r="D1314" s="233">
        <v>3850</v>
      </c>
    </row>
    <row r="1315" spans="1:4" s="7" customFormat="1" ht="15.75" customHeight="1">
      <c r="A1315" s="32">
        <v>37</v>
      </c>
      <c r="B1315" s="269" t="s">
        <v>130</v>
      </c>
      <c r="C1315" s="402">
        <v>44194</v>
      </c>
      <c r="D1315" s="233">
        <v>3850</v>
      </c>
    </row>
    <row r="1316" spans="1:4" s="7" customFormat="1" ht="15.75" customHeight="1">
      <c r="A1316" s="32">
        <v>38</v>
      </c>
      <c r="B1316" s="269" t="s">
        <v>132</v>
      </c>
      <c r="C1316" s="402">
        <v>44313</v>
      </c>
      <c r="D1316" s="233">
        <v>3087</v>
      </c>
    </row>
    <row r="1317" spans="1:4" s="7" customFormat="1" ht="15.75" customHeight="1">
      <c r="A1317" s="32">
        <v>39</v>
      </c>
      <c r="B1317" s="269" t="s">
        <v>190</v>
      </c>
      <c r="C1317" s="402">
        <v>44469</v>
      </c>
      <c r="D1317" s="233">
        <v>4735.5</v>
      </c>
    </row>
    <row r="1318" spans="1:4" s="7" customFormat="1" ht="15.75" customHeight="1">
      <c r="A1318" s="32">
        <v>40</v>
      </c>
      <c r="B1318" s="269" t="s">
        <v>203</v>
      </c>
      <c r="C1318" s="402">
        <v>44469</v>
      </c>
      <c r="D1318" s="233">
        <v>2853.6</v>
      </c>
    </row>
    <row r="1319" spans="1:4" s="7" customFormat="1" ht="15.75" customHeight="1">
      <c r="A1319" s="32">
        <v>41</v>
      </c>
      <c r="B1319" s="269" t="s">
        <v>204</v>
      </c>
      <c r="C1319" s="402">
        <v>44551</v>
      </c>
      <c r="D1319" s="233">
        <v>4858.5</v>
      </c>
    </row>
    <row r="1320" spans="1:4" s="7" customFormat="1" ht="15.75" customHeight="1">
      <c r="A1320" s="32">
        <v>42</v>
      </c>
      <c r="B1320" s="269" t="s">
        <v>205</v>
      </c>
      <c r="C1320" s="402">
        <v>44561</v>
      </c>
      <c r="D1320" s="233">
        <v>3554.7</v>
      </c>
    </row>
    <row r="1321" spans="1:4" s="7" customFormat="1" ht="15.75" customHeight="1">
      <c r="A1321" s="32">
        <v>43</v>
      </c>
      <c r="B1321" s="269" t="s">
        <v>206</v>
      </c>
      <c r="C1321" s="402">
        <v>44561</v>
      </c>
      <c r="D1321" s="233">
        <v>5055.43</v>
      </c>
    </row>
    <row r="1322" spans="1:4" s="7" customFormat="1" ht="15.75" customHeight="1">
      <c r="A1322" s="32">
        <v>44</v>
      </c>
      <c r="B1322" s="269" t="s">
        <v>207</v>
      </c>
      <c r="C1322" s="402">
        <v>44561</v>
      </c>
      <c r="D1322" s="233">
        <v>5055.42</v>
      </c>
    </row>
    <row r="1323" spans="1:4" s="7" customFormat="1" ht="15.75" customHeight="1">
      <c r="A1323" s="32">
        <v>45</v>
      </c>
      <c r="B1323" s="269" t="s">
        <v>210</v>
      </c>
      <c r="C1323" s="402">
        <v>44561</v>
      </c>
      <c r="D1323" s="233">
        <v>5055.41</v>
      </c>
    </row>
    <row r="1324" spans="1:4" s="7" customFormat="1" ht="15.75" customHeight="1">
      <c r="A1324" s="32">
        <v>46</v>
      </c>
      <c r="B1324" s="269" t="s">
        <v>211</v>
      </c>
      <c r="C1324" s="402">
        <v>44561</v>
      </c>
      <c r="D1324" s="233">
        <v>8710.49</v>
      </c>
    </row>
    <row r="1325" spans="1:4" s="7" customFormat="1" ht="15.75" customHeight="1">
      <c r="A1325" s="32">
        <v>47</v>
      </c>
      <c r="B1325" s="269" t="s">
        <v>213</v>
      </c>
      <c r="C1325" s="402">
        <v>44561</v>
      </c>
      <c r="D1325" s="233">
        <v>8692.1</v>
      </c>
    </row>
    <row r="1326" spans="1:4" s="7" customFormat="1" ht="15.75" customHeight="1">
      <c r="A1326" s="32">
        <v>48</v>
      </c>
      <c r="B1326" s="269" t="s">
        <v>226</v>
      </c>
      <c r="C1326" s="401">
        <v>44926</v>
      </c>
      <c r="D1326" s="233">
        <v>6950</v>
      </c>
    </row>
    <row r="1327" spans="1:4" s="7" customFormat="1" ht="15.75" customHeight="1">
      <c r="A1327" s="32">
        <v>49</v>
      </c>
      <c r="B1327" s="269" t="s">
        <v>227</v>
      </c>
      <c r="C1327" s="401">
        <v>44926</v>
      </c>
      <c r="D1327" s="233">
        <v>2400</v>
      </c>
    </row>
    <row r="1328" spans="1:4" s="7" customFormat="1" ht="15.75" customHeight="1">
      <c r="A1328" s="32">
        <v>50</v>
      </c>
      <c r="B1328" s="269" t="s">
        <v>1122</v>
      </c>
      <c r="C1328" s="401">
        <v>45030</v>
      </c>
      <c r="D1328" s="233">
        <v>2699</v>
      </c>
    </row>
    <row r="1329" spans="1:4" s="7" customFormat="1" ht="15.75" customHeight="1" thickBot="1">
      <c r="A1329" s="32">
        <v>51</v>
      </c>
      <c r="B1329" s="269" t="s">
        <v>1123</v>
      </c>
      <c r="C1329" s="401">
        <v>45104</v>
      </c>
      <c r="D1329" s="233">
        <v>4199</v>
      </c>
    </row>
    <row r="1330" spans="1:4" ht="18" customHeight="1" thickBot="1">
      <c r="A1330" s="597" t="s">
        <v>8</v>
      </c>
      <c r="B1330" s="598"/>
      <c r="C1330" s="599"/>
      <c r="D1330" s="73">
        <f>SUM(D1279:D1329)</f>
        <v>194234.42000000004</v>
      </c>
    </row>
    <row r="1331" spans="1:4" ht="18" customHeight="1" thickBot="1">
      <c r="A1331" s="600" t="s">
        <v>319</v>
      </c>
      <c r="B1331" s="601"/>
      <c r="C1331" s="601"/>
      <c r="D1331" s="602"/>
    </row>
    <row r="1332" spans="1:4" s="7" customFormat="1" ht="18" customHeight="1">
      <c r="A1332" s="27">
        <v>1</v>
      </c>
      <c r="B1332" s="271" t="s">
        <v>975</v>
      </c>
      <c r="C1332" s="120">
        <v>2023</v>
      </c>
      <c r="D1332" s="272">
        <v>1441.23</v>
      </c>
    </row>
    <row r="1333" spans="1:4" s="7" customFormat="1" ht="18" customHeight="1">
      <c r="A1333" s="145">
        <v>2</v>
      </c>
      <c r="B1333" s="271" t="s">
        <v>976</v>
      </c>
      <c r="C1333" s="120">
        <v>2023</v>
      </c>
      <c r="D1333" s="272">
        <v>1441.23</v>
      </c>
    </row>
    <row r="1334" spans="1:4" s="7" customFormat="1" ht="18" customHeight="1">
      <c r="A1334" s="27">
        <v>3</v>
      </c>
      <c r="B1334" s="271" t="s">
        <v>976</v>
      </c>
      <c r="C1334" s="120">
        <v>2023</v>
      </c>
      <c r="D1334" s="272">
        <v>1441.23</v>
      </c>
    </row>
    <row r="1335" spans="1:4" s="7" customFormat="1" ht="18" customHeight="1">
      <c r="A1335" s="145">
        <v>4</v>
      </c>
      <c r="B1335" s="119" t="s">
        <v>977</v>
      </c>
      <c r="C1335" s="120">
        <v>2023</v>
      </c>
      <c r="D1335" s="138">
        <v>1389</v>
      </c>
    </row>
    <row r="1336" spans="1:4" s="7" customFormat="1" ht="18" customHeight="1">
      <c r="A1336" s="27">
        <v>5</v>
      </c>
      <c r="B1336" s="271" t="s">
        <v>978</v>
      </c>
      <c r="C1336" s="120">
        <v>2023</v>
      </c>
      <c r="D1336" s="272">
        <v>3573.15</v>
      </c>
    </row>
    <row r="1337" spans="1:4" s="7" customFormat="1" ht="18" customHeight="1">
      <c r="A1337" s="145">
        <v>6</v>
      </c>
      <c r="B1337" s="271" t="s">
        <v>978</v>
      </c>
      <c r="C1337" s="120">
        <v>2023</v>
      </c>
      <c r="D1337" s="272">
        <v>3573.15</v>
      </c>
    </row>
    <row r="1338" spans="1:4" s="7" customFormat="1" ht="18" customHeight="1">
      <c r="A1338" s="27">
        <v>7</v>
      </c>
      <c r="B1338" s="149" t="s">
        <v>336</v>
      </c>
      <c r="C1338" s="35">
        <v>2020</v>
      </c>
      <c r="D1338" s="150">
        <v>1279.2</v>
      </c>
    </row>
    <row r="1339" spans="1:4" s="7" customFormat="1" ht="18" customHeight="1">
      <c r="A1339" s="145">
        <v>8</v>
      </c>
      <c r="B1339" s="149" t="s">
        <v>336</v>
      </c>
      <c r="C1339" s="35">
        <v>2020</v>
      </c>
      <c r="D1339" s="150">
        <v>1279.2</v>
      </c>
    </row>
    <row r="1340" spans="1:4" s="7" customFormat="1" ht="28.5" customHeight="1">
      <c r="A1340" s="27">
        <v>9</v>
      </c>
      <c r="B1340" s="149" t="s">
        <v>337</v>
      </c>
      <c r="C1340" s="35">
        <v>2020</v>
      </c>
      <c r="D1340" s="150">
        <v>4489.5</v>
      </c>
    </row>
    <row r="1341" spans="1:4" s="7" customFormat="1" ht="37.5" customHeight="1">
      <c r="A1341" s="145">
        <v>10</v>
      </c>
      <c r="B1341" s="149" t="s">
        <v>337</v>
      </c>
      <c r="C1341" s="35">
        <v>2020</v>
      </c>
      <c r="D1341" s="150">
        <v>4489.5</v>
      </c>
    </row>
    <row r="1342" spans="1:4" s="7" customFormat="1" ht="31.5" customHeight="1">
      <c r="A1342" s="27">
        <v>11</v>
      </c>
      <c r="B1342" s="149" t="s">
        <v>338</v>
      </c>
      <c r="C1342" s="35">
        <v>2020</v>
      </c>
      <c r="D1342" s="150">
        <v>2214</v>
      </c>
    </row>
    <row r="1343" spans="1:4" s="7" customFormat="1" ht="32.25" customHeight="1">
      <c r="A1343" s="145">
        <v>12</v>
      </c>
      <c r="B1343" s="149" t="s">
        <v>338</v>
      </c>
      <c r="C1343" s="35">
        <v>2020</v>
      </c>
      <c r="D1343" s="150">
        <v>2214</v>
      </c>
    </row>
    <row r="1344" spans="1:4" s="7" customFormat="1" ht="34.5" customHeight="1">
      <c r="A1344" s="27">
        <v>13</v>
      </c>
      <c r="B1344" s="149" t="s">
        <v>338</v>
      </c>
      <c r="C1344" s="35">
        <v>2020</v>
      </c>
      <c r="D1344" s="150">
        <v>2214</v>
      </c>
    </row>
    <row r="1345" spans="1:4" s="7" customFormat="1" ht="28.5" customHeight="1">
      <c r="A1345" s="145">
        <v>14</v>
      </c>
      <c r="B1345" s="149" t="s">
        <v>339</v>
      </c>
      <c r="C1345" s="35">
        <v>2020</v>
      </c>
      <c r="D1345" s="150">
        <v>3813</v>
      </c>
    </row>
    <row r="1346" spans="1:4" s="7" customFormat="1" ht="40.5" customHeight="1">
      <c r="A1346" s="27">
        <v>15</v>
      </c>
      <c r="B1346" s="149" t="s">
        <v>340</v>
      </c>
      <c r="C1346" s="35">
        <v>2020</v>
      </c>
      <c r="D1346" s="150">
        <v>3499.35</v>
      </c>
    </row>
    <row r="1347" spans="1:4" s="7" customFormat="1" ht="40.5" customHeight="1">
      <c r="A1347" s="145">
        <v>16</v>
      </c>
      <c r="B1347" s="149" t="s">
        <v>340</v>
      </c>
      <c r="C1347" s="35">
        <v>2020</v>
      </c>
      <c r="D1347" s="150">
        <v>3499.35</v>
      </c>
    </row>
    <row r="1348" spans="1:4" s="7" customFormat="1" ht="40.5" customHeight="1">
      <c r="A1348" s="27">
        <v>17</v>
      </c>
      <c r="B1348" s="149" t="s">
        <v>340</v>
      </c>
      <c r="C1348" s="35">
        <v>2020</v>
      </c>
      <c r="D1348" s="150">
        <v>3499.35</v>
      </c>
    </row>
    <row r="1349" spans="1:4" s="7" customFormat="1" ht="18" customHeight="1">
      <c r="A1349" s="145">
        <v>18</v>
      </c>
      <c r="B1349" s="92" t="s">
        <v>342</v>
      </c>
      <c r="C1349" s="27">
        <v>2021</v>
      </c>
      <c r="D1349" s="151">
        <v>1450</v>
      </c>
    </row>
    <row r="1350" spans="1:4" s="7" customFormat="1" ht="18" customHeight="1">
      <c r="A1350" s="27">
        <v>19</v>
      </c>
      <c r="B1350" s="92" t="s">
        <v>344</v>
      </c>
      <c r="C1350" s="27">
        <v>2021</v>
      </c>
      <c r="D1350" s="151">
        <v>584.5</v>
      </c>
    </row>
    <row r="1351" spans="1:4" s="7" customFormat="1" ht="18" customHeight="1">
      <c r="A1351" s="145">
        <v>20</v>
      </c>
      <c r="B1351" s="149" t="s">
        <v>345</v>
      </c>
      <c r="C1351" s="27">
        <v>2022</v>
      </c>
      <c r="D1351" s="81">
        <v>629.76</v>
      </c>
    </row>
    <row r="1352" spans="1:4" s="7" customFormat="1" ht="18" customHeight="1">
      <c r="A1352" s="27">
        <v>21</v>
      </c>
      <c r="B1352" s="149" t="s">
        <v>345</v>
      </c>
      <c r="C1352" s="27">
        <v>2022</v>
      </c>
      <c r="D1352" s="81">
        <v>629.76</v>
      </c>
    </row>
    <row r="1353" spans="1:4" s="7" customFormat="1" ht="18" customHeight="1">
      <c r="A1353" s="145">
        <v>22</v>
      </c>
      <c r="B1353" s="149" t="s">
        <v>345</v>
      </c>
      <c r="C1353" s="27">
        <v>2022</v>
      </c>
      <c r="D1353" s="81">
        <v>629.76</v>
      </c>
    </row>
    <row r="1354" spans="1:4" s="7" customFormat="1" ht="18" customHeight="1">
      <c r="A1354" s="27">
        <v>23</v>
      </c>
      <c r="B1354" s="92" t="s">
        <v>346</v>
      </c>
      <c r="C1354" s="27">
        <v>2022</v>
      </c>
      <c r="D1354" s="81">
        <v>7995</v>
      </c>
    </row>
    <row r="1355" spans="1:4" s="7" customFormat="1" ht="18" customHeight="1">
      <c r="A1355" s="145">
        <v>24</v>
      </c>
      <c r="B1355" s="149" t="s">
        <v>347</v>
      </c>
      <c r="C1355" s="27">
        <v>2022</v>
      </c>
      <c r="D1355" s="81">
        <v>999.99</v>
      </c>
    </row>
    <row r="1356" spans="1:4" s="7" customFormat="1" ht="18" customHeight="1">
      <c r="A1356" s="27">
        <v>25</v>
      </c>
      <c r="B1356" s="149" t="s">
        <v>347</v>
      </c>
      <c r="C1356" s="27">
        <v>2022</v>
      </c>
      <c r="D1356" s="81">
        <v>999.99</v>
      </c>
    </row>
    <row r="1357" spans="1:4" s="7" customFormat="1" ht="18" customHeight="1" thickBot="1">
      <c r="A1357" s="145">
        <v>26</v>
      </c>
      <c r="B1357" s="152" t="s">
        <v>347</v>
      </c>
      <c r="C1357" s="95">
        <v>2022</v>
      </c>
      <c r="D1357" s="81">
        <v>999.99</v>
      </c>
    </row>
    <row r="1358" spans="1:4" s="7" customFormat="1" ht="18" customHeight="1" thickBot="1">
      <c r="A1358" s="603" t="s">
        <v>8</v>
      </c>
      <c r="B1358" s="604"/>
      <c r="C1358" s="605"/>
      <c r="D1358" s="73">
        <f>SUM(D1332:D1357)</f>
        <v>60268.189999999995</v>
      </c>
    </row>
    <row r="1359" spans="1:4" ht="18" customHeight="1" thickBot="1">
      <c r="A1359" s="620" t="s">
        <v>353</v>
      </c>
      <c r="B1359" s="621"/>
      <c r="C1359" s="621"/>
      <c r="D1359" s="622"/>
    </row>
    <row r="1360" spans="1:4" ht="18" customHeight="1">
      <c r="A1360" s="32">
        <v>1</v>
      </c>
      <c r="B1360" s="148" t="s">
        <v>1010</v>
      </c>
      <c r="C1360" s="268">
        <v>2023</v>
      </c>
      <c r="D1360" s="514">
        <v>302.24</v>
      </c>
    </row>
    <row r="1361" spans="1:4" ht="18" customHeight="1">
      <c r="A1361" s="32">
        <v>2</v>
      </c>
      <c r="B1361" s="148" t="s">
        <v>1010</v>
      </c>
      <c r="C1361" s="268">
        <v>2023</v>
      </c>
      <c r="D1361" s="514">
        <v>302.25</v>
      </c>
    </row>
    <row r="1362" spans="1:4" ht="18" customHeight="1">
      <c r="A1362" s="32">
        <v>3</v>
      </c>
      <c r="B1362" s="148" t="s">
        <v>1010</v>
      </c>
      <c r="C1362" s="268">
        <v>2023</v>
      </c>
      <c r="D1362" s="514">
        <v>302.25</v>
      </c>
    </row>
    <row r="1363" spans="1:4" ht="18" customHeight="1">
      <c r="A1363" s="32">
        <v>4</v>
      </c>
      <c r="B1363" s="146" t="s">
        <v>1010</v>
      </c>
      <c r="C1363" s="145">
        <v>2023</v>
      </c>
      <c r="D1363" s="515">
        <v>302.25</v>
      </c>
    </row>
    <row r="1364" spans="1:4" ht="18" customHeight="1">
      <c r="A1364" s="32">
        <v>5</v>
      </c>
      <c r="B1364" s="92" t="s">
        <v>409</v>
      </c>
      <c r="C1364" s="27">
        <v>2019</v>
      </c>
      <c r="D1364" s="71">
        <v>2634.99</v>
      </c>
    </row>
    <row r="1365" spans="1:4" ht="18" customHeight="1">
      <c r="A1365" s="32">
        <v>6</v>
      </c>
      <c r="B1365" s="92" t="s">
        <v>410</v>
      </c>
      <c r="C1365" s="27">
        <v>2020</v>
      </c>
      <c r="D1365" s="71">
        <v>1599</v>
      </c>
    </row>
    <row r="1366" spans="1:4" ht="18" customHeight="1">
      <c r="A1366" s="32">
        <v>7</v>
      </c>
      <c r="B1366" s="92" t="s">
        <v>411</v>
      </c>
      <c r="C1366" s="27">
        <v>2020</v>
      </c>
      <c r="D1366" s="71">
        <v>1906.5</v>
      </c>
    </row>
    <row r="1367" spans="1:4" ht="18" customHeight="1">
      <c r="A1367" s="32">
        <v>8</v>
      </c>
      <c r="B1367" s="92" t="s">
        <v>408</v>
      </c>
      <c r="C1367" s="27">
        <v>2020</v>
      </c>
      <c r="D1367" s="71">
        <v>3426.9</v>
      </c>
    </row>
    <row r="1368" spans="1:4" ht="18" customHeight="1">
      <c r="A1368" s="32">
        <v>9</v>
      </c>
      <c r="B1368" s="92" t="s">
        <v>412</v>
      </c>
      <c r="C1368" s="27">
        <v>2020</v>
      </c>
      <c r="D1368" s="71">
        <v>5166</v>
      </c>
    </row>
    <row r="1369" spans="1:4" ht="18" customHeight="1">
      <c r="A1369" s="32">
        <v>10</v>
      </c>
      <c r="B1369" s="92" t="s">
        <v>413</v>
      </c>
      <c r="C1369" s="27">
        <v>2020</v>
      </c>
      <c r="D1369" s="71">
        <v>3450.15</v>
      </c>
    </row>
    <row r="1370" spans="1:4" ht="18" customHeight="1">
      <c r="A1370" s="32">
        <v>11</v>
      </c>
      <c r="B1370" s="92" t="s">
        <v>414</v>
      </c>
      <c r="C1370" s="27">
        <v>2020</v>
      </c>
      <c r="D1370" s="71">
        <v>6752.7</v>
      </c>
    </row>
    <row r="1371" spans="1:4" ht="18" customHeight="1">
      <c r="A1371" s="32">
        <v>12</v>
      </c>
      <c r="B1371" s="92" t="s">
        <v>415</v>
      </c>
      <c r="C1371" s="27">
        <v>2020</v>
      </c>
      <c r="D1371" s="71">
        <v>1399</v>
      </c>
    </row>
    <row r="1372" spans="1:4" ht="18" customHeight="1">
      <c r="A1372" s="32">
        <v>13</v>
      </c>
      <c r="B1372" s="92" t="s">
        <v>414</v>
      </c>
      <c r="C1372" s="27">
        <v>2021</v>
      </c>
      <c r="D1372" s="71">
        <v>9294</v>
      </c>
    </row>
    <row r="1373" spans="1:4" ht="18" customHeight="1">
      <c r="A1373" s="32">
        <v>14</v>
      </c>
      <c r="B1373" s="92" t="s">
        <v>416</v>
      </c>
      <c r="C1373" s="27">
        <v>2021</v>
      </c>
      <c r="D1373" s="71">
        <v>1099.99</v>
      </c>
    </row>
    <row r="1374" spans="1:4" ht="18" customHeight="1">
      <c r="A1374" s="32">
        <v>15</v>
      </c>
      <c r="B1374" s="92" t="s">
        <v>417</v>
      </c>
      <c r="C1374" s="27">
        <v>2022</v>
      </c>
      <c r="D1374" s="71">
        <v>4003.65</v>
      </c>
    </row>
    <row r="1375" spans="1:4" ht="18" customHeight="1">
      <c r="A1375" s="32">
        <v>16</v>
      </c>
      <c r="B1375" s="92" t="s">
        <v>418</v>
      </c>
      <c r="C1375" s="27">
        <v>2022</v>
      </c>
      <c r="D1375" s="71">
        <v>3089.76</v>
      </c>
    </row>
    <row r="1376" spans="1:4" ht="18" customHeight="1">
      <c r="A1376" s="32">
        <v>17</v>
      </c>
      <c r="B1376" s="92" t="s">
        <v>419</v>
      </c>
      <c r="C1376" s="27">
        <v>2022</v>
      </c>
      <c r="D1376" s="71">
        <v>2435.4</v>
      </c>
    </row>
    <row r="1377" spans="1:4" ht="18" customHeight="1">
      <c r="A1377" s="32">
        <v>18</v>
      </c>
      <c r="B1377" s="190" t="s">
        <v>875</v>
      </c>
      <c r="C1377" s="194">
        <v>2017</v>
      </c>
      <c r="D1377" s="86">
        <v>2508.9899999999998</v>
      </c>
    </row>
    <row r="1378" spans="1:4" ht="18" customHeight="1" thickBot="1">
      <c r="A1378" s="32">
        <v>19</v>
      </c>
      <c r="B1378" s="92" t="s">
        <v>388</v>
      </c>
      <c r="C1378" s="27">
        <v>2020</v>
      </c>
      <c r="D1378" s="71">
        <v>28905</v>
      </c>
    </row>
    <row r="1379" spans="1:4" ht="18" customHeight="1" thickBot="1">
      <c r="A1379" s="603" t="s">
        <v>8</v>
      </c>
      <c r="B1379" s="604"/>
      <c r="C1379" s="605"/>
      <c r="D1379" s="195">
        <f>SUM(D1360:D1378)</f>
        <v>78881.01999999999</v>
      </c>
    </row>
    <row r="1380" spans="1:4" ht="18" customHeight="1" thickBot="1">
      <c r="A1380" s="600" t="s">
        <v>481</v>
      </c>
      <c r="B1380" s="601"/>
      <c r="C1380" s="601"/>
      <c r="D1380" s="602"/>
    </row>
    <row r="1381" spans="1:4" ht="18" customHeight="1">
      <c r="A1381" s="36">
        <v>1</v>
      </c>
      <c r="B1381" s="119" t="s">
        <v>549</v>
      </c>
      <c r="C1381" s="120">
        <v>2019</v>
      </c>
      <c r="D1381" s="121">
        <v>3390</v>
      </c>
    </row>
    <row r="1382" spans="1:4" ht="18" customHeight="1">
      <c r="A1382" s="32">
        <v>2</v>
      </c>
      <c r="B1382" s="119" t="s">
        <v>550</v>
      </c>
      <c r="C1382" s="120">
        <v>2019</v>
      </c>
      <c r="D1382" s="121">
        <v>3390</v>
      </c>
    </row>
    <row r="1383" spans="1:4" ht="18" customHeight="1">
      <c r="A1383" s="36">
        <v>3</v>
      </c>
      <c r="B1383" s="119" t="s">
        <v>550</v>
      </c>
      <c r="C1383" s="120">
        <v>2019</v>
      </c>
      <c r="D1383" s="121">
        <v>2950</v>
      </c>
    </row>
    <row r="1384" spans="1:4" ht="18" customHeight="1">
      <c r="A1384" s="32">
        <v>4</v>
      </c>
      <c r="B1384" s="119" t="s">
        <v>550</v>
      </c>
      <c r="C1384" s="120">
        <v>2019</v>
      </c>
      <c r="D1384" s="121">
        <v>3049.9</v>
      </c>
    </row>
    <row r="1385" spans="1:4" ht="18" customHeight="1">
      <c r="A1385" s="36">
        <v>5</v>
      </c>
      <c r="B1385" s="119" t="s">
        <v>548</v>
      </c>
      <c r="C1385" s="120">
        <v>2018</v>
      </c>
      <c r="D1385" s="121">
        <v>2499</v>
      </c>
    </row>
    <row r="1386" spans="1:4" ht="18" customHeight="1">
      <c r="A1386" s="32">
        <v>6</v>
      </c>
      <c r="B1386" s="119" t="s">
        <v>549</v>
      </c>
      <c r="C1386" s="120">
        <v>2019</v>
      </c>
      <c r="D1386" s="121">
        <v>3390</v>
      </c>
    </row>
    <row r="1387" spans="1:4" ht="18" customHeight="1">
      <c r="A1387" s="36">
        <v>7</v>
      </c>
      <c r="B1387" s="119" t="s">
        <v>550</v>
      </c>
      <c r="C1387" s="120">
        <v>2019</v>
      </c>
      <c r="D1387" s="121">
        <v>3390</v>
      </c>
    </row>
    <row r="1388" spans="1:4" ht="18" customHeight="1">
      <c r="A1388" s="32">
        <v>8</v>
      </c>
      <c r="B1388" s="119" t="s">
        <v>550</v>
      </c>
      <c r="C1388" s="120">
        <v>2019</v>
      </c>
      <c r="D1388" s="121">
        <v>2950</v>
      </c>
    </row>
    <row r="1389" spans="1:4" ht="18" customHeight="1">
      <c r="A1389" s="36">
        <v>9</v>
      </c>
      <c r="B1389" s="119" t="s">
        <v>550</v>
      </c>
      <c r="C1389" s="120">
        <v>2019</v>
      </c>
      <c r="D1389" s="121">
        <v>3049.9</v>
      </c>
    </row>
    <row r="1390" spans="1:4" ht="18" customHeight="1">
      <c r="A1390" s="32">
        <v>10</v>
      </c>
      <c r="B1390" s="119" t="s">
        <v>550</v>
      </c>
      <c r="C1390" s="120">
        <v>2019</v>
      </c>
      <c r="D1390" s="121">
        <v>2964.9</v>
      </c>
    </row>
    <row r="1391" spans="1:4" ht="18" customHeight="1">
      <c r="A1391" s="36">
        <v>11</v>
      </c>
      <c r="B1391" s="119" t="s">
        <v>551</v>
      </c>
      <c r="C1391" s="120">
        <v>2020</v>
      </c>
      <c r="D1391" s="121">
        <v>19170</v>
      </c>
    </row>
    <row r="1392" spans="1:4" ht="18" customHeight="1">
      <c r="A1392" s="32">
        <v>12</v>
      </c>
      <c r="B1392" s="119" t="s">
        <v>552</v>
      </c>
      <c r="C1392" s="120">
        <v>2020</v>
      </c>
      <c r="D1392" s="121">
        <v>12144</v>
      </c>
    </row>
    <row r="1393" spans="1:10" ht="18" customHeight="1">
      <c r="A1393" s="36">
        <v>13</v>
      </c>
      <c r="B1393" s="119" t="s">
        <v>553</v>
      </c>
      <c r="C1393" s="120">
        <v>2020</v>
      </c>
      <c r="D1393" s="121">
        <v>8096</v>
      </c>
      <c r="H1393" s="630"/>
      <c r="I1393" s="630"/>
      <c r="J1393" s="630"/>
    </row>
    <row r="1394" spans="1:10" ht="18" customHeight="1">
      <c r="A1394" s="32">
        <v>14</v>
      </c>
      <c r="B1394" s="119" t="s">
        <v>554</v>
      </c>
      <c r="C1394" s="120">
        <v>2020</v>
      </c>
      <c r="D1394" s="121">
        <v>18007.2</v>
      </c>
      <c r="H1394" s="630"/>
      <c r="I1394" s="630"/>
      <c r="J1394" s="630"/>
    </row>
    <row r="1395" spans="1:10" ht="18" customHeight="1">
      <c r="A1395" s="36">
        <v>15</v>
      </c>
      <c r="B1395" s="119" t="s">
        <v>555</v>
      </c>
      <c r="C1395" s="120">
        <v>2020</v>
      </c>
      <c r="D1395" s="121">
        <v>4500.57</v>
      </c>
      <c r="H1395" s="630"/>
      <c r="I1395" s="630"/>
      <c r="J1395" s="630"/>
    </row>
    <row r="1396" spans="1:10" ht="18" customHeight="1">
      <c r="A1396" s="32">
        <v>16</v>
      </c>
      <c r="B1396" s="119" t="s">
        <v>556</v>
      </c>
      <c r="C1396" s="120">
        <v>2020</v>
      </c>
      <c r="D1396" s="121">
        <v>7500.54</v>
      </c>
      <c r="H1396" s="630"/>
      <c r="I1396" s="630"/>
      <c r="J1396" s="630"/>
    </row>
    <row r="1397" spans="1:10" ht="18" customHeight="1">
      <c r="A1397" s="36">
        <v>17</v>
      </c>
      <c r="B1397" s="119" t="s">
        <v>557</v>
      </c>
      <c r="C1397" s="120">
        <v>2020</v>
      </c>
      <c r="D1397" s="121">
        <v>22090.799999999999</v>
      </c>
      <c r="H1397" s="630"/>
      <c r="I1397" s="630"/>
      <c r="J1397" s="630"/>
    </row>
    <row r="1398" spans="1:10" ht="18" customHeight="1">
      <c r="A1398" s="32">
        <v>18</v>
      </c>
      <c r="B1398" s="119" t="s">
        <v>1021</v>
      </c>
      <c r="C1398" s="120">
        <v>2023</v>
      </c>
      <c r="D1398" s="121">
        <v>7700</v>
      </c>
      <c r="H1398" s="630"/>
      <c r="I1398" s="630"/>
      <c r="J1398" s="630"/>
    </row>
    <row r="1399" spans="1:10" ht="18" customHeight="1">
      <c r="A1399" s="631" t="s">
        <v>833</v>
      </c>
      <c r="B1399" s="631"/>
      <c r="C1399" s="632"/>
      <c r="D1399" s="218"/>
      <c r="H1399" s="630"/>
      <c r="I1399" s="630"/>
      <c r="J1399" s="630"/>
    </row>
    <row r="1400" spans="1:10" ht="18" customHeight="1">
      <c r="A1400" s="27">
        <v>19</v>
      </c>
      <c r="B1400" s="122" t="s">
        <v>554</v>
      </c>
      <c r="C1400" s="123">
        <v>2020</v>
      </c>
      <c r="D1400" s="124">
        <v>18007.2</v>
      </c>
    </row>
    <row r="1401" spans="1:10" ht="18" customHeight="1" thickBot="1">
      <c r="A1401" s="95">
        <v>20</v>
      </c>
      <c r="B1401" s="217" t="s">
        <v>546</v>
      </c>
      <c r="C1401" s="27">
        <v>2022</v>
      </c>
      <c r="D1401" s="71">
        <v>4400</v>
      </c>
    </row>
    <row r="1402" spans="1:10" ht="18" customHeight="1" thickBot="1">
      <c r="A1402" s="603" t="s">
        <v>8</v>
      </c>
      <c r="B1402" s="604"/>
      <c r="C1402" s="605"/>
      <c r="D1402" s="73">
        <f>SUM(D1400:D1401,D1381:D1398,)</f>
        <v>152640.00999999998</v>
      </c>
    </row>
    <row r="1403" spans="1:10" ht="18" customHeight="1" thickBot="1">
      <c r="A1403" s="600" t="s">
        <v>596</v>
      </c>
      <c r="B1403" s="601"/>
      <c r="C1403" s="601"/>
      <c r="D1403" s="602"/>
    </row>
    <row r="1404" spans="1:10" ht="18" customHeight="1">
      <c r="A1404" s="27">
        <v>1</v>
      </c>
      <c r="B1404" s="92" t="s">
        <v>604</v>
      </c>
      <c r="C1404" s="27">
        <v>2019</v>
      </c>
      <c r="D1404" s="71">
        <v>10197.11</v>
      </c>
    </row>
    <row r="1405" spans="1:10" ht="18" customHeight="1">
      <c r="A1405" s="27">
        <v>2</v>
      </c>
      <c r="B1405" s="92" t="s">
        <v>605</v>
      </c>
      <c r="C1405" s="27">
        <v>2019</v>
      </c>
      <c r="D1405" s="71">
        <v>2000</v>
      </c>
    </row>
    <row r="1406" spans="1:10" ht="18" customHeight="1">
      <c r="A1406" s="27">
        <v>3</v>
      </c>
      <c r="B1406" s="92" t="s">
        <v>599</v>
      </c>
      <c r="C1406" s="27">
        <v>2019</v>
      </c>
      <c r="D1406" s="71">
        <v>752</v>
      </c>
    </row>
    <row r="1407" spans="1:10" ht="18" customHeight="1">
      <c r="A1407" s="27">
        <v>4</v>
      </c>
      <c r="B1407" s="92" t="s">
        <v>606</v>
      </c>
      <c r="C1407" s="27">
        <v>2019</v>
      </c>
      <c r="D1407" s="71">
        <v>5696.99</v>
      </c>
    </row>
    <row r="1408" spans="1:10" ht="18" customHeight="1">
      <c r="A1408" s="27">
        <v>5</v>
      </c>
      <c r="B1408" s="92" t="s">
        <v>413</v>
      </c>
      <c r="C1408" s="27">
        <v>2020</v>
      </c>
      <c r="D1408" s="71">
        <v>3849</v>
      </c>
    </row>
    <row r="1409" spans="1:4" ht="18" customHeight="1">
      <c r="A1409" s="27">
        <v>6</v>
      </c>
      <c r="B1409" s="92" t="s">
        <v>601</v>
      </c>
      <c r="C1409" s="27">
        <v>2021</v>
      </c>
      <c r="D1409" s="71">
        <v>3698.99</v>
      </c>
    </row>
    <row r="1410" spans="1:4" ht="18" customHeight="1">
      <c r="A1410" s="27">
        <v>7</v>
      </c>
      <c r="B1410" s="97" t="s">
        <v>602</v>
      </c>
      <c r="C1410" s="27">
        <v>2022</v>
      </c>
      <c r="D1410" s="98">
        <v>4428</v>
      </c>
    </row>
    <row r="1411" spans="1:4" ht="18" customHeight="1" thickBot="1">
      <c r="A1411" s="27">
        <v>8</v>
      </c>
      <c r="B1411" s="99" t="s">
        <v>914</v>
      </c>
      <c r="C1411" s="100">
        <v>2023</v>
      </c>
      <c r="D1411" s="101">
        <v>2809</v>
      </c>
    </row>
    <row r="1412" spans="1:4" ht="18" customHeight="1" thickBot="1">
      <c r="A1412" s="603" t="s">
        <v>8</v>
      </c>
      <c r="B1412" s="604"/>
      <c r="C1412" s="605"/>
      <c r="D1412" s="73">
        <f>SUM(D1404:D1411)</f>
        <v>33431.089999999997</v>
      </c>
    </row>
    <row r="1413" spans="1:4" ht="14.25" customHeight="1" thickBot="1">
      <c r="A1413" s="600" t="s">
        <v>639</v>
      </c>
      <c r="B1413" s="601"/>
      <c r="C1413" s="601"/>
      <c r="D1413" s="602"/>
    </row>
    <row r="1414" spans="1:4" ht="18" customHeight="1">
      <c r="A1414" s="32">
        <v>1</v>
      </c>
      <c r="B1414" s="119" t="s">
        <v>652</v>
      </c>
      <c r="C1414" s="120">
        <v>2023</v>
      </c>
      <c r="D1414" s="121">
        <v>3400</v>
      </c>
    </row>
    <row r="1415" spans="1:4" ht="18" customHeight="1">
      <c r="A1415" s="32">
        <v>2</v>
      </c>
      <c r="B1415" s="119" t="s">
        <v>931</v>
      </c>
      <c r="C1415" s="120">
        <v>2023</v>
      </c>
      <c r="D1415" s="126">
        <v>14145</v>
      </c>
    </row>
    <row r="1416" spans="1:4" ht="18" customHeight="1">
      <c r="A1416" s="32">
        <v>3</v>
      </c>
      <c r="B1416" s="28" t="s">
        <v>653</v>
      </c>
      <c r="C1416" s="127">
        <v>2019</v>
      </c>
      <c r="D1416" s="128">
        <v>9102</v>
      </c>
    </row>
    <row r="1417" spans="1:4" ht="18" customHeight="1">
      <c r="A1417" s="32">
        <v>4</v>
      </c>
      <c r="B1417" s="28" t="s">
        <v>654</v>
      </c>
      <c r="C1417" s="127">
        <v>2019</v>
      </c>
      <c r="D1417" s="128">
        <v>3268</v>
      </c>
    </row>
    <row r="1418" spans="1:4" ht="18" customHeight="1">
      <c r="A1418" s="32">
        <v>5</v>
      </c>
      <c r="B1418" s="28" t="s">
        <v>652</v>
      </c>
      <c r="C1418" s="127">
        <v>2019</v>
      </c>
      <c r="D1418" s="128">
        <v>1500</v>
      </c>
    </row>
    <row r="1419" spans="1:4" ht="18" customHeight="1">
      <c r="A1419" s="32">
        <v>6</v>
      </c>
      <c r="B1419" s="28" t="s">
        <v>655</v>
      </c>
      <c r="C1419" s="127">
        <v>2020</v>
      </c>
      <c r="D1419" s="128">
        <v>9000</v>
      </c>
    </row>
    <row r="1420" spans="1:4" ht="18" customHeight="1">
      <c r="A1420" s="32">
        <v>7</v>
      </c>
      <c r="B1420" s="28" t="s">
        <v>652</v>
      </c>
      <c r="C1420" s="127">
        <v>2020</v>
      </c>
      <c r="D1420" s="128">
        <v>3247.2</v>
      </c>
    </row>
    <row r="1421" spans="1:4" ht="18" customHeight="1">
      <c r="A1421" s="32">
        <v>8</v>
      </c>
      <c r="B1421" s="28" t="s">
        <v>656</v>
      </c>
      <c r="C1421" s="127">
        <v>2021</v>
      </c>
      <c r="D1421" s="128">
        <v>31857</v>
      </c>
    </row>
    <row r="1422" spans="1:4" ht="18" customHeight="1">
      <c r="A1422" s="32">
        <v>9</v>
      </c>
      <c r="B1422" s="28" t="s">
        <v>657</v>
      </c>
      <c r="C1422" s="127">
        <v>2021</v>
      </c>
      <c r="D1422" s="128">
        <v>5333.33</v>
      </c>
    </row>
    <row r="1423" spans="1:4" ht="18" customHeight="1">
      <c r="A1423" s="32">
        <v>10</v>
      </c>
      <c r="B1423" s="28" t="s">
        <v>658</v>
      </c>
      <c r="C1423" s="127">
        <v>2021</v>
      </c>
      <c r="D1423" s="128">
        <v>10000</v>
      </c>
    </row>
    <row r="1424" spans="1:4" ht="18" customHeight="1">
      <c r="A1424" s="32">
        <v>11</v>
      </c>
      <c r="B1424" s="28" t="s">
        <v>659</v>
      </c>
      <c r="C1424" s="127">
        <v>2021</v>
      </c>
      <c r="D1424" s="128">
        <v>3075</v>
      </c>
    </row>
    <row r="1425" spans="1:4" ht="18" customHeight="1">
      <c r="A1425" s="32">
        <v>12</v>
      </c>
      <c r="B1425" s="28" t="s">
        <v>660</v>
      </c>
      <c r="C1425" s="127">
        <v>2021</v>
      </c>
      <c r="D1425" s="128">
        <v>2952</v>
      </c>
    </row>
    <row r="1426" spans="1:4" ht="18" customHeight="1">
      <c r="A1426" s="32">
        <v>13</v>
      </c>
      <c r="B1426" s="28" t="s">
        <v>661</v>
      </c>
      <c r="C1426" s="127">
        <v>2021</v>
      </c>
      <c r="D1426" s="128">
        <v>4551</v>
      </c>
    </row>
    <row r="1427" spans="1:4" ht="18" customHeight="1">
      <c r="A1427" s="32">
        <v>14</v>
      </c>
      <c r="B1427" s="28" t="s">
        <v>662</v>
      </c>
      <c r="C1427" s="127">
        <v>2021</v>
      </c>
      <c r="D1427" s="128">
        <v>3444</v>
      </c>
    </row>
    <row r="1428" spans="1:4" ht="18" customHeight="1">
      <c r="A1428" s="32">
        <v>15</v>
      </c>
      <c r="B1428" s="28" t="s">
        <v>663</v>
      </c>
      <c r="C1428" s="127">
        <v>2021</v>
      </c>
      <c r="D1428" s="128">
        <v>1699</v>
      </c>
    </row>
    <row r="1429" spans="1:4" ht="18" customHeight="1">
      <c r="A1429" s="32">
        <v>16</v>
      </c>
      <c r="B1429" s="28" t="s">
        <v>654</v>
      </c>
      <c r="C1429" s="127">
        <v>2022</v>
      </c>
      <c r="D1429" s="128">
        <v>3406.11</v>
      </c>
    </row>
    <row r="1430" spans="1:4" ht="18" customHeight="1">
      <c r="A1430" s="32">
        <v>17</v>
      </c>
      <c r="B1430" s="28" t="s">
        <v>657</v>
      </c>
      <c r="C1430" s="127">
        <v>2022</v>
      </c>
      <c r="D1430" s="128">
        <v>6600</v>
      </c>
    </row>
    <row r="1431" spans="1:4" ht="18" customHeight="1" thickBot="1">
      <c r="A1431" s="32">
        <v>18</v>
      </c>
      <c r="B1431" s="28" t="s">
        <v>657</v>
      </c>
      <c r="C1431" s="127">
        <v>2022</v>
      </c>
      <c r="D1431" s="128">
        <v>6600</v>
      </c>
    </row>
    <row r="1432" spans="1:4" ht="18" customHeight="1" thickBot="1">
      <c r="A1432" s="597" t="s">
        <v>8</v>
      </c>
      <c r="B1432" s="598"/>
      <c r="C1432" s="599"/>
      <c r="D1432" s="129">
        <f>SUM(D1414:D1431)</f>
        <v>123179.64</v>
      </c>
    </row>
    <row r="1433" spans="1:4" ht="18" customHeight="1" thickBot="1">
      <c r="A1433" s="600" t="s">
        <v>665</v>
      </c>
      <c r="B1433" s="601"/>
      <c r="C1433" s="601"/>
      <c r="D1433" s="602"/>
    </row>
    <row r="1434" spans="1:4" ht="18" customHeight="1">
      <c r="A1434" s="36">
        <v>1</v>
      </c>
      <c r="B1434" s="115" t="s">
        <v>952</v>
      </c>
      <c r="C1434" s="136">
        <v>2019</v>
      </c>
      <c r="D1434" s="134">
        <v>3307.47</v>
      </c>
    </row>
    <row r="1435" spans="1:4" ht="18" customHeight="1">
      <c r="A1435" s="36">
        <v>2</v>
      </c>
      <c r="B1435" s="115" t="s">
        <v>953</v>
      </c>
      <c r="C1435" s="136">
        <v>2019</v>
      </c>
      <c r="D1435" s="134">
        <v>2275.5</v>
      </c>
    </row>
    <row r="1436" spans="1:4" ht="18" customHeight="1">
      <c r="A1436" s="36">
        <v>3</v>
      </c>
      <c r="B1436" s="115" t="s">
        <v>953</v>
      </c>
      <c r="C1436" s="136">
        <v>2019</v>
      </c>
      <c r="D1436" s="134">
        <v>2275.5</v>
      </c>
    </row>
    <row r="1437" spans="1:4" ht="18" customHeight="1">
      <c r="A1437" s="36">
        <v>4</v>
      </c>
      <c r="B1437" s="115" t="s">
        <v>953</v>
      </c>
      <c r="C1437" s="136">
        <v>2019</v>
      </c>
      <c r="D1437" s="134">
        <v>2275.5</v>
      </c>
    </row>
    <row r="1438" spans="1:4" ht="18" customHeight="1">
      <c r="A1438" s="36">
        <v>5</v>
      </c>
      <c r="B1438" s="115" t="s">
        <v>953</v>
      </c>
      <c r="C1438" s="136">
        <v>2019</v>
      </c>
      <c r="D1438" s="134">
        <v>2275.5</v>
      </c>
    </row>
    <row r="1439" spans="1:4" ht="18" customHeight="1">
      <c r="A1439" s="36">
        <v>6</v>
      </c>
      <c r="B1439" s="115" t="s">
        <v>953</v>
      </c>
      <c r="C1439" s="136">
        <v>2019</v>
      </c>
      <c r="D1439" s="134">
        <v>2275.5</v>
      </c>
    </row>
    <row r="1440" spans="1:4" ht="18" customHeight="1">
      <c r="A1440" s="36">
        <v>7</v>
      </c>
      <c r="B1440" s="115" t="s">
        <v>676</v>
      </c>
      <c r="C1440" s="136">
        <v>2020</v>
      </c>
      <c r="D1440" s="134">
        <v>2435.4</v>
      </c>
    </row>
    <row r="1441" spans="1:4" ht="18" customHeight="1">
      <c r="A1441" s="36">
        <v>8</v>
      </c>
      <c r="B1441" s="115" t="s">
        <v>676</v>
      </c>
      <c r="C1441" s="136">
        <v>2020</v>
      </c>
      <c r="D1441" s="134">
        <v>2324.6999999999998</v>
      </c>
    </row>
    <row r="1442" spans="1:4" ht="18" customHeight="1">
      <c r="A1442" s="36">
        <v>9</v>
      </c>
      <c r="B1442" s="115" t="s">
        <v>954</v>
      </c>
      <c r="C1442" s="136">
        <v>2020</v>
      </c>
      <c r="D1442" s="134">
        <v>2275.5</v>
      </c>
    </row>
    <row r="1443" spans="1:4" ht="18" customHeight="1">
      <c r="A1443" s="36">
        <v>10</v>
      </c>
      <c r="B1443" s="115" t="s">
        <v>954</v>
      </c>
      <c r="C1443" s="136">
        <v>2020</v>
      </c>
      <c r="D1443" s="134">
        <v>2275.5</v>
      </c>
    </row>
    <row r="1444" spans="1:4" ht="18" customHeight="1">
      <c r="A1444" s="36">
        <v>11</v>
      </c>
      <c r="B1444" s="115" t="s">
        <v>954</v>
      </c>
      <c r="C1444" s="136">
        <v>2020</v>
      </c>
      <c r="D1444" s="134">
        <v>2275.5</v>
      </c>
    </row>
    <row r="1445" spans="1:4" ht="18" customHeight="1">
      <c r="A1445" s="36">
        <v>12</v>
      </c>
      <c r="B1445" s="115" t="s">
        <v>954</v>
      </c>
      <c r="C1445" s="136">
        <v>2020</v>
      </c>
      <c r="D1445" s="134">
        <v>2275.5</v>
      </c>
    </row>
    <row r="1446" spans="1:4" ht="18" customHeight="1">
      <c r="A1446" s="36">
        <v>13</v>
      </c>
      <c r="B1446" s="115" t="s">
        <v>954</v>
      </c>
      <c r="C1446" s="136">
        <v>2020</v>
      </c>
      <c r="D1446" s="134">
        <v>2275.5</v>
      </c>
    </row>
    <row r="1447" spans="1:4" ht="18" customHeight="1">
      <c r="A1447" s="36">
        <v>14</v>
      </c>
      <c r="B1447" s="115" t="s">
        <v>954</v>
      </c>
      <c r="C1447" s="136">
        <v>2020</v>
      </c>
      <c r="D1447" s="134">
        <v>2275.5</v>
      </c>
    </row>
    <row r="1448" spans="1:4" ht="18" customHeight="1">
      <c r="A1448" s="36">
        <v>15</v>
      </c>
      <c r="B1448" s="115" t="s">
        <v>954</v>
      </c>
      <c r="C1448" s="136">
        <v>2020</v>
      </c>
      <c r="D1448" s="134">
        <v>2275.5</v>
      </c>
    </row>
    <row r="1449" spans="1:4" ht="18" customHeight="1">
      <c r="A1449" s="36">
        <v>16</v>
      </c>
      <c r="B1449" s="115" t="s">
        <v>954</v>
      </c>
      <c r="C1449" s="136">
        <v>2020</v>
      </c>
      <c r="D1449" s="134">
        <v>2275.5</v>
      </c>
    </row>
    <row r="1450" spans="1:4" ht="18" customHeight="1">
      <c r="A1450" s="36">
        <v>17</v>
      </c>
      <c r="B1450" s="115" t="s">
        <v>954</v>
      </c>
      <c r="C1450" s="136">
        <v>2020</v>
      </c>
      <c r="D1450" s="134">
        <v>2275.5</v>
      </c>
    </row>
    <row r="1451" spans="1:4" ht="18" customHeight="1">
      <c r="A1451" s="36">
        <v>18</v>
      </c>
      <c r="B1451" s="115" t="s">
        <v>954</v>
      </c>
      <c r="C1451" s="136">
        <v>2020</v>
      </c>
      <c r="D1451" s="134">
        <v>2275.5</v>
      </c>
    </row>
    <row r="1452" spans="1:4" ht="18" customHeight="1">
      <c r="A1452" s="36">
        <v>19</v>
      </c>
      <c r="B1452" s="115" t="s">
        <v>955</v>
      </c>
      <c r="C1452" s="120">
        <v>2021</v>
      </c>
      <c r="D1452" s="134">
        <v>2730</v>
      </c>
    </row>
    <row r="1453" spans="1:4" ht="18" customHeight="1">
      <c r="A1453" s="36">
        <v>20</v>
      </c>
      <c r="B1453" s="115" t="s">
        <v>956</v>
      </c>
      <c r="C1453" s="120">
        <v>2021</v>
      </c>
      <c r="D1453" s="134">
        <v>2730</v>
      </c>
    </row>
    <row r="1454" spans="1:4" ht="18" customHeight="1">
      <c r="A1454" s="36">
        <v>21</v>
      </c>
      <c r="B1454" s="115" t="s">
        <v>955</v>
      </c>
      <c r="C1454" s="120">
        <v>2021</v>
      </c>
      <c r="D1454" s="134">
        <v>2730</v>
      </c>
    </row>
    <row r="1455" spans="1:4" ht="18" customHeight="1">
      <c r="A1455" s="36">
        <v>22</v>
      </c>
      <c r="B1455" s="115" t="s">
        <v>957</v>
      </c>
      <c r="C1455" s="120">
        <v>2021</v>
      </c>
      <c r="D1455" s="134">
        <v>2271</v>
      </c>
    </row>
    <row r="1456" spans="1:4" ht="18" customHeight="1">
      <c r="A1456" s="36">
        <v>23</v>
      </c>
      <c r="B1456" s="115" t="s">
        <v>677</v>
      </c>
      <c r="C1456" s="120">
        <v>2023</v>
      </c>
      <c r="D1456" s="134">
        <v>2829</v>
      </c>
    </row>
    <row r="1457" spans="1:4" ht="18" customHeight="1">
      <c r="A1457" s="36">
        <v>24</v>
      </c>
      <c r="B1457" s="115" t="s">
        <v>958</v>
      </c>
      <c r="C1457" s="120">
        <v>2023</v>
      </c>
      <c r="D1457" s="134">
        <v>2834</v>
      </c>
    </row>
    <row r="1458" spans="1:4" ht="18" customHeight="1">
      <c r="A1458" s="36">
        <v>25</v>
      </c>
      <c r="B1458" s="115" t="s">
        <v>958</v>
      </c>
      <c r="C1458" s="120">
        <v>2023</v>
      </c>
      <c r="D1458" s="134">
        <v>2834</v>
      </c>
    </row>
    <row r="1459" spans="1:4" ht="18" customHeight="1">
      <c r="A1459" s="36">
        <v>26</v>
      </c>
      <c r="B1459" s="115" t="s">
        <v>958</v>
      </c>
      <c r="C1459" s="120">
        <v>2023</v>
      </c>
      <c r="D1459" s="134">
        <v>2834</v>
      </c>
    </row>
    <row r="1460" spans="1:4" ht="18" customHeight="1">
      <c r="A1460" s="36">
        <v>27</v>
      </c>
      <c r="B1460" s="115" t="s">
        <v>958</v>
      </c>
      <c r="C1460" s="120">
        <v>2023</v>
      </c>
      <c r="D1460" s="134">
        <v>2834</v>
      </c>
    </row>
    <row r="1461" spans="1:4" ht="18" customHeight="1">
      <c r="A1461" s="36">
        <v>28</v>
      </c>
      <c r="B1461" s="115" t="s">
        <v>958</v>
      </c>
      <c r="C1461" s="120">
        <v>2023</v>
      </c>
      <c r="D1461" s="134">
        <v>2834.01</v>
      </c>
    </row>
    <row r="1462" spans="1:4" ht="18" customHeight="1">
      <c r="A1462" s="36">
        <v>29</v>
      </c>
      <c r="B1462" s="115" t="s">
        <v>959</v>
      </c>
      <c r="C1462" s="120">
        <v>2023</v>
      </c>
      <c r="D1462" s="134">
        <v>3000</v>
      </c>
    </row>
    <row r="1463" spans="1:4" ht="18" customHeight="1">
      <c r="A1463" s="36">
        <v>30</v>
      </c>
      <c r="B1463" s="115" t="s">
        <v>959</v>
      </c>
      <c r="C1463" s="120">
        <v>2023</v>
      </c>
      <c r="D1463" s="134">
        <v>2016</v>
      </c>
    </row>
    <row r="1464" spans="1:4" ht="18" customHeight="1">
      <c r="A1464" s="36">
        <v>31</v>
      </c>
      <c r="B1464" s="115" t="s">
        <v>959</v>
      </c>
      <c r="C1464" s="120">
        <v>2023</v>
      </c>
      <c r="D1464" s="134">
        <v>2016</v>
      </c>
    </row>
    <row r="1465" spans="1:4" ht="18" customHeight="1">
      <c r="A1465" s="36">
        <v>32</v>
      </c>
      <c r="B1465" s="115" t="s">
        <v>960</v>
      </c>
      <c r="C1465" s="120">
        <v>2020</v>
      </c>
      <c r="D1465" s="121">
        <v>299</v>
      </c>
    </row>
    <row r="1466" spans="1:4" ht="18" customHeight="1">
      <c r="A1466" s="36">
        <v>33</v>
      </c>
      <c r="B1466" s="115" t="s">
        <v>675</v>
      </c>
      <c r="C1466" s="120">
        <v>2019</v>
      </c>
      <c r="D1466" s="134">
        <v>1544</v>
      </c>
    </row>
    <row r="1467" spans="1:4" ht="18" customHeight="1">
      <c r="A1467" s="36">
        <v>34</v>
      </c>
      <c r="B1467" s="115" t="s">
        <v>961</v>
      </c>
      <c r="C1467" s="120">
        <v>2023</v>
      </c>
      <c r="D1467" s="134">
        <v>5180</v>
      </c>
    </row>
    <row r="1468" spans="1:4" ht="18" customHeight="1">
      <c r="A1468" s="36">
        <v>35</v>
      </c>
      <c r="B1468" s="115" t="s">
        <v>962</v>
      </c>
      <c r="C1468" s="120">
        <v>2020</v>
      </c>
      <c r="D1468" s="134">
        <v>439</v>
      </c>
    </row>
    <row r="1469" spans="1:4" ht="18" customHeight="1">
      <c r="A1469" s="36">
        <v>36</v>
      </c>
      <c r="B1469" s="115" t="s">
        <v>962</v>
      </c>
      <c r="C1469" s="120">
        <v>2020</v>
      </c>
      <c r="D1469" s="134">
        <v>439</v>
      </c>
    </row>
    <row r="1470" spans="1:4" ht="18" customHeight="1">
      <c r="A1470" s="36">
        <v>37</v>
      </c>
      <c r="B1470" s="115" t="s">
        <v>962</v>
      </c>
      <c r="C1470" s="120">
        <v>2020</v>
      </c>
      <c r="D1470" s="134">
        <v>439</v>
      </c>
    </row>
    <row r="1471" spans="1:4" ht="18" customHeight="1">
      <c r="A1471" s="36">
        <v>38</v>
      </c>
      <c r="B1471" s="115" t="s">
        <v>963</v>
      </c>
      <c r="C1471" s="120">
        <v>2022</v>
      </c>
      <c r="D1471" s="134">
        <v>850</v>
      </c>
    </row>
    <row r="1472" spans="1:4" ht="18" customHeight="1">
      <c r="A1472" s="36">
        <v>39</v>
      </c>
      <c r="B1472" s="115" t="s">
        <v>964</v>
      </c>
      <c r="C1472" s="120">
        <v>2022</v>
      </c>
      <c r="D1472" s="138">
        <v>1700</v>
      </c>
    </row>
    <row r="1473" spans="1:4" ht="18" customHeight="1">
      <c r="A1473" s="36">
        <v>40</v>
      </c>
      <c r="B1473" s="115" t="s">
        <v>965</v>
      </c>
      <c r="C1473" s="120">
        <v>2022</v>
      </c>
      <c r="D1473" s="134">
        <v>760</v>
      </c>
    </row>
    <row r="1474" spans="1:4" ht="18" customHeight="1">
      <c r="A1474" s="36">
        <v>41</v>
      </c>
      <c r="B1474" s="115" t="s">
        <v>966</v>
      </c>
      <c r="C1474" s="120">
        <v>2022</v>
      </c>
      <c r="D1474" s="134">
        <v>1282</v>
      </c>
    </row>
    <row r="1475" spans="1:4" ht="18" customHeight="1" thickBot="1">
      <c r="A1475" s="40">
        <v>42</v>
      </c>
      <c r="B1475" s="139" t="s">
        <v>967</v>
      </c>
      <c r="C1475" s="137">
        <v>2022</v>
      </c>
      <c r="D1475" s="140">
        <v>1078</v>
      </c>
    </row>
    <row r="1476" spans="1:4" ht="18" customHeight="1" thickBot="1">
      <c r="A1476" s="597" t="s">
        <v>8</v>
      </c>
      <c r="B1476" s="598"/>
      <c r="C1476" s="599"/>
      <c r="D1476" s="73">
        <f>SUM(D1434:D1475)</f>
        <v>90702.080000000002</v>
      </c>
    </row>
    <row r="1477" spans="1:4" ht="18" customHeight="1" thickBot="1">
      <c r="A1477" s="600" t="s">
        <v>680</v>
      </c>
      <c r="B1477" s="601"/>
      <c r="C1477" s="601"/>
      <c r="D1477" s="602"/>
    </row>
    <row r="1478" spans="1:4" ht="18" customHeight="1">
      <c r="A1478" s="27">
        <v>1</v>
      </c>
      <c r="B1478" s="92" t="s">
        <v>686</v>
      </c>
      <c r="C1478" s="27">
        <v>2019</v>
      </c>
      <c r="D1478" s="81">
        <v>8500</v>
      </c>
    </row>
    <row r="1479" spans="1:4" ht="18" customHeight="1">
      <c r="A1479" s="27">
        <v>2</v>
      </c>
      <c r="B1479" s="92" t="s">
        <v>687</v>
      </c>
      <c r="C1479" s="27">
        <v>2019</v>
      </c>
      <c r="D1479" s="71">
        <v>1529.1</v>
      </c>
    </row>
    <row r="1480" spans="1:4" ht="18" customHeight="1">
      <c r="A1480" s="27">
        <v>3</v>
      </c>
      <c r="B1480" s="92" t="s">
        <v>688</v>
      </c>
      <c r="C1480" s="27">
        <v>2020</v>
      </c>
      <c r="D1480" s="81">
        <v>2250.9</v>
      </c>
    </row>
    <row r="1481" spans="1:4" ht="18" customHeight="1">
      <c r="A1481" s="27">
        <v>4</v>
      </c>
      <c r="B1481" s="97" t="s">
        <v>689</v>
      </c>
      <c r="C1481" s="27">
        <v>2020</v>
      </c>
      <c r="D1481" s="71">
        <v>599</v>
      </c>
    </row>
    <row r="1482" spans="1:4" ht="18" customHeight="1">
      <c r="A1482" s="27">
        <v>5</v>
      </c>
      <c r="B1482" s="97" t="s">
        <v>689</v>
      </c>
      <c r="C1482" s="27">
        <v>2020</v>
      </c>
      <c r="D1482" s="71">
        <v>599</v>
      </c>
    </row>
    <row r="1483" spans="1:4" ht="18" customHeight="1">
      <c r="A1483" s="27">
        <v>6</v>
      </c>
      <c r="B1483" s="92" t="s">
        <v>690</v>
      </c>
      <c r="C1483" s="27">
        <v>2021</v>
      </c>
      <c r="D1483" s="71">
        <v>8200</v>
      </c>
    </row>
    <row r="1484" spans="1:4" ht="18" customHeight="1">
      <c r="A1484" s="27">
        <v>7</v>
      </c>
      <c r="B1484" s="92" t="s">
        <v>691</v>
      </c>
      <c r="C1484" s="27">
        <v>2021</v>
      </c>
      <c r="D1484" s="71">
        <v>5970</v>
      </c>
    </row>
    <row r="1485" spans="1:4" ht="18" customHeight="1">
      <c r="A1485" s="27">
        <v>8</v>
      </c>
      <c r="B1485" s="92" t="s">
        <v>692</v>
      </c>
      <c r="C1485" s="27">
        <v>2021</v>
      </c>
      <c r="D1485" s="71">
        <v>2022</v>
      </c>
    </row>
    <row r="1486" spans="1:4" ht="18" customHeight="1">
      <c r="A1486" s="27">
        <v>9</v>
      </c>
      <c r="B1486" s="146" t="s">
        <v>693</v>
      </c>
      <c r="C1486" s="145">
        <v>2022</v>
      </c>
      <c r="D1486" s="131">
        <v>2699</v>
      </c>
    </row>
    <row r="1487" spans="1:4" ht="18" customHeight="1">
      <c r="A1487" s="27">
        <v>10</v>
      </c>
      <c r="B1487" s="146" t="s">
        <v>694</v>
      </c>
      <c r="C1487" s="145">
        <v>2022</v>
      </c>
      <c r="D1487" s="131">
        <v>9999</v>
      </c>
    </row>
    <row r="1488" spans="1:4" ht="18" customHeight="1">
      <c r="A1488" s="27">
        <v>11</v>
      </c>
      <c r="B1488" s="146" t="s">
        <v>695</v>
      </c>
      <c r="C1488" s="145">
        <v>2022</v>
      </c>
      <c r="D1488" s="131">
        <v>3999</v>
      </c>
    </row>
    <row r="1489" spans="1:4" ht="18" customHeight="1">
      <c r="A1489" s="27">
        <v>12</v>
      </c>
      <c r="B1489" s="146" t="s">
        <v>696</v>
      </c>
      <c r="C1489" s="145">
        <v>2022</v>
      </c>
      <c r="D1489" s="131">
        <v>1769</v>
      </c>
    </row>
    <row r="1490" spans="1:4" ht="18" customHeight="1">
      <c r="A1490" s="27">
        <v>13</v>
      </c>
      <c r="B1490" s="113" t="s">
        <v>969</v>
      </c>
      <c r="C1490" s="114">
        <v>2023</v>
      </c>
      <c r="D1490" s="144">
        <v>799.99</v>
      </c>
    </row>
    <row r="1491" spans="1:4" ht="18" customHeight="1">
      <c r="A1491" s="27">
        <v>14</v>
      </c>
      <c r="B1491" s="113" t="s">
        <v>970</v>
      </c>
      <c r="C1491" s="114">
        <v>2023</v>
      </c>
      <c r="D1491" s="144">
        <v>2337.04</v>
      </c>
    </row>
    <row r="1492" spans="1:4" ht="18" customHeight="1">
      <c r="A1492" s="27">
        <v>15</v>
      </c>
      <c r="B1492" s="113" t="s">
        <v>970</v>
      </c>
      <c r="C1492" s="114">
        <v>2023</v>
      </c>
      <c r="D1492" s="144">
        <v>2337.04</v>
      </c>
    </row>
    <row r="1493" spans="1:4" ht="18" customHeight="1">
      <c r="A1493" s="27">
        <v>16</v>
      </c>
      <c r="B1493" s="113" t="s">
        <v>970</v>
      </c>
      <c r="C1493" s="114">
        <v>2023</v>
      </c>
      <c r="D1493" s="144">
        <v>2337.04</v>
      </c>
    </row>
    <row r="1494" spans="1:4" ht="18" customHeight="1">
      <c r="A1494" s="27">
        <v>17</v>
      </c>
      <c r="B1494" s="119" t="s">
        <v>971</v>
      </c>
      <c r="C1494" s="120">
        <v>2023</v>
      </c>
      <c r="D1494" s="121">
        <v>3740.36</v>
      </c>
    </row>
    <row r="1495" spans="1:4" ht="18" customHeight="1">
      <c r="A1495" s="27">
        <v>18</v>
      </c>
      <c r="B1495" s="119" t="s">
        <v>971</v>
      </c>
      <c r="C1495" s="120">
        <v>2023</v>
      </c>
      <c r="D1495" s="121">
        <v>3740.36</v>
      </c>
    </row>
    <row r="1496" spans="1:4" ht="18" customHeight="1" thickBot="1">
      <c r="A1496" s="27">
        <v>19</v>
      </c>
      <c r="B1496" s="133" t="s">
        <v>971</v>
      </c>
      <c r="C1496" s="137">
        <v>2023</v>
      </c>
      <c r="D1496" s="147">
        <v>3740.36</v>
      </c>
    </row>
    <row r="1497" spans="1:4" ht="18" customHeight="1" thickBot="1">
      <c r="A1497" s="603" t="s">
        <v>8</v>
      </c>
      <c r="B1497" s="604"/>
      <c r="C1497" s="605"/>
      <c r="D1497" s="73">
        <f>SUM(D1478:D1496)</f>
        <v>67168.19</v>
      </c>
    </row>
    <row r="1498" spans="1:4" ht="18" customHeight="1" thickBot="1">
      <c r="A1498" s="600" t="s">
        <v>702</v>
      </c>
      <c r="B1498" s="601"/>
      <c r="C1498" s="601"/>
      <c r="D1498" s="602"/>
    </row>
    <row r="1499" spans="1:4" ht="18" customHeight="1">
      <c r="A1499" s="479">
        <v>1</v>
      </c>
      <c r="B1499" s="132" t="s">
        <v>1208</v>
      </c>
      <c r="C1499" s="120">
        <v>2023</v>
      </c>
      <c r="D1499" s="124">
        <v>2818.2</v>
      </c>
    </row>
    <row r="1500" spans="1:4" ht="32.25" customHeight="1">
      <c r="A1500" s="478">
        <v>2</v>
      </c>
      <c r="B1500" s="476" t="s">
        <v>712</v>
      </c>
      <c r="C1500" s="477">
        <v>2020</v>
      </c>
      <c r="D1500" s="131">
        <v>11314.28</v>
      </c>
    </row>
    <row r="1501" spans="1:4" ht="32.25" customHeight="1">
      <c r="A1501" s="479">
        <v>3</v>
      </c>
      <c r="B1501" s="476" t="s">
        <v>708</v>
      </c>
      <c r="C1501" s="477">
        <v>2020</v>
      </c>
      <c r="D1501" s="131">
        <v>4064.7</v>
      </c>
    </row>
    <row r="1502" spans="1:4" ht="32.25" customHeight="1">
      <c r="A1502" s="478">
        <v>4</v>
      </c>
      <c r="B1502" s="132" t="s">
        <v>1214</v>
      </c>
      <c r="C1502" s="120">
        <v>2023</v>
      </c>
      <c r="D1502" s="480">
        <f>3623.75+1200</f>
        <v>4823.75</v>
      </c>
    </row>
    <row r="1503" spans="1:4" ht="15" customHeight="1">
      <c r="A1503" s="640" t="s">
        <v>1215</v>
      </c>
      <c r="B1503" s="641"/>
      <c r="C1503" s="641"/>
      <c r="D1503" s="642"/>
    </row>
    <row r="1504" spans="1:4" ht="27.75" customHeight="1" thickBot="1">
      <c r="A1504" s="32">
        <v>5</v>
      </c>
      <c r="B1504" s="23" t="s">
        <v>713</v>
      </c>
      <c r="C1504" s="125">
        <v>2020</v>
      </c>
      <c r="D1504" s="71">
        <v>321624</v>
      </c>
    </row>
    <row r="1505" spans="1:4" ht="18" customHeight="1" thickBot="1">
      <c r="A1505" s="597" t="s">
        <v>8</v>
      </c>
      <c r="B1505" s="598"/>
      <c r="C1505" s="599"/>
      <c r="D1505" s="73">
        <f>SUM(D1499:D1502,D1504,)</f>
        <v>344644.93</v>
      </c>
    </row>
    <row r="1506" spans="1:4" ht="18" customHeight="1" thickBot="1">
      <c r="A1506" s="600" t="s">
        <v>714</v>
      </c>
      <c r="B1506" s="601"/>
      <c r="C1506" s="601"/>
      <c r="D1506" s="602"/>
    </row>
    <row r="1507" spans="1:4" ht="18" customHeight="1">
      <c r="A1507" s="36">
        <v>1</v>
      </c>
      <c r="B1507" s="130" t="s">
        <v>718</v>
      </c>
      <c r="C1507" s="116">
        <v>2019</v>
      </c>
      <c r="D1507" s="70">
        <v>3067.62</v>
      </c>
    </row>
    <row r="1508" spans="1:4" ht="18" customHeight="1">
      <c r="A1508" s="32">
        <v>2</v>
      </c>
      <c r="B1508" s="23" t="s">
        <v>719</v>
      </c>
      <c r="C1508" s="125">
        <v>2020</v>
      </c>
      <c r="D1508" s="71">
        <v>2250.9</v>
      </c>
    </row>
    <row r="1509" spans="1:4" ht="18" customHeight="1">
      <c r="A1509" s="32">
        <v>3</v>
      </c>
      <c r="B1509" s="23" t="s">
        <v>719</v>
      </c>
      <c r="C1509" s="125">
        <v>2020</v>
      </c>
      <c r="D1509" s="71">
        <v>2250.9</v>
      </c>
    </row>
    <row r="1510" spans="1:4" ht="18" customHeight="1" thickBot="1">
      <c r="A1510" s="32">
        <v>4</v>
      </c>
      <c r="B1510" s="23" t="s">
        <v>720</v>
      </c>
      <c r="C1510" s="125">
        <v>2022</v>
      </c>
      <c r="D1510" s="71">
        <v>1250</v>
      </c>
    </row>
    <row r="1511" spans="1:4" ht="18" customHeight="1" thickBot="1">
      <c r="A1511" s="597" t="s">
        <v>8</v>
      </c>
      <c r="B1511" s="598"/>
      <c r="C1511" s="599"/>
      <c r="D1511" s="73">
        <f>SUM(D1507:D1510)</f>
        <v>8819.42</v>
      </c>
    </row>
    <row r="1512" spans="1:4" ht="18" customHeight="1" thickBot="1">
      <c r="A1512" s="600" t="s">
        <v>763</v>
      </c>
      <c r="B1512" s="601"/>
      <c r="C1512" s="601"/>
      <c r="D1512" s="602"/>
    </row>
    <row r="1513" spans="1:4" ht="18" customHeight="1">
      <c r="A1513" s="27">
        <v>1</v>
      </c>
      <c r="B1513" s="92" t="s">
        <v>740</v>
      </c>
      <c r="C1513" s="27">
        <v>2019</v>
      </c>
      <c r="D1513" s="71">
        <v>199.99</v>
      </c>
    </row>
    <row r="1514" spans="1:4" ht="18" customHeight="1">
      <c r="A1514" s="42">
        <v>2</v>
      </c>
      <c r="B1514" s="146" t="s">
        <v>741</v>
      </c>
      <c r="C1514" s="145">
        <v>2019</v>
      </c>
      <c r="D1514" s="131">
        <v>8000</v>
      </c>
    </row>
    <row r="1515" spans="1:4" ht="18" customHeight="1">
      <c r="A1515" s="27">
        <v>3</v>
      </c>
      <c r="B1515" s="146" t="s">
        <v>1157</v>
      </c>
      <c r="C1515" s="145">
        <v>2019</v>
      </c>
      <c r="D1515" s="131">
        <v>9500</v>
      </c>
    </row>
    <row r="1516" spans="1:4" ht="18" customHeight="1">
      <c r="A1516" s="42">
        <v>4</v>
      </c>
      <c r="B1516" s="146" t="s">
        <v>1158</v>
      </c>
      <c r="C1516" s="145">
        <v>2019</v>
      </c>
      <c r="D1516" s="131">
        <v>189.99</v>
      </c>
    </row>
    <row r="1517" spans="1:4" ht="18" customHeight="1">
      <c r="A1517" s="27">
        <v>5</v>
      </c>
      <c r="B1517" s="146" t="s">
        <v>1159</v>
      </c>
      <c r="C1517" s="145">
        <v>2019</v>
      </c>
      <c r="D1517" s="131">
        <v>2349</v>
      </c>
    </row>
    <row r="1518" spans="1:4" ht="18" customHeight="1">
      <c r="A1518" s="42">
        <v>6</v>
      </c>
      <c r="B1518" s="146" t="s">
        <v>1159</v>
      </c>
      <c r="C1518" s="145">
        <v>2019</v>
      </c>
      <c r="D1518" s="131">
        <v>2349</v>
      </c>
    </row>
    <row r="1519" spans="1:4" ht="18" customHeight="1">
      <c r="A1519" s="27">
        <v>7</v>
      </c>
      <c r="B1519" s="146" t="s">
        <v>1159</v>
      </c>
      <c r="C1519" s="145">
        <v>2019</v>
      </c>
      <c r="D1519" s="131">
        <v>2349</v>
      </c>
    </row>
    <row r="1520" spans="1:4" ht="18" customHeight="1">
      <c r="A1520" s="42">
        <v>8</v>
      </c>
      <c r="B1520" s="146" t="s">
        <v>1159</v>
      </c>
      <c r="C1520" s="145">
        <v>2019</v>
      </c>
      <c r="D1520" s="131">
        <v>2349</v>
      </c>
    </row>
    <row r="1521" spans="1:4" ht="18" customHeight="1">
      <c r="A1521" s="27">
        <v>9</v>
      </c>
      <c r="B1521" s="146" t="s">
        <v>1159</v>
      </c>
      <c r="C1521" s="145">
        <v>2019</v>
      </c>
      <c r="D1521" s="131">
        <v>2349</v>
      </c>
    </row>
    <row r="1522" spans="1:4" ht="18" customHeight="1">
      <c r="A1522" s="42">
        <v>10</v>
      </c>
      <c r="B1522" s="146" t="s">
        <v>1159</v>
      </c>
      <c r="C1522" s="145">
        <v>2019</v>
      </c>
      <c r="D1522" s="131">
        <v>2349</v>
      </c>
    </row>
    <row r="1523" spans="1:4" ht="18" customHeight="1">
      <c r="A1523" s="27">
        <v>11</v>
      </c>
      <c r="B1523" s="146" t="s">
        <v>1159</v>
      </c>
      <c r="C1523" s="145">
        <v>2019</v>
      </c>
      <c r="D1523" s="131">
        <v>2349</v>
      </c>
    </row>
    <row r="1524" spans="1:4" ht="18" customHeight="1">
      <c r="A1524" s="42">
        <v>12</v>
      </c>
      <c r="B1524" s="146" t="s">
        <v>1160</v>
      </c>
      <c r="C1524" s="145">
        <v>2020</v>
      </c>
      <c r="D1524" s="131">
        <v>2275.5</v>
      </c>
    </row>
    <row r="1525" spans="1:4" ht="18" customHeight="1">
      <c r="A1525" s="27">
        <v>13</v>
      </c>
      <c r="B1525" s="146" t="s">
        <v>1160</v>
      </c>
      <c r="C1525" s="145">
        <v>2020</v>
      </c>
      <c r="D1525" s="131">
        <v>2275.5</v>
      </c>
    </row>
    <row r="1526" spans="1:4" ht="18" customHeight="1">
      <c r="A1526" s="42">
        <v>14</v>
      </c>
      <c r="B1526" s="146" t="s">
        <v>1160</v>
      </c>
      <c r="C1526" s="145">
        <v>2020</v>
      </c>
      <c r="D1526" s="131">
        <v>2275.5</v>
      </c>
    </row>
    <row r="1527" spans="1:4" ht="18" customHeight="1">
      <c r="A1527" s="27">
        <v>15</v>
      </c>
      <c r="B1527" s="146" t="s">
        <v>1161</v>
      </c>
      <c r="C1527" s="145">
        <v>2020</v>
      </c>
      <c r="D1527" s="131">
        <v>2500</v>
      </c>
    </row>
    <row r="1528" spans="1:4" ht="18" customHeight="1">
      <c r="A1528" s="42">
        <v>16</v>
      </c>
      <c r="B1528" s="146" t="s">
        <v>1161</v>
      </c>
      <c r="C1528" s="145">
        <v>2020</v>
      </c>
      <c r="D1528" s="131">
        <v>2500</v>
      </c>
    </row>
    <row r="1529" spans="1:4" ht="18" customHeight="1">
      <c r="A1529" s="27">
        <v>17</v>
      </c>
      <c r="B1529" s="146" t="s">
        <v>1161</v>
      </c>
      <c r="C1529" s="145">
        <v>2020</v>
      </c>
      <c r="D1529" s="131">
        <v>2500</v>
      </c>
    </row>
    <row r="1530" spans="1:4" ht="18" customHeight="1">
      <c r="A1530" s="42">
        <v>18</v>
      </c>
      <c r="B1530" s="146" t="s">
        <v>1161</v>
      </c>
      <c r="C1530" s="145">
        <v>2020</v>
      </c>
      <c r="D1530" s="131">
        <v>2500</v>
      </c>
    </row>
    <row r="1531" spans="1:4" ht="18" customHeight="1">
      <c r="A1531" s="27">
        <v>19</v>
      </c>
      <c r="B1531" s="146" t="s">
        <v>1161</v>
      </c>
      <c r="C1531" s="145">
        <v>2020</v>
      </c>
      <c r="D1531" s="131">
        <v>2500</v>
      </c>
    </row>
    <row r="1532" spans="1:4" ht="18" customHeight="1">
      <c r="A1532" s="42">
        <v>20</v>
      </c>
      <c r="B1532" s="146" t="s">
        <v>1161</v>
      </c>
      <c r="C1532" s="145">
        <v>2020</v>
      </c>
      <c r="D1532" s="131">
        <v>2500</v>
      </c>
    </row>
    <row r="1533" spans="1:4" ht="18" customHeight="1">
      <c r="A1533" s="27">
        <v>21</v>
      </c>
      <c r="B1533" s="146" t="s">
        <v>1161</v>
      </c>
      <c r="C1533" s="145">
        <v>2020</v>
      </c>
      <c r="D1533" s="131">
        <v>2500</v>
      </c>
    </row>
    <row r="1534" spans="1:4" ht="18" customHeight="1">
      <c r="A1534" s="42">
        <v>22</v>
      </c>
      <c r="B1534" s="146" t="s">
        <v>1161</v>
      </c>
      <c r="C1534" s="145">
        <v>2020</v>
      </c>
      <c r="D1534" s="131">
        <v>2500</v>
      </c>
    </row>
    <row r="1535" spans="1:4" ht="18" customHeight="1">
      <c r="A1535" s="27">
        <v>23</v>
      </c>
      <c r="B1535" s="146" t="s">
        <v>748</v>
      </c>
      <c r="C1535" s="145">
        <v>2020</v>
      </c>
      <c r="D1535" s="131">
        <v>931</v>
      </c>
    </row>
    <row r="1536" spans="1:4" ht="18" customHeight="1">
      <c r="A1536" s="42">
        <v>24</v>
      </c>
      <c r="B1536" s="146" t="s">
        <v>1162</v>
      </c>
      <c r="C1536" s="145">
        <v>2020</v>
      </c>
      <c r="D1536" s="131">
        <v>149</v>
      </c>
    </row>
    <row r="1537" spans="1:4" ht="18" customHeight="1">
      <c r="A1537" s="27">
        <v>25</v>
      </c>
      <c r="B1537" s="146" t="s">
        <v>750</v>
      </c>
      <c r="C1537" s="145">
        <v>2020</v>
      </c>
      <c r="D1537" s="131">
        <v>1369.59</v>
      </c>
    </row>
    <row r="1538" spans="1:4" ht="18" customHeight="1">
      <c r="A1538" s="42">
        <v>26</v>
      </c>
      <c r="B1538" s="146" t="s">
        <v>1163</v>
      </c>
      <c r="C1538" s="145">
        <v>2021</v>
      </c>
      <c r="D1538" s="131">
        <v>2000</v>
      </c>
    </row>
    <row r="1539" spans="1:4" ht="18" customHeight="1">
      <c r="A1539" s="27">
        <v>27</v>
      </c>
      <c r="B1539" s="146" t="s">
        <v>1164</v>
      </c>
      <c r="C1539" s="145">
        <v>2021</v>
      </c>
      <c r="D1539" s="131">
        <v>3699.01</v>
      </c>
    </row>
    <row r="1540" spans="1:4" ht="18" customHeight="1">
      <c r="A1540" s="42">
        <v>28</v>
      </c>
      <c r="B1540" s="146" t="s">
        <v>751</v>
      </c>
      <c r="C1540" s="145">
        <v>2022</v>
      </c>
      <c r="D1540" s="131">
        <v>3399</v>
      </c>
    </row>
    <row r="1541" spans="1:4" ht="31.5" customHeight="1">
      <c r="A1541" s="27">
        <v>29</v>
      </c>
      <c r="B1541" s="146" t="s">
        <v>755</v>
      </c>
      <c r="C1541" s="145">
        <v>2022</v>
      </c>
      <c r="D1541" s="131">
        <v>2799</v>
      </c>
    </row>
    <row r="1542" spans="1:4" ht="31.5" customHeight="1">
      <c r="A1542" s="42">
        <v>30</v>
      </c>
      <c r="B1542" s="146" t="s">
        <v>755</v>
      </c>
      <c r="C1542" s="145">
        <v>2022</v>
      </c>
      <c r="D1542" s="131">
        <v>2799</v>
      </c>
    </row>
    <row r="1543" spans="1:4" ht="18" customHeight="1">
      <c r="A1543" s="27">
        <v>31</v>
      </c>
      <c r="B1543" s="146" t="s">
        <v>1165</v>
      </c>
      <c r="C1543" s="145">
        <v>2022</v>
      </c>
      <c r="D1543" s="131">
        <v>3999.9</v>
      </c>
    </row>
    <row r="1544" spans="1:4" ht="18" customHeight="1">
      <c r="A1544" s="42">
        <v>32</v>
      </c>
      <c r="B1544" s="146" t="s">
        <v>758</v>
      </c>
      <c r="C1544" s="145">
        <v>2022</v>
      </c>
      <c r="D1544" s="131">
        <v>2899</v>
      </c>
    </row>
    <row r="1545" spans="1:4" ht="18" customHeight="1">
      <c r="A1545" s="27">
        <v>33</v>
      </c>
      <c r="B1545" s="146" t="s">
        <v>1166</v>
      </c>
      <c r="C1545" s="145">
        <v>2022</v>
      </c>
      <c r="D1545" s="131">
        <v>3249</v>
      </c>
    </row>
    <row r="1546" spans="1:4" ht="18" customHeight="1">
      <c r="A1546" s="42">
        <v>34</v>
      </c>
      <c r="B1546" s="146" t="s">
        <v>1167</v>
      </c>
      <c r="C1546" s="145">
        <v>2022</v>
      </c>
      <c r="D1546" s="131">
        <v>197.91</v>
      </c>
    </row>
    <row r="1547" spans="1:4" ht="18" customHeight="1">
      <c r="A1547" s="27">
        <v>35</v>
      </c>
      <c r="B1547" s="146" t="s">
        <v>762</v>
      </c>
      <c r="C1547" s="145">
        <v>2022</v>
      </c>
      <c r="D1547" s="131">
        <v>5000</v>
      </c>
    </row>
    <row r="1548" spans="1:4" ht="18" customHeight="1">
      <c r="A1548" s="42">
        <v>36</v>
      </c>
      <c r="B1548" s="146" t="s">
        <v>1168</v>
      </c>
      <c r="C1548" s="145">
        <v>2022</v>
      </c>
      <c r="D1548" s="131">
        <v>849.93</v>
      </c>
    </row>
    <row r="1549" spans="1:4" ht="18" customHeight="1">
      <c r="A1549" s="27">
        <v>37</v>
      </c>
      <c r="B1549" s="146" t="s">
        <v>1169</v>
      </c>
      <c r="C1549" s="145">
        <v>2022</v>
      </c>
      <c r="D1549" s="131">
        <v>1230</v>
      </c>
    </row>
    <row r="1550" spans="1:4" ht="18" customHeight="1">
      <c r="A1550" s="42">
        <v>38</v>
      </c>
      <c r="B1550" s="146" t="s">
        <v>1169</v>
      </c>
      <c r="C1550" s="145">
        <v>2022</v>
      </c>
      <c r="D1550" s="131">
        <v>1230</v>
      </c>
    </row>
    <row r="1551" spans="1:4" ht="18" customHeight="1">
      <c r="A1551" s="27">
        <v>39</v>
      </c>
      <c r="B1551" s="146" t="s">
        <v>1170</v>
      </c>
      <c r="C1551" s="145">
        <v>2022</v>
      </c>
      <c r="D1551" s="131">
        <v>329.9</v>
      </c>
    </row>
    <row r="1552" spans="1:4" ht="18" customHeight="1">
      <c r="A1552" s="42">
        <v>40</v>
      </c>
      <c r="B1552" s="92" t="s">
        <v>1171</v>
      </c>
      <c r="C1552" s="27">
        <v>2022</v>
      </c>
      <c r="D1552" s="71">
        <v>839</v>
      </c>
    </row>
    <row r="1553" spans="1:4" ht="18" customHeight="1">
      <c r="A1553" s="27">
        <v>41</v>
      </c>
      <c r="B1553" s="92" t="s">
        <v>1172</v>
      </c>
      <c r="C1553" s="27">
        <v>2023</v>
      </c>
      <c r="D1553" s="71">
        <v>1134</v>
      </c>
    </row>
    <row r="1554" spans="1:4" ht="18" customHeight="1">
      <c r="A1554" s="42">
        <v>42</v>
      </c>
      <c r="B1554" s="92" t="s">
        <v>1172</v>
      </c>
      <c r="C1554" s="27">
        <v>2023</v>
      </c>
      <c r="D1554" s="71">
        <v>1134</v>
      </c>
    </row>
    <row r="1555" spans="1:4" ht="18" customHeight="1">
      <c r="A1555" s="27">
        <v>43</v>
      </c>
      <c r="B1555" s="92" t="s">
        <v>1172</v>
      </c>
      <c r="C1555" s="27">
        <v>2023</v>
      </c>
      <c r="D1555" s="71">
        <v>1134</v>
      </c>
    </row>
    <row r="1556" spans="1:4" ht="18" customHeight="1">
      <c r="A1556" s="42">
        <v>44</v>
      </c>
      <c r="B1556" s="92" t="s">
        <v>1173</v>
      </c>
      <c r="C1556" s="27">
        <v>2023</v>
      </c>
      <c r="D1556" s="71">
        <v>10701</v>
      </c>
    </row>
    <row r="1557" spans="1:4" ht="18" customHeight="1">
      <c r="A1557" s="27">
        <v>45</v>
      </c>
      <c r="B1557" s="92" t="s">
        <v>1174</v>
      </c>
      <c r="C1557" s="27">
        <v>2023</v>
      </c>
      <c r="D1557" s="71">
        <v>713.4</v>
      </c>
    </row>
    <row r="1558" spans="1:4" ht="18" customHeight="1">
      <c r="A1558" s="42">
        <v>46</v>
      </c>
      <c r="B1558" s="92" t="s">
        <v>1174</v>
      </c>
      <c r="C1558" s="27">
        <v>2023</v>
      </c>
      <c r="D1558" s="71">
        <v>713.4</v>
      </c>
    </row>
    <row r="1559" spans="1:4" ht="18" customHeight="1">
      <c r="A1559" s="27">
        <v>47</v>
      </c>
      <c r="B1559" s="92" t="s">
        <v>1175</v>
      </c>
      <c r="C1559" s="27">
        <v>2023</v>
      </c>
      <c r="D1559" s="71">
        <v>1168.5</v>
      </c>
    </row>
    <row r="1560" spans="1:4" ht="18" customHeight="1">
      <c r="A1560" s="42">
        <v>48</v>
      </c>
      <c r="B1560" s="92" t="s">
        <v>1175</v>
      </c>
      <c r="C1560" s="27">
        <v>2023</v>
      </c>
      <c r="D1560" s="71">
        <v>1168.5</v>
      </c>
    </row>
    <row r="1561" spans="1:4" ht="18" customHeight="1">
      <c r="A1561" s="27">
        <v>49</v>
      </c>
      <c r="B1561" s="92" t="s">
        <v>1176</v>
      </c>
      <c r="C1561" s="27">
        <v>2023</v>
      </c>
      <c r="D1561" s="71">
        <v>738</v>
      </c>
    </row>
    <row r="1562" spans="1:4" ht="18" customHeight="1">
      <c r="A1562" s="42">
        <v>50</v>
      </c>
      <c r="B1562" s="92" t="s">
        <v>1177</v>
      </c>
      <c r="C1562" s="27">
        <v>2023</v>
      </c>
      <c r="D1562" s="71">
        <v>738</v>
      </c>
    </row>
    <row r="1563" spans="1:4" ht="18" customHeight="1">
      <c r="A1563" s="27">
        <v>51</v>
      </c>
      <c r="B1563" s="92" t="s">
        <v>1178</v>
      </c>
      <c r="C1563" s="27">
        <v>2023</v>
      </c>
      <c r="D1563" s="71">
        <v>738</v>
      </c>
    </row>
    <row r="1564" spans="1:4" ht="18" customHeight="1">
      <c r="A1564" s="42">
        <v>52</v>
      </c>
      <c r="B1564" s="92" t="s">
        <v>1179</v>
      </c>
      <c r="C1564" s="27">
        <v>2023</v>
      </c>
      <c r="D1564" s="71">
        <v>968.99</v>
      </c>
    </row>
    <row r="1565" spans="1:4" ht="18" customHeight="1">
      <c r="A1565" s="27">
        <v>53</v>
      </c>
      <c r="B1565" s="92" t="s">
        <v>1180</v>
      </c>
      <c r="C1565" s="27">
        <v>2023</v>
      </c>
      <c r="D1565" s="71">
        <v>649</v>
      </c>
    </row>
    <row r="1566" spans="1:4" ht="18" customHeight="1">
      <c r="A1566" s="42">
        <v>54</v>
      </c>
      <c r="B1566" s="92" t="s">
        <v>1181</v>
      </c>
      <c r="C1566" s="27">
        <v>2023</v>
      </c>
      <c r="D1566" s="71">
        <v>2500</v>
      </c>
    </row>
    <row r="1567" spans="1:4" ht="18" customHeight="1">
      <c r="A1567" s="27">
        <v>55</v>
      </c>
      <c r="B1567" s="92" t="s">
        <v>1181</v>
      </c>
      <c r="C1567" s="27">
        <v>2023</v>
      </c>
      <c r="D1567" s="71">
        <v>2500</v>
      </c>
    </row>
    <row r="1568" spans="1:4" ht="18" customHeight="1">
      <c r="A1568" s="42">
        <v>56</v>
      </c>
      <c r="B1568" s="92" t="s">
        <v>1181</v>
      </c>
      <c r="C1568" s="27">
        <v>2023</v>
      </c>
      <c r="D1568" s="71">
        <v>2500</v>
      </c>
    </row>
    <row r="1569" spans="1:4" ht="18" customHeight="1">
      <c r="A1569" s="27">
        <v>57</v>
      </c>
      <c r="B1569" s="92" t="s">
        <v>1181</v>
      </c>
      <c r="C1569" s="27">
        <v>2023</v>
      </c>
      <c r="D1569" s="71">
        <v>2500</v>
      </c>
    </row>
    <row r="1570" spans="1:4" ht="18" customHeight="1">
      <c r="A1570" s="42">
        <v>58</v>
      </c>
      <c r="B1570" s="92" t="s">
        <v>1181</v>
      </c>
      <c r="C1570" s="27">
        <v>2023</v>
      </c>
      <c r="D1570" s="71">
        <v>2500</v>
      </c>
    </row>
    <row r="1571" spans="1:4" ht="18" customHeight="1">
      <c r="A1571" s="27">
        <v>59</v>
      </c>
      <c r="B1571" s="92" t="s">
        <v>1182</v>
      </c>
      <c r="C1571" s="27">
        <v>2023</v>
      </c>
      <c r="D1571" s="71">
        <v>999.99</v>
      </c>
    </row>
    <row r="1572" spans="1:4" ht="18" customHeight="1">
      <c r="A1572" s="42">
        <v>60</v>
      </c>
      <c r="B1572" s="92" t="s">
        <v>1182</v>
      </c>
      <c r="C1572" s="27">
        <v>2023</v>
      </c>
      <c r="D1572" s="71">
        <v>999.99</v>
      </c>
    </row>
    <row r="1573" spans="1:4" ht="18" customHeight="1">
      <c r="A1573" s="27">
        <v>61</v>
      </c>
      <c r="B1573" s="92" t="s">
        <v>1182</v>
      </c>
      <c r="C1573" s="27">
        <v>2023</v>
      </c>
      <c r="D1573" s="71">
        <v>999.99</v>
      </c>
    </row>
    <row r="1574" spans="1:4" ht="18" customHeight="1">
      <c r="A1574" s="42">
        <v>62</v>
      </c>
      <c r="B1574" s="92" t="s">
        <v>1183</v>
      </c>
      <c r="C1574" s="27">
        <v>2023</v>
      </c>
      <c r="D1574" s="71">
        <v>6300</v>
      </c>
    </row>
    <row r="1575" spans="1:4" ht="18" customHeight="1">
      <c r="A1575" s="27">
        <v>63</v>
      </c>
      <c r="B1575" s="92" t="s">
        <v>1183</v>
      </c>
      <c r="C1575" s="27">
        <v>2023</v>
      </c>
      <c r="D1575" s="71">
        <v>6300</v>
      </c>
    </row>
    <row r="1576" spans="1:4" ht="18" customHeight="1">
      <c r="A1576" s="42">
        <v>64</v>
      </c>
      <c r="B1576" s="92" t="s">
        <v>1183</v>
      </c>
      <c r="C1576" s="27">
        <v>2023</v>
      </c>
      <c r="D1576" s="71">
        <v>6300</v>
      </c>
    </row>
    <row r="1577" spans="1:4" ht="18" customHeight="1">
      <c r="A1577" s="27">
        <v>65</v>
      </c>
      <c r="B1577" s="92" t="s">
        <v>1184</v>
      </c>
      <c r="C1577" s="27">
        <v>2023</v>
      </c>
      <c r="D1577" s="71">
        <v>8400</v>
      </c>
    </row>
    <row r="1578" spans="1:4" ht="18" customHeight="1">
      <c r="A1578" s="42">
        <v>66</v>
      </c>
      <c r="B1578" s="92" t="s">
        <v>1185</v>
      </c>
      <c r="C1578" s="27">
        <v>2023</v>
      </c>
      <c r="D1578" s="71">
        <v>2750</v>
      </c>
    </row>
    <row r="1579" spans="1:4" ht="27.75" customHeight="1">
      <c r="A1579" s="27">
        <v>67</v>
      </c>
      <c r="B1579" s="92" t="s">
        <v>1185</v>
      </c>
      <c r="C1579" s="27">
        <v>2023</v>
      </c>
      <c r="D1579" s="71">
        <v>2750</v>
      </c>
    </row>
    <row r="1580" spans="1:4" ht="28.5" customHeight="1">
      <c r="A1580" s="42">
        <v>68</v>
      </c>
      <c r="B1580" s="92" t="s">
        <v>1186</v>
      </c>
      <c r="C1580" s="27">
        <v>2023</v>
      </c>
      <c r="D1580" s="71">
        <v>1350</v>
      </c>
    </row>
    <row r="1581" spans="1:4" ht="34.9" customHeight="1">
      <c r="A1581" s="27">
        <v>69</v>
      </c>
      <c r="B1581" s="92" t="s">
        <v>1187</v>
      </c>
      <c r="C1581" s="27">
        <v>2023</v>
      </c>
      <c r="D1581" s="71">
        <v>2150</v>
      </c>
    </row>
    <row r="1582" spans="1:4" ht="33.75" customHeight="1" thickBot="1">
      <c r="A1582" s="42">
        <v>70</v>
      </c>
      <c r="B1582" s="92" t="s">
        <v>1188</v>
      </c>
      <c r="C1582" s="27">
        <v>2023</v>
      </c>
      <c r="D1582" s="71">
        <v>1476</v>
      </c>
    </row>
    <row r="1583" spans="1:4" ht="18" customHeight="1" thickBot="1">
      <c r="A1583" s="603" t="s">
        <v>8</v>
      </c>
      <c r="B1583" s="604"/>
      <c r="C1583" s="605"/>
      <c r="D1583" s="73">
        <f>SUM(D1513:D1582)</f>
        <v>173104.47999999992</v>
      </c>
    </row>
    <row r="1584" spans="1:4" ht="18" customHeight="1" thickBot="1">
      <c r="A1584" s="600" t="s">
        <v>764</v>
      </c>
      <c r="B1584" s="601"/>
      <c r="C1584" s="601"/>
      <c r="D1584" s="602"/>
    </row>
    <row r="1585" spans="1:4" ht="18" customHeight="1">
      <c r="A1585" s="42">
        <v>1</v>
      </c>
      <c r="B1585" s="65" t="s">
        <v>550</v>
      </c>
      <c r="C1585" s="82">
        <v>2021</v>
      </c>
      <c r="D1585" s="70">
        <v>3049</v>
      </c>
    </row>
    <row r="1586" spans="1:4" ht="18" customHeight="1">
      <c r="A1586" s="27">
        <v>2</v>
      </c>
      <c r="B1586" s="64" t="s">
        <v>775</v>
      </c>
      <c r="C1586" s="72">
        <v>2021</v>
      </c>
      <c r="D1586" s="71">
        <v>4977.8</v>
      </c>
    </row>
    <row r="1587" spans="1:4" ht="18" customHeight="1">
      <c r="A1587" s="42">
        <v>3</v>
      </c>
      <c r="B1587" s="64" t="s">
        <v>550</v>
      </c>
      <c r="C1587" s="72">
        <v>2019</v>
      </c>
      <c r="D1587" s="71">
        <v>2300</v>
      </c>
    </row>
    <row r="1588" spans="1:4" ht="18" customHeight="1">
      <c r="A1588" s="27">
        <v>4</v>
      </c>
      <c r="B1588" s="64" t="s">
        <v>550</v>
      </c>
      <c r="C1588" s="72">
        <v>2019</v>
      </c>
      <c r="D1588" s="71">
        <v>2870</v>
      </c>
    </row>
    <row r="1589" spans="1:4" ht="18" customHeight="1">
      <c r="A1589" s="42">
        <v>5</v>
      </c>
      <c r="B1589" s="64" t="s">
        <v>550</v>
      </c>
      <c r="C1589" s="72">
        <v>2020</v>
      </c>
      <c r="D1589" s="71">
        <v>2790</v>
      </c>
    </row>
    <row r="1590" spans="1:4" ht="18" customHeight="1">
      <c r="A1590" s="27">
        <v>6</v>
      </c>
      <c r="B1590" s="64" t="s">
        <v>550</v>
      </c>
      <c r="C1590" s="72">
        <v>2020</v>
      </c>
      <c r="D1590" s="71">
        <v>3870</v>
      </c>
    </row>
    <row r="1591" spans="1:4" ht="18" customHeight="1">
      <c r="A1591" s="42">
        <v>7</v>
      </c>
      <c r="B1591" s="64" t="s">
        <v>550</v>
      </c>
      <c r="C1591" s="72">
        <v>2020</v>
      </c>
      <c r="D1591" s="71">
        <v>3060</v>
      </c>
    </row>
    <row r="1592" spans="1:4" ht="18" customHeight="1">
      <c r="A1592" s="27">
        <v>8</v>
      </c>
      <c r="B1592" s="64" t="s">
        <v>550</v>
      </c>
      <c r="C1592" s="72">
        <v>2020</v>
      </c>
      <c r="D1592" s="71">
        <v>3060</v>
      </c>
    </row>
    <row r="1593" spans="1:4" ht="18" customHeight="1">
      <c r="A1593" s="42">
        <v>9</v>
      </c>
      <c r="B1593" s="64" t="s">
        <v>550</v>
      </c>
      <c r="C1593" s="72">
        <v>2020</v>
      </c>
      <c r="D1593" s="71">
        <v>3060</v>
      </c>
    </row>
    <row r="1594" spans="1:4" ht="18" customHeight="1">
      <c r="A1594" s="27">
        <v>10</v>
      </c>
      <c r="B1594" s="64" t="s">
        <v>550</v>
      </c>
      <c r="C1594" s="72">
        <v>2022</v>
      </c>
      <c r="D1594" s="71">
        <v>4203.25</v>
      </c>
    </row>
    <row r="1595" spans="1:4" ht="18" customHeight="1">
      <c r="A1595" s="42">
        <v>11</v>
      </c>
      <c r="B1595" s="64" t="s">
        <v>776</v>
      </c>
      <c r="C1595" s="72">
        <v>2021</v>
      </c>
      <c r="D1595" s="71">
        <v>738</v>
      </c>
    </row>
    <row r="1596" spans="1:4" ht="18" customHeight="1">
      <c r="A1596" s="27">
        <v>12</v>
      </c>
      <c r="B1596" s="33" t="s">
        <v>777</v>
      </c>
      <c r="C1596" s="35">
        <v>2021</v>
      </c>
      <c r="D1596" s="71">
        <v>2449</v>
      </c>
    </row>
    <row r="1597" spans="1:4" ht="18" customHeight="1" thickBot="1">
      <c r="A1597" s="83">
        <v>13</v>
      </c>
      <c r="B1597" s="84" t="s">
        <v>550</v>
      </c>
      <c r="C1597" s="85">
        <v>2024</v>
      </c>
      <c r="D1597" s="86">
        <v>4674</v>
      </c>
    </row>
    <row r="1598" spans="1:4" ht="18" customHeight="1" thickBot="1">
      <c r="A1598" s="603" t="s">
        <v>8</v>
      </c>
      <c r="B1598" s="604"/>
      <c r="C1598" s="605"/>
      <c r="D1598" s="73">
        <f>SUM(D1585:D1597)</f>
        <v>41101.050000000003</v>
      </c>
    </row>
    <row r="1599" spans="1:4" ht="18" customHeight="1" thickBot="1">
      <c r="A1599" s="600" t="s">
        <v>911</v>
      </c>
      <c r="B1599" s="601"/>
      <c r="C1599" s="601"/>
      <c r="D1599" s="602"/>
    </row>
    <row r="1600" spans="1:4" ht="18" customHeight="1">
      <c r="A1600" s="36">
        <v>1</v>
      </c>
      <c r="B1600" s="65" t="s">
        <v>550</v>
      </c>
      <c r="C1600" s="65"/>
      <c r="D1600" s="70">
        <v>1500</v>
      </c>
    </row>
    <row r="1601" spans="1:4" ht="18" customHeight="1">
      <c r="A1601" s="32">
        <v>2</v>
      </c>
      <c r="B1601" s="64" t="s">
        <v>550</v>
      </c>
      <c r="C1601" s="64"/>
      <c r="D1601" s="71">
        <v>1500</v>
      </c>
    </row>
    <row r="1602" spans="1:4" ht="18" customHeight="1">
      <c r="A1602" s="32">
        <v>3</v>
      </c>
      <c r="B1602" s="64" t="s">
        <v>550</v>
      </c>
      <c r="C1602" s="64"/>
      <c r="D1602" s="71">
        <v>1500</v>
      </c>
    </row>
    <row r="1603" spans="1:4" ht="18" customHeight="1">
      <c r="A1603" s="32">
        <v>4</v>
      </c>
      <c r="B1603" s="64" t="s">
        <v>550</v>
      </c>
      <c r="C1603" s="64"/>
      <c r="D1603" s="71">
        <v>1500</v>
      </c>
    </row>
    <row r="1604" spans="1:4" ht="18" customHeight="1">
      <c r="A1604" s="32">
        <v>5</v>
      </c>
      <c r="B1604" s="64" t="s">
        <v>550</v>
      </c>
      <c r="C1604" s="64"/>
      <c r="D1604" s="71">
        <v>1500</v>
      </c>
    </row>
    <row r="1605" spans="1:4" ht="18" customHeight="1">
      <c r="A1605" s="32">
        <v>6</v>
      </c>
      <c r="B1605" s="64" t="s">
        <v>550</v>
      </c>
      <c r="C1605" s="64"/>
      <c r="D1605" s="71">
        <v>1500</v>
      </c>
    </row>
    <row r="1606" spans="1:4" ht="18" customHeight="1" thickBot="1">
      <c r="A1606" s="32">
        <v>7</v>
      </c>
      <c r="B1606" s="64" t="s">
        <v>550</v>
      </c>
      <c r="C1606" s="72">
        <v>2021</v>
      </c>
      <c r="D1606" s="71">
        <v>4500</v>
      </c>
    </row>
    <row r="1607" spans="1:4" ht="18" customHeight="1" thickBot="1">
      <c r="A1607" s="597" t="s">
        <v>8</v>
      </c>
      <c r="B1607" s="598"/>
      <c r="C1607" s="599"/>
      <c r="D1607" s="73">
        <f>SUM(D1600:D1606)</f>
        <v>13500</v>
      </c>
    </row>
    <row r="1608" spans="1:4" ht="18" customHeight="1" thickBot="1">
      <c r="A1608" s="600" t="s">
        <v>786</v>
      </c>
      <c r="B1608" s="601"/>
      <c r="C1608" s="601"/>
      <c r="D1608" s="602"/>
    </row>
    <row r="1609" spans="1:4" ht="18" customHeight="1">
      <c r="A1609" s="42">
        <v>1</v>
      </c>
      <c r="B1609" s="65" t="s">
        <v>550</v>
      </c>
      <c r="C1609" s="66">
        <v>2018</v>
      </c>
      <c r="D1609" s="67">
        <v>3750</v>
      </c>
    </row>
    <row r="1610" spans="1:4" ht="18" customHeight="1">
      <c r="A1610" s="27">
        <v>2</v>
      </c>
      <c r="B1610" s="64" t="s">
        <v>550</v>
      </c>
      <c r="C1610" s="63">
        <v>2020</v>
      </c>
      <c r="D1610" s="62">
        <v>2599</v>
      </c>
    </row>
    <row r="1611" spans="1:4" ht="18" customHeight="1">
      <c r="A1611" s="27">
        <v>3</v>
      </c>
      <c r="B1611" s="64" t="s">
        <v>550</v>
      </c>
      <c r="C1611" s="63">
        <v>2020</v>
      </c>
      <c r="D1611" s="62">
        <v>1500</v>
      </c>
    </row>
    <row r="1612" spans="1:4" ht="18" customHeight="1">
      <c r="A1612" s="27">
        <v>4</v>
      </c>
      <c r="B1612" s="64" t="s">
        <v>550</v>
      </c>
      <c r="C1612" s="63">
        <v>2020</v>
      </c>
      <c r="D1612" s="62">
        <v>1500</v>
      </c>
    </row>
    <row r="1613" spans="1:4" ht="18" customHeight="1" thickBot="1">
      <c r="A1613" s="27">
        <v>5</v>
      </c>
      <c r="B1613" s="64" t="s">
        <v>550</v>
      </c>
      <c r="C1613" s="63">
        <v>2021</v>
      </c>
      <c r="D1613" s="62">
        <v>1500</v>
      </c>
    </row>
    <row r="1614" spans="1:4" ht="18" customHeight="1" thickBot="1">
      <c r="A1614" s="603" t="s">
        <v>8</v>
      </c>
      <c r="B1614" s="604"/>
      <c r="C1614" s="605"/>
      <c r="D1614" s="73">
        <f>SUM(D1609:D1613)</f>
        <v>10849</v>
      </c>
    </row>
    <row r="1615" spans="1:4" ht="18" customHeight="1" thickBot="1">
      <c r="A1615" s="600" t="s">
        <v>817</v>
      </c>
      <c r="B1615" s="601"/>
      <c r="C1615" s="601"/>
      <c r="D1615" s="602"/>
    </row>
    <row r="1616" spans="1:4" s="7" customFormat="1" ht="18" customHeight="1">
      <c r="A1616" s="42">
        <v>1</v>
      </c>
      <c r="B1616" s="182" t="s">
        <v>1001</v>
      </c>
      <c r="C1616" s="184">
        <v>43725</v>
      </c>
      <c r="D1616" s="185">
        <v>3268</v>
      </c>
    </row>
    <row r="1617" spans="1:4" s="7" customFormat="1" ht="18" customHeight="1">
      <c r="A1617" s="27">
        <v>2</v>
      </c>
      <c r="B1617" s="182" t="s">
        <v>1001</v>
      </c>
      <c r="C1617" s="184">
        <v>43725</v>
      </c>
      <c r="D1617" s="185">
        <v>3268</v>
      </c>
    </row>
    <row r="1618" spans="1:4" s="7" customFormat="1" ht="18" customHeight="1">
      <c r="A1618" s="42">
        <v>3</v>
      </c>
      <c r="B1618" s="182" t="s">
        <v>415</v>
      </c>
      <c r="C1618" s="184">
        <v>43725</v>
      </c>
      <c r="D1618" s="185">
        <v>513</v>
      </c>
    </row>
    <row r="1619" spans="1:4" s="7" customFormat="1" ht="18" customHeight="1">
      <c r="A1619" s="27">
        <v>4</v>
      </c>
      <c r="B1619" s="182" t="s">
        <v>415</v>
      </c>
      <c r="C1619" s="184">
        <v>43725</v>
      </c>
      <c r="D1619" s="185">
        <v>513</v>
      </c>
    </row>
    <row r="1620" spans="1:4" s="7" customFormat="1" ht="18" customHeight="1">
      <c r="A1620" s="42">
        <v>5</v>
      </c>
      <c r="B1620" s="182" t="s">
        <v>415</v>
      </c>
      <c r="C1620" s="184">
        <v>43725</v>
      </c>
      <c r="D1620" s="185">
        <v>513</v>
      </c>
    </row>
    <row r="1621" spans="1:4" s="7" customFormat="1" ht="18" customHeight="1">
      <c r="A1621" s="27">
        <v>6</v>
      </c>
      <c r="B1621" s="182" t="s">
        <v>415</v>
      </c>
      <c r="C1621" s="184">
        <v>43725</v>
      </c>
      <c r="D1621" s="185">
        <v>513</v>
      </c>
    </row>
    <row r="1622" spans="1:4" s="7" customFormat="1" ht="18" customHeight="1">
      <c r="A1622" s="42">
        <v>7</v>
      </c>
      <c r="B1622" s="182" t="s">
        <v>415</v>
      </c>
      <c r="C1622" s="184">
        <v>43725</v>
      </c>
      <c r="D1622" s="185">
        <v>513</v>
      </c>
    </row>
    <row r="1623" spans="1:4" s="7" customFormat="1" ht="18" customHeight="1">
      <c r="A1623" s="27">
        <v>8</v>
      </c>
      <c r="B1623" s="182" t="s">
        <v>415</v>
      </c>
      <c r="C1623" s="184">
        <v>43725</v>
      </c>
      <c r="D1623" s="185">
        <v>513</v>
      </c>
    </row>
    <row r="1624" spans="1:4" s="7" customFormat="1" ht="18" customHeight="1">
      <c r="A1624" s="42">
        <v>9</v>
      </c>
      <c r="B1624" s="182" t="s">
        <v>415</v>
      </c>
      <c r="C1624" s="184">
        <v>43725</v>
      </c>
      <c r="D1624" s="185">
        <v>513</v>
      </c>
    </row>
    <row r="1625" spans="1:4" s="7" customFormat="1" ht="18" customHeight="1">
      <c r="A1625" s="27">
        <v>10</v>
      </c>
      <c r="B1625" s="182" t="s">
        <v>415</v>
      </c>
      <c r="C1625" s="184">
        <v>43725</v>
      </c>
      <c r="D1625" s="185">
        <v>513</v>
      </c>
    </row>
    <row r="1626" spans="1:4" s="7" customFormat="1" ht="18" customHeight="1">
      <c r="A1626" s="42">
        <v>11</v>
      </c>
      <c r="B1626" s="182" t="s">
        <v>415</v>
      </c>
      <c r="C1626" s="184">
        <v>43725</v>
      </c>
      <c r="D1626" s="185">
        <v>513</v>
      </c>
    </row>
    <row r="1627" spans="1:4" s="7" customFormat="1" ht="18" customHeight="1">
      <c r="A1627" s="27">
        <v>12</v>
      </c>
      <c r="B1627" s="182" t="s">
        <v>415</v>
      </c>
      <c r="C1627" s="184">
        <v>43725</v>
      </c>
      <c r="D1627" s="185">
        <v>513</v>
      </c>
    </row>
    <row r="1628" spans="1:4" s="7" customFormat="1" ht="18" customHeight="1">
      <c r="A1628" s="42">
        <v>13</v>
      </c>
      <c r="B1628" s="182" t="s">
        <v>415</v>
      </c>
      <c r="C1628" s="184">
        <v>43725</v>
      </c>
      <c r="D1628" s="185">
        <v>513</v>
      </c>
    </row>
    <row r="1629" spans="1:4" s="7" customFormat="1" ht="18" customHeight="1">
      <c r="A1629" s="27">
        <v>14</v>
      </c>
      <c r="B1629" s="182" t="s">
        <v>415</v>
      </c>
      <c r="C1629" s="184">
        <v>43725</v>
      </c>
      <c r="D1629" s="185">
        <v>513</v>
      </c>
    </row>
    <row r="1630" spans="1:4" s="7" customFormat="1" ht="18" customHeight="1">
      <c r="A1630" s="42">
        <v>15</v>
      </c>
      <c r="B1630" s="182" t="s">
        <v>415</v>
      </c>
      <c r="C1630" s="184">
        <v>43725</v>
      </c>
      <c r="D1630" s="185">
        <v>513</v>
      </c>
    </row>
    <row r="1631" spans="1:4" s="7" customFormat="1" ht="18" customHeight="1">
      <c r="A1631" s="27">
        <v>16</v>
      </c>
      <c r="B1631" s="182" t="s">
        <v>415</v>
      </c>
      <c r="C1631" s="184">
        <v>43725</v>
      </c>
      <c r="D1631" s="185">
        <v>513</v>
      </c>
    </row>
    <row r="1632" spans="1:4" s="7" customFormat="1" ht="18" customHeight="1">
      <c r="A1632" s="42">
        <v>17</v>
      </c>
      <c r="B1632" s="182" t="s">
        <v>415</v>
      </c>
      <c r="C1632" s="184">
        <v>43725</v>
      </c>
      <c r="D1632" s="185">
        <v>513</v>
      </c>
    </row>
    <row r="1633" spans="1:4" s="7" customFormat="1" ht="18" customHeight="1">
      <c r="A1633" s="27">
        <v>18</v>
      </c>
      <c r="B1633" s="182" t="s">
        <v>415</v>
      </c>
      <c r="C1633" s="184">
        <v>43725</v>
      </c>
      <c r="D1633" s="185">
        <v>513</v>
      </c>
    </row>
    <row r="1634" spans="1:4" s="7" customFormat="1" ht="18" customHeight="1">
      <c r="A1634" s="42">
        <v>19</v>
      </c>
      <c r="B1634" s="182" t="s">
        <v>415</v>
      </c>
      <c r="C1634" s="184">
        <v>43725</v>
      </c>
      <c r="D1634" s="185">
        <v>513</v>
      </c>
    </row>
    <row r="1635" spans="1:4" s="7" customFormat="1" ht="18" customHeight="1">
      <c r="A1635" s="27">
        <v>20</v>
      </c>
      <c r="B1635" s="182" t="s">
        <v>415</v>
      </c>
      <c r="C1635" s="184">
        <v>43725</v>
      </c>
      <c r="D1635" s="185">
        <v>513</v>
      </c>
    </row>
    <row r="1636" spans="1:4" s="7" customFormat="1" ht="18" customHeight="1">
      <c r="A1636" s="42">
        <v>21</v>
      </c>
      <c r="B1636" s="182" t="s">
        <v>415</v>
      </c>
      <c r="C1636" s="184">
        <v>43725</v>
      </c>
      <c r="D1636" s="185">
        <v>513</v>
      </c>
    </row>
    <row r="1637" spans="1:4" s="7" customFormat="1" ht="18" customHeight="1">
      <c r="A1637" s="27">
        <v>22</v>
      </c>
      <c r="B1637" s="182" t="s">
        <v>415</v>
      </c>
      <c r="C1637" s="184">
        <v>43725</v>
      </c>
      <c r="D1637" s="185">
        <v>513</v>
      </c>
    </row>
    <row r="1638" spans="1:4" s="7" customFormat="1" ht="18" customHeight="1">
      <c r="A1638" s="42">
        <v>23</v>
      </c>
      <c r="B1638" s="182" t="s">
        <v>415</v>
      </c>
      <c r="C1638" s="184">
        <v>43725</v>
      </c>
      <c r="D1638" s="185">
        <v>513</v>
      </c>
    </row>
    <row r="1639" spans="1:4" s="7" customFormat="1" ht="18" customHeight="1">
      <c r="A1639" s="27">
        <v>24</v>
      </c>
      <c r="B1639" s="182" t="s">
        <v>415</v>
      </c>
      <c r="C1639" s="184">
        <v>43725</v>
      </c>
      <c r="D1639" s="185">
        <v>513</v>
      </c>
    </row>
    <row r="1640" spans="1:4" s="7" customFormat="1" ht="18" customHeight="1">
      <c r="A1640" s="42">
        <v>25</v>
      </c>
      <c r="B1640" s="182" t="s">
        <v>415</v>
      </c>
      <c r="C1640" s="184">
        <v>43725</v>
      </c>
      <c r="D1640" s="185">
        <v>513</v>
      </c>
    </row>
    <row r="1641" spans="1:4" s="7" customFormat="1" ht="18" customHeight="1">
      <c r="A1641" s="27">
        <v>26</v>
      </c>
      <c r="B1641" s="182" t="s">
        <v>415</v>
      </c>
      <c r="C1641" s="184">
        <v>43725</v>
      </c>
      <c r="D1641" s="185">
        <v>513</v>
      </c>
    </row>
    <row r="1642" spans="1:4" s="7" customFormat="1" ht="18" customHeight="1">
      <c r="A1642" s="42">
        <v>27</v>
      </c>
      <c r="B1642" s="182" t="s">
        <v>415</v>
      </c>
      <c r="C1642" s="184">
        <v>43725</v>
      </c>
      <c r="D1642" s="185">
        <v>513</v>
      </c>
    </row>
    <row r="1643" spans="1:4" s="7" customFormat="1" ht="18" customHeight="1">
      <c r="A1643" s="27">
        <v>28</v>
      </c>
      <c r="B1643" s="182" t="s">
        <v>415</v>
      </c>
      <c r="C1643" s="184">
        <v>43725</v>
      </c>
      <c r="D1643" s="185">
        <v>513</v>
      </c>
    </row>
    <row r="1644" spans="1:4" s="7" customFormat="1" ht="18" customHeight="1">
      <c r="A1644" s="42">
        <v>29</v>
      </c>
      <c r="B1644" s="182" t="s">
        <v>415</v>
      </c>
      <c r="C1644" s="184">
        <v>43725</v>
      </c>
      <c r="D1644" s="185">
        <v>513</v>
      </c>
    </row>
    <row r="1645" spans="1:4" s="7" customFormat="1" ht="18" customHeight="1">
      <c r="A1645" s="27">
        <v>30</v>
      </c>
      <c r="B1645" s="182" t="s">
        <v>415</v>
      </c>
      <c r="C1645" s="184">
        <v>43725</v>
      </c>
      <c r="D1645" s="185">
        <v>513</v>
      </c>
    </row>
    <row r="1646" spans="1:4" s="7" customFormat="1" ht="18" customHeight="1">
      <c r="A1646" s="42">
        <v>31</v>
      </c>
      <c r="B1646" s="182" t="s">
        <v>415</v>
      </c>
      <c r="C1646" s="184">
        <v>43725</v>
      </c>
      <c r="D1646" s="185">
        <v>513</v>
      </c>
    </row>
    <row r="1647" spans="1:4" s="7" customFormat="1" ht="18" customHeight="1">
      <c r="A1647" s="27">
        <v>32</v>
      </c>
      <c r="B1647" s="183" t="s">
        <v>415</v>
      </c>
      <c r="C1647" s="184">
        <v>43725</v>
      </c>
      <c r="D1647" s="185">
        <v>513</v>
      </c>
    </row>
    <row r="1648" spans="1:4" s="7" customFormat="1" ht="18" customHeight="1">
      <c r="A1648" s="42">
        <v>33</v>
      </c>
      <c r="B1648" s="182" t="s">
        <v>415</v>
      </c>
      <c r="C1648" s="184">
        <v>43725</v>
      </c>
      <c r="D1648" s="185">
        <v>513</v>
      </c>
    </row>
    <row r="1649" spans="1:4" s="7" customFormat="1" ht="18" customHeight="1">
      <c r="A1649" s="27">
        <v>34</v>
      </c>
      <c r="B1649" s="182" t="s">
        <v>415</v>
      </c>
      <c r="C1649" s="184">
        <v>43725</v>
      </c>
      <c r="D1649" s="185">
        <v>513</v>
      </c>
    </row>
    <row r="1650" spans="1:4" s="7" customFormat="1" ht="18" customHeight="1">
      <c r="A1650" s="42">
        <v>35</v>
      </c>
      <c r="B1650" s="182" t="s">
        <v>1002</v>
      </c>
      <c r="C1650" s="184">
        <v>43725</v>
      </c>
      <c r="D1650" s="185">
        <v>3298.86</v>
      </c>
    </row>
    <row r="1651" spans="1:4" s="7" customFormat="1" ht="18" customHeight="1">
      <c r="A1651" s="27">
        <v>36</v>
      </c>
      <c r="B1651" s="182" t="s">
        <v>1003</v>
      </c>
      <c r="C1651" s="184">
        <v>43725</v>
      </c>
      <c r="D1651" s="185">
        <v>264.45</v>
      </c>
    </row>
    <row r="1652" spans="1:4" s="7" customFormat="1" ht="18" customHeight="1">
      <c r="A1652" s="42">
        <v>37</v>
      </c>
      <c r="B1652" s="182" t="s">
        <v>1001</v>
      </c>
      <c r="C1652" s="184">
        <v>43945</v>
      </c>
      <c r="D1652" s="185">
        <v>2682.63</v>
      </c>
    </row>
    <row r="1653" spans="1:4" s="7" customFormat="1" ht="18" customHeight="1">
      <c r="A1653" s="27">
        <v>38</v>
      </c>
      <c r="B1653" s="182" t="s">
        <v>1001</v>
      </c>
      <c r="C1653" s="184">
        <v>43945</v>
      </c>
      <c r="D1653" s="185">
        <v>2682.63</v>
      </c>
    </row>
    <row r="1654" spans="1:4" s="7" customFormat="1" ht="18" customHeight="1">
      <c r="A1654" s="42">
        <v>39</v>
      </c>
      <c r="B1654" s="182" t="s">
        <v>1001</v>
      </c>
      <c r="C1654" s="184">
        <v>43945</v>
      </c>
      <c r="D1654" s="185">
        <v>2682.63</v>
      </c>
    </row>
    <row r="1655" spans="1:4" s="7" customFormat="1" ht="18" customHeight="1">
      <c r="A1655" s="27">
        <v>40</v>
      </c>
      <c r="B1655" s="182" t="s">
        <v>1001</v>
      </c>
      <c r="C1655" s="184">
        <v>43945</v>
      </c>
      <c r="D1655" s="185">
        <v>2682.63</v>
      </c>
    </row>
    <row r="1656" spans="1:4" s="7" customFormat="1" ht="18" customHeight="1">
      <c r="A1656" s="42">
        <v>41</v>
      </c>
      <c r="B1656" s="182" t="s">
        <v>1001</v>
      </c>
      <c r="C1656" s="184">
        <v>43945</v>
      </c>
      <c r="D1656" s="185">
        <v>2682.63</v>
      </c>
    </row>
    <row r="1657" spans="1:4" s="7" customFormat="1" ht="18" customHeight="1">
      <c r="A1657" s="27">
        <v>42</v>
      </c>
      <c r="B1657" s="182" t="s">
        <v>1001</v>
      </c>
      <c r="C1657" s="184">
        <v>43945</v>
      </c>
      <c r="D1657" s="185">
        <v>2682.63</v>
      </c>
    </row>
    <row r="1658" spans="1:4" s="7" customFormat="1" ht="18" customHeight="1">
      <c r="A1658" s="42">
        <v>43</v>
      </c>
      <c r="B1658" s="182" t="s">
        <v>1001</v>
      </c>
      <c r="C1658" s="184">
        <v>44012</v>
      </c>
      <c r="D1658" s="185">
        <v>2275.5</v>
      </c>
    </row>
    <row r="1659" spans="1:4" s="7" customFormat="1" ht="18" customHeight="1">
      <c r="A1659" s="27">
        <v>44</v>
      </c>
      <c r="B1659" s="182" t="s">
        <v>1001</v>
      </c>
      <c r="C1659" s="184">
        <v>44012</v>
      </c>
      <c r="D1659" s="185">
        <v>2275.5</v>
      </c>
    </row>
    <row r="1660" spans="1:4" s="7" customFormat="1" ht="18" customHeight="1">
      <c r="A1660" s="42">
        <v>45</v>
      </c>
      <c r="B1660" s="182" t="s">
        <v>1001</v>
      </c>
      <c r="C1660" s="184">
        <v>44012</v>
      </c>
      <c r="D1660" s="185">
        <v>2275.5</v>
      </c>
    </row>
    <row r="1661" spans="1:4" s="7" customFormat="1" ht="18" customHeight="1">
      <c r="A1661" s="27">
        <v>46</v>
      </c>
      <c r="B1661" s="182" t="s">
        <v>1001</v>
      </c>
      <c r="C1661" s="184">
        <v>44012</v>
      </c>
      <c r="D1661" s="185">
        <v>2275.5</v>
      </c>
    </row>
    <row r="1662" spans="1:4" s="7" customFormat="1" ht="18" customHeight="1">
      <c r="A1662" s="42">
        <v>47</v>
      </c>
      <c r="B1662" s="182" t="s">
        <v>1004</v>
      </c>
      <c r="C1662" s="184">
        <v>44120</v>
      </c>
      <c r="D1662" s="185">
        <v>2538</v>
      </c>
    </row>
    <row r="1663" spans="1:4" s="7" customFormat="1" ht="18" customHeight="1">
      <c r="A1663" s="27">
        <v>48</v>
      </c>
      <c r="B1663" s="182" t="s">
        <v>1004</v>
      </c>
      <c r="C1663" s="184">
        <v>44120</v>
      </c>
      <c r="D1663" s="185">
        <v>2538</v>
      </c>
    </row>
    <row r="1664" spans="1:4" s="7" customFormat="1" ht="18" customHeight="1">
      <c r="A1664" s="42">
        <v>49</v>
      </c>
      <c r="B1664" s="182" t="s">
        <v>1004</v>
      </c>
      <c r="C1664" s="184">
        <v>44120</v>
      </c>
      <c r="D1664" s="185">
        <v>2538</v>
      </c>
    </row>
    <row r="1665" spans="1:4" s="7" customFormat="1" ht="18" customHeight="1">
      <c r="A1665" s="27">
        <v>50</v>
      </c>
      <c r="B1665" s="182" t="s">
        <v>1004</v>
      </c>
      <c r="C1665" s="184">
        <v>44120</v>
      </c>
      <c r="D1665" s="185">
        <v>2538</v>
      </c>
    </row>
    <row r="1666" spans="1:4" s="7" customFormat="1" ht="18" customHeight="1">
      <c r="A1666" s="42">
        <v>51</v>
      </c>
      <c r="B1666" s="182" t="s">
        <v>1002</v>
      </c>
      <c r="C1666" s="184">
        <v>44120</v>
      </c>
      <c r="D1666" s="185">
        <v>1702.32</v>
      </c>
    </row>
    <row r="1667" spans="1:4" s="7" customFormat="1" ht="18" customHeight="1">
      <c r="A1667" s="27">
        <v>52</v>
      </c>
      <c r="B1667" s="182" t="s">
        <v>799</v>
      </c>
      <c r="C1667" s="184">
        <v>44195</v>
      </c>
      <c r="D1667" s="185">
        <v>1600</v>
      </c>
    </row>
    <row r="1668" spans="1:4" s="7" customFormat="1" ht="18" customHeight="1">
      <c r="A1668" s="42">
        <v>53</v>
      </c>
      <c r="B1668" s="182" t="s">
        <v>415</v>
      </c>
      <c r="C1668" s="184">
        <v>44196</v>
      </c>
      <c r="D1668" s="185">
        <v>2500</v>
      </c>
    </row>
    <row r="1669" spans="1:4" s="7" customFormat="1" ht="18" customHeight="1">
      <c r="A1669" s="27">
        <v>54</v>
      </c>
      <c r="B1669" s="182" t="s">
        <v>415</v>
      </c>
      <c r="C1669" s="184">
        <v>44286</v>
      </c>
      <c r="D1669" s="185">
        <v>537.51</v>
      </c>
    </row>
    <row r="1670" spans="1:4" s="7" customFormat="1" ht="18" customHeight="1">
      <c r="A1670" s="42">
        <v>55</v>
      </c>
      <c r="B1670" s="182" t="s">
        <v>415</v>
      </c>
      <c r="C1670" s="184">
        <v>44286</v>
      </c>
      <c r="D1670" s="185">
        <v>537.51</v>
      </c>
    </row>
    <row r="1671" spans="1:4" s="7" customFormat="1" ht="18" customHeight="1">
      <c r="A1671" s="27">
        <v>56</v>
      </c>
      <c r="B1671" s="182" t="s">
        <v>415</v>
      </c>
      <c r="C1671" s="184">
        <v>44286</v>
      </c>
      <c r="D1671" s="185">
        <v>537.51</v>
      </c>
    </row>
    <row r="1672" spans="1:4" s="7" customFormat="1" ht="18" customHeight="1">
      <c r="A1672" s="42">
        <v>57</v>
      </c>
      <c r="B1672" s="182" t="s">
        <v>415</v>
      </c>
      <c r="C1672" s="184">
        <v>44286</v>
      </c>
      <c r="D1672" s="185">
        <v>537.51</v>
      </c>
    </row>
    <row r="1673" spans="1:4" s="7" customFormat="1" ht="18" customHeight="1">
      <c r="A1673" s="27">
        <v>58</v>
      </c>
      <c r="B1673" s="182" t="s">
        <v>415</v>
      </c>
      <c r="C1673" s="184">
        <v>44286</v>
      </c>
      <c r="D1673" s="185">
        <v>537.51</v>
      </c>
    </row>
    <row r="1674" spans="1:4" s="7" customFormat="1" ht="18" customHeight="1">
      <c r="A1674" s="42">
        <v>59</v>
      </c>
      <c r="B1674" s="182" t="s">
        <v>415</v>
      </c>
      <c r="C1674" s="184">
        <v>44286</v>
      </c>
      <c r="D1674" s="185">
        <v>537.51</v>
      </c>
    </row>
    <row r="1675" spans="1:4" s="7" customFormat="1" ht="18" customHeight="1">
      <c r="A1675" s="27">
        <v>60</v>
      </c>
      <c r="B1675" s="182" t="s">
        <v>415</v>
      </c>
      <c r="C1675" s="184">
        <v>44286</v>
      </c>
      <c r="D1675" s="185">
        <v>537.51</v>
      </c>
    </row>
    <row r="1676" spans="1:4" s="7" customFormat="1" ht="18" customHeight="1">
      <c r="A1676" s="42">
        <v>61</v>
      </c>
      <c r="B1676" s="182" t="s">
        <v>415</v>
      </c>
      <c r="C1676" s="184">
        <v>44286</v>
      </c>
      <c r="D1676" s="185">
        <v>537.51</v>
      </c>
    </row>
    <row r="1677" spans="1:4" s="7" customFormat="1" ht="18" customHeight="1">
      <c r="A1677" s="27">
        <v>62</v>
      </c>
      <c r="B1677" s="182" t="s">
        <v>415</v>
      </c>
      <c r="C1677" s="184">
        <v>44286</v>
      </c>
      <c r="D1677" s="185">
        <v>537.51</v>
      </c>
    </row>
    <row r="1678" spans="1:4" s="7" customFormat="1" ht="18" customHeight="1">
      <c r="A1678" s="42">
        <v>63</v>
      </c>
      <c r="B1678" s="182" t="s">
        <v>415</v>
      </c>
      <c r="C1678" s="184">
        <v>44286</v>
      </c>
      <c r="D1678" s="185">
        <v>537.51</v>
      </c>
    </row>
    <row r="1679" spans="1:4" s="7" customFormat="1" ht="18" customHeight="1">
      <c r="A1679" s="27">
        <v>64</v>
      </c>
      <c r="B1679" s="182" t="s">
        <v>415</v>
      </c>
      <c r="C1679" s="184">
        <v>44286</v>
      </c>
      <c r="D1679" s="185">
        <v>537.51</v>
      </c>
    </row>
    <row r="1680" spans="1:4" s="7" customFormat="1" ht="18" customHeight="1">
      <c r="A1680" s="42">
        <v>65</v>
      </c>
      <c r="B1680" s="182" t="s">
        <v>415</v>
      </c>
      <c r="C1680" s="184">
        <v>44286</v>
      </c>
      <c r="D1680" s="185">
        <v>537.51</v>
      </c>
    </row>
    <row r="1681" spans="1:4" s="7" customFormat="1" ht="18" customHeight="1">
      <c r="A1681" s="27">
        <v>66</v>
      </c>
      <c r="B1681" s="182" t="s">
        <v>415</v>
      </c>
      <c r="C1681" s="184">
        <v>44286</v>
      </c>
      <c r="D1681" s="185">
        <v>537.51</v>
      </c>
    </row>
    <row r="1682" spans="1:4" s="7" customFormat="1" ht="18" customHeight="1">
      <c r="A1682" s="42">
        <v>67</v>
      </c>
      <c r="B1682" s="182" t="s">
        <v>415</v>
      </c>
      <c r="C1682" s="184">
        <v>44286</v>
      </c>
      <c r="D1682" s="185">
        <v>537.51</v>
      </c>
    </row>
    <row r="1683" spans="1:4" s="7" customFormat="1" ht="18" customHeight="1">
      <c r="A1683" s="27">
        <v>68</v>
      </c>
      <c r="B1683" s="182" t="s">
        <v>415</v>
      </c>
      <c r="C1683" s="184">
        <v>44286</v>
      </c>
      <c r="D1683" s="185">
        <v>537.51</v>
      </c>
    </row>
    <row r="1684" spans="1:4" s="7" customFormat="1" ht="18" customHeight="1">
      <c r="A1684" s="42">
        <v>69</v>
      </c>
      <c r="B1684" s="182" t="s">
        <v>415</v>
      </c>
      <c r="C1684" s="184">
        <v>44286</v>
      </c>
      <c r="D1684" s="185">
        <v>537.51</v>
      </c>
    </row>
    <row r="1685" spans="1:4" s="7" customFormat="1" ht="18" customHeight="1">
      <c r="A1685" s="27">
        <v>70</v>
      </c>
      <c r="B1685" s="182" t="s">
        <v>415</v>
      </c>
      <c r="C1685" s="184">
        <v>44286</v>
      </c>
      <c r="D1685" s="185">
        <v>537.51</v>
      </c>
    </row>
    <row r="1686" spans="1:4" s="7" customFormat="1" ht="18" customHeight="1">
      <c r="A1686" s="42">
        <v>71</v>
      </c>
      <c r="B1686" s="182" t="s">
        <v>415</v>
      </c>
      <c r="C1686" s="184">
        <v>44286</v>
      </c>
      <c r="D1686" s="185">
        <v>537.51</v>
      </c>
    </row>
    <row r="1687" spans="1:4" s="7" customFormat="1" ht="18" customHeight="1">
      <c r="A1687" s="27">
        <v>72</v>
      </c>
      <c r="B1687" s="182" t="s">
        <v>415</v>
      </c>
      <c r="C1687" s="184">
        <v>44286</v>
      </c>
      <c r="D1687" s="185">
        <v>537.51</v>
      </c>
    </row>
    <row r="1688" spans="1:4" s="7" customFormat="1" ht="18" customHeight="1">
      <c r="A1688" s="42">
        <v>73</v>
      </c>
      <c r="B1688" s="182" t="s">
        <v>415</v>
      </c>
      <c r="C1688" s="184">
        <v>44286</v>
      </c>
      <c r="D1688" s="185">
        <v>537.51</v>
      </c>
    </row>
    <row r="1689" spans="1:4" s="7" customFormat="1" ht="18" customHeight="1">
      <c r="A1689" s="27">
        <v>74</v>
      </c>
      <c r="B1689" s="182" t="s">
        <v>415</v>
      </c>
      <c r="C1689" s="184">
        <v>44286</v>
      </c>
      <c r="D1689" s="185">
        <v>537.51</v>
      </c>
    </row>
    <row r="1690" spans="1:4" s="7" customFormat="1" ht="18" customHeight="1">
      <c r="A1690" s="42">
        <v>75</v>
      </c>
      <c r="B1690" s="182" t="s">
        <v>415</v>
      </c>
      <c r="C1690" s="184">
        <v>44286</v>
      </c>
      <c r="D1690" s="185">
        <v>537.51</v>
      </c>
    </row>
    <row r="1691" spans="1:4" s="7" customFormat="1" ht="18" customHeight="1">
      <c r="A1691" s="27">
        <v>76</v>
      </c>
      <c r="B1691" s="182" t="s">
        <v>415</v>
      </c>
      <c r="C1691" s="184">
        <v>44286</v>
      </c>
      <c r="D1691" s="185">
        <v>537.51</v>
      </c>
    </row>
    <row r="1692" spans="1:4" s="7" customFormat="1" ht="18" customHeight="1">
      <c r="A1692" s="42">
        <v>77</v>
      </c>
      <c r="B1692" s="182" t="s">
        <v>415</v>
      </c>
      <c r="C1692" s="184">
        <v>44286</v>
      </c>
      <c r="D1692" s="185">
        <v>537.51</v>
      </c>
    </row>
    <row r="1693" spans="1:4" s="7" customFormat="1" ht="18" customHeight="1">
      <c r="A1693" s="27">
        <v>78</v>
      </c>
      <c r="B1693" s="182" t="s">
        <v>415</v>
      </c>
      <c r="C1693" s="184">
        <v>44286</v>
      </c>
      <c r="D1693" s="185">
        <v>537.51</v>
      </c>
    </row>
    <row r="1694" spans="1:4" s="7" customFormat="1" ht="18" customHeight="1">
      <c r="A1694" s="42">
        <v>79</v>
      </c>
      <c r="B1694" s="182" t="s">
        <v>415</v>
      </c>
      <c r="C1694" s="184">
        <v>44286</v>
      </c>
      <c r="D1694" s="185">
        <v>537.51</v>
      </c>
    </row>
    <row r="1695" spans="1:4" s="7" customFormat="1" ht="18" customHeight="1">
      <c r="A1695" s="27">
        <v>80</v>
      </c>
      <c r="B1695" s="182" t="s">
        <v>415</v>
      </c>
      <c r="C1695" s="184">
        <v>44286</v>
      </c>
      <c r="D1695" s="185">
        <v>537.51</v>
      </c>
    </row>
    <row r="1696" spans="1:4" s="7" customFormat="1" ht="18" customHeight="1">
      <c r="A1696" s="42">
        <v>81</v>
      </c>
      <c r="B1696" s="182" t="s">
        <v>415</v>
      </c>
      <c r="C1696" s="184">
        <v>44286</v>
      </c>
      <c r="D1696" s="185">
        <v>537.51</v>
      </c>
    </row>
    <row r="1697" spans="1:4" s="7" customFormat="1" ht="18" customHeight="1">
      <c r="A1697" s="27">
        <v>82</v>
      </c>
      <c r="B1697" s="182" t="s">
        <v>415</v>
      </c>
      <c r="C1697" s="184">
        <v>44286</v>
      </c>
      <c r="D1697" s="185">
        <v>537.51</v>
      </c>
    </row>
    <row r="1698" spans="1:4" s="7" customFormat="1" ht="18" customHeight="1">
      <c r="A1698" s="42">
        <v>83</v>
      </c>
      <c r="B1698" s="182" t="s">
        <v>415</v>
      </c>
      <c r="C1698" s="184">
        <v>44286</v>
      </c>
      <c r="D1698" s="185">
        <v>537.51</v>
      </c>
    </row>
    <row r="1699" spans="1:4" s="7" customFormat="1" ht="18" customHeight="1">
      <c r="A1699" s="27">
        <v>84</v>
      </c>
      <c r="B1699" s="182" t="s">
        <v>415</v>
      </c>
      <c r="C1699" s="184">
        <v>44286</v>
      </c>
      <c r="D1699" s="185">
        <v>537.51</v>
      </c>
    </row>
    <row r="1700" spans="1:4" s="7" customFormat="1" ht="18" customHeight="1">
      <c r="A1700" s="42">
        <v>85</v>
      </c>
      <c r="B1700" s="182" t="s">
        <v>415</v>
      </c>
      <c r="C1700" s="184">
        <v>44286</v>
      </c>
      <c r="D1700" s="185">
        <v>537.51</v>
      </c>
    </row>
    <row r="1701" spans="1:4" s="7" customFormat="1" ht="18" customHeight="1">
      <c r="A1701" s="27">
        <v>86</v>
      </c>
      <c r="B1701" s="182" t="s">
        <v>415</v>
      </c>
      <c r="C1701" s="184">
        <v>44286</v>
      </c>
      <c r="D1701" s="185">
        <v>537.51</v>
      </c>
    </row>
    <row r="1702" spans="1:4" s="7" customFormat="1" ht="18" customHeight="1">
      <c r="A1702" s="42">
        <v>87</v>
      </c>
      <c r="B1702" s="182" t="s">
        <v>415</v>
      </c>
      <c r="C1702" s="184">
        <v>44286</v>
      </c>
      <c r="D1702" s="185">
        <v>537.51</v>
      </c>
    </row>
    <row r="1703" spans="1:4" s="7" customFormat="1" ht="18" customHeight="1">
      <c r="A1703" s="27">
        <v>88</v>
      </c>
      <c r="B1703" s="182" t="s">
        <v>415</v>
      </c>
      <c r="C1703" s="184">
        <v>44286</v>
      </c>
      <c r="D1703" s="185">
        <v>537.51</v>
      </c>
    </row>
    <row r="1704" spans="1:4" s="7" customFormat="1" ht="18" customHeight="1">
      <c r="A1704" s="42">
        <v>89</v>
      </c>
      <c r="B1704" s="182" t="s">
        <v>415</v>
      </c>
      <c r="C1704" s="184">
        <v>44286</v>
      </c>
      <c r="D1704" s="185">
        <v>537.51</v>
      </c>
    </row>
    <row r="1705" spans="1:4" s="7" customFormat="1" ht="18" customHeight="1">
      <c r="A1705" s="27">
        <v>90</v>
      </c>
      <c r="B1705" s="182" t="s">
        <v>415</v>
      </c>
      <c r="C1705" s="184">
        <v>44286</v>
      </c>
      <c r="D1705" s="185">
        <v>537.51</v>
      </c>
    </row>
    <row r="1706" spans="1:4" s="7" customFormat="1" ht="18" customHeight="1">
      <c r="A1706" s="42">
        <v>91</v>
      </c>
      <c r="B1706" s="182" t="s">
        <v>415</v>
      </c>
      <c r="C1706" s="184">
        <v>44286</v>
      </c>
      <c r="D1706" s="185">
        <v>537.51</v>
      </c>
    </row>
    <row r="1707" spans="1:4" s="7" customFormat="1" ht="18" customHeight="1">
      <c r="A1707" s="27">
        <v>92</v>
      </c>
      <c r="B1707" s="182" t="s">
        <v>415</v>
      </c>
      <c r="C1707" s="184">
        <v>44286</v>
      </c>
      <c r="D1707" s="185">
        <v>537.51</v>
      </c>
    </row>
    <row r="1708" spans="1:4" s="7" customFormat="1" ht="18" customHeight="1">
      <c r="A1708" s="42">
        <v>93</v>
      </c>
      <c r="B1708" s="182" t="s">
        <v>415</v>
      </c>
      <c r="C1708" s="184">
        <v>44286</v>
      </c>
      <c r="D1708" s="185">
        <v>537.51</v>
      </c>
    </row>
    <row r="1709" spans="1:4" s="7" customFormat="1" ht="18" customHeight="1">
      <c r="A1709" s="27">
        <v>94</v>
      </c>
      <c r="B1709" s="182" t="s">
        <v>415</v>
      </c>
      <c r="C1709" s="184">
        <v>44286</v>
      </c>
      <c r="D1709" s="185">
        <v>537.51</v>
      </c>
    </row>
    <row r="1710" spans="1:4" s="7" customFormat="1" ht="18" customHeight="1">
      <c r="A1710" s="42">
        <v>95</v>
      </c>
      <c r="B1710" s="182" t="s">
        <v>415</v>
      </c>
      <c r="C1710" s="184">
        <v>44286</v>
      </c>
      <c r="D1710" s="185">
        <v>537.51</v>
      </c>
    </row>
    <row r="1711" spans="1:4" s="7" customFormat="1" ht="18" customHeight="1">
      <c r="A1711" s="27">
        <v>96</v>
      </c>
      <c r="B1711" s="182" t="s">
        <v>415</v>
      </c>
      <c r="C1711" s="184">
        <v>44286</v>
      </c>
      <c r="D1711" s="185">
        <v>537.51</v>
      </c>
    </row>
    <row r="1712" spans="1:4" s="7" customFormat="1" ht="18" customHeight="1">
      <c r="A1712" s="42">
        <v>97</v>
      </c>
      <c r="B1712" s="182" t="s">
        <v>415</v>
      </c>
      <c r="C1712" s="184">
        <v>44286</v>
      </c>
      <c r="D1712" s="185">
        <v>537.51</v>
      </c>
    </row>
    <row r="1713" spans="1:4" s="7" customFormat="1" ht="18" customHeight="1">
      <c r="A1713" s="27">
        <v>98</v>
      </c>
      <c r="B1713" s="182" t="s">
        <v>415</v>
      </c>
      <c r="C1713" s="184">
        <v>44286</v>
      </c>
      <c r="D1713" s="185">
        <v>537.51</v>
      </c>
    </row>
    <row r="1714" spans="1:4" s="7" customFormat="1" ht="18" customHeight="1">
      <c r="A1714" s="42">
        <v>99</v>
      </c>
      <c r="B1714" s="182" t="s">
        <v>415</v>
      </c>
      <c r="C1714" s="184">
        <v>44286</v>
      </c>
      <c r="D1714" s="185">
        <v>537.51</v>
      </c>
    </row>
    <row r="1715" spans="1:4" s="7" customFormat="1" ht="18" customHeight="1">
      <c r="A1715" s="27">
        <v>100</v>
      </c>
      <c r="B1715" s="182" t="s">
        <v>415</v>
      </c>
      <c r="C1715" s="184">
        <v>44286</v>
      </c>
      <c r="D1715" s="185">
        <v>537.51</v>
      </c>
    </row>
    <row r="1716" spans="1:4" s="7" customFormat="1" ht="18" customHeight="1">
      <c r="A1716" s="42">
        <v>101</v>
      </c>
      <c r="B1716" s="182" t="s">
        <v>415</v>
      </c>
      <c r="C1716" s="184">
        <v>44286</v>
      </c>
      <c r="D1716" s="185">
        <v>537.51</v>
      </c>
    </row>
    <row r="1717" spans="1:4" s="7" customFormat="1" ht="18" customHeight="1">
      <c r="A1717" s="27">
        <v>102</v>
      </c>
      <c r="B1717" s="182" t="s">
        <v>415</v>
      </c>
      <c r="C1717" s="184">
        <v>44286</v>
      </c>
      <c r="D1717" s="185">
        <v>537.51</v>
      </c>
    </row>
    <row r="1718" spans="1:4" s="7" customFormat="1" ht="18" customHeight="1">
      <c r="A1718" s="42">
        <v>103</v>
      </c>
      <c r="B1718" s="182" t="s">
        <v>415</v>
      </c>
      <c r="C1718" s="184">
        <v>44286</v>
      </c>
      <c r="D1718" s="185">
        <v>537.51</v>
      </c>
    </row>
    <row r="1719" spans="1:4" s="7" customFormat="1" ht="18" customHeight="1">
      <c r="A1719" s="27">
        <v>104</v>
      </c>
      <c r="B1719" s="182" t="s">
        <v>415</v>
      </c>
      <c r="C1719" s="184">
        <v>44286</v>
      </c>
      <c r="D1719" s="185">
        <v>537.51</v>
      </c>
    </row>
    <row r="1720" spans="1:4" s="7" customFormat="1" ht="18" customHeight="1">
      <c r="A1720" s="42">
        <v>105</v>
      </c>
      <c r="B1720" s="182" t="s">
        <v>415</v>
      </c>
      <c r="C1720" s="184">
        <v>44286</v>
      </c>
      <c r="D1720" s="185">
        <v>537.51</v>
      </c>
    </row>
    <row r="1721" spans="1:4" s="7" customFormat="1" ht="18" customHeight="1">
      <c r="A1721" s="27">
        <v>106</v>
      </c>
      <c r="B1721" s="182" t="s">
        <v>415</v>
      </c>
      <c r="C1721" s="184">
        <v>44286</v>
      </c>
      <c r="D1721" s="185">
        <v>537.51</v>
      </c>
    </row>
    <row r="1722" spans="1:4" s="7" customFormat="1" ht="18" customHeight="1">
      <c r="A1722" s="42">
        <v>107</v>
      </c>
      <c r="B1722" s="182" t="s">
        <v>415</v>
      </c>
      <c r="C1722" s="184">
        <v>44286</v>
      </c>
      <c r="D1722" s="185">
        <v>537.51</v>
      </c>
    </row>
    <row r="1723" spans="1:4" s="7" customFormat="1" ht="18" customHeight="1">
      <c r="A1723" s="27">
        <v>108</v>
      </c>
      <c r="B1723" s="182" t="s">
        <v>415</v>
      </c>
      <c r="C1723" s="184">
        <v>44286</v>
      </c>
      <c r="D1723" s="185">
        <v>537.51</v>
      </c>
    </row>
    <row r="1724" spans="1:4" s="7" customFormat="1" ht="18" customHeight="1">
      <c r="A1724" s="42">
        <v>109</v>
      </c>
      <c r="B1724" s="182" t="s">
        <v>415</v>
      </c>
      <c r="C1724" s="184">
        <v>44286</v>
      </c>
      <c r="D1724" s="185">
        <v>537.51</v>
      </c>
    </row>
    <row r="1725" spans="1:4" s="7" customFormat="1" ht="18" customHeight="1">
      <c r="A1725" s="27">
        <v>110</v>
      </c>
      <c r="B1725" s="182" t="s">
        <v>415</v>
      </c>
      <c r="C1725" s="184">
        <v>44286</v>
      </c>
      <c r="D1725" s="185">
        <v>537.51</v>
      </c>
    </row>
    <row r="1726" spans="1:4" s="7" customFormat="1" ht="18" customHeight="1">
      <c r="A1726" s="42">
        <v>111</v>
      </c>
      <c r="B1726" s="182" t="s">
        <v>415</v>
      </c>
      <c r="C1726" s="184">
        <v>44286</v>
      </c>
      <c r="D1726" s="185">
        <v>537.51</v>
      </c>
    </row>
    <row r="1727" spans="1:4" s="7" customFormat="1" ht="18" customHeight="1">
      <c r="A1727" s="27">
        <v>112</v>
      </c>
      <c r="B1727" s="182" t="s">
        <v>415</v>
      </c>
      <c r="C1727" s="184">
        <v>44286</v>
      </c>
      <c r="D1727" s="185">
        <v>537.51</v>
      </c>
    </row>
    <row r="1728" spans="1:4" s="7" customFormat="1" ht="18" customHeight="1">
      <c r="A1728" s="42">
        <v>113</v>
      </c>
      <c r="B1728" s="182" t="s">
        <v>415</v>
      </c>
      <c r="C1728" s="184">
        <v>44286</v>
      </c>
      <c r="D1728" s="185">
        <v>537.51</v>
      </c>
    </row>
    <row r="1729" spans="1:4" s="7" customFormat="1" ht="18" customHeight="1">
      <c r="A1729" s="27">
        <v>114</v>
      </c>
      <c r="B1729" s="182" t="s">
        <v>415</v>
      </c>
      <c r="C1729" s="184">
        <v>44286</v>
      </c>
      <c r="D1729" s="185">
        <v>537.51</v>
      </c>
    </row>
    <row r="1730" spans="1:4" s="7" customFormat="1" ht="18" customHeight="1">
      <c r="A1730" s="42">
        <v>115</v>
      </c>
      <c r="B1730" s="182" t="s">
        <v>415</v>
      </c>
      <c r="C1730" s="184">
        <v>44286</v>
      </c>
      <c r="D1730" s="185">
        <v>537.51</v>
      </c>
    </row>
    <row r="1731" spans="1:4" s="7" customFormat="1" ht="18" customHeight="1">
      <c r="A1731" s="27">
        <v>116</v>
      </c>
      <c r="B1731" s="182" t="s">
        <v>1001</v>
      </c>
      <c r="C1731" s="184">
        <v>44404</v>
      </c>
      <c r="D1731" s="185">
        <v>1840.08</v>
      </c>
    </row>
    <row r="1732" spans="1:4" s="7" customFormat="1" ht="18" customHeight="1">
      <c r="A1732" s="42">
        <v>117</v>
      </c>
      <c r="B1732" s="182" t="s">
        <v>1001</v>
      </c>
      <c r="C1732" s="184">
        <v>44491</v>
      </c>
      <c r="D1732" s="185">
        <v>1966.77</v>
      </c>
    </row>
    <row r="1733" spans="1:4" s="7" customFormat="1" ht="18" customHeight="1">
      <c r="A1733" s="27">
        <v>118</v>
      </c>
      <c r="B1733" s="182" t="s">
        <v>1001</v>
      </c>
      <c r="C1733" s="184">
        <v>44782</v>
      </c>
      <c r="D1733" s="185">
        <v>1399</v>
      </c>
    </row>
    <row r="1734" spans="1:4" s="7" customFormat="1" ht="18" customHeight="1">
      <c r="A1734" s="42">
        <v>119</v>
      </c>
      <c r="B1734" s="182" t="s">
        <v>1001</v>
      </c>
      <c r="C1734" s="184">
        <v>44804</v>
      </c>
      <c r="D1734" s="185">
        <v>1699</v>
      </c>
    </row>
    <row r="1735" spans="1:4" s="7" customFormat="1" ht="18" customHeight="1">
      <c r="A1735" s="27">
        <v>120</v>
      </c>
      <c r="B1735" s="182" t="s">
        <v>1001</v>
      </c>
      <c r="C1735" s="184">
        <v>44820</v>
      </c>
      <c r="D1735" s="185">
        <v>2916.75</v>
      </c>
    </row>
    <row r="1736" spans="1:4" s="7" customFormat="1" ht="18" customHeight="1">
      <c r="A1736" s="42">
        <v>121</v>
      </c>
      <c r="B1736" s="182" t="s">
        <v>1001</v>
      </c>
      <c r="C1736" s="184">
        <v>44820</v>
      </c>
      <c r="D1736" s="185">
        <v>2916.75</v>
      </c>
    </row>
    <row r="1737" spans="1:4" s="7" customFormat="1" ht="18" customHeight="1">
      <c r="A1737" s="27">
        <v>122</v>
      </c>
      <c r="B1737" s="182" t="s">
        <v>1001</v>
      </c>
      <c r="C1737" s="184">
        <v>44820</v>
      </c>
      <c r="D1737" s="185">
        <v>2916.75</v>
      </c>
    </row>
    <row r="1738" spans="1:4" s="7" customFormat="1" ht="18" customHeight="1">
      <c r="A1738" s="42">
        <v>123</v>
      </c>
      <c r="B1738" s="182" t="s">
        <v>1001</v>
      </c>
      <c r="C1738" s="184">
        <v>44820</v>
      </c>
      <c r="D1738" s="185">
        <v>2916.75</v>
      </c>
    </row>
    <row r="1739" spans="1:4" s="7" customFormat="1" ht="18" customHeight="1">
      <c r="A1739" s="27">
        <v>124</v>
      </c>
      <c r="B1739" s="182" t="s">
        <v>1001</v>
      </c>
      <c r="C1739" s="184">
        <v>44820</v>
      </c>
      <c r="D1739" s="185">
        <v>2916.5</v>
      </c>
    </row>
    <row r="1740" spans="1:4" s="7" customFormat="1" ht="18" customHeight="1">
      <c r="A1740" s="42">
        <v>125</v>
      </c>
      <c r="B1740" s="182" t="s">
        <v>1001</v>
      </c>
      <c r="C1740" s="184">
        <v>44820</v>
      </c>
      <c r="D1740" s="185">
        <v>2916.5</v>
      </c>
    </row>
    <row r="1741" spans="1:4" s="7" customFormat="1" ht="18" customHeight="1">
      <c r="A1741" s="27">
        <v>126</v>
      </c>
      <c r="B1741" s="182" t="s">
        <v>1004</v>
      </c>
      <c r="C1741" s="184">
        <v>44917</v>
      </c>
      <c r="D1741" s="185">
        <v>3799</v>
      </c>
    </row>
    <row r="1742" spans="1:4" s="7" customFormat="1" ht="18" customHeight="1">
      <c r="A1742" s="42">
        <v>127</v>
      </c>
      <c r="B1742" s="182" t="s">
        <v>1005</v>
      </c>
      <c r="C1742" s="184">
        <v>44926</v>
      </c>
      <c r="D1742" s="185">
        <v>1900</v>
      </c>
    </row>
    <row r="1743" spans="1:4" s="7" customFormat="1" ht="18" customHeight="1">
      <c r="A1743" s="27">
        <v>128</v>
      </c>
      <c r="B1743" s="182" t="s">
        <v>415</v>
      </c>
      <c r="C1743" s="184">
        <v>45271</v>
      </c>
      <c r="D1743" s="185">
        <v>799</v>
      </c>
    </row>
    <row r="1744" spans="1:4" s="7" customFormat="1" ht="16.149999999999999" customHeight="1" thickBot="1">
      <c r="A1744" s="42">
        <v>129</v>
      </c>
      <c r="B1744" s="182" t="s">
        <v>1001</v>
      </c>
      <c r="C1744" s="184">
        <v>45288</v>
      </c>
      <c r="D1744" s="185">
        <v>2863.45</v>
      </c>
    </row>
    <row r="1745" spans="1:4" s="7" customFormat="1" ht="18" customHeight="1" thickBot="1">
      <c r="A1745" s="603" t="s">
        <v>8</v>
      </c>
      <c r="B1745" s="604"/>
      <c r="C1745" s="605"/>
      <c r="D1745" s="73">
        <f>SUM(D1616:D1744)</f>
        <v>134759.3299999997</v>
      </c>
    </row>
    <row r="1746" spans="1:4" ht="18" customHeight="1" thickBot="1">
      <c r="A1746" s="600" t="s">
        <v>818</v>
      </c>
      <c r="B1746" s="601"/>
      <c r="C1746" s="601"/>
      <c r="D1746" s="602"/>
    </row>
    <row r="1747" spans="1:4" ht="18" customHeight="1">
      <c r="A1747" s="42">
        <v>1</v>
      </c>
      <c r="B1747" s="23" t="s">
        <v>413</v>
      </c>
      <c r="C1747" s="125">
        <v>2020</v>
      </c>
      <c r="D1747" s="71">
        <v>3500</v>
      </c>
    </row>
    <row r="1748" spans="1:4" ht="18" customHeight="1">
      <c r="A1748" s="27">
        <v>2</v>
      </c>
      <c r="B1748" s="23" t="s">
        <v>413</v>
      </c>
      <c r="C1748" s="125">
        <v>2020</v>
      </c>
      <c r="D1748" s="71">
        <v>3500</v>
      </c>
    </row>
    <row r="1749" spans="1:4" ht="18" customHeight="1">
      <c r="A1749" s="27">
        <v>3</v>
      </c>
      <c r="B1749" s="23" t="s">
        <v>413</v>
      </c>
      <c r="C1749" s="125">
        <v>2020</v>
      </c>
      <c r="D1749" s="71">
        <v>2275.5</v>
      </c>
    </row>
    <row r="1750" spans="1:4" ht="18" customHeight="1">
      <c r="A1750" s="27">
        <v>4</v>
      </c>
      <c r="B1750" s="23" t="s">
        <v>413</v>
      </c>
      <c r="C1750" s="125">
        <v>2020</v>
      </c>
      <c r="D1750" s="71">
        <v>2275.5</v>
      </c>
    </row>
    <row r="1751" spans="1:4" ht="18" customHeight="1">
      <c r="A1751" s="27">
        <v>5</v>
      </c>
      <c r="B1751" s="23" t="s">
        <v>413</v>
      </c>
      <c r="C1751" s="125">
        <v>2021</v>
      </c>
      <c r="D1751" s="71">
        <v>3744</v>
      </c>
    </row>
    <row r="1752" spans="1:4" ht="18" customHeight="1">
      <c r="A1752" s="27">
        <v>6</v>
      </c>
      <c r="B1752" s="23" t="s">
        <v>413</v>
      </c>
      <c r="C1752" s="125">
        <v>2021</v>
      </c>
      <c r="D1752" s="71">
        <v>3238.8</v>
      </c>
    </row>
    <row r="1753" spans="1:4" ht="18" customHeight="1" thickBot="1">
      <c r="A1753" s="27">
        <v>7</v>
      </c>
      <c r="B1753" s="23" t="s">
        <v>413</v>
      </c>
      <c r="C1753" s="125">
        <v>2022</v>
      </c>
      <c r="D1753" s="71">
        <v>4383.72</v>
      </c>
    </row>
    <row r="1754" spans="1:4" ht="18" customHeight="1" thickBot="1">
      <c r="A1754" s="603" t="s">
        <v>15</v>
      </c>
      <c r="B1754" s="604"/>
      <c r="C1754" s="605"/>
      <c r="D1754" s="475">
        <f>SUM(D1747:D1753)</f>
        <v>22917.52</v>
      </c>
    </row>
    <row r="1755" spans="1:4" ht="18" customHeight="1">
      <c r="A1755" s="608"/>
      <c r="B1755" s="608"/>
      <c r="C1755" s="608"/>
      <c r="D1755" s="608"/>
    </row>
    <row r="1756" spans="1:4" ht="23.25" customHeight="1">
      <c r="A1756" s="624" t="s">
        <v>1218</v>
      </c>
      <c r="B1756" s="625"/>
      <c r="C1756" s="625"/>
      <c r="D1756" s="626"/>
    </row>
    <row r="1757" spans="1:4" s="7" customFormat="1" ht="27" customHeight="1" thickBot="1">
      <c r="A1757" s="247" t="s">
        <v>0</v>
      </c>
      <c r="B1757" s="247" t="s">
        <v>855</v>
      </c>
      <c r="C1757" s="247" t="s">
        <v>10</v>
      </c>
      <c r="D1757" s="247" t="s">
        <v>11</v>
      </c>
    </row>
    <row r="1758" spans="1:4" ht="19.899999999999999" customHeight="1" thickBot="1">
      <c r="A1758" s="600" t="s">
        <v>481</v>
      </c>
      <c r="B1758" s="601"/>
      <c r="C1758" s="601"/>
      <c r="D1758" s="602"/>
    </row>
    <row r="1759" spans="1:4" ht="25.5">
      <c r="A1759" s="32">
        <v>1</v>
      </c>
      <c r="B1759" s="119" t="s">
        <v>558</v>
      </c>
      <c r="C1759" s="120">
        <v>2021</v>
      </c>
      <c r="D1759" s="383">
        <v>155203.23000000001</v>
      </c>
    </row>
    <row r="1760" spans="1:4" ht="18" customHeight="1" thickBot="1">
      <c r="A1760" s="34">
        <v>2</v>
      </c>
      <c r="B1760" s="119" t="s">
        <v>559</v>
      </c>
      <c r="C1760" s="120">
        <v>2022</v>
      </c>
      <c r="D1760" s="270">
        <v>34656.94</v>
      </c>
    </row>
    <row r="1761" spans="1:4" ht="13.5" thickBot="1">
      <c r="A1761" s="597" t="s">
        <v>8</v>
      </c>
      <c r="B1761" s="598"/>
      <c r="C1761" s="599"/>
      <c r="D1761" s="73">
        <f>SUM(D1759:D1760)</f>
        <v>189860.17</v>
      </c>
    </row>
    <row r="1762" spans="1:4" ht="19.5" customHeight="1" thickBot="1">
      <c r="A1762" s="600" t="s">
        <v>596</v>
      </c>
      <c r="B1762" s="601"/>
      <c r="C1762" s="601"/>
      <c r="D1762" s="602"/>
    </row>
    <row r="1763" spans="1:4" ht="18" customHeight="1" thickBot="1">
      <c r="A1763" s="47">
        <v>1</v>
      </c>
      <c r="B1763" s="92" t="s">
        <v>607</v>
      </c>
      <c r="C1763" s="27">
        <v>2020</v>
      </c>
      <c r="D1763" s="71">
        <v>8855.98</v>
      </c>
    </row>
    <row r="1764" spans="1:4" ht="13.5" thickBot="1">
      <c r="A1764" s="603" t="s">
        <v>8</v>
      </c>
      <c r="B1764" s="604"/>
      <c r="C1764" s="605"/>
      <c r="D1764" s="73">
        <f>SUM(D1762:D1763)</f>
        <v>8855.98</v>
      </c>
    </row>
    <row r="1765" spans="1:4" ht="13.5" thickBot="1">
      <c r="A1765" s="600" t="s">
        <v>639</v>
      </c>
      <c r="B1765" s="601"/>
      <c r="C1765" s="601"/>
      <c r="D1765" s="602"/>
    </row>
    <row r="1766" spans="1:4" ht="26.25" thickBot="1">
      <c r="A1766" s="46">
        <v>1</v>
      </c>
      <c r="B1766" s="23" t="s">
        <v>664</v>
      </c>
      <c r="C1766" s="125">
        <v>2014</v>
      </c>
      <c r="D1766" s="71">
        <v>4600</v>
      </c>
    </row>
    <row r="1767" spans="1:4" ht="13.5" thickBot="1">
      <c r="A1767" s="597" t="s">
        <v>8</v>
      </c>
      <c r="B1767" s="598"/>
      <c r="C1767" s="599"/>
      <c r="D1767" s="73">
        <f>SUM(D1765:D1766)</f>
        <v>4600</v>
      </c>
    </row>
    <row r="1768" spans="1:4" ht="15" customHeight="1" thickBot="1">
      <c r="A1768" s="613" t="s">
        <v>665</v>
      </c>
      <c r="B1768" s="614"/>
      <c r="C1768" s="614"/>
      <c r="D1768" s="615"/>
    </row>
    <row r="1769" spans="1:4" ht="13.5" thickBot="1">
      <c r="A1769" s="55">
        <v>1</v>
      </c>
      <c r="B1769" s="132" t="s">
        <v>968</v>
      </c>
      <c r="C1769" s="136">
        <v>2023</v>
      </c>
      <c r="D1769" s="141">
        <v>16000</v>
      </c>
    </row>
    <row r="1770" spans="1:4" ht="13.5" thickBot="1">
      <c r="A1770" s="597" t="s">
        <v>8</v>
      </c>
      <c r="B1770" s="598"/>
      <c r="C1770" s="599"/>
      <c r="D1770" s="73">
        <f>SUM(D1768:D1769)</f>
        <v>16000</v>
      </c>
    </row>
    <row r="1771" spans="1:4" ht="16.5" customHeight="1" thickBot="1">
      <c r="A1771" s="569" t="s">
        <v>763</v>
      </c>
      <c r="B1771" s="570"/>
      <c r="C1771" s="570"/>
      <c r="D1771" s="572"/>
    </row>
    <row r="1772" spans="1:4">
      <c r="A1772" s="43">
        <v>1</v>
      </c>
      <c r="B1772" s="119" t="s">
        <v>1189</v>
      </c>
      <c r="C1772" s="120">
        <v>2023</v>
      </c>
      <c r="D1772" s="121">
        <v>393.6</v>
      </c>
    </row>
    <row r="1773" spans="1:4">
      <c r="A1773" s="43">
        <v>2</v>
      </c>
      <c r="B1773" s="119" t="s">
        <v>1189</v>
      </c>
      <c r="C1773" s="120">
        <v>2023</v>
      </c>
      <c r="D1773" s="121">
        <v>393.6</v>
      </c>
    </row>
    <row r="1774" spans="1:4">
      <c r="A1774" s="43">
        <v>3</v>
      </c>
      <c r="B1774" s="119" t="s">
        <v>1189</v>
      </c>
      <c r="C1774" s="120">
        <v>2023</v>
      </c>
      <c r="D1774" s="121">
        <v>393.6</v>
      </c>
    </row>
    <row r="1775" spans="1:4">
      <c r="A1775" s="43">
        <v>4</v>
      </c>
      <c r="B1775" s="119" t="s">
        <v>1189</v>
      </c>
      <c r="C1775" s="120">
        <v>2023</v>
      </c>
      <c r="D1775" s="121">
        <v>393.6</v>
      </c>
    </row>
    <row r="1776" spans="1:4">
      <c r="A1776" s="43">
        <v>5</v>
      </c>
      <c r="B1776" s="119" t="s">
        <v>1189</v>
      </c>
      <c r="C1776" s="120">
        <v>2023</v>
      </c>
      <c r="D1776" s="121">
        <v>393.6</v>
      </c>
    </row>
    <row r="1777" spans="1:4">
      <c r="A1777" s="43">
        <v>6</v>
      </c>
      <c r="B1777" s="119" t="s">
        <v>1189</v>
      </c>
      <c r="C1777" s="120">
        <v>2023</v>
      </c>
      <c r="D1777" s="121">
        <v>393.6</v>
      </c>
    </row>
    <row r="1778" spans="1:4">
      <c r="A1778" s="43">
        <v>7</v>
      </c>
      <c r="B1778" s="119" t="s">
        <v>1189</v>
      </c>
      <c r="C1778" s="120">
        <v>2023</v>
      </c>
      <c r="D1778" s="121">
        <v>393.6</v>
      </c>
    </row>
    <row r="1779" spans="1:4">
      <c r="A1779" s="43">
        <v>8</v>
      </c>
      <c r="B1779" s="119" t="s">
        <v>1189</v>
      </c>
      <c r="C1779" s="120">
        <v>2023</v>
      </c>
      <c r="D1779" s="121">
        <v>393.6</v>
      </c>
    </row>
    <row r="1780" spans="1:4">
      <c r="A1780" s="43">
        <v>9</v>
      </c>
      <c r="B1780" s="119" t="s">
        <v>1189</v>
      </c>
      <c r="C1780" s="120">
        <v>2023</v>
      </c>
      <c r="D1780" s="121">
        <v>393.6</v>
      </c>
    </row>
    <row r="1781" spans="1:4">
      <c r="A1781" s="43">
        <v>10</v>
      </c>
      <c r="B1781" s="119" t="s">
        <v>1189</v>
      </c>
      <c r="C1781" s="120">
        <v>2023</v>
      </c>
      <c r="D1781" s="121">
        <v>393.6</v>
      </c>
    </row>
    <row r="1782" spans="1:4">
      <c r="A1782" s="43">
        <v>11</v>
      </c>
      <c r="B1782" s="119" t="s">
        <v>1189</v>
      </c>
      <c r="C1782" s="120">
        <v>2023</v>
      </c>
      <c r="D1782" s="121">
        <v>393.6</v>
      </c>
    </row>
    <row r="1783" spans="1:4">
      <c r="A1783" s="43">
        <v>12</v>
      </c>
      <c r="B1783" s="119" t="s">
        <v>1189</v>
      </c>
      <c r="C1783" s="120">
        <v>2023</v>
      </c>
      <c r="D1783" s="121">
        <v>393.6</v>
      </c>
    </row>
    <row r="1784" spans="1:4">
      <c r="A1784" s="43">
        <v>13</v>
      </c>
      <c r="B1784" s="119" t="s">
        <v>1189</v>
      </c>
      <c r="C1784" s="120">
        <v>2023</v>
      </c>
      <c r="D1784" s="121">
        <v>393.6</v>
      </c>
    </row>
    <row r="1785" spans="1:4">
      <c r="A1785" s="43">
        <v>14</v>
      </c>
      <c r="B1785" s="251" t="s">
        <v>1190</v>
      </c>
      <c r="C1785" s="120">
        <v>2023</v>
      </c>
      <c r="D1785" s="254">
        <v>492</v>
      </c>
    </row>
    <row r="1786" spans="1:4">
      <c r="A1786" s="43">
        <v>15</v>
      </c>
      <c r="B1786" s="251" t="s">
        <v>1190</v>
      </c>
      <c r="C1786" s="29">
        <v>2023</v>
      </c>
      <c r="D1786" s="254">
        <v>492</v>
      </c>
    </row>
    <row r="1787" spans="1:4" ht="13.5" thickBot="1">
      <c r="A1787" s="43">
        <v>16</v>
      </c>
      <c r="B1787" s="252" t="s">
        <v>1191</v>
      </c>
      <c r="C1787" s="253">
        <v>2023</v>
      </c>
      <c r="D1787" s="255">
        <v>4182</v>
      </c>
    </row>
    <row r="1788" spans="1:4" ht="13.5" thickBot="1">
      <c r="A1788" s="597" t="s">
        <v>8</v>
      </c>
      <c r="B1788" s="598"/>
      <c r="C1788" s="599"/>
      <c r="D1788" s="129">
        <f>SUM(D1772:D1787)</f>
        <v>10282.799999999999</v>
      </c>
    </row>
    <row r="1789" spans="1:4" ht="13.5" thickBot="1">
      <c r="A1789" s="616" t="s">
        <v>781</v>
      </c>
      <c r="B1789" s="617"/>
      <c r="C1789" s="617"/>
      <c r="D1789" s="618"/>
    </row>
    <row r="1790" spans="1:4" ht="13.5" thickBot="1">
      <c r="A1790" s="240">
        <v>1</v>
      </c>
      <c r="B1790" s="65" t="s">
        <v>636</v>
      </c>
      <c r="C1790" s="66">
        <v>2022</v>
      </c>
      <c r="D1790" s="67">
        <v>2647</v>
      </c>
    </row>
    <row r="1791" spans="1:4" ht="13.5" thickBot="1">
      <c r="A1791" s="603" t="s">
        <v>8</v>
      </c>
      <c r="B1791" s="604"/>
      <c r="C1791" s="605"/>
      <c r="D1791" s="73">
        <f>SUM(D1790)</f>
        <v>2647</v>
      </c>
    </row>
    <row r="1792" spans="1:4" ht="13.5" thickBot="1">
      <c r="A1792" s="600" t="s">
        <v>817</v>
      </c>
      <c r="B1792" s="601"/>
      <c r="C1792" s="601"/>
      <c r="D1792" s="602"/>
    </row>
    <row r="1793" spans="1:4" ht="26.25" thickBot="1">
      <c r="A1793" s="47">
        <v>1</v>
      </c>
      <c r="B1793" s="92" t="s">
        <v>800</v>
      </c>
      <c r="C1793" s="27">
        <v>2019</v>
      </c>
      <c r="D1793" s="71">
        <v>38600</v>
      </c>
    </row>
    <row r="1794" spans="1:4" ht="13.5" thickBot="1">
      <c r="A1794" s="603" t="s">
        <v>8</v>
      </c>
      <c r="B1794" s="604"/>
      <c r="C1794" s="605"/>
      <c r="D1794" s="73">
        <f>SUM(D1793)</f>
        <v>38600</v>
      </c>
    </row>
    <row r="1795" spans="1:4" ht="13.5" thickBot="1">
      <c r="A1795" s="600" t="s">
        <v>979</v>
      </c>
      <c r="B1795" s="601"/>
      <c r="C1795" s="601"/>
      <c r="D1795" s="602"/>
    </row>
    <row r="1796" spans="1:4" ht="13.5" thickBot="1">
      <c r="A1796" s="77">
        <v>1</v>
      </c>
      <c r="B1796" s="119" t="s">
        <v>980</v>
      </c>
      <c r="C1796" s="119">
        <v>2023</v>
      </c>
      <c r="D1796" s="121">
        <v>18201.54</v>
      </c>
    </row>
    <row r="1797" spans="1:4" ht="13.5" thickBot="1">
      <c r="A1797" s="597" t="s">
        <v>8</v>
      </c>
      <c r="B1797" s="598"/>
      <c r="C1797" s="599"/>
      <c r="D1797" s="73">
        <f>SUM(D1796)</f>
        <v>18201.54</v>
      </c>
    </row>
    <row r="1798" spans="1:4" ht="13.5" thickBot="1">
      <c r="A1798" s="153"/>
      <c r="B1798" s="76"/>
      <c r="C1798" s="76"/>
      <c r="D1798" s="76"/>
    </row>
    <row r="1799" spans="1:4">
      <c r="A1799" s="38"/>
      <c r="B1799" s="609" t="s">
        <v>824</v>
      </c>
      <c r="C1799" s="610"/>
      <c r="D1799" s="248">
        <f>SUM(D322,D395,D706,D787,D823,D891,D900,D916,D958,D967,D990,D1005,D1011,D1043,D1049,D1054,D1059,D1261,D1274,)</f>
        <v>6109943.8100000005</v>
      </c>
    </row>
    <row r="1800" spans="1:4">
      <c r="A1800" s="38"/>
      <c r="B1800" s="611" t="s">
        <v>825</v>
      </c>
      <c r="C1800" s="612"/>
      <c r="D1800" s="249">
        <f>SUM(D1330,D1358,D1379,D1402,D1412,D1432,D1476,D1497,D1505,D1511,D1583,D1598,D1607,D1614,D1745,D1754,)</f>
        <v>1550200.3699999994</v>
      </c>
    </row>
    <row r="1801" spans="1:4" ht="13.5" thickBot="1">
      <c r="A1801" s="38"/>
      <c r="B1801" s="606" t="s">
        <v>826</v>
      </c>
      <c r="C1801" s="607"/>
      <c r="D1801" s="250">
        <f>SUM(D1761,D1764,D1767,D1770,D1788,D1791,D1794,D1797,)</f>
        <v>289047.49</v>
      </c>
    </row>
  </sheetData>
  <mergeCells count="100">
    <mergeCell ref="A1413:D1413"/>
    <mergeCell ref="A1512:D1512"/>
    <mergeCell ref="A1583:C1583"/>
    <mergeCell ref="A1498:D1498"/>
    <mergeCell ref="A1503:D1503"/>
    <mergeCell ref="A1505:C1505"/>
    <mergeCell ref="A1433:D1433"/>
    <mergeCell ref="A1476:C1476"/>
    <mergeCell ref="A1497:C1497"/>
    <mergeCell ref="A1477:D1477"/>
    <mergeCell ref="A1506:D1506"/>
    <mergeCell ref="A1511:C1511"/>
    <mergeCell ref="A396:D396"/>
    <mergeCell ref="A706:C706"/>
    <mergeCell ref="A824:D824"/>
    <mergeCell ref="A891:C891"/>
    <mergeCell ref="C397:C705"/>
    <mergeCell ref="F868:I878"/>
    <mergeCell ref="H1393:J1399"/>
    <mergeCell ref="A1006:D1006"/>
    <mergeCell ref="A1012:D1012"/>
    <mergeCell ref="A991:D991"/>
    <mergeCell ref="A959:D959"/>
    <mergeCell ref="A967:C967"/>
    <mergeCell ref="A968:D968"/>
    <mergeCell ref="A990:C990"/>
    <mergeCell ref="A1399:C1399"/>
    <mergeCell ref="A1005:C1005"/>
    <mergeCell ref="A1278:D1278"/>
    <mergeCell ref="A892:D892"/>
    <mergeCell ref="A900:C900"/>
    <mergeCell ref="A916:C916"/>
    <mergeCell ref="A1011:C1011"/>
    <mergeCell ref="A3:D3"/>
    <mergeCell ref="A1756:D1756"/>
    <mergeCell ref="A2:D2"/>
    <mergeCell ref="A1276:D1276"/>
    <mergeCell ref="A322:C322"/>
    <mergeCell ref="A323:D323"/>
    <mergeCell ref="A395:C395"/>
    <mergeCell ref="A707:D707"/>
    <mergeCell ref="A787:C787"/>
    <mergeCell ref="A1331:D1331"/>
    <mergeCell ref="A1330:C1330"/>
    <mergeCell ref="A788:D788"/>
    <mergeCell ref="A823:C823"/>
    <mergeCell ref="A901:D901"/>
    <mergeCell ref="A1432:C1432"/>
    <mergeCell ref="A1412:C1412"/>
    <mergeCell ref="A917:D917"/>
    <mergeCell ref="A958:C958"/>
    <mergeCell ref="A1043:C1043"/>
    <mergeCell ref="A1275:D1275"/>
    <mergeCell ref="A1055:D1055"/>
    <mergeCell ref="A1059:C1059"/>
    <mergeCell ref="A1060:D1060"/>
    <mergeCell ref="A1261:C1261"/>
    <mergeCell ref="A1262:D1262"/>
    <mergeCell ref="A1274:C1274"/>
    <mergeCell ref="A1044:D1044"/>
    <mergeCell ref="A1049:C1049"/>
    <mergeCell ref="A1050:D1050"/>
    <mergeCell ref="A1054:C1054"/>
    <mergeCell ref="G1279:J1279"/>
    <mergeCell ref="A1359:D1359"/>
    <mergeCell ref="A1358:C1358"/>
    <mergeCell ref="A1379:C1379"/>
    <mergeCell ref="A1403:D1403"/>
    <mergeCell ref="A1380:D1380"/>
    <mergeCell ref="A1402:C1402"/>
    <mergeCell ref="B1801:C1801"/>
    <mergeCell ref="A1746:D1746"/>
    <mergeCell ref="A1754:C1754"/>
    <mergeCell ref="A1755:D1755"/>
    <mergeCell ref="B1799:C1799"/>
    <mergeCell ref="B1800:C1800"/>
    <mergeCell ref="A1768:D1768"/>
    <mergeCell ref="A1770:C1770"/>
    <mergeCell ref="A1792:D1792"/>
    <mergeCell ref="A1794:C1794"/>
    <mergeCell ref="A1789:D1789"/>
    <mergeCell ref="A1791:C1791"/>
    <mergeCell ref="A1764:C1764"/>
    <mergeCell ref="A1762:D1762"/>
    <mergeCell ref="A1765:D1765"/>
    <mergeCell ref="A1767:C1767"/>
    <mergeCell ref="A1788:C1788"/>
    <mergeCell ref="A1771:D1771"/>
    <mergeCell ref="A1584:D1584"/>
    <mergeCell ref="A1795:D1795"/>
    <mergeCell ref="A1797:C1797"/>
    <mergeCell ref="A1599:D1599"/>
    <mergeCell ref="A1607:C1607"/>
    <mergeCell ref="A1598:C1598"/>
    <mergeCell ref="A1608:D1608"/>
    <mergeCell ref="A1614:C1614"/>
    <mergeCell ref="A1615:D1615"/>
    <mergeCell ref="A1761:C1761"/>
    <mergeCell ref="A1758:D1758"/>
    <mergeCell ref="A1745:C1745"/>
  </mergeCells>
  <phoneticPr fontId="8" type="noConversion"/>
  <pageMargins left="0.75" right="0.75" top="0.61" bottom="1" header="0.5" footer="0.5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805"/>
  <sheetViews>
    <sheetView zoomScaleNormal="100" workbookViewId="0">
      <selection activeCell="B21" sqref="B21"/>
    </sheetView>
  </sheetViews>
  <sheetFormatPr defaultColWidth="9.140625" defaultRowHeight="12.75"/>
  <cols>
    <col min="1" max="1" width="67.7109375" style="59" bestFit="1" customWidth="1"/>
    <col min="2" max="3" width="28" style="59" customWidth="1"/>
    <col min="4" max="4" width="30.85546875" style="59" customWidth="1"/>
    <col min="5" max="5" width="22.7109375" style="59" customWidth="1"/>
    <col min="6" max="6" width="22.140625" style="59" customWidth="1"/>
    <col min="7" max="16384" width="9.140625" style="3"/>
  </cols>
  <sheetData>
    <row r="1" spans="1:23" ht="26.25" customHeight="1" thickBot="1">
      <c r="A1" s="297" t="s">
        <v>48</v>
      </c>
      <c r="B1" s="298"/>
      <c r="C1" s="74"/>
      <c r="D1" s="74"/>
      <c r="E1" s="74"/>
      <c r="F1" s="74"/>
    </row>
    <row r="2" spans="1:23" ht="103.5" customHeight="1" thickBot="1">
      <c r="A2" s="237" t="s">
        <v>13</v>
      </c>
      <c r="B2" s="238" t="s">
        <v>14</v>
      </c>
      <c r="C2" s="239" t="s">
        <v>420</v>
      </c>
      <c r="D2" s="299" t="s">
        <v>49</v>
      </c>
      <c r="E2" s="299" t="s">
        <v>46</v>
      </c>
      <c r="F2" s="299" t="s">
        <v>315</v>
      </c>
    </row>
    <row r="3" spans="1:23" ht="24.75" customHeight="1">
      <c r="A3" s="403" t="s">
        <v>320</v>
      </c>
      <c r="B3" s="404">
        <v>8264142.5999999996</v>
      </c>
      <c r="C3" s="404"/>
      <c r="D3" s="405"/>
      <c r="E3" s="405"/>
      <c r="F3" s="406"/>
    </row>
    <row r="4" spans="1:23" s="74" customFormat="1" ht="23.1" customHeight="1">
      <c r="A4" s="364" t="s">
        <v>319</v>
      </c>
      <c r="B4" s="365">
        <v>1364058.34</v>
      </c>
      <c r="C4" s="365"/>
      <c r="D4" s="366"/>
      <c r="E4" s="366"/>
      <c r="F4" s="367"/>
    </row>
    <row r="5" spans="1:23" ht="23.1" customHeight="1">
      <c r="A5" s="368" t="s">
        <v>353</v>
      </c>
      <c r="B5" s="256">
        <v>1532122.14</v>
      </c>
      <c r="C5" s="371">
        <v>83743.960000000006</v>
      </c>
      <c r="D5" s="366"/>
      <c r="E5" s="256">
        <v>901575.57</v>
      </c>
      <c r="F5" s="370">
        <v>1000</v>
      </c>
    </row>
    <row r="6" spans="1:23" ht="23.1" customHeight="1">
      <c r="A6" s="368" t="s">
        <v>481</v>
      </c>
      <c r="B6" s="256">
        <v>6205502.2800000003</v>
      </c>
      <c r="C6" s="371">
        <v>197408.26</v>
      </c>
      <c r="D6" s="366"/>
      <c r="E6" s="366"/>
      <c r="F6" s="367"/>
    </row>
    <row r="7" spans="1:23" ht="23.1" customHeight="1">
      <c r="A7" s="368" t="s">
        <v>596</v>
      </c>
      <c r="B7" s="256">
        <v>1475598.98</v>
      </c>
      <c r="C7" s="369"/>
      <c r="D7" s="366"/>
      <c r="E7" s="256">
        <v>9749</v>
      </c>
      <c r="F7" s="370">
        <v>7000</v>
      </c>
    </row>
    <row r="8" spans="1:23" ht="23.1" customHeight="1">
      <c r="A8" s="368" t="s">
        <v>639</v>
      </c>
      <c r="B8" s="256">
        <v>890555.92</v>
      </c>
      <c r="C8" s="371">
        <v>98387.82</v>
      </c>
      <c r="D8" s="366"/>
      <c r="E8" s="256">
        <v>4305</v>
      </c>
      <c r="F8" s="367"/>
    </row>
    <row r="9" spans="1:23" ht="23.1" customHeight="1">
      <c r="A9" s="372" t="s">
        <v>665</v>
      </c>
      <c r="B9" s="256">
        <v>384791.27</v>
      </c>
      <c r="C9" s="256">
        <v>92713.06</v>
      </c>
      <c r="D9" s="256"/>
      <c r="E9" s="259">
        <v>9750</v>
      </c>
      <c r="F9" s="367"/>
    </row>
    <row r="10" spans="1:23" ht="26.25" customHeight="1">
      <c r="A10" s="373" t="s">
        <v>680</v>
      </c>
      <c r="B10" s="256">
        <v>137400.01</v>
      </c>
      <c r="C10" s="369"/>
      <c r="D10" s="366"/>
      <c r="E10" s="366"/>
      <c r="F10" s="367"/>
    </row>
    <row r="11" spans="1:23" ht="23.1" customHeight="1">
      <c r="A11" s="372" t="s">
        <v>702</v>
      </c>
      <c r="B11" s="256">
        <v>210237.49</v>
      </c>
      <c r="C11" s="369"/>
      <c r="D11" s="366"/>
      <c r="E11" s="366"/>
      <c r="F11" s="367"/>
      <c r="G11" s="392"/>
    </row>
    <row r="12" spans="1:23" ht="23.1" customHeight="1">
      <c r="A12" s="372" t="s">
        <v>714</v>
      </c>
      <c r="B12" s="374">
        <v>244462.14</v>
      </c>
      <c r="C12" s="369"/>
      <c r="D12" s="366"/>
      <c r="E12" s="366"/>
      <c r="F12" s="367"/>
      <c r="G12" s="392"/>
    </row>
    <row r="13" spans="1:23" ht="23.1" customHeight="1">
      <c r="A13" s="368" t="s">
        <v>721</v>
      </c>
      <c r="B13" s="256">
        <v>88084.82</v>
      </c>
      <c r="C13" s="369"/>
      <c r="D13" s="366"/>
      <c r="E13" s="366"/>
      <c r="F13" s="367"/>
      <c r="G13" s="392"/>
    </row>
    <row r="14" spans="1:23" ht="23.1" customHeight="1">
      <c r="A14" s="368" t="s">
        <v>763</v>
      </c>
      <c r="B14" s="256">
        <v>718915.9</v>
      </c>
      <c r="C14" s="256">
        <v>31359.94</v>
      </c>
      <c r="D14" s="366"/>
      <c r="E14" s="256">
        <v>12936</v>
      </c>
      <c r="F14" s="367"/>
      <c r="G14" s="392"/>
    </row>
    <row r="15" spans="1:23" ht="23.1" customHeight="1">
      <c r="A15" s="368" t="s">
        <v>764</v>
      </c>
      <c r="B15" s="474">
        <v>95065.4</v>
      </c>
      <c r="C15" s="369"/>
      <c r="D15" s="366"/>
      <c r="E15" s="366"/>
      <c r="F15" s="367"/>
      <c r="G15" s="392"/>
    </row>
    <row r="16" spans="1:23" s="74" customFormat="1" ht="23.1" customHeight="1">
      <c r="A16" s="368" t="s">
        <v>911</v>
      </c>
      <c r="B16" s="256">
        <v>23320.99</v>
      </c>
      <c r="C16" s="369"/>
      <c r="D16" s="366"/>
      <c r="E16" s="366"/>
      <c r="F16" s="367"/>
      <c r="G16" s="39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43" ht="23.1" customHeight="1">
      <c r="A17" s="368" t="s">
        <v>786</v>
      </c>
      <c r="B17" s="474">
        <v>19223.599999999999</v>
      </c>
      <c r="C17" s="369"/>
      <c r="D17" s="366"/>
      <c r="E17" s="366"/>
      <c r="F17" s="367"/>
      <c r="G17" s="392"/>
    </row>
    <row r="18" spans="1:43" ht="23.1" customHeight="1">
      <c r="A18" s="375" t="s">
        <v>817</v>
      </c>
      <c r="B18" s="256">
        <v>587195.84</v>
      </c>
      <c r="C18" s="369"/>
      <c r="D18" s="376">
        <v>156436.43</v>
      </c>
      <c r="E18" s="256">
        <v>376214</v>
      </c>
      <c r="F18" s="367"/>
    </row>
    <row r="19" spans="1:43" ht="23.1" customHeight="1" thickBot="1">
      <c r="A19" s="377" t="s">
        <v>818</v>
      </c>
      <c r="B19" s="378">
        <v>175937.07</v>
      </c>
      <c r="C19" s="378">
        <v>17548.43</v>
      </c>
      <c r="D19" s="379"/>
      <c r="E19" s="378"/>
      <c r="F19" s="380"/>
    </row>
    <row r="20" spans="1:43" ht="23.1" customHeight="1" thickBot="1">
      <c r="A20" s="235" t="s">
        <v>15</v>
      </c>
      <c r="B20" s="236">
        <f>SUM(B3:B19,D3:D19,E3:F19,)</f>
        <v>23895580.789999999</v>
      </c>
      <c r="C20" s="643"/>
      <c r="D20" s="644"/>
      <c r="E20" s="644"/>
      <c r="F20" s="645"/>
    </row>
    <row r="21" spans="1:43" s="74" customFormat="1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74" customFormat="1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74" customFormat="1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74" customFormat="1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74" customFormat="1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74" customFormat="1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74" customForma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74" customFormat="1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74" customForma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74" customFormat="1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74" customFormat="1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74" customFormat="1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8:43" s="74" customFormat="1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8:43" s="74" customFormat="1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8:43" s="74" customFormat="1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8:43" s="74" customFormat="1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8:43" s="74" customFormat="1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8:43" s="74" customFormat="1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8:43" s="74" customForma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8:43" s="74" customFormat="1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8:43" s="74" customFormat="1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8:43" s="74" customFormat="1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8:43" s="74" customFormat="1"/>
    <row r="44" spans="8:43" s="74" customFormat="1"/>
    <row r="45" spans="8:43" s="74" customFormat="1"/>
    <row r="46" spans="8:43" s="74" customFormat="1"/>
    <row r="47" spans="8:43" s="74" customFormat="1"/>
    <row r="48" spans="8:43" s="74" customFormat="1"/>
    <row r="49" s="74" customFormat="1"/>
    <row r="50" s="74" customFormat="1"/>
    <row r="51" s="74" customFormat="1"/>
    <row r="52" s="74" customFormat="1"/>
    <row r="53" s="74" customFormat="1"/>
    <row r="54" s="74" customFormat="1"/>
    <row r="55" s="74" customFormat="1"/>
    <row r="56" s="74" customFormat="1"/>
    <row r="57" s="74" customFormat="1"/>
    <row r="58" s="74" customFormat="1"/>
    <row r="59" s="74" customFormat="1"/>
    <row r="60" s="74" customFormat="1"/>
    <row r="61" s="74" customFormat="1"/>
    <row r="62" s="74" customFormat="1"/>
    <row r="63" s="74" customFormat="1"/>
    <row r="64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  <row r="86" s="74" customFormat="1"/>
    <row r="87" s="74" customFormat="1"/>
    <row r="88" s="74" customFormat="1"/>
    <row r="89" s="74" customFormat="1"/>
    <row r="90" s="74" customFormat="1"/>
    <row r="91" s="74" customFormat="1"/>
    <row r="92" s="74" customFormat="1"/>
    <row r="93" s="74" customFormat="1"/>
    <row r="94" s="74" customFormat="1"/>
    <row r="95" s="74" customFormat="1"/>
    <row r="96" s="74" customFormat="1"/>
    <row r="97" s="74" customFormat="1"/>
    <row r="98" s="74" customFormat="1"/>
    <row r="99" s="74" customFormat="1"/>
    <row r="100" s="74" customFormat="1"/>
    <row r="101" s="74" customFormat="1"/>
    <row r="102" s="74" customFormat="1"/>
    <row r="103" s="74" customFormat="1"/>
    <row r="104" s="74" customFormat="1"/>
    <row r="105" s="74" customFormat="1"/>
    <row r="106" s="74" customFormat="1"/>
    <row r="107" s="74" customFormat="1"/>
    <row r="108" s="74" customFormat="1"/>
    <row r="109" s="74" customFormat="1"/>
    <row r="110" s="74" customFormat="1"/>
    <row r="111" s="74" customFormat="1"/>
    <row r="112" s="74" customFormat="1"/>
    <row r="113" s="74" customFormat="1"/>
    <row r="114" s="74" customFormat="1"/>
    <row r="115" s="74" customFormat="1"/>
    <row r="116" s="74" customFormat="1"/>
    <row r="117" s="74" customFormat="1"/>
    <row r="118" s="74" customFormat="1"/>
    <row r="119" s="74" customFormat="1"/>
    <row r="120" s="74" customFormat="1"/>
    <row r="121" s="74" customFormat="1"/>
    <row r="122" s="74" customFormat="1"/>
    <row r="123" s="74" customFormat="1"/>
    <row r="124" s="74" customFormat="1"/>
    <row r="125" s="74" customFormat="1"/>
    <row r="126" s="74" customFormat="1"/>
    <row r="127" s="74" customFormat="1"/>
    <row r="128" s="74" customFormat="1"/>
    <row r="129" s="74" customFormat="1"/>
    <row r="130" s="74" customFormat="1"/>
    <row r="131" s="74" customFormat="1"/>
    <row r="132" s="74" customFormat="1"/>
    <row r="133" s="74" customFormat="1"/>
    <row r="134" s="74" customFormat="1"/>
    <row r="135" s="74" customFormat="1"/>
    <row r="136" s="74" customFormat="1"/>
    <row r="137" s="74" customFormat="1"/>
    <row r="138" s="74" customFormat="1"/>
    <row r="139" s="74" customFormat="1"/>
    <row r="140" s="74" customFormat="1"/>
    <row r="141" s="74" customFormat="1"/>
    <row r="142" s="74" customFormat="1"/>
    <row r="143" s="74" customFormat="1"/>
    <row r="144" s="74" customFormat="1"/>
    <row r="145" s="74" customFormat="1"/>
    <row r="146" s="74" customFormat="1"/>
    <row r="147" s="74" customFormat="1"/>
    <row r="148" s="74" customFormat="1"/>
    <row r="149" s="74" customFormat="1"/>
    <row r="150" s="74" customFormat="1"/>
    <row r="151" s="74" customFormat="1"/>
    <row r="152" s="74" customFormat="1"/>
    <row r="153" s="74" customFormat="1"/>
    <row r="154" s="74" customFormat="1"/>
    <row r="155" s="74" customFormat="1"/>
    <row r="156" s="74" customFormat="1"/>
    <row r="157" s="74" customFormat="1"/>
    <row r="158" s="74" customFormat="1"/>
    <row r="159" s="74" customFormat="1"/>
    <row r="160" s="74" customFormat="1"/>
    <row r="161" s="74" customFormat="1"/>
    <row r="162" s="74" customFormat="1"/>
    <row r="163" s="74" customFormat="1"/>
    <row r="164" s="74" customFormat="1"/>
    <row r="165" s="74" customFormat="1"/>
    <row r="166" s="74" customFormat="1"/>
    <row r="167" s="74" customFormat="1"/>
    <row r="168" s="74" customFormat="1"/>
    <row r="169" s="74" customFormat="1"/>
    <row r="170" s="74" customFormat="1"/>
    <row r="171" s="74" customFormat="1"/>
    <row r="172" s="74" customFormat="1"/>
    <row r="173" s="74" customFormat="1"/>
    <row r="174" s="74" customFormat="1"/>
    <row r="175" s="74" customFormat="1"/>
    <row r="176" s="74" customFormat="1"/>
    <row r="177" s="74" customFormat="1"/>
    <row r="178" s="74" customFormat="1"/>
    <row r="179" s="74" customFormat="1"/>
    <row r="180" s="74" customFormat="1"/>
    <row r="181" s="74" customFormat="1"/>
    <row r="182" s="74" customFormat="1"/>
    <row r="183" s="74" customFormat="1"/>
    <row r="184" s="74" customFormat="1"/>
    <row r="185" s="74" customFormat="1"/>
    <row r="186" s="74" customFormat="1"/>
    <row r="187" s="74" customFormat="1"/>
    <row r="188" s="74" customFormat="1"/>
    <row r="189" s="74" customFormat="1"/>
    <row r="190" s="74" customFormat="1"/>
    <row r="191" s="74" customFormat="1"/>
    <row r="192" s="74" customFormat="1"/>
    <row r="193" s="74" customFormat="1"/>
    <row r="194" s="74" customFormat="1"/>
    <row r="195" s="74" customFormat="1"/>
    <row r="196" s="74" customFormat="1"/>
    <row r="197" s="74" customFormat="1"/>
    <row r="198" s="74" customFormat="1"/>
    <row r="199" s="74" customFormat="1"/>
    <row r="200" s="74" customFormat="1"/>
    <row r="201" s="74" customFormat="1"/>
    <row r="202" s="74" customFormat="1"/>
    <row r="203" s="74" customFormat="1"/>
    <row r="204" s="74" customFormat="1"/>
    <row r="205" s="74" customFormat="1"/>
    <row r="206" s="74" customFormat="1"/>
    <row r="207" s="74" customFormat="1"/>
    <row r="208" s="74" customFormat="1"/>
    <row r="209" s="74" customFormat="1"/>
    <row r="210" s="74" customFormat="1"/>
    <row r="211" s="74" customFormat="1"/>
    <row r="212" s="74" customFormat="1"/>
    <row r="213" s="74" customFormat="1"/>
    <row r="214" s="74" customFormat="1"/>
    <row r="215" s="74" customFormat="1"/>
    <row r="216" s="74" customFormat="1"/>
    <row r="217" s="74" customFormat="1"/>
    <row r="218" s="74" customFormat="1"/>
    <row r="219" s="74" customFormat="1"/>
    <row r="220" s="74" customFormat="1"/>
    <row r="221" s="74" customFormat="1"/>
    <row r="222" s="74" customFormat="1"/>
    <row r="223" s="74" customFormat="1"/>
    <row r="224" s="74" customFormat="1"/>
    <row r="225" s="74" customFormat="1"/>
    <row r="226" s="74" customFormat="1"/>
    <row r="227" s="74" customFormat="1"/>
    <row r="228" s="74" customFormat="1"/>
    <row r="229" s="74" customFormat="1"/>
    <row r="230" s="74" customFormat="1"/>
    <row r="231" s="74" customFormat="1"/>
    <row r="232" s="74" customFormat="1"/>
    <row r="233" s="74" customFormat="1"/>
    <row r="234" s="74" customFormat="1"/>
    <row r="235" s="74" customFormat="1"/>
    <row r="236" s="74" customFormat="1"/>
    <row r="237" s="74" customFormat="1"/>
    <row r="238" s="74" customFormat="1"/>
    <row r="239" s="74" customFormat="1"/>
    <row r="240" s="74" customFormat="1"/>
    <row r="241" s="74" customFormat="1"/>
    <row r="242" s="74" customFormat="1"/>
    <row r="243" s="74" customFormat="1"/>
    <row r="244" s="74" customFormat="1"/>
    <row r="245" s="74" customFormat="1"/>
    <row r="246" s="74" customFormat="1"/>
    <row r="247" s="74" customFormat="1"/>
    <row r="248" s="74" customFormat="1"/>
    <row r="249" s="74" customFormat="1"/>
    <row r="250" s="74" customFormat="1"/>
    <row r="251" s="74" customFormat="1"/>
    <row r="252" s="74" customFormat="1"/>
    <row r="253" s="74" customFormat="1"/>
    <row r="254" s="74" customFormat="1"/>
    <row r="255" s="74" customFormat="1"/>
    <row r="256" s="74" customFormat="1"/>
    <row r="257" s="74" customFormat="1"/>
    <row r="258" s="74" customFormat="1"/>
    <row r="259" s="74" customFormat="1"/>
    <row r="260" s="74" customFormat="1"/>
    <row r="261" s="74" customFormat="1"/>
    <row r="262" s="74" customFormat="1"/>
    <row r="263" s="74" customFormat="1"/>
    <row r="264" s="74" customFormat="1"/>
    <row r="265" s="74" customFormat="1"/>
    <row r="266" s="74" customFormat="1"/>
    <row r="267" s="74" customFormat="1"/>
    <row r="268" s="74" customFormat="1"/>
    <row r="269" s="74" customFormat="1"/>
    <row r="270" s="74" customFormat="1"/>
    <row r="271" s="74" customFormat="1"/>
    <row r="272" s="74" customFormat="1"/>
    <row r="273" s="74" customFormat="1"/>
    <row r="274" s="74" customFormat="1"/>
    <row r="275" s="74" customFormat="1"/>
    <row r="276" s="74" customFormat="1"/>
    <row r="277" s="74" customFormat="1"/>
    <row r="278" s="74" customFormat="1"/>
    <row r="279" s="74" customFormat="1"/>
    <row r="280" s="74" customFormat="1"/>
    <row r="281" s="74" customFormat="1"/>
    <row r="282" s="74" customFormat="1"/>
    <row r="283" s="74" customFormat="1"/>
    <row r="284" s="74" customFormat="1"/>
    <row r="285" s="74" customFormat="1"/>
    <row r="286" s="74" customFormat="1"/>
    <row r="287" s="74" customFormat="1"/>
    <row r="288" s="74" customFormat="1"/>
    <row r="289" s="74" customFormat="1"/>
    <row r="290" s="74" customFormat="1"/>
    <row r="291" s="74" customFormat="1"/>
    <row r="292" s="74" customFormat="1"/>
    <row r="293" s="74" customFormat="1"/>
    <row r="294" s="74" customFormat="1"/>
    <row r="295" s="74" customFormat="1"/>
    <row r="296" s="74" customFormat="1"/>
    <row r="297" s="74" customFormat="1"/>
    <row r="298" s="74" customFormat="1"/>
    <row r="299" s="74" customFormat="1"/>
    <row r="300" s="74" customFormat="1"/>
    <row r="301" s="74" customFormat="1"/>
    <row r="302" s="74" customFormat="1"/>
    <row r="303" s="74" customFormat="1"/>
    <row r="304" s="74" customFormat="1"/>
    <row r="305" s="74" customFormat="1"/>
    <row r="306" s="74" customFormat="1"/>
    <row r="307" s="74" customFormat="1"/>
    <row r="308" s="74" customFormat="1"/>
    <row r="309" s="74" customFormat="1"/>
    <row r="310" s="74" customFormat="1"/>
    <row r="311" s="74" customFormat="1"/>
    <row r="312" s="74" customFormat="1"/>
    <row r="313" s="74" customFormat="1"/>
    <row r="314" s="74" customFormat="1"/>
    <row r="315" s="74" customFormat="1"/>
    <row r="316" s="74" customFormat="1"/>
    <row r="317" s="74" customFormat="1"/>
    <row r="318" s="74" customFormat="1"/>
    <row r="319" s="74" customFormat="1"/>
    <row r="320" s="74" customFormat="1"/>
    <row r="321" s="74" customFormat="1"/>
    <row r="322" s="74" customFormat="1"/>
    <row r="323" s="74" customFormat="1"/>
    <row r="324" s="74" customFormat="1"/>
    <row r="325" s="74" customFormat="1"/>
    <row r="326" s="74" customFormat="1"/>
    <row r="327" s="74" customFormat="1"/>
    <row r="328" s="74" customFormat="1"/>
    <row r="329" s="74" customFormat="1"/>
    <row r="330" s="74" customFormat="1"/>
    <row r="331" s="74" customFormat="1"/>
    <row r="332" s="74" customFormat="1"/>
    <row r="333" s="74" customFormat="1"/>
    <row r="334" s="74" customFormat="1"/>
    <row r="335" s="74" customFormat="1"/>
    <row r="336" s="74" customFormat="1"/>
    <row r="337" s="74" customFormat="1"/>
    <row r="338" s="74" customFormat="1"/>
    <row r="339" s="74" customFormat="1"/>
    <row r="340" s="74" customFormat="1"/>
    <row r="341" s="74" customFormat="1"/>
    <row r="342" s="74" customFormat="1"/>
    <row r="343" s="74" customFormat="1"/>
    <row r="344" s="74" customFormat="1"/>
    <row r="345" s="74" customFormat="1"/>
    <row r="346" s="74" customFormat="1"/>
    <row r="347" s="74" customFormat="1"/>
    <row r="348" s="74" customFormat="1"/>
    <row r="349" s="74" customFormat="1"/>
    <row r="350" s="74" customFormat="1"/>
    <row r="351" s="74" customFormat="1"/>
    <row r="352" s="74" customFormat="1"/>
    <row r="353" s="74" customFormat="1"/>
    <row r="354" s="74" customFormat="1"/>
    <row r="355" s="74" customFormat="1"/>
    <row r="356" s="74" customFormat="1"/>
    <row r="357" s="74" customFormat="1"/>
    <row r="358" s="74" customFormat="1"/>
    <row r="359" s="74" customFormat="1"/>
    <row r="360" s="74" customFormat="1"/>
    <row r="361" s="74" customFormat="1"/>
    <row r="362" s="74" customFormat="1"/>
    <row r="363" s="74" customFormat="1"/>
    <row r="364" s="74" customFormat="1"/>
    <row r="365" s="74" customFormat="1"/>
    <row r="366" s="74" customFormat="1"/>
    <row r="367" s="74" customFormat="1"/>
    <row r="368" s="74" customFormat="1"/>
    <row r="369" s="74" customFormat="1"/>
    <row r="370" s="74" customFormat="1"/>
    <row r="371" s="74" customFormat="1"/>
    <row r="372" s="74" customFormat="1"/>
    <row r="373" s="74" customFormat="1"/>
    <row r="374" s="74" customFormat="1"/>
    <row r="375" s="74" customFormat="1"/>
    <row r="376" s="74" customFormat="1"/>
    <row r="377" s="74" customFormat="1"/>
    <row r="378" s="74" customFormat="1"/>
    <row r="379" s="74" customFormat="1"/>
    <row r="380" s="74" customFormat="1"/>
    <row r="381" s="74" customFormat="1"/>
    <row r="382" s="74" customFormat="1"/>
    <row r="383" s="74" customFormat="1"/>
    <row r="384" s="74" customFormat="1"/>
    <row r="385" s="74" customFormat="1"/>
    <row r="386" s="74" customFormat="1"/>
    <row r="387" s="74" customFormat="1"/>
    <row r="388" s="74" customFormat="1"/>
    <row r="389" s="74" customFormat="1"/>
    <row r="390" s="74" customFormat="1"/>
    <row r="391" s="74" customFormat="1"/>
    <row r="392" s="74" customFormat="1"/>
    <row r="393" s="74" customFormat="1"/>
    <row r="394" s="74" customFormat="1"/>
    <row r="395" s="74" customFormat="1"/>
    <row r="396" s="74" customFormat="1"/>
    <row r="397" s="74" customFormat="1"/>
    <row r="398" s="74" customFormat="1"/>
    <row r="399" s="74" customFormat="1"/>
    <row r="400" s="74" customFormat="1"/>
    <row r="401" s="74" customFormat="1"/>
    <row r="402" s="74" customFormat="1"/>
    <row r="403" s="74" customFormat="1"/>
    <row r="404" s="74" customFormat="1"/>
    <row r="405" s="74" customFormat="1"/>
    <row r="406" s="74" customFormat="1"/>
    <row r="407" s="74" customFormat="1"/>
    <row r="408" s="74" customFormat="1"/>
    <row r="409" s="74" customFormat="1"/>
    <row r="410" s="74" customFormat="1"/>
    <row r="411" s="74" customFormat="1"/>
    <row r="412" s="74" customFormat="1"/>
    <row r="413" s="74" customFormat="1"/>
    <row r="414" s="74" customFormat="1"/>
    <row r="415" s="74" customFormat="1"/>
    <row r="416" s="74" customFormat="1"/>
    <row r="417" s="74" customFormat="1"/>
    <row r="418" s="74" customFormat="1"/>
    <row r="419" s="74" customFormat="1"/>
    <row r="420" s="74" customFormat="1"/>
    <row r="421" s="74" customFormat="1"/>
    <row r="422" s="74" customFormat="1"/>
    <row r="423" s="74" customFormat="1"/>
    <row r="424" s="74" customFormat="1"/>
    <row r="425" s="74" customFormat="1"/>
    <row r="426" s="74" customFormat="1"/>
    <row r="427" s="74" customFormat="1"/>
    <row r="428" s="74" customFormat="1"/>
    <row r="429" s="74" customFormat="1"/>
    <row r="430" s="74" customFormat="1"/>
    <row r="431" s="74" customFormat="1"/>
    <row r="432" s="74" customFormat="1"/>
    <row r="433" s="74" customFormat="1"/>
    <row r="434" s="74" customFormat="1"/>
    <row r="435" s="74" customFormat="1"/>
    <row r="436" s="74" customFormat="1"/>
    <row r="437" s="74" customFormat="1"/>
    <row r="438" s="74" customFormat="1"/>
    <row r="439" s="74" customFormat="1"/>
    <row r="440" s="74" customFormat="1"/>
    <row r="441" s="74" customFormat="1"/>
    <row r="442" s="74" customFormat="1"/>
    <row r="443" s="74" customFormat="1"/>
    <row r="444" s="74" customFormat="1"/>
    <row r="445" s="74" customFormat="1"/>
    <row r="446" s="74" customFormat="1"/>
    <row r="447" s="74" customFormat="1"/>
    <row r="448" s="74" customFormat="1"/>
    <row r="449" s="74" customFormat="1"/>
    <row r="450" s="74" customFormat="1"/>
    <row r="451" s="74" customFormat="1"/>
    <row r="452" s="74" customFormat="1"/>
    <row r="453" s="74" customFormat="1"/>
    <row r="454" s="74" customFormat="1"/>
    <row r="455" s="74" customFormat="1"/>
    <row r="456" s="74" customFormat="1"/>
    <row r="457" s="74" customFormat="1"/>
    <row r="458" s="74" customFormat="1"/>
    <row r="459" s="74" customFormat="1"/>
    <row r="460" s="74" customFormat="1"/>
    <row r="461" s="74" customFormat="1"/>
    <row r="462" s="74" customFormat="1"/>
    <row r="463" s="74" customFormat="1"/>
    <row r="464" s="74" customFormat="1"/>
    <row r="465" s="74" customFormat="1"/>
    <row r="466" s="74" customFormat="1"/>
    <row r="467" s="74" customFormat="1"/>
    <row r="468" s="74" customFormat="1"/>
    <row r="469" s="74" customFormat="1"/>
    <row r="470" s="74" customFormat="1"/>
    <row r="471" s="74" customFormat="1"/>
    <row r="472" s="74" customFormat="1"/>
    <row r="473" s="74" customFormat="1"/>
    <row r="474" s="74" customFormat="1"/>
    <row r="475" s="74" customFormat="1"/>
    <row r="476" s="74" customFormat="1"/>
    <row r="477" s="74" customFormat="1"/>
    <row r="478" s="74" customFormat="1"/>
    <row r="479" s="74" customFormat="1"/>
    <row r="480" s="74" customFormat="1"/>
    <row r="481" s="74" customFormat="1"/>
    <row r="482" s="74" customFormat="1"/>
    <row r="483" s="74" customFormat="1"/>
    <row r="484" s="74" customFormat="1"/>
    <row r="485" s="74" customFormat="1"/>
    <row r="486" s="74" customFormat="1"/>
    <row r="487" s="74" customFormat="1"/>
    <row r="488" s="74" customFormat="1"/>
    <row r="489" s="74" customFormat="1"/>
    <row r="490" s="74" customFormat="1"/>
    <row r="491" s="74" customFormat="1"/>
    <row r="492" s="74" customFormat="1"/>
    <row r="493" s="74" customFormat="1"/>
    <row r="494" s="74" customFormat="1"/>
    <row r="495" s="74" customFormat="1"/>
    <row r="496" s="74" customFormat="1"/>
    <row r="497" s="74" customFormat="1"/>
    <row r="498" s="74" customFormat="1"/>
    <row r="499" s="74" customFormat="1"/>
    <row r="500" s="74" customFormat="1"/>
    <row r="501" s="74" customFormat="1"/>
    <row r="502" s="74" customFormat="1"/>
    <row r="503" s="74" customFormat="1"/>
    <row r="504" s="74" customFormat="1"/>
    <row r="505" s="74" customFormat="1"/>
    <row r="506" s="74" customFormat="1"/>
    <row r="507" s="74" customFormat="1"/>
    <row r="508" s="74" customFormat="1"/>
    <row r="509" s="74" customFormat="1"/>
    <row r="510" s="74" customFormat="1"/>
    <row r="511" s="74" customFormat="1"/>
    <row r="512" s="74" customFormat="1"/>
    <row r="513" s="74" customFormat="1"/>
    <row r="514" s="74" customFormat="1"/>
    <row r="515" s="74" customFormat="1"/>
    <row r="516" s="74" customFormat="1"/>
    <row r="517" s="74" customFormat="1"/>
    <row r="518" s="74" customFormat="1"/>
    <row r="519" s="74" customFormat="1"/>
    <row r="520" s="74" customFormat="1"/>
    <row r="521" s="74" customFormat="1"/>
    <row r="522" s="74" customFormat="1"/>
    <row r="523" s="74" customFormat="1"/>
    <row r="524" s="74" customFormat="1"/>
    <row r="525" s="74" customFormat="1"/>
    <row r="526" s="74" customFormat="1"/>
    <row r="527" s="74" customFormat="1"/>
    <row r="528" s="74" customFormat="1"/>
    <row r="529" s="74" customFormat="1"/>
    <row r="530" s="74" customFormat="1"/>
    <row r="531" s="74" customFormat="1"/>
    <row r="532" s="74" customFormat="1"/>
    <row r="533" s="74" customFormat="1"/>
    <row r="534" s="74" customFormat="1"/>
    <row r="535" s="74" customFormat="1"/>
    <row r="536" s="74" customFormat="1"/>
    <row r="537" s="74" customFormat="1"/>
    <row r="538" s="74" customFormat="1"/>
    <row r="539" s="74" customFormat="1"/>
    <row r="540" s="74" customFormat="1"/>
    <row r="541" s="74" customFormat="1"/>
    <row r="542" s="74" customFormat="1"/>
    <row r="543" s="74" customFormat="1"/>
    <row r="544" s="74" customFormat="1"/>
    <row r="545" s="74" customFormat="1"/>
    <row r="546" s="74" customFormat="1"/>
    <row r="547" s="74" customFormat="1"/>
    <row r="548" s="74" customFormat="1"/>
    <row r="549" s="74" customFormat="1"/>
    <row r="550" s="74" customFormat="1"/>
    <row r="551" s="74" customFormat="1"/>
    <row r="552" s="74" customFormat="1"/>
    <row r="553" s="74" customFormat="1"/>
    <row r="554" s="74" customFormat="1"/>
    <row r="555" s="74" customFormat="1"/>
    <row r="556" s="74" customFormat="1"/>
    <row r="557" s="74" customFormat="1"/>
    <row r="558" s="74" customFormat="1"/>
    <row r="559" s="74" customFormat="1"/>
    <row r="560" s="74" customFormat="1"/>
    <row r="561" s="74" customFormat="1"/>
    <row r="562" s="74" customFormat="1"/>
    <row r="563" s="74" customFormat="1"/>
    <row r="564" s="74" customFormat="1"/>
    <row r="565" s="74" customFormat="1"/>
    <row r="566" s="74" customFormat="1"/>
    <row r="567" s="74" customFormat="1"/>
    <row r="568" s="74" customFormat="1"/>
    <row r="569" s="74" customFormat="1"/>
    <row r="570" s="74" customFormat="1"/>
    <row r="571" s="74" customFormat="1"/>
    <row r="572" s="74" customFormat="1"/>
    <row r="573" s="74" customFormat="1"/>
    <row r="574" s="74" customFormat="1"/>
    <row r="575" s="74" customFormat="1"/>
    <row r="576" s="74" customFormat="1"/>
    <row r="577" s="74" customFormat="1"/>
    <row r="578" s="74" customFormat="1"/>
    <row r="579" s="74" customFormat="1"/>
    <row r="580" s="74" customFormat="1"/>
    <row r="581" s="74" customFormat="1"/>
    <row r="582" s="74" customFormat="1"/>
    <row r="583" s="74" customFormat="1"/>
    <row r="584" s="74" customFormat="1"/>
    <row r="585" s="74" customFormat="1"/>
    <row r="586" s="74" customFormat="1"/>
    <row r="587" s="74" customFormat="1"/>
    <row r="588" s="74" customFormat="1"/>
    <row r="589" s="74" customFormat="1"/>
    <row r="590" s="74" customFormat="1"/>
    <row r="591" s="74" customFormat="1"/>
    <row r="592" s="74" customFormat="1"/>
    <row r="593" s="74" customFormat="1"/>
    <row r="594" s="74" customFormat="1"/>
    <row r="595" s="74" customFormat="1"/>
    <row r="596" s="74" customFormat="1"/>
    <row r="597" s="74" customFormat="1"/>
    <row r="598" s="74" customFormat="1"/>
    <row r="599" s="74" customFormat="1"/>
    <row r="600" s="74" customFormat="1"/>
    <row r="601" s="74" customFormat="1"/>
    <row r="602" s="74" customFormat="1"/>
    <row r="603" s="74" customFormat="1"/>
    <row r="604" s="74" customFormat="1"/>
    <row r="605" s="74" customFormat="1"/>
    <row r="606" s="74" customFormat="1"/>
    <row r="607" s="74" customFormat="1"/>
    <row r="608" s="74" customFormat="1"/>
    <row r="609" s="74" customFormat="1"/>
    <row r="610" s="74" customFormat="1"/>
    <row r="611" s="74" customFormat="1"/>
    <row r="612" s="74" customFormat="1"/>
    <row r="613" s="74" customFormat="1"/>
    <row r="614" s="74" customFormat="1"/>
    <row r="615" s="74" customFormat="1"/>
    <row r="616" s="74" customFormat="1"/>
    <row r="617" s="74" customFormat="1"/>
    <row r="618" s="74" customFormat="1"/>
    <row r="619" s="74" customFormat="1"/>
    <row r="620" s="74" customFormat="1"/>
    <row r="621" s="74" customFormat="1"/>
    <row r="622" s="74" customFormat="1"/>
    <row r="623" s="74" customFormat="1"/>
    <row r="624" s="74" customFormat="1"/>
    <row r="625" s="74" customFormat="1"/>
    <row r="626" s="74" customFormat="1"/>
    <row r="627" s="74" customFormat="1"/>
    <row r="628" s="74" customFormat="1"/>
    <row r="629" s="74" customFormat="1"/>
    <row r="630" s="74" customFormat="1"/>
    <row r="631" s="74" customFormat="1"/>
    <row r="632" s="74" customFormat="1"/>
    <row r="633" s="74" customFormat="1"/>
    <row r="634" s="74" customFormat="1"/>
    <row r="635" s="74" customFormat="1"/>
    <row r="636" s="74" customFormat="1"/>
    <row r="637" s="74" customFormat="1"/>
    <row r="638" s="74" customFormat="1"/>
    <row r="639" s="74" customFormat="1"/>
    <row r="640" s="74" customFormat="1"/>
    <row r="641" s="74" customFormat="1"/>
    <row r="642" s="74" customFormat="1"/>
    <row r="643" s="74" customFormat="1"/>
    <row r="644" s="74" customFormat="1"/>
    <row r="645" s="74" customFormat="1"/>
    <row r="646" s="74" customFormat="1"/>
    <row r="647" s="74" customFormat="1"/>
    <row r="648" s="74" customFormat="1"/>
    <row r="649" s="74" customFormat="1"/>
    <row r="650" s="74" customFormat="1"/>
    <row r="651" s="74" customFormat="1"/>
    <row r="652" s="74" customFormat="1"/>
    <row r="653" s="74" customFormat="1"/>
    <row r="654" s="74" customFormat="1"/>
    <row r="655" s="74" customFormat="1"/>
    <row r="656" s="74" customFormat="1"/>
    <row r="657" s="74" customFormat="1"/>
    <row r="658" s="74" customFormat="1"/>
    <row r="659" s="74" customFormat="1"/>
    <row r="660" s="74" customFormat="1"/>
    <row r="661" s="74" customFormat="1"/>
    <row r="662" s="74" customFormat="1"/>
    <row r="663" s="74" customFormat="1"/>
    <row r="664" s="74" customFormat="1"/>
    <row r="665" s="74" customFormat="1"/>
    <row r="666" s="74" customFormat="1"/>
    <row r="667" s="74" customFormat="1"/>
    <row r="668" s="74" customFormat="1"/>
    <row r="669" s="74" customFormat="1"/>
    <row r="670" s="74" customFormat="1"/>
    <row r="671" s="74" customFormat="1"/>
    <row r="672" s="74" customFormat="1"/>
    <row r="673" s="74" customFormat="1"/>
    <row r="674" s="74" customFormat="1"/>
    <row r="675" s="74" customFormat="1"/>
    <row r="676" s="74" customFormat="1"/>
    <row r="677" s="74" customFormat="1"/>
    <row r="678" s="74" customFormat="1"/>
    <row r="679" s="74" customFormat="1"/>
    <row r="680" s="74" customFormat="1"/>
    <row r="681" s="74" customFormat="1"/>
    <row r="682" s="74" customFormat="1"/>
    <row r="683" s="74" customFormat="1"/>
    <row r="684" s="74" customFormat="1"/>
    <row r="685" s="74" customFormat="1"/>
    <row r="686" s="74" customFormat="1"/>
    <row r="687" s="74" customFormat="1"/>
    <row r="688" s="74" customFormat="1"/>
    <row r="689" s="74" customFormat="1"/>
    <row r="690" s="74" customFormat="1"/>
    <row r="691" s="74" customFormat="1"/>
    <row r="692" s="74" customFormat="1"/>
    <row r="693" s="74" customFormat="1"/>
    <row r="694" s="74" customFormat="1"/>
    <row r="695" s="74" customFormat="1"/>
    <row r="696" s="74" customFormat="1"/>
    <row r="697" s="74" customFormat="1"/>
    <row r="698" s="74" customFormat="1"/>
    <row r="699" s="74" customFormat="1"/>
    <row r="700" s="74" customFormat="1"/>
    <row r="701" s="74" customFormat="1"/>
    <row r="702" s="74" customFormat="1"/>
    <row r="703" s="74" customFormat="1"/>
    <row r="704" s="74" customFormat="1"/>
    <row r="705" s="74" customFormat="1"/>
    <row r="706" s="74" customFormat="1"/>
    <row r="707" s="74" customFormat="1"/>
    <row r="708" s="74" customFormat="1"/>
    <row r="709" s="74" customFormat="1"/>
    <row r="710" s="74" customFormat="1"/>
    <row r="711" s="74" customFormat="1"/>
    <row r="712" s="74" customFormat="1"/>
    <row r="713" s="74" customFormat="1"/>
    <row r="714" s="74" customFormat="1"/>
    <row r="715" s="74" customFormat="1"/>
    <row r="716" s="74" customFormat="1"/>
    <row r="717" s="74" customFormat="1"/>
    <row r="718" s="74" customFormat="1"/>
    <row r="719" s="74" customFormat="1"/>
    <row r="720" s="74" customFormat="1"/>
    <row r="721" s="74" customFormat="1"/>
    <row r="722" s="74" customFormat="1"/>
    <row r="723" s="74" customFormat="1"/>
    <row r="724" s="74" customFormat="1"/>
    <row r="725" s="74" customFormat="1"/>
    <row r="726" s="74" customFormat="1"/>
    <row r="727" s="74" customFormat="1"/>
    <row r="728" s="74" customFormat="1"/>
    <row r="729" s="74" customFormat="1"/>
    <row r="730" s="74" customFormat="1"/>
    <row r="731" s="74" customFormat="1"/>
    <row r="732" s="74" customFormat="1"/>
    <row r="733" s="74" customFormat="1"/>
    <row r="734" s="74" customFormat="1"/>
    <row r="735" s="74" customFormat="1"/>
    <row r="736" s="74" customFormat="1"/>
    <row r="737" s="74" customFormat="1"/>
    <row r="738" s="74" customFormat="1"/>
    <row r="739" s="74" customFormat="1"/>
    <row r="740" s="74" customFormat="1"/>
    <row r="741" s="74" customFormat="1"/>
    <row r="742" s="74" customFormat="1"/>
    <row r="743" s="74" customFormat="1"/>
    <row r="744" s="74" customFormat="1"/>
    <row r="745" s="74" customFormat="1"/>
    <row r="746" s="74" customFormat="1"/>
    <row r="747" s="74" customFormat="1"/>
    <row r="748" s="74" customFormat="1"/>
    <row r="749" s="74" customFormat="1"/>
    <row r="750" s="74" customFormat="1"/>
    <row r="751" s="74" customFormat="1"/>
    <row r="752" s="74" customFormat="1"/>
    <row r="753" s="74" customFormat="1"/>
    <row r="754" s="74" customFormat="1"/>
    <row r="755" s="74" customFormat="1"/>
    <row r="756" s="74" customFormat="1"/>
    <row r="757" s="74" customFormat="1"/>
    <row r="758" s="74" customFormat="1"/>
    <row r="759" s="74" customFormat="1"/>
    <row r="760" s="74" customFormat="1"/>
    <row r="761" s="74" customFormat="1"/>
    <row r="762" s="74" customFormat="1"/>
    <row r="763" s="74" customFormat="1"/>
    <row r="764" s="74" customFormat="1"/>
    <row r="765" s="74" customFormat="1"/>
    <row r="766" s="74" customFormat="1"/>
    <row r="767" s="74" customFormat="1"/>
    <row r="768" s="74" customFormat="1"/>
    <row r="769" s="74" customFormat="1"/>
    <row r="770" s="74" customFormat="1"/>
    <row r="771" s="74" customFormat="1"/>
    <row r="772" s="74" customFormat="1"/>
    <row r="773" s="74" customFormat="1"/>
    <row r="774" s="74" customFormat="1"/>
    <row r="775" s="74" customFormat="1"/>
    <row r="776" s="74" customFormat="1"/>
    <row r="777" s="74" customFormat="1"/>
    <row r="778" s="74" customFormat="1"/>
    <row r="779" s="74" customFormat="1"/>
    <row r="780" s="74" customFormat="1"/>
    <row r="781" s="74" customFormat="1"/>
    <row r="782" s="74" customFormat="1"/>
    <row r="783" s="74" customFormat="1"/>
    <row r="784" s="74" customFormat="1"/>
    <row r="785" s="74" customFormat="1"/>
    <row r="786" s="74" customFormat="1"/>
    <row r="787" s="74" customFormat="1"/>
    <row r="788" s="74" customFormat="1"/>
    <row r="789" s="74" customFormat="1"/>
    <row r="790" s="74" customFormat="1"/>
    <row r="791" s="74" customFormat="1"/>
    <row r="792" s="74" customFormat="1"/>
    <row r="793" s="74" customFormat="1"/>
    <row r="794" s="74" customFormat="1"/>
    <row r="795" s="74" customFormat="1"/>
    <row r="796" s="74" customFormat="1"/>
    <row r="797" s="74" customFormat="1"/>
    <row r="798" s="74" customFormat="1"/>
    <row r="799" s="74" customFormat="1"/>
    <row r="800" s="74" customFormat="1"/>
    <row r="801" s="74" customFormat="1"/>
    <row r="802" s="74" customFormat="1"/>
    <row r="803" s="74" customFormat="1"/>
    <row r="804" s="74" customFormat="1"/>
    <row r="805" s="74" customFormat="1"/>
  </sheetData>
  <mergeCells count="1">
    <mergeCell ref="C20:F20"/>
  </mergeCells>
  <phoneticPr fontId="8" type="noConversion"/>
  <pageMargins left="0.75" right="0.75" top="1" bottom="1" header="0.5" footer="0.5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2"/>
  <sheetViews>
    <sheetView zoomScaleNormal="100" workbookViewId="0">
      <selection activeCell="G106" sqref="G106"/>
    </sheetView>
  </sheetViews>
  <sheetFormatPr defaultRowHeight="12.75"/>
  <cols>
    <col min="1" max="1" width="4.85546875" customWidth="1"/>
    <col min="2" max="2" width="32.28515625" style="60" customWidth="1"/>
    <col min="3" max="3" width="19.28515625" style="60" customWidth="1"/>
    <col min="4" max="4" width="13.28515625" style="60" customWidth="1"/>
    <col min="5" max="5" width="10.140625" style="60" customWidth="1"/>
    <col min="6" max="6" width="11.140625" style="60" customWidth="1"/>
    <col min="7" max="7" width="23.42578125" style="60" customWidth="1"/>
    <col min="8" max="8" width="18.28515625" style="60" customWidth="1"/>
    <col min="9" max="9" width="32.140625" style="60" customWidth="1"/>
    <col min="10" max="10" width="13.140625" bestFit="1" customWidth="1"/>
  </cols>
  <sheetData>
    <row r="1" spans="1:13" ht="13.5" thickBot="1">
      <c r="A1" s="196" t="s">
        <v>316</v>
      </c>
      <c r="B1" s="87"/>
      <c r="C1" s="87"/>
      <c r="D1" s="87"/>
      <c r="E1" s="87"/>
      <c r="F1" s="87"/>
      <c r="G1" s="87"/>
      <c r="H1" s="87"/>
      <c r="I1" s="197"/>
      <c r="J1" s="87"/>
      <c r="K1" s="87"/>
      <c r="L1" s="87"/>
      <c r="M1" s="87"/>
    </row>
    <row r="2" spans="1:13" s="1" customFormat="1" ht="64.5" thickBot="1">
      <c r="A2" s="327" t="s">
        <v>27</v>
      </c>
      <c r="B2" s="328" t="s">
        <v>28</v>
      </c>
      <c r="C2" s="329" t="s">
        <v>29</v>
      </c>
      <c r="D2" s="329" t="s">
        <v>30</v>
      </c>
      <c r="E2" s="329" t="s">
        <v>31</v>
      </c>
      <c r="F2" s="329" t="s">
        <v>32</v>
      </c>
      <c r="G2" s="329" t="s">
        <v>35</v>
      </c>
      <c r="H2" s="329" t="s">
        <v>33</v>
      </c>
      <c r="I2" s="330" t="s">
        <v>34</v>
      </c>
      <c r="J2" s="7"/>
      <c r="K2" s="7"/>
      <c r="L2" s="7"/>
      <c r="M2" s="7"/>
    </row>
    <row r="3" spans="1:13" s="1" customFormat="1" ht="13.5" thickBot="1">
      <c r="A3" s="646" t="s">
        <v>317</v>
      </c>
      <c r="B3" s="647"/>
      <c r="C3" s="647"/>
      <c r="D3" s="647"/>
      <c r="E3" s="647"/>
      <c r="F3" s="647"/>
      <c r="G3" s="647"/>
      <c r="H3" s="647"/>
      <c r="I3" s="648"/>
    </row>
    <row r="4" spans="1:13" s="1" customFormat="1" ht="13.5" thickBot="1">
      <c r="A4" s="331">
        <v>1</v>
      </c>
      <c r="B4" s="274" t="s">
        <v>309</v>
      </c>
      <c r="C4" s="154"/>
      <c r="D4" s="155"/>
      <c r="E4" s="156"/>
      <c r="F4" s="157"/>
      <c r="G4" s="157">
        <v>749422.65</v>
      </c>
      <c r="H4" s="199" t="s">
        <v>56</v>
      </c>
      <c r="I4" s="332" t="s">
        <v>311</v>
      </c>
    </row>
    <row r="5" spans="1:13" s="1" customFormat="1" ht="13.5" thickBot="1">
      <c r="A5" s="651" t="s">
        <v>8</v>
      </c>
      <c r="B5" s="652"/>
      <c r="C5" s="652"/>
      <c r="D5" s="652"/>
      <c r="E5" s="652"/>
      <c r="F5" s="653"/>
      <c r="G5" s="158">
        <f>SUM(G4)</f>
        <v>749422.65</v>
      </c>
      <c r="H5" s="649"/>
      <c r="I5" s="650"/>
    </row>
    <row r="6" spans="1:13" ht="15.75" customHeight="1" thickBot="1">
      <c r="A6" s="537" t="s">
        <v>353</v>
      </c>
      <c r="B6" s="538"/>
      <c r="C6" s="538"/>
      <c r="D6" s="538"/>
      <c r="E6" s="538"/>
      <c r="F6" s="538"/>
      <c r="G6" s="538"/>
      <c r="H6" s="538"/>
      <c r="I6" s="539"/>
    </row>
    <row r="7" spans="1:13">
      <c r="A7" s="382">
        <v>1</v>
      </c>
      <c r="B7" s="275" t="s">
        <v>421</v>
      </c>
      <c r="C7" s="199"/>
      <c r="D7" s="199"/>
      <c r="E7" s="198">
        <v>2011</v>
      </c>
      <c r="F7" s="199"/>
      <c r="G7" s="199">
        <v>15990</v>
      </c>
      <c r="H7" s="199" t="s">
        <v>56</v>
      </c>
      <c r="I7" s="666" t="s">
        <v>422</v>
      </c>
    </row>
    <row r="8" spans="1:13">
      <c r="A8" s="390">
        <v>2</v>
      </c>
      <c r="B8" s="275" t="s">
        <v>423</v>
      </c>
      <c r="C8" s="199"/>
      <c r="D8" s="199"/>
      <c r="E8" s="198">
        <v>2011</v>
      </c>
      <c r="F8" s="199"/>
      <c r="G8" s="199">
        <v>307.5</v>
      </c>
      <c r="H8" s="199" t="s">
        <v>56</v>
      </c>
      <c r="I8" s="667"/>
    </row>
    <row r="9" spans="1:13">
      <c r="A9" s="382">
        <v>3</v>
      </c>
      <c r="B9" s="275" t="s">
        <v>424</v>
      </c>
      <c r="C9" s="199"/>
      <c r="D9" s="199"/>
      <c r="E9" s="198">
        <v>2011</v>
      </c>
      <c r="F9" s="199" t="s">
        <v>425</v>
      </c>
      <c r="G9" s="199">
        <v>688.8</v>
      </c>
      <c r="H9" s="199" t="s">
        <v>56</v>
      </c>
      <c r="I9" s="667"/>
    </row>
    <row r="10" spans="1:13">
      <c r="A10" s="390">
        <v>4</v>
      </c>
      <c r="B10" s="275" t="s">
        <v>424</v>
      </c>
      <c r="C10" s="199"/>
      <c r="D10" s="199"/>
      <c r="E10" s="198">
        <v>2011</v>
      </c>
      <c r="F10" s="199" t="s">
        <v>425</v>
      </c>
      <c r="G10" s="199">
        <v>799.5</v>
      </c>
      <c r="H10" s="199" t="s">
        <v>56</v>
      </c>
      <c r="I10" s="667"/>
    </row>
    <row r="11" spans="1:13">
      <c r="A11" s="382">
        <v>5</v>
      </c>
      <c r="B11" s="275" t="s">
        <v>426</v>
      </c>
      <c r="C11" s="199"/>
      <c r="D11" s="199"/>
      <c r="E11" s="198">
        <v>2011</v>
      </c>
      <c r="F11" s="199" t="s">
        <v>425</v>
      </c>
      <c r="G11" s="199">
        <v>836.4</v>
      </c>
      <c r="H11" s="199" t="s">
        <v>56</v>
      </c>
      <c r="I11" s="667"/>
    </row>
    <row r="12" spans="1:13">
      <c r="A12" s="390">
        <v>6</v>
      </c>
      <c r="B12" s="275" t="s">
        <v>426</v>
      </c>
      <c r="C12" s="199"/>
      <c r="D12" s="199"/>
      <c r="E12" s="198">
        <v>2011</v>
      </c>
      <c r="F12" s="199" t="s">
        <v>425</v>
      </c>
      <c r="G12" s="199">
        <v>736.77</v>
      </c>
      <c r="H12" s="199" t="s">
        <v>56</v>
      </c>
      <c r="I12" s="667"/>
    </row>
    <row r="13" spans="1:13">
      <c r="A13" s="382">
        <v>7</v>
      </c>
      <c r="B13" s="275" t="s">
        <v>427</v>
      </c>
      <c r="C13" s="199"/>
      <c r="D13" s="199"/>
      <c r="E13" s="198">
        <v>2011</v>
      </c>
      <c r="F13" s="199" t="s">
        <v>425</v>
      </c>
      <c r="G13" s="199">
        <v>1918.8</v>
      </c>
      <c r="H13" s="199" t="s">
        <v>56</v>
      </c>
      <c r="I13" s="667"/>
    </row>
    <row r="14" spans="1:13">
      <c r="A14" s="390">
        <v>8</v>
      </c>
      <c r="B14" s="275" t="s">
        <v>428</v>
      </c>
      <c r="C14" s="199"/>
      <c r="D14" s="199"/>
      <c r="E14" s="198">
        <v>2011</v>
      </c>
      <c r="F14" s="199" t="s">
        <v>425</v>
      </c>
      <c r="G14" s="199">
        <v>22000</v>
      </c>
      <c r="H14" s="199" t="s">
        <v>56</v>
      </c>
      <c r="I14" s="667"/>
    </row>
    <row r="15" spans="1:13">
      <c r="A15" s="382">
        <v>9</v>
      </c>
      <c r="B15" s="275" t="s">
        <v>429</v>
      </c>
      <c r="C15" s="199"/>
      <c r="D15" s="199"/>
      <c r="E15" s="198">
        <v>2011</v>
      </c>
      <c r="F15" s="199"/>
      <c r="G15" s="199">
        <v>14038.32</v>
      </c>
      <c r="H15" s="199" t="s">
        <v>56</v>
      </c>
      <c r="I15" s="667"/>
    </row>
    <row r="16" spans="1:13">
      <c r="A16" s="390">
        <v>10</v>
      </c>
      <c r="B16" s="275" t="s">
        <v>421</v>
      </c>
      <c r="C16" s="199"/>
      <c r="D16" s="199"/>
      <c r="E16" s="198">
        <v>2011</v>
      </c>
      <c r="F16" s="199"/>
      <c r="G16" s="199">
        <v>15990</v>
      </c>
      <c r="H16" s="199" t="s">
        <v>56</v>
      </c>
      <c r="I16" s="667"/>
    </row>
    <row r="17" spans="1:9" ht="25.5">
      <c r="A17" s="382">
        <v>11</v>
      </c>
      <c r="B17" s="275" t="s">
        <v>430</v>
      </c>
      <c r="C17" s="199" t="s">
        <v>431</v>
      </c>
      <c r="D17" s="199"/>
      <c r="E17" s="198">
        <v>2011</v>
      </c>
      <c r="F17" s="199"/>
      <c r="G17" s="199">
        <v>2435.4</v>
      </c>
      <c r="H17" s="199" t="s">
        <v>56</v>
      </c>
      <c r="I17" s="667"/>
    </row>
    <row r="18" spans="1:9" ht="25.5">
      <c r="A18" s="390">
        <v>12</v>
      </c>
      <c r="B18" s="275" t="s">
        <v>432</v>
      </c>
      <c r="C18" s="199" t="s">
        <v>433</v>
      </c>
      <c r="D18" s="199"/>
      <c r="E18" s="198">
        <v>2011</v>
      </c>
      <c r="F18" s="199" t="s">
        <v>434</v>
      </c>
      <c r="G18" s="199">
        <v>1217.7</v>
      </c>
      <c r="H18" s="199" t="s">
        <v>56</v>
      </c>
      <c r="I18" s="667"/>
    </row>
    <row r="19" spans="1:9" ht="38.25">
      <c r="A19" s="382">
        <v>13</v>
      </c>
      <c r="B19" s="275" t="s">
        <v>435</v>
      </c>
      <c r="C19" s="199" t="s">
        <v>436</v>
      </c>
      <c r="D19" s="199"/>
      <c r="E19" s="198">
        <v>2011</v>
      </c>
      <c r="F19" s="199" t="s">
        <v>437</v>
      </c>
      <c r="G19" s="199">
        <v>2948.31</v>
      </c>
      <c r="H19" s="199" t="s">
        <v>56</v>
      </c>
      <c r="I19" s="667"/>
    </row>
    <row r="20" spans="1:9" ht="25.5">
      <c r="A20" s="390">
        <v>14</v>
      </c>
      <c r="B20" s="275" t="s">
        <v>438</v>
      </c>
      <c r="C20" s="199" t="s">
        <v>439</v>
      </c>
      <c r="D20" s="199"/>
      <c r="E20" s="198">
        <v>2012</v>
      </c>
      <c r="F20" s="199" t="s">
        <v>440</v>
      </c>
      <c r="G20" s="199">
        <v>1302.57</v>
      </c>
      <c r="H20" s="199" t="s">
        <v>56</v>
      </c>
      <c r="I20" s="667"/>
    </row>
    <row r="21" spans="1:9">
      <c r="A21" s="382">
        <v>15</v>
      </c>
      <c r="B21" s="275" t="s">
        <v>441</v>
      </c>
      <c r="C21" s="199"/>
      <c r="D21" s="199"/>
      <c r="E21" s="198">
        <v>2013</v>
      </c>
      <c r="F21" s="199"/>
      <c r="G21" s="199">
        <v>1094.7</v>
      </c>
      <c r="H21" s="199" t="s">
        <v>56</v>
      </c>
      <c r="I21" s="667"/>
    </row>
    <row r="22" spans="1:9">
      <c r="A22" s="390">
        <v>16</v>
      </c>
      <c r="B22" s="275" t="s">
        <v>442</v>
      </c>
      <c r="C22" s="199"/>
      <c r="D22" s="199"/>
      <c r="E22" s="198">
        <v>2013</v>
      </c>
      <c r="F22" s="199"/>
      <c r="G22" s="199">
        <v>861</v>
      </c>
      <c r="H22" s="199" t="s">
        <v>56</v>
      </c>
      <c r="I22" s="667"/>
    </row>
    <row r="23" spans="1:9">
      <c r="A23" s="382">
        <v>17</v>
      </c>
      <c r="B23" s="275" t="s">
        <v>443</v>
      </c>
      <c r="C23" s="199" t="s">
        <v>444</v>
      </c>
      <c r="D23" s="199"/>
      <c r="E23" s="198">
        <v>2012</v>
      </c>
      <c r="F23" s="199" t="s">
        <v>437</v>
      </c>
      <c r="G23" s="199">
        <v>1955.7</v>
      </c>
      <c r="H23" s="199" t="s">
        <v>56</v>
      </c>
      <c r="I23" s="667"/>
    </row>
    <row r="24" spans="1:9">
      <c r="A24" s="390">
        <v>18</v>
      </c>
      <c r="B24" s="275" t="s">
        <v>445</v>
      </c>
      <c r="C24" s="199"/>
      <c r="D24" s="199"/>
      <c r="E24" s="198">
        <v>2014</v>
      </c>
      <c r="F24" s="199" t="s">
        <v>446</v>
      </c>
      <c r="G24" s="199">
        <v>811.8</v>
      </c>
      <c r="H24" s="199" t="s">
        <v>56</v>
      </c>
      <c r="I24" s="667"/>
    </row>
    <row r="25" spans="1:9" ht="25.5">
      <c r="A25" s="382">
        <v>19</v>
      </c>
      <c r="B25" s="275" t="s">
        <v>447</v>
      </c>
      <c r="C25" s="199"/>
      <c r="D25" s="199"/>
      <c r="E25" s="198">
        <v>2016</v>
      </c>
      <c r="F25" s="199" t="s">
        <v>448</v>
      </c>
      <c r="G25" s="199">
        <v>1623.16</v>
      </c>
      <c r="H25" s="199" t="s">
        <v>56</v>
      </c>
      <c r="I25" s="667"/>
    </row>
    <row r="26" spans="1:9">
      <c r="A26" s="390">
        <v>20</v>
      </c>
      <c r="B26" s="275" t="s">
        <v>449</v>
      </c>
      <c r="C26" s="199"/>
      <c r="D26" s="199"/>
      <c r="E26" s="198">
        <v>2018</v>
      </c>
      <c r="F26" s="199" t="s">
        <v>448</v>
      </c>
      <c r="G26" s="111" t="s">
        <v>450</v>
      </c>
      <c r="H26" s="199" t="s">
        <v>56</v>
      </c>
      <c r="I26" s="667"/>
    </row>
    <row r="27" spans="1:9" ht="25.5">
      <c r="A27" s="382">
        <v>21</v>
      </c>
      <c r="B27" s="275" t="s">
        <v>451</v>
      </c>
      <c r="C27" s="199" t="s">
        <v>452</v>
      </c>
      <c r="D27" s="199"/>
      <c r="E27" s="198">
        <v>2018</v>
      </c>
      <c r="F27" s="199" t="s">
        <v>448</v>
      </c>
      <c r="G27" s="199">
        <v>3900</v>
      </c>
      <c r="H27" s="199" t="s">
        <v>56</v>
      </c>
      <c r="I27" s="667"/>
    </row>
    <row r="28" spans="1:9">
      <c r="A28" s="390">
        <v>22</v>
      </c>
      <c r="B28" s="275" t="s">
        <v>453</v>
      </c>
      <c r="C28" s="199" t="s">
        <v>454</v>
      </c>
      <c r="D28" s="199"/>
      <c r="E28" s="198">
        <v>2018</v>
      </c>
      <c r="F28" s="199" t="s">
        <v>455</v>
      </c>
      <c r="G28" s="199">
        <v>1431.94</v>
      </c>
      <c r="H28" s="199" t="s">
        <v>56</v>
      </c>
      <c r="I28" s="667"/>
    </row>
    <row r="29" spans="1:9">
      <c r="A29" s="382">
        <v>23</v>
      </c>
      <c r="B29" s="275" t="s">
        <v>456</v>
      </c>
      <c r="C29" s="199"/>
      <c r="D29" s="199"/>
      <c r="E29" s="198">
        <v>2018</v>
      </c>
      <c r="F29" s="199"/>
      <c r="G29" s="199">
        <v>1217.7</v>
      </c>
      <c r="H29" s="199" t="s">
        <v>56</v>
      </c>
      <c r="I29" s="667"/>
    </row>
    <row r="30" spans="1:9" ht="25.5">
      <c r="A30" s="390">
        <v>24</v>
      </c>
      <c r="B30" s="275" t="s">
        <v>457</v>
      </c>
      <c r="C30" s="199"/>
      <c r="D30" s="199"/>
      <c r="E30" s="198">
        <v>2019</v>
      </c>
      <c r="F30" s="199" t="s">
        <v>458</v>
      </c>
      <c r="G30" s="199">
        <v>27244.93</v>
      </c>
      <c r="H30" s="199" t="s">
        <v>56</v>
      </c>
      <c r="I30" s="667"/>
    </row>
    <row r="31" spans="1:9">
      <c r="A31" s="382">
        <v>25</v>
      </c>
      <c r="B31" s="275" t="s">
        <v>459</v>
      </c>
      <c r="C31" s="199"/>
      <c r="D31" s="199"/>
      <c r="E31" s="198">
        <v>2020</v>
      </c>
      <c r="F31" s="199"/>
      <c r="G31" s="199">
        <v>9629.98</v>
      </c>
      <c r="H31" s="199" t="s">
        <v>56</v>
      </c>
      <c r="I31" s="667"/>
    </row>
    <row r="32" spans="1:9">
      <c r="A32" s="390">
        <v>26</v>
      </c>
      <c r="B32" s="275" t="s">
        <v>460</v>
      </c>
      <c r="C32" s="199"/>
      <c r="D32" s="199"/>
      <c r="E32" s="198">
        <v>2020</v>
      </c>
      <c r="F32" s="199"/>
      <c r="G32" s="199">
        <v>9500.09</v>
      </c>
      <c r="H32" s="199" t="s">
        <v>56</v>
      </c>
      <c r="I32" s="667"/>
    </row>
    <row r="33" spans="1:9">
      <c r="A33" s="382">
        <v>27</v>
      </c>
      <c r="B33" s="275" t="s">
        <v>461</v>
      </c>
      <c r="C33" s="199"/>
      <c r="D33" s="199"/>
      <c r="E33" s="198">
        <v>2020</v>
      </c>
      <c r="F33" s="199"/>
      <c r="G33" s="199">
        <v>5406.58</v>
      </c>
      <c r="H33" s="199" t="s">
        <v>56</v>
      </c>
      <c r="I33" s="667"/>
    </row>
    <row r="34" spans="1:9">
      <c r="A34" s="390">
        <v>28</v>
      </c>
      <c r="B34" s="275" t="s">
        <v>462</v>
      </c>
      <c r="C34" s="199"/>
      <c r="D34" s="199" t="s">
        <v>463</v>
      </c>
      <c r="E34" s="198">
        <v>2020</v>
      </c>
      <c r="F34" s="199"/>
      <c r="G34" s="199">
        <v>1697</v>
      </c>
      <c r="H34" s="199" t="s">
        <v>56</v>
      </c>
      <c r="I34" s="667"/>
    </row>
    <row r="35" spans="1:9">
      <c r="A35" s="382">
        <v>29</v>
      </c>
      <c r="B35" s="275" t="s">
        <v>464</v>
      </c>
      <c r="C35" s="199"/>
      <c r="D35" s="199" t="s">
        <v>465</v>
      </c>
      <c r="E35" s="198">
        <v>2020</v>
      </c>
      <c r="F35" s="199"/>
      <c r="G35" s="199">
        <v>6660.45</v>
      </c>
      <c r="H35" s="199" t="s">
        <v>56</v>
      </c>
      <c r="I35" s="667"/>
    </row>
    <row r="36" spans="1:9" ht="25.5">
      <c r="A36" s="390">
        <v>30</v>
      </c>
      <c r="B36" s="275" t="s">
        <v>466</v>
      </c>
      <c r="C36" s="199"/>
      <c r="D36" s="199" t="s">
        <v>467</v>
      </c>
      <c r="E36" s="198">
        <v>2020</v>
      </c>
      <c r="F36" s="199"/>
      <c r="G36" s="199">
        <v>2512.89</v>
      </c>
      <c r="H36" s="199" t="s">
        <v>56</v>
      </c>
      <c r="I36" s="667"/>
    </row>
    <row r="37" spans="1:9" ht="25.5">
      <c r="A37" s="382">
        <v>31</v>
      </c>
      <c r="B37" s="275" t="s">
        <v>468</v>
      </c>
      <c r="C37" s="199"/>
      <c r="D37" s="199"/>
      <c r="E37" s="198">
        <v>2020</v>
      </c>
      <c r="F37" s="199"/>
      <c r="G37" s="199">
        <v>14686.2</v>
      </c>
      <c r="H37" s="199" t="s">
        <v>56</v>
      </c>
      <c r="I37" s="667"/>
    </row>
    <row r="38" spans="1:9" ht="25.5">
      <c r="A38" s="390">
        <v>32</v>
      </c>
      <c r="B38" s="275" t="s">
        <v>469</v>
      </c>
      <c r="C38" s="199"/>
      <c r="D38" s="199"/>
      <c r="E38" s="198">
        <v>2020</v>
      </c>
      <c r="F38" s="199"/>
      <c r="G38" s="199">
        <v>3714.6</v>
      </c>
      <c r="H38" s="199" t="s">
        <v>56</v>
      </c>
      <c r="I38" s="667"/>
    </row>
    <row r="39" spans="1:9">
      <c r="A39" s="382">
        <v>33</v>
      </c>
      <c r="B39" s="276" t="s">
        <v>470</v>
      </c>
      <c r="C39" s="200"/>
      <c r="D39" s="201" t="s">
        <v>471</v>
      </c>
      <c r="E39" s="202">
        <v>2020</v>
      </c>
      <c r="F39" s="203"/>
      <c r="G39" s="203">
        <v>5046.1400000000003</v>
      </c>
      <c r="H39" s="204" t="s">
        <v>56</v>
      </c>
      <c r="I39" s="667"/>
    </row>
    <row r="40" spans="1:9">
      <c r="A40" s="390">
        <v>34</v>
      </c>
      <c r="B40" s="276" t="s">
        <v>472</v>
      </c>
      <c r="C40" s="205"/>
      <c r="D40" s="205"/>
      <c r="E40" s="206">
        <v>2020</v>
      </c>
      <c r="F40" s="104"/>
      <c r="G40" s="104">
        <v>9010.98</v>
      </c>
      <c r="H40" s="105" t="s">
        <v>56</v>
      </c>
      <c r="I40" s="667"/>
    </row>
    <row r="41" spans="1:9">
      <c r="A41" s="382">
        <v>35</v>
      </c>
      <c r="B41" s="277" t="s">
        <v>473</v>
      </c>
      <c r="C41" s="207"/>
      <c r="D41" s="208"/>
      <c r="E41" s="202">
        <v>2020</v>
      </c>
      <c r="F41" s="209"/>
      <c r="G41" s="209">
        <v>1947.09</v>
      </c>
      <c r="H41" s="210" t="s">
        <v>56</v>
      </c>
      <c r="I41" s="667"/>
    </row>
    <row r="42" spans="1:9">
      <c r="A42" s="390">
        <v>36</v>
      </c>
      <c r="B42" s="276" t="s">
        <v>474</v>
      </c>
      <c r="C42" s="110"/>
      <c r="D42" s="205"/>
      <c r="E42" s="206">
        <v>2020</v>
      </c>
      <c r="F42" s="104"/>
      <c r="G42" s="104">
        <v>3690</v>
      </c>
      <c r="H42" s="105" t="s">
        <v>56</v>
      </c>
      <c r="I42" s="667"/>
    </row>
    <row r="43" spans="1:9">
      <c r="A43" s="382">
        <v>37</v>
      </c>
      <c r="B43" s="276" t="s">
        <v>475</v>
      </c>
      <c r="C43" s="211"/>
      <c r="D43" s="211"/>
      <c r="E43" s="202">
        <v>2022</v>
      </c>
      <c r="F43" s="209"/>
      <c r="G43" s="209">
        <v>10410.67</v>
      </c>
      <c r="H43" s="210" t="s">
        <v>56</v>
      </c>
      <c r="I43" s="667"/>
    </row>
    <row r="44" spans="1:9">
      <c r="A44" s="390">
        <v>38</v>
      </c>
      <c r="B44" s="276" t="s">
        <v>477</v>
      </c>
      <c r="C44" s="102"/>
      <c r="D44" s="102"/>
      <c r="E44" s="202" t="s">
        <v>476</v>
      </c>
      <c r="F44" s="209"/>
      <c r="G44" s="209">
        <v>10599</v>
      </c>
      <c r="H44" s="210" t="s">
        <v>56</v>
      </c>
      <c r="I44" s="667"/>
    </row>
    <row r="45" spans="1:9">
      <c r="A45" s="382">
        <v>39</v>
      </c>
      <c r="B45" s="276" t="s">
        <v>478</v>
      </c>
      <c r="C45" s="102"/>
      <c r="D45" s="102"/>
      <c r="E45" s="206" t="s">
        <v>476</v>
      </c>
      <c r="F45" s="104"/>
      <c r="G45" s="104">
        <v>2998.95</v>
      </c>
      <c r="H45" s="105" t="s">
        <v>56</v>
      </c>
      <c r="I45" s="667"/>
    </row>
    <row r="46" spans="1:9">
      <c r="A46" s="390">
        <v>40</v>
      </c>
      <c r="B46" s="276" t="s">
        <v>479</v>
      </c>
      <c r="C46" s="102"/>
      <c r="D46" s="111"/>
      <c r="E46" s="202" t="s">
        <v>476</v>
      </c>
      <c r="F46" s="209"/>
      <c r="G46" s="209">
        <v>2638.33</v>
      </c>
      <c r="H46" s="210" t="s">
        <v>56</v>
      </c>
      <c r="I46" s="667"/>
    </row>
    <row r="47" spans="1:9">
      <c r="A47" s="382">
        <v>41</v>
      </c>
      <c r="B47" s="276" t="s">
        <v>480</v>
      </c>
      <c r="C47" s="110"/>
      <c r="D47" s="111"/>
      <c r="E47" s="206" t="s">
        <v>476</v>
      </c>
      <c r="F47" s="104"/>
      <c r="G47" s="104">
        <v>1401.63</v>
      </c>
      <c r="H47" s="105" t="s">
        <v>56</v>
      </c>
      <c r="I47" s="667"/>
    </row>
    <row r="48" spans="1:9">
      <c r="A48" s="390">
        <v>42</v>
      </c>
      <c r="B48" s="276" t="s">
        <v>1011</v>
      </c>
      <c r="C48" s="110"/>
      <c r="D48" s="111"/>
      <c r="E48" s="206">
        <v>2023</v>
      </c>
      <c r="F48" s="104"/>
      <c r="G48" s="104">
        <v>19643.11</v>
      </c>
      <c r="H48" s="105" t="s">
        <v>56</v>
      </c>
      <c r="I48" s="667"/>
    </row>
    <row r="49" spans="1:9" ht="13.5" thickBot="1">
      <c r="A49" s="382">
        <v>43</v>
      </c>
      <c r="B49" s="276" t="s">
        <v>1012</v>
      </c>
      <c r="C49" s="110"/>
      <c r="D49" s="111"/>
      <c r="E49" s="206">
        <v>2023</v>
      </c>
      <c r="F49" s="104" t="s">
        <v>1013</v>
      </c>
      <c r="G49" s="104">
        <v>1799</v>
      </c>
      <c r="H49" s="105" t="s">
        <v>56</v>
      </c>
      <c r="I49" s="667"/>
    </row>
    <row r="50" spans="1:9" ht="20.25" customHeight="1" thickBot="1">
      <c r="A50" s="654" t="s">
        <v>8</v>
      </c>
      <c r="B50" s="655"/>
      <c r="C50" s="655"/>
      <c r="D50" s="655"/>
      <c r="E50" s="655"/>
      <c r="F50" s="656"/>
      <c r="G50" s="112">
        <f>SUM(G7:G49)</f>
        <v>244343.69000000006</v>
      </c>
      <c r="H50" s="657"/>
      <c r="I50" s="658"/>
    </row>
    <row r="51" spans="1:9" ht="20.25" customHeight="1" thickBot="1">
      <c r="A51" s="537" t="s">
        <v>481</v>
      </c>
      <c r="B51" s="538"/>
      <c r="C51" s="538"/>
      <c r="D51" s="538"/>
      <c r="E51" s="538"/>
      <c r="F51" s="538"/>
      <c r="G51" s="538"/>
      <c r="H51" s="538"/>
      <c r="I51" s="539"/>
    </row>
    <row r="52" spans="1:9" ht="38.25">
      <c r="A52" s="388">
        <v>1</v>
      </c>
      <c r="B52" s="384" t="s">
        <v>560</v>
      </c>
      <c r="C52" s="385"/>
      <c r="D52" s="385"/>
      <c r="E52" s="386">
        <v>2018</v>
      </c>
      <c r="F52" s="386"/>
      <c r="G52" s="387">
        <v>38251.75</v>
      </c>
      <c r="H52" s="386"/>
      <c r="I52" s="664" t="s">
        <v>481</v>
      </c>
    </row>
    <row r="53" spans="1:9" ht="38.25">
      <c r="A53" s="389">
        <v>2</v>
      </c>
      <c r="B53" s="288" t="s">
        <v>561</v>
      </c>
      <c r="C53" s="281"/>
      <c r="D53" s="281"/>
      <c r="E53" s="279">
        <v>2018</v>
      </c>
      <c r="F53" s="279"/>
      <c r="G53" s="280">
        <v>23727</v>
      </c>
      <c r="H53" s="279"/>
      <c r="I53" s="665"/>
    </row>
    <row r="54" spans="1:9" ht="38.25">
      <c r="A54" s="388">
        <v>3</v>
      </c>
      <c r="B54" s="287" t="s">
        <v>562</v>
      </c>
      <c r="C54" s="278"/>
      <c r="D54" s="278"/>
      <c r="E54" s="279">
        <v>2018</v>
      </c>
      <c r="F54" s="279"/>
      <c r="G54" s="280">
        <v>18542.099999999999</v>
      </c>
      <c r="H54" s="279"/>
      <c r="I54" s="665"/>
    </row>
    <row r="55" spans="1:9" ht="25.5">
      <c r="A55" s="389">
        <v>4</v>
      </c>
      <c r="B55" s="287" t="s">
        <v>563</v>
      </c>
      <c r="C55" s="278"/>
      <c r="D55" s="278"/>
      <c r="E55" s="279" t="s">
        <v>595</v>
      </c>
      <c r="F55" s="279"/>
      <c r="G55" s="280">
        <v>12000</v>
      </c>
      <c r="H55" s="279"/>
      <c r="I55" s="665"/>
    </row>
    <row r="56" spans="1:9" ht="51">
      <c r="A56" s="388">
        <v>5</v>
      </c>
      <c r="B56" s="287" t="s">
        <v>564</v>
      </c>
      <c r="C56" s="278"/>
      <c r="D56" s="278"/>
      <c r="E56" s="279">
        <v>2018</v>
      </c>
      <c r="F56" s="279"/>
      <c r="G56" s="280">
        <v>17712</v>
      </c>
      <c r="H56" s="279"/>
      <c r="I56" s="665"/>
    </row>
    <row r="57" spans="1:9" ht="51">
      <c r="A57" s="389">
        <v>6</v>
      </c>
      <c r="B57" s="287" t="s">
        <v>564</v>
      </c>
      <c r="C57" s="278"/>
      <c r="D57" s="278"/>
      <c r="E57" s="279">
        <v>2018</v>
      </c>
      <c r="F57" s="279"/>
      <c r="G57" s="280">
        <v>14637</v>
      </c>
      <c r="H57" s="279"/>
      <c r="I57" s="665"/>
    </row>
    <row r="58" spans="1:9" ht="38.25">
      <c r="A58" s="388">
        <v>7</v>
      </c>
      <c r="B58" s="287" t="s">
        <v>565</v>
      </c>
      <c r="C58" s="278"/>
      <c r="D58" s="278"/>
      <c r="E58" s="279">
        <v>2018</v>
      </c>
      <c r="F58" s="279"/>
      <c r="G58" s="280">
        <v>13763.7</v>
      </c>
      <c r="H58" s="279"/>
      <c r="I58" s="665"/>
    </row>
    <row r="59" spans="1:9" ht="38.25">
      <c r="A59" s="389">
        <v>8</v>
      </c>
      <c r="B59" s="287" t="s">
        <v>566</v>
      </c>
      <c r="C59" s="278"/>
      <c r="D59" s="278"/>
      <c r="E59" s="279">
        <v>2018</v>
      </c>
      <c r="F59" s="279"/>
      <c r="G59" s="280">
        <v>15436</v>
      </c>
      <c r="H59" s="279"/>
      <c r="I59" s="665"/>
    </row>
    <row r="60" spans="1:9" ht="38.25">
      <c r="A60" s="388">
        <v>9</v>
      </c>
      <c r="B60" s="287" t="s">
        <v>567</v>
      </c>
      <c r="C60" s="278"/>
      <c r="D60" s="278"/>
      <c r="E60" s="279">
        <v>2018</v>
      </c>
      <c r="F60" s="279"/>
      <c r="G60" s="280">
        <v>13407</v>
      </c>
      <c r="H60" s="279"/>
      <c r="I60" s="665"/>
    </row>
    <row r="61" spans="1:9" ht="38.25">
      <c r="A61" s="389">
        <v>10</v>
      </c>
      <c r="B61" s="289" t="s">
        <v>568</v>
      </c>
      <c r="C61" s="282"/>
      <c r="D61" s="282"/>
      <c r="E61" s="279">
        <v>2018</v>
      </c>
      <c r="F61" s="279"/>
      <c r="G61" s="280">
        <v>19311</v>
      </c>
      <c r="H61" s="279"/>
      <c r="I61" s="665"/>
    </row>
    <row r="62" spans="1:9" ht="38.25">
      <c r="A62" s="388">
        <v>11</v>
      </c>
      <c r="B62" s="289" t="s">
        <v>568</v>
      </c>
      <c r="C62" s="282"/>
      <c r="D62" s="282"/>
      <c r="E62" s="279">
        <v>2018</v>
      </c>
      <c r="F62" s="279"/>
      <c r="G62" s="280">
        <v>19311</v>
      </c>
      <c r="H62" s="279"/>
      <c r="I62" s="665"/>
    </row>
    <row r="63" spans="1:9" ht="38.25">
      <c r="A63" s="389">
        <v>12</v>
      </c>
      <c r="B63" s="289" t="s">
        <v>569</v>
      </c>
      <c r="C63" s="282"/>
      <c r="D63" s="282"/>
      <c r="E63" s="279">
        <v>2018</v>
      </c>
      <c r="F63" s="279"/>
      <c r="G63" s="280">
        <v>48511.199999999997</v>
      </c>
      <c r="H63" s="279"/>
      <c r="I63" s="665"/>
    </row>
    <row r="64" spans="1:9" ht="38.25">
      <c r="A64" s="388">
        <v>13</v>
      </c>
      <c r="B64" s="289" t="s">
        <v>570</v>
      </c>
      <c r="C64" s="282"/>
      <c r="D64" s="282"/>
      <c r="E64" s="279">
        <v>2018</v>
      </c>
      <c r="F64" s="279"/>
      <c r="G64" s="280">
        <v>19080</v>
      </c>
      <c r="H64" s="279"/>
      <c r="I64" s="665"/>
    </row>
    <row r="65" spans="1:9" ht="38.25">
      <c r="A65" s="389">
        <v>14</v>
      </c>
      <c r="B65" s="289" t="s">
        <v>571</v>
      </c>
      <c r="C65" s="282"/>
      <c r="D65" s="282"/>
      <c r="E65" s="279">
        <v>2018</v>
      </c>
      <c r="F65" s="279"/>
      <c r="G65" s="280">
        <v>19080</v>
      </c>
      <c r="H65" s="279"/>
      <c r="I65" s="665"/>
    </row>
    <row r="66" spans="1:9" ht="38.25">
      <c r="A66" s="388">
        <v>15</v>
      </c>
      <c r="B66" s="289" t="s">
        <v>572</v>
      </c>
      <c r="C66" s="282"/>
      <c r="D66" s="282"/>
      <c r="E66" s="279">
        <v>2018</v>
      </c>
      <c r="F66" s="279"/>
      <c r="G66" s="280">
        <v>19080</v>
      </c>
      <c r="H66" s="279"/>
      <c r="I66" s="665"/>
    </row>
    <row r="67" spans="1:9" ht="38.25">
      <c r="A67" s="389">
        <v>16</v>
      </c>
      <c r="B67" s="289" t="s">
        <v>573</v>
      </c>
      <c r="C67" s="282"/>
      <c r="D67" s="282"/>
      <c r="E67" s="279">
        <v>2018</v>
      </c>
      <c r="F67" s="279"/>
      <c r="G67" s="280">
        <v>19080</v>
      </c>
      <c r="H67" s="279"/>
      <c r="I67" s="665"/>
    </row>
    <row r="68" spans="1:9" ht="38.25">
      <c r="A68" s="388">
        <v>17</v>
      </c>
      <c r="B68" s="289" t="s">
        <v>574</v>
      </c>
      <c r="C68" s="282"/>
      <c r="D68" s="282"/>
      <c r="E68" s="279">
        <v>2018</v>
      </c>
      <c r="F68" s="279"/>
      <c r="G68" s="280">
        <v>64856</v>
      </c>
      <c r="H68" s="279"/>
      <c r="I68" s="665"/>
    </row>
    <row r="69" spans="1:9" ht="25.5">
      <c r="A69" s="389">
        <v>18</v>
      </c>
      <c r="B69" s="289" t="s">
        <v>575</v>
      </c>
      <c r="C69" s="282"/>
      <c r="D69" s="282"/>
      <c r="E69" s="279">
        <v>2018</v>
      </c>
      <c r="F69" s="279"/>
      <c r="G69" s="280">
        <v>6400</v>
      </c>
      <c r="H69" s="279"/>
      <c r="I69" s="665"/>
    </row>
    <row r="70" spans="1:9" ht="38.25">
      <c r="A70" s="388">
        <v>19</v>
      </c>
      <c r="B70" s="289" t="s">
        <v>576</v>
      </c>
      <c r="C70" s="282"/>
      <c r="D70" s="282"/>
      <c r="E70" s="279">
        <v>2018</v>
      </c>
      <c r="F70" s="279"/>
      <c r="G70" s="280">
        <v>5824</v>
      </c>
      <c r="H70" s="279"/>
      <c r="I70" s="665"/>
    </row>
    <row r="71" spans="1:9" ht="38.25">
      <c r="A71" s="389">
        <v>20</v>
      </c>
      <c r="B71" s="289" t="s">
        <v>577</v>
      </c>
      <c r="C71" s="282"/>
      <c r="D71" s="282"/>
      <c r="E71" s="279">
        <v>2018</v>
      </c>
      <c r="F71" s="279"/>
      <c r="G71" s="280">
        <v>5824</v>
      </c>
      <c r="H71" s="279"/>
      <c r="I71" s="665"/>
    </row>
    <row r="72" spans="1:9" ht="38.25">
      <c r="A72" s="388">
        <v>21</v>
      </c>
      <c r="B72" s="289" t="s">
        <v>578</v>
      </c>
      <c r="C72" s="282"/>
      <c r="D72" s="282"/>
      <c r="E72" s="279">
        <v>2018</v>
      </c>
      <c r="F72" s="279"/>
      <c r="G72" s="280">
        <v>5824</v>
      </c>
      <c r="H72" s="279"/>
      <c r="I72" s="665"/>
    </row>
    <row r="73" spans="1:9" ht="38.25">
      <c r="A73" s="389">
        <v>22</v>
      </c>
      <c r="B73" s="289" t="s">
        <v>579</v>
      </c>
      <c r="C73" s="282"/>
      <c r="D73" s="282"/>
      <c r="E73" s="279">
        <v>2018</v>
      </c>
      <c r="F73" s="279"/>
      <c r="G73" s="280">
        <v>5824</v>
      </c>
      <c r="H73" s="279"/>
      <c r="I73" s="665"/>
    </row>
    <row r="74" spans="1:9" ht="38.25">
      <c r="A74" s="388">
        <v>23</v>
      </c>
      <c r="B74" s="289" t="s">
        <v>580</v>
      </c>
      <c r="C74" s="282"/>
      <c r="D74" s="282"/>
      <c r="E74" s="279">
        <v>2018</v>
      </c>
      <c r="F74" s="279"/>
      <c r="G74" s="280">
        <v>49760</v>
      </c>
      <c r="H74" s="279"/>
      <c r="I74" s="665"/>
    </row>
    <row r="75" spans="1:9" ht="38.25">
      <c r="A75" s="389">
        <v>24</v>
      </c>
      <c r="B75" s="289" t="s">
        <v>581</v>
      </c>
      <c r="C75" s="282"/>
      <c r="D75" s="282"/>
      <c r="E75" s="279">
        <v>2018</v>
      </c>
      <c r="F75" s="279"/>
      <c r="G75" s="280">
        <v>34102.79</v>
      </c>
      <c r="H75" s="279"/>
      <c r="I75" s="665"/>
    </row>
    <row r="76" spans="1:9" ht="38.25">
      <c r="A76" s="388">
        <v>25</v>
      </c>
      <c r="B76" s="289" t="s">
        <v>582</v>
      </c>
      <c r="C76" s="282"/>
      <c r="D76" s="282"/>
      <c r="E76" s="279">
        <v>2018</v>
      </c>
      <c r="F76" s="279"/>
      <c r="G76" s="280">
        <v>10947</v>
      </c>
      <c r="H76" s="279"/>
      <c r="I76" s="665"/>
    </row>
    <row r="77" spans="1:9" ht="38.25">
      <c r="A77" s="389">
        <v>26</v>
      </c>
      <c r="B77" s="289" t="s">
        <v>583</v>
      </c>
      <c r="C77" s="282"/>
      <c r="D77" s="282"/>
      <c r="E77" s="279">
        <v>2018</v>
      </c>
      <c r="F77" s="279"/>
      <c r="G77" s="280">
        <v>10947</v>
      </c>
      <c r="H77" s="279"/>
      <c r="I77" s="665"/>
    </row>
    <row r="78" spans="1:9" ht="38.25">
      <c r="A78" s="388">
        <v>27</v>
      </c>
      <c r="B78" s="289" t="s">
        <v>584</v>
      </c>
      <c r="C78" s="282"/>
      <c r="D78" s="282"/>
      <c r="E78" s="279">
        <v>2018</v>
      </c>
      <c r="F78" s="279"/>
      <c r="G78" s="280">
        <v>38991</v>
      </c>
      <c r="H78" s="279"/>
      <c r="I78" s="665"/>
    </row>
    <row r="79" spans="1:9" ht="38.25">
      <c r="A79" s="389">
        <v>28</v>
      </c>
      <c r="B79" s="289" t="s">
        <v>585</v>
      </c>
      <c r="C79" s="282"/>
      <c r="D79" s="282"/>
      <c r="E79" s="279">
        <v>2018</v>
      </c>
      <c r="F79" s="279"/>
      <c r="G79" s="280">
        <v>38991</v>
      </c>
      <c r="H79" s="279"/>
      <c r="I79" s="665"/>
    </row>
    <row r="80" spans="1:9" ht="25.5">
      <c r="A80" s="388">
        <v>29</v>
      </c>
      <c r="B80" s="289" t="s">
        <v>586</v>
      </c>
      <c r="C80" s="283"/>
      <c r="D80" s="283"/>
      <c r="E80" s="279">
        <v>2018</v>
      </c>
      <c r="F80" s="279"/>
      <c r="G80" s="333">
        <v>16612.79</v>
      </c>
      <c r="H80" s="279"/>
      <c r="I80" s="665"/>
    </row>
    <row r="81" spans="1:9" ht="38.25">
      <c r="A81" s="389">
        <v>30</v>
      </c>
      <c r="B81" s="290" t="s">
        <v>587</v>
      </c>
      <c r="C81" s="196"/>
      <c r="D81" s="263"/>
      <c r="E81" s="279">
        <v>2018</v>
      </c>
      <c r="F81" s="279"/>
      <c r="G81" s="284">
        <v>1568.25</v>
      </c>
      <c r="H81" s="279"/>
      <c r="I81" s="665"/>
    </row>
    <row r="82" spans="1:9" ht="25.5">
      <c r="A82" s="388">
        <v>31</v>
      </c>
      <c r="B82" s="289" t="s">
        <v>588</v>
      </c>
      <c r="C82" s="283"/>
      <c r="D82" s="283"/>
      <c r="E82" s="215">
        <v>2018</v>
      </c>
      <c r="F82" s="215"/>
      <c r="G82" s="334">
        <v>35646</v>
      </c>
      <c r="H82" s="279"/>
      <c r="I82" s="665"/>
    </row>
    <row r="83" spans="1:9" ht="25.5">
      <c r="A83" s="389">
        <v>32</v>
      </c>
      <c r="B83" s="289" t="s">
        <v>589</v>
      </c>
      <c r="C83" s="283"/>
      <c r="D83" s="283"/>
      <c r="E83" s="215">
        <v>2021</v>
      </c>
      <c r="F83" s="215"/>
      <c r="G83" s="334">
        <v>172200</v>
      </c>
      <c r="H83" s="279"/>
      <c r="I83" s="665"/>
    </row>
    <row r="84" spans="1:9">
      <c r="A84" s="388">
        <v>33</v>
      </c>
      <c r="B84" s="289" t="s">
        <v>590</v>
      </c>
      <c r="C84" s="283"/>
      <c r="D84" s="283"/>
      <c r="E84" s="215">
        <v>2021</v>
      </c>
      <c r="F84" s="215"/>
      <c r="G84" s="334">
        <v>12001.11</v>
      </c>
      <c r="H84" s="279"/>
      <c r="I84" s="665"/>
    </row>
    <row r="85" spans="1:9">
      <c r="A85" s="389">
        <v>34</v>
      </c>
      <c r="B85" s="289" t="s">
        <v>591</v>
      </c>
      <c r="C85" s="283"/>
      <c r="D85" s="283"/>
      <c r="E85" s="215">
        <v>2021</v>
      </c>
      <c r="F85" s="215"/>
      <c r="G85" s="334">
        <v>20945.669999999998</v>
      </c>
      <c r="H85" s="279"/>
      <c r="I85" s="665"/>
    </row>
    <row r="86" spans="1:9">
      <c r="A86" s="388">
        <v>35</v>
      </c>
      <c r="B86" s="289" t="s">
        <v>592</v>
      </c>
      <c r="C86" s="283"/>
      <c r="D86" s="283"/>
      <c r="E86" s="215">
        <v>2021</v>
      </c>
      <c r="F86" s="215"/>
      <c r="G86" s="334">
        <v>17220</v>
      </c>
      <c r="H86" s="279"/>
      <c r="I86" s="665"/>
    </row>
    <row r="87" spans="1:9">
      <c r="A87" s="389">
        <v>36</v>
      </c>
      <c r="B87" s="289" t="s">
        <v>593</v>
      </c>
      <c r="C87" s="283"/>
      <c r="D87" s="283"/>
      <c r="E87" s="335">
        <v>2022</v>
      </c>
      <c r="F87" s="215"/>
      <c r="G87" s="285">
        <v>76444.5</v>
      </c>
      <c r="H87" s="279"/>
      <c r="I87" s="665"/>
    </row>
    <row r="88" spans="1:9" ht="13.5" thickBot="1">
      <c r="A88" s="388">
        <v>37</v>
      </c>
      <c r="B88" s="289" t="s">
        <v>594</v>
      </c>
      <c r="C88" s="283"/>
      <c r="D88" s="283"/>
      <c r="E88" s="335">
        <v>2022</v>
      </c>
      <c r="F88" s="215"/>
      <c r="G88" s="286">
        <v>29950</v>
      </c>
      <c r="H88" s="279"/>
      <c r="I88" s="665"/>
    </row>
    <row r="89" spans="1:9" ht="18" customHeight="1" thickBot="1">
      <c r="A89" s="659" t="s">
        <v>8</v>
      </c>
      <c r="B89" s="660"/>
      <c r="C89" s="660"/>
      <c r="D89" s="660"/>
      <c r="E89" s="660"/>
      <c r="F89" s="661"/>
      <c r="G89" s="112">
        <f>SUM(G52:G88)</f>
        <v>991808.8600000001</v>
      </c>
      <c r="H89" s="662"/>
      <c r="I89" s="663"/>
    </row>
    <row r="90" spans="1:9" ht="21" customHeight="1" thickBot="1">
      <c r="A90" s="537" t="s">
        <v>596</v>
      </c>
      <c r="B90" s="538"/>
      <c r="C90" s="538"/>
      <c r="D90" s="538"/>
      <c r="E90" s="538"/>
      <c r="F90" s="538"/>
      <c r="G90" s="538"/>
      <c r="H90" s="538"/>
      <c r="I90" s="539"/>
    </row>
    <row r="91" spans="1:9">
      <c r="A91" s="336">
        <v>1</v>
      </c>
      <c r="B91" s="337" t="s">
        <v>609</v>
      </c>
      <c r="C91" s="338" t="s">
        <v>610</v>
      </c>
      <c r="D91" s="339"/>
      <c r="E91" s="340">
        <v>2020</v>
      </c>
      <c r="F91" s="341" t="s">
        <v>611</v>
      </c>
      <c r="G91" s="341">
        <v>935.99</v>
      </c>
      <c r="H91" s="342" t="s">
        <v>310</v>
      </c>
      <c r="I91" s="673" t="s">
        <v>608</v>
      </c>
    </row>
    <row r="92" spans="1:9">
      <c r="A92" s="343">
        <v>2</v>
      </c>
      <c r="B92" s="344" t="s">
        <v>612</v>
      </c>
      <c r="C92" s="345" t="s">
        <v>613</v>
      </c>
      <c r="D92" s="346" t="s">
        <v>614</v>
      </c>
      <c r="E92" s="347">
        <v>2020</v>
      </c>
      <c r="F92" s="348" t="s">
        <v>611</v>
      </c>
      <c r="G92" s="348">
        <v>6993</v>
      </c>
      <c r="H92" s="294" t="s">
        <v>310</v>
      </c>
      <c r="I92" s="674"/>
    </row>
    <row r="93" spans="1:9">
      <c r="A93" s="336">
        <v>3</v>
      </c>
      <c r="B93" s="344" t="s">
        <v>615</v>
      </c>
      <c r="C93" s="345" t="s">
        <v>616</v>
      </c>
      <c r="D93" s="346"/>
      <c r="E93" s="347">
        <v>2020</v>
      </c>
      <c r="F93" s="348" t="s">
        <v>611</v>
      </c>
      <c r="G93" s="348">
        <v>1278</v>
      </c>
      <c r="H93" s="294" t="s">
        <v>310</v>
      </c>
      <c r="I93" s="674"/>
    </row>
    <row r="94" spans="1:9">
      <c r="A94" s="343">
        <v>4</v>
      </c>
      <c r="B94" s="344" t="s">
        <v>617</v>
      </c>
      <c r="C94" s="345" t="s">
        <v>618</v>
      </c>
      <c r="D94" s="346" t="s">
        <v>619</v>
      </c>
      <c r="E94" s="347">
        <v>2020</v>
      </c>
      <c r="F94" s="348" t="s">
        <v>620</v>
      </c>
      <c r="G94" s="348">
        <v>2422.5</v>
      </c>
      <c r="H94" s="294" t="s">
        <v>310</v>
      </c>
      <c r="I94" s="674"/>
    </row>
    <row r="95" spans="1:9">
      <c r="A95" s="336">
        <v>5</v>
      </c>
      <c r="B95" s="344" t="s">
        <v>621</v>
      </c>
      <c r="C95" s="345" t="s">
        <v>622</v>
      </c>
      <c r="D95" s="346" t="s">
        <v>623</v>
      </c>
      <c r="E95" s="347">
        <v>2020</v>
      </c>
      <c r="F95" s="348" t="s">
        <v>624</v>
      </c>
      <c r="G95" s="348">
        <v>2500</v>
      </c>
      <c r="H95" s="294" t="s">
        <v>310</v>
      </c>
      <c r="I95" s="674"/>
    </row>
    <row r="96" spans="1:9">
      <c r="A96" s="343">
        <v>6</v>
      </c>
      <c r="B96" s="344" t="s">
        <v>625</v>
      </c>
      <c r="C96" s="345" t="s">
        <v>626</v>
      </c>
      <c r="D96" s="346" t="s">
        <v>627</v>
      </c>
      <c r="E96" s="347">
        <v>2020</v>
      </c>
      <c r="F96" s="348" t="s">
        <v>628</v>
      </c>
      <c r="G96" s="348">
        <v>13199.2</v>
      </c>
      <c r="H96" s="294" t="s">
        <v>310</v>
      </c>
      <c r="I96" s="674"/>
    </row>
    <row r="97" spans="1:9">
      <c r="A97" s="336">
        <v>7</v>
      </c>
      <c r="B97" s="291" t="s">
        <v>915</v>
      </c>
      <c r="C97" s="106">
        <v>50038</v>
      </c>
      <c r="D97" s="107"/>
      <c r="E97" s="108">
        <v>2024</v>
      </c>
      <c r="F97" s="109" t="s">
        <v>916</v>
      </c>
      <c r="G97" s="109">
        <v>3262.94</v>
      </c>
      <c r="H97" s="295" t="s">
        <v>310</v>
      </c>
      <c r="I97" s="674"/>
    </row>
    <row r="98" spans="1:9">
      <c r="A98" s="343">
        <v>8</v>
      </c>
      <c r="B98" s="276" t="s">
        <v>917</v>
      </c>
      <c r="C98" s="110" t="s">
        <v>918</v>
      </c>
      <c r="D98" s="111" t="s">
        <v>919</v>
      </c>
      <c r="E98" s="103">
        <v>2024</v>
      </c>
      <c r="F98" s="104" t="s">
        <v>920</v>
      </c>
      <c r="G98" s="104">
        <v>799</v>
      </c>
      <c r="H98" s="296" t="s">
        <v>310</v>
      </c>
      <c r="I98" s="674"/>
    </row>
    <row r="99" spans="1:9" ht="13.5" thickBot="1">
      <c r="A99" s="336">
        <v>9</v>
      </c>
      <c r="B99" s="276" t="s">
        <v>921</v>
      </c>
      <c r="C99" s="110" t="s">
        <v>922</v>
      </c>
      <c r="D99" s="111"/>
      <c r="E99" s="103">
        <v>2024</v>
      </c>
      <c r="F99" s="104" t="s">
        <v>923</v>
      </c>
      <c r="G99" s="104">
        <v>26712.01</v>
      </c>
      <c r="H99" s="296" t="s">
        <v>310</v>
      </c>
      <c r="I99" s="674"/>
    </row>
    <row r="100" spans="1:9" ht="20.25" customHeight="1" thickBot="1">
      <c r="A100" s="659" t="s">
        <v>8</v>
      </c>
      <c r="B100" s="660"/>
      <c r="C100" s="660"/>
      <c r="D100" s="660"/>
      <c r="E100" s="660"/>
      <c r="F100" s="661"/>
      <c r="G100" s="112">
        <f>SUM(G91:G99)</f>
        <v>58102.64</v>
      </c>
      <c r="H100" s="349"/>
      <c r="I100" s="350"/>
    </row>
    <row r="101" spans="1:9" ht="20.25" customHeight="1" thickBot="1">
      <c r="A101" s="537" t="s">
        <v>764</v>
      </c>
      <c r="B101" s="538"/>
      <c r="C101" s="538"/>
      <c r="D101" s="538"/>
      <c r="E101" s="538"/>
      <c r="F101" s="538"/>
      <c r="G101" s="538"/>
      <c r="H101" s="538"/>
      <c r="I101" s="539"/>
    </row>
    <row r="102" spans="1:9">
      <c r="A102" s="351">
        <v>1</v>
      </c>
      <c r="B102" s="352" t="s">
        <v>778</v>
      </c>
      <c r="C102" s="353"/>
      <c r="D102" s="89"/>
      <c r="E102" s="90"/>
      <c r="F102" s="292"/>
      <c r="G102" s="354">
        <v>4500</v>
      </c>
      <c r="H102" s="355" t="s">
        <v>56</v>
      </c>
      <c r="I102" s="675" t="s">
        <v>779</v>
      </c>
    </row>
    <row r="103" spans="1:9" ht="13.5" thickBot="1">
      <c r="A103" s="356">
        <v>2</v>
      </c>
      <c r="B103" s="357" t="s">
        <v>780</v>
      </c>
      <c r="C103" s="358"/>
      <c r="D103" s="359"/>
      <c r="E103" s="360"/>
      <c r="F103" s="361"/>
      <c r="G103" s="362">
        <v>6900</v>
      </c>
      <c r="H103" s="363" t="s">
        <v>56</v>
      </c>
      <c r="I103" s="676"/>
    </row>
    <row r="104" spans="1:9" s="87" customFormat="1" ht="21" customHeight="1" thickBot="1">
      <c r="A104" s="668" t="s">
        <v>8</v>
      </c>
      <c r="B104" s="669"/>
      <c r="C104" s="669"/>
      <c r="D104" s="669"/>
      <c r="E104" s="669"/>
      <c r="F104" s="670"/>
      <c r="G104" s="293">
        <f>SUM(G102:G103)</f>
        <v>11400</v>
      </c>
      <c r="H104" s="671"/>
      <c r="I104" s="672"/>
    </row>
    <row r="105" spans="1:9" s="87" customFormat="1" ht="20.45" customHeight="1" thickBot="1">
      <c r="F105" s="91" t="s">
        <v>318</v>
      </c>
      <c r="G105" s="88">
        <f>SUM(G5,G50,G89,G100,G104,)</f>
        <v>2055077.84</v>
      </c>
    </row>
    <row r="106" spans="1:9" s="87" customFormat="1"/>
    <row r="107" spans="1:9" s="87" customFormat="1"/>
    <row r="108" spans="1:9" s="87" customFormat="1"/>
    <row r="109" spans="1:9" s="87" customFormat="1"/>
    <row r="110" spans="1:9" s="87" customFormat="1"/>
    <row r="111" spans="1:9" s="87" customFormat="1"/>
    <row r="112" spans="1:9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  <row r="233" s="87" customFormat="1"/>
    <row r="234" s="87" customFormat="1"/>
    <row r="235" s="87" customFormat="1"/>
    <row r="236" s="87" customFormat="1"/>
    <row r="237" s="87" customFormat="1"/>
    <row r="238" s="87" customFormat="1"/>
    <row r="239" s="87" customFormat="1"/>
    <row r="240" s="87" customFormat="1"/>
    <row r="241" s="87" customFormat="1"/>
    <row r="242" s="87" customFormat="1"/>
    <row r="243" s="87" customFormat="1"/>
    <row r="244" s="87" customFormat="1"/>
    <row r="245" s="87" customFormat="1"/>
    <row r="246" s="87" customFormat="1"/>
    <row r="247" s="87" customFormat="1"/>
    <row r="248" s="87" customFormat="1"/>
    <row r="249" s="87" customFormat="1"/>
    <row r="250" s="87" customFormat="1"/>
    <row r="251" s="87" customFormat="1"/>
    <row r="252" s="87" customFormat="1"/>
    <row r="253" s="87" customFormat="1"/>
    <row r="254" s="87" customFormat="1"/>
    <row r="255" s="87" customFormat="1"/>
    <row r="256" s="87" customFormat="1"/>
    <row r="257" s="87" customFormat="1"/>
    <row r="258" s="87" customFormat="1"/>
    <row r="259" s="87" customFormat="1"/>
    <row r="260" s="87" customFormat="1"/>
    <row r="261" s="87" customFormat="1"/>
    <row r="262" s="87" customFormat="1"/>
    <row r="263" s="87" customFormat="1"/>
    <row r="264" s="87" customFormat="1"/>
    <row r="265" s="87" customFormat="1"/>
    <row r="266" s="87" customFormat="1"/>
    <row r="267" s="87" customFormat="1"/>
    <row r="268" s="87" customFormat="1"/>
    <row r="269" s="87" customFormat="1"/>
    <row r="270" s="87" customFormat="1"/>
    <row r="271" s="87" customFormat="1"/>
    <row r="272" s="87" customFormat="1"/>
    <row r="273" s="87" customFormat="1"/>
    <row r="274" s="87" customFormat="1"/>
    <row r="275" s="87" customFormat="1"/>
    <row r="276" s="87" customFormat="1"/>
    <row r="277" s="87" customFormat="1"/>
    <row r="278" s="87" customFormat="1"/>
    <row r="279" s="87" customFormat="1"/>
    <row r="280" s="87" customFormat="1"/>
    <row r="281" s="87" customFormat="1"/>
    <row r="282" s="87" customFormat="1"/>
    <row r="283" s="87" customFormat="1"/>
    <row r="284" s="87" customFormat="1"/>
    <row r="285" s="87" customFormat="1"/>
    <row r="286" s="87" customFormat="1"/>
    <row r="287" s="87" customFormat="1"/>
    <row r="288" s="87" customFormat="1"/>
    <row r="289" s="87" customFormat="1"/>
    <row r="290" s="87" customFormat="1"/>
    <row r="291" s="87" customFormat="1"/>
    <row r="292" s="87" customFormat="1"/>
    <row r="293" s="87" customFormat="1"/>
    <row r="294" s="87" customFormat="1"/>
    <row r="295" s="87" customFormat="1"/>
    <row r="296" s="87" customFormat="1"/>
    <row r="297" s="87" customFormat="1"/>
    <row r="298" s="87" customFormat="1"/>
    <row r="299" s="87" customFormat="1"/>
    <row r="300" s="87" customFormat="1"/>
    <row r="301" s="87" customFormat="1"/>
    <row r="302" s="87" customFormat="1"/>
    <row r="303" s="87" customFormat="1"/>
    <row r="304" s="87" customFormat="1"/>
    <row r="305" s="87" customFormat="1"/>
    <row r="306" s="87" customFormat="1"/>
    <row r="307" s="87" customFormat="1"/>
    <row r="308" s="87" customFormat="1"/>
    <row r="309" s="87" customFormat="1"/>
    <row r="310" s="87" customFormat="1"/>
    <row r="311" s="87" customFormat="1"/>
    <row r="312" s="87" customFormat="1"/>
    <row r="313" s="87" customFormat="1"/>
    <row r="314" s="87" customFormat="1"/>
    <row r="315" s="87" customFormat="1"/>
    <row r="316" s="87" customFormat="1"/>
    <row r="317" s="87" customFormat="1"/>
    <row r="318" s="87" customFormat="1"/>
    <row r="319" s="87" customFormat="1"/>
    <row r="320" s="87" customFormat="1"/>
    <row r="321" s="87" customFormat="1"/>
    <row r="322" s="87" customFormat="1"/>
    <row r="323" s="87" customFormat="1"/>
    <row r="324" s="87" customFormat="1"/>
    <row r="325" s="87" customFormat="1"/>
    <row r="326" s="87" customFormat="1"/>
    <row r="327" s="87" customFormat="1"/>
    <row r="328" s="87" customFormat="1"/>
    <row r="329" s="87" customFormat="1"/>
    <row r="330" s="87" customFormat="1"/>
    <row r="331" s="87" customFormat="1"/>
    <row r="332" s="87" customFormat="1"/>
    <row r="333" s="87" customFormat="1"/>
    <row r="334" s="87" customFormat="1"/>
    <row r="335" s="87" customFormat="1"/>
    <row r="336" s="87" customFormat="1"/>
    <row r="337" s="87" customFormat="1"/>
    <row r="338" s="87" customFormat="1"/>
    <row r="339" s="87" customFormat="1"/>
    <row r="340" s="87" customFormat="1"/>
    <row r="341" s="87" customFormat="1"/>
    <row r="342" s="87" customFormat="1"/>
    <row r="343" s="87" customFormat="1"/>
    <row r="344" s="87" customFormat="1"/>
    <row r="345" s="87" customFormat="1"/>
    <row r="346" s="87" customFormat="1"/>
    <row r="347" s="87" customFormat="1"/>
    <row r="348" s="87" customFormat="1"/>
    <row r="349" s="87" customFormat="1"/>
    <row r="350" s="87" customFormat="1"/>
    <row r="351" s="87" customFormat="1"/>
    <row r="352" s="87" customFormat="1"/>
    <row r="353" s="87" customFormat="1"/>
    <row r="354" s="87" customFormat="1"/>
    <row r="355" s="87" customFormat="1"/>
    <row r="356" s="87" customFormat="1"/>
    <row r="357" s="87" customFormat="1"/>
    <row r="358" s="87" customFormat="1"/>
    <row r="359" s="87" customFormat="1"/>
    <row r="360" s="87" customFormat="1"/>
    <row r="361" s="87" customFormat="1"/>
    <row r="362" s="87" customFormat="1"/>
    <row r="363" s="87" customFormat="1"/>
    <row r="364" s="87" customFormat="1"/>
    <row r="365" s="87" customFormat="1"/>
    <row r="366" s="87" customFormat="1"/>
    <row r="367" s="87" customFormat="1"/>
    <row r="368" s="87" customFormat="1"/>
    <row r="369" s="87" customFormat="1"/>
    <row r="370" s="87" customFormat="1"/>
    <row r="371" s="87" customFormat="1"/>
    <row r="372" s="87" customFormat="1"/>
    <row r="373" s="87" customFormat="1"/>
    <row r="374" s="87" customFormat="1"/>
    <row r="375" s="87" customFormat="1"/>
    <row r="376" s="87" customFormat="1"/>
    <row r="377" s="87" customFormat="1"/>
    <row r="378" s="87" customFormat="1"/>
    <row r="379" s="87" customFormat="1"/>
    <row r="380" s="87" customFormat="1"/>
    <row r="381" s="87" customFormat="1"/>
    <row r="382" s="87" customFormat="1"/>
    <row r="383" s="87" customFormat="1"/>
    <row r="384" s="87" customFormat="1"/>
    <row r="385" s="87" customFormat="1"/>
    <row r="386" s="87" customFormat="1"/>
    <row r="387" s="87" customFormat="1"/>
    <row r="388" s="87" customFormat="1"/>
    <row r="389" s="87" customFormat="1"/>
    <row r="390" s="87" customFormat="1"/>
    <row r="391" s="87" customFormat="1"/>
    <row r="392" s="87" customFormat="1"/>
    <row r="393" s="87" customFormat="1"/>
    <row r="394" s="87" customFormat="1"/>
    <row r="395" s="87" customFormat="1"/>
    <row r="396" s="87" customFormat="1"/>
    <row r="397" s="87" customFormat="1"/>
    <row r="398" s="87" customFormat="1"/>
    <row r="399" s="87" customFormat="1"/>
    <row r="400" s="87" customFormat="1"/>
    <row r="401" s="87" customFormat="1"/>
    <row r="402" s="87" customFormat="1"/>
    <row r="403" s="87" customFormat="1"/>
    <row r="404" s="87" customFormat="1"/>
    <row r="405" s="87" customFormat="1"/>
    <row r="406" s="87" customFormat="1"/>
    <row r="407" s="87" customFormat="1"/>
    <row r="408" s="87" customFormat="1"/>
    <row r="409" s="87" customFormat="1"/>
    <row r="410" s="87" customFormat="1"/>
    <row r="411" s="87" customFormat="1"/>
    <row r="412" s="87" customFormat="1"/>
    <row r="413" s="87" customFormat="1"/>
    <row r="414" s="87" customFormat="1"/>
    <row r="415" s="87" customFormat="1"/>
    <row r="416" s="87" customFormat="1"/>
    <row r="417" s="87" customFormat="1"/>
    <row r="418" s="87" customFormat="1"/>
    <row r="419" s="87" customFormat="1"/>
    <row r="420" s="87" customFormat="1"/>
    <row r="421" s="87" customFormat="1"/>
    <row r="422" s="87" customFormat="1"/>
  </sheetData>
  <mergeCells count="18">
    <mergeCell ref="A104:F104"/>
    <mergeCell ref="H104:I104"/>
    <mergeCell ref="A100:F100"/>
    <mergeCell ref="I91:I99"/>
    <mergeCell ref="I102:I103"/>
    <mergeCell ref="A101:I101"/>
    <mergeCell ref="A3:I3"/>
    <mergeCell ref="H5:I5"/>
    <mergeCell ref="A5:F5"/>
    <mergeCell ref="A6:I6"/>
    <mergeCell ref="A90:I90"/>
    <mergeCell ref="A50:F50"/>
    <mergeCell ref="H50:I50"/>
    <mergeCell ref="A51:I51"/>
    <mergeCell ref="A89:F89"/>
    <mergeCell ref="H89:I89"/>
    <mergeCell ref="I52:I88"/>
    <mergeCell ref="I7:I49"/>
  </mergeCells>
  <phoneticPr fontId="8" type="noConversion"/>
  <pageMargins left="0.75" right="0.75" top="1" bottom="1" header="0.5" footer="0.5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6"/>
  <sheetViews>
    <sheetView zoomScaleNormal="100" workbookViewId="0">
      <selection activeCell="C55" sqref="C55"/>
    </sheetView>
  </sheetViews>
  <sheetFormatPr defaultColWidth="9.140625" defaultRowHeight="12.75"/>
  <cols>
    <col min="1" max="1" width="16.140625" style="4" customWidth="1"/>
    <col min="2" max="2" width="13.7109375" style="4" customWidth="1"/>
    <col min="3" max="3" width="22.5703125" style="61" customWidth="1"/>
    <col min="4" max="4" width="109" style="61" customWidth="1"/>
    <col min="5" max="5" width="22.5703125" style="4" customWidth="1"/>
    <col min="6" max="6" width="9.140625" style="4"/>
    <col min="7" max="7" width="12.28515625" style="4" bestFit="1" customWidth="1"/>
    <col min="8" max="16384" width="9.140625" style="4"/>
  </cols>
  <sheetData>
    <row r="1" spans="1:7" ht="18" customHeight="1" thickBot="1">
      <c r="A1" s="261" t="s">
        <v>53</v>
      </c>
      <c r="B1" s="262"/>
      <c r="C1" s="262"/>
      <c r="D1" s="262"/>
      <c r="E1" s="262"/>
    </row>
    <row r="2" spans="1:7" ht="24" customHeight="1" thickBot="1">
      <c r="A2" s="683" t="s">
        <v>23</v>
      </c>
      <c r="B2" s="684"/>
      <c r="C2" s="684"/>
      <c r="D2" s="684"/>
      <c r="E2" s="685"/>
    </row>
    <row r="3" spans="1:7" ht="49.5" customHeight="1">
      <c r="A3" s="316" t="s">
        <v>37</v>
      </c>
      <c r="B3" s="317" t="s">
        <v>24</v>
      </c>
      <c r="C3" s="317" t="s">
        <v>25</v>
      </c>
      <c r="D3" s="317" t="s">
        <v>26</v>
      </c>
      <c r="E3" s="318" t="s">
        <v>827</v>
      </c>
      <c r="F3" s="262"/>
      <c r="G3" s="262"/>
    </row>
    <row r="4" spans="1:7" ht="22.5" customHeight="1">
      <c r="A4" s="686">
        <v>2021</v>
      </c>
      <c r="B4" s="321">
        <v>1</v>
      </c>
      <c r="C4" s="319">
        <v>363.23</v>
      </c>
      <c r="D4" s="320" t="s">
        <v>860</v>
      </c>
      <c r="E4" s="689"/>
      <c r="F4" s="262"/>
      <c r="G4" s="262"/>
    </row>
    <row r="5" spans="1:7" ht="22.5" customHeight="1">
      <c r="A5" s="687"/>
      <c r="B5" s="321">
        <v>1</v>
      </c>
      <c r="C5" s="319">
        <v>300</v>
      </c>
      <c r="D5" s="320" t="s">
        <v>861</v>
      </c>
      <c r="E5" s="690"/>
      <c r="F5" s="262"/>
      <c r="G5" s="262"/>
    </row>
    <row r="6" spans="1:7" ht="22.5" customHeight="1">
      <c r="A6" s="687"/>
      <c r="B6" s="321">
        <v>1</v>
      </c>
      <c r="C6" s="319">
        <v>575</v>
      </c>
      <c r="D6" s="320" t="s">
        <v>872</v>
      </c>
      <c r="E6" s="690"/>
      <c r="F6" s="262"/>
      <c r="G6" s="262"/>
    </row>
    <row r="7" spans="1:7" s="262" customFormat="1" ht="22.5" customHeight="1">
      <c r="A7" s="687"/>
      <c r="B7" s="321">
        <v>1</v>
      </c>
      <c r="C7" s="319">
        <v>1000</v>
      </c>
      <c r="D7" s="320" t="s">
        <v>862</v>
      </c>
      <c r="E7" s="690"/>
    </row>
    <row r="8" spans="1:7" ht="22.5" customHeight="1">
      <c r="A8" s="687"/>
      <c r="B8" s="321">
        <v>1</v>
      </c>
      <c r="C8" s="319">
        <v>9958.8700000000008</v>
      </c>
      <c r="D8" s="320" t="s">
        <v>1194</v>
      </c>
      <c r="E8" s="690"/>
      <c r="F8" s="262"/>
      <c r="G8" s="262"/>
    </row>
    <row r="9" spans="1:7" ht="22.5" customHeight="1">
      <c r="A9" s="687"/>
      <c r="B9" s="321">
        <v>1</v>
      </c>
      <c r="C9" s="319">
        <v>350</v>
      </c>
      <c r="D9" s="320" t="s">
        <v>872</v>
      </c>
      <c r="E9" s="690"/>
      <c r="F9" s="262"/>
      <c r="G9" s="262"/>
    </row>
    <row r="10" spans="1:7" ht="22.5" customHeight="1">
      <c r="A10" s="687"/>
      <c r="B10" s="321">
        <v>1</v>
      </c>
      <c r="C10" s="319">
        <v>3030</v>
      </c>
      <c r="D10" s="320" t="s">
        <v>863</v>
      </c>
      <c r="E10" s="690"/>
      <c r="F10" s="262"/>
      <c r="G10" s="262"/>
    </row>
    <row r="11" spans="1:7" ht="22.5" customHeight="1">
      <c r="A11" s="687"/>
      <c r="B11" s="321">
        <v>1</v>
      </c>
      <c r="C11" s="319">
        <v>1710.56</v>
      </c>
      <c r="D11" s="320" t="s">
        <v>864</v>
      </c>
      <c r="E11" s="690"/>
      <c r="F11" s="262"/>
      <c r="G11" s="262"/>
    </row>
    <row r="12" spans="1:7" ht="22.5" customHeight="1">
      <c r="A12" s="687"/>
      <c r="B12" s="321">
        <v>1</v>
      </c>
      <c r="C12" s="319">
        <v>1960</v>
      </c>
      <c r="D12" s="320" t="s">
        <v>865</v>
      </c>
      <c r="E12" s="690"/>
      <c r="F12" s="262"/>
      <c r="G12" s="262"/>
    </row>
    <row r="13" spans="1:7" ht="22.5" customHeight="1">
      <c r="A13" s="688"/>
      <c r="B13" s="321">
        <v>1</v>
      </c>
      <c r="C13" s="319">
        <v>1309.67</v>
      </c>
      <c r="D13" s="320" t="s">
        <v>1192</v>
      </c>
      <c r="E13" s="691"/>
      <c r="F13" s="262"/>
      <c r="G13" s="262"/>
    </row>
    <row r="14" spans="1:7" ht="22.5" customHeight="1">
      <c r="A14" s="686">
        <v>2022</v>
      </c>
      <c r="B14" s="483">
        <v>1</v>
      </c>
      <c r="C14" s="484">
        <v>266.42</v>
      </c>
      <c r="D14" s="320" t="s">
        <v>873</v>
      </c>
      <c r="E14" s="678"/>
      <c r="F14" s="262"/>
      <c r="G14" s="262"/>
    </row>
    <row r="15" spans="1:7" ht="22.5" customHeight="1">
      <c r="A15" s="687"/>
      <c r="B15" s="483">
        <v>1</v>
      </c>
      <c r="C15" s="484">
        <v>810</v>
      </c>
      <c r="D15" s="320" t="s">
        <v>870</v>
      </c>
      <c r="E15" s="679"/>
      <c r="F15" s="262"/>
      <c r="G15" s="262"/>
    </row>
    <row r="16" spans="1:7" ht="22.5" customHeight="1">
      <c r="A16" s="687"/>
      <c r="B16" s="483">
        <v>1</v>
      </c>
      <c r="C16" s="319">
        <v>3800</v>
      </c>
      <c r="D16" s="320" t="s">
        <v>1194</v>
      </c>
      <c r="E16" s="679"/>
      <c r="F16" s="262"/>
      <c r="G16" s="262"/>
    </row>
    <row r="17" spans="1:7" ht="22.5" customHeight="1">
      <c r="A17" s="687"/>
      <c r="B17" s="483">
        <v>1</v>
      </c>
      <c r="C17" s="319">
        <v>4910.45</v>
      </c>
      <c r="D17" s="320" t="s">
        <v>869</v>
      </c>
      <c r="E17" s="679"/>
      <c r="F17" s="262"/>
      <c r="G17" s="262"/>
    </row>
    <row r="18" spans="1:7" ht="22.5" customHeight="1">
      <c r="A18" s="687"/>
      <c r="B18" s="483">
        <v>1</v>
      </c>
      <c r="C18" s="319">
        <v>8175.15</v>
      </c>
      <c r="D18" s="320" t="s">
        <v>1223</v>
      </c>
      <c r="E18" s="679"/>
      <c r="F18" s="262"/>
      <c r="G18" s="262"/>
    </row>
    <row r="19" spans="1:7" ht="22.5" customHeight="1">
      <c r="A19" s="687"/>
      <c r="B19" s="483">
        <v>1</v>
      </c>
      <c r="C19" s="319">
        <v>5974</v>
      </c>
      <c r="D19" s="320" t="s">
        <v>868</v>
      </c>
      <c r="E19" s="679"/>
      <c r="F19" s="262"/>
      <c r="G19" s="262"/>
    </row>
    <row r="20" spans="1:7" ht="22.5" customHeight="1">
      <c r="A20" s="687"/>
      <c r="B20" s="483">
        <v>1</v>
      </c>
      <c r="C20" s="484">
        <v>873.8</v>
      </c>
      <c r="D20" s="320" t="s">
        <v>867</v>
      </c>
      <c r="E20" s="679"/>
      <c r="F20" s="262"/>
      <c r="G20" s="262"/>
    </row>
    <row r="21" spans="1:7" ht="22.5" customHeight="1">
      <c r="A21" s="687"/>
      <c r="B21" s="483">
        <v>1</v>
      </c>
      <c r="C21" s="319">
        <v>7353.84</v>
      </c>
      <c r="D21" s="320" t="s">
        <v>874</v>
      </c>
      <c r="E21" s="679"/>
      <c r="F21" s="262"/>
      <c r="G21" s="262"/>
    </row>
    <row r="22" spans="1:7" ht="22.5" customHeight="1">
      <c r="A22" s="687"/>
      <c r="B22" s="483">
        <v>1</v>
      </c>
      <c r="C22" s="484">
        <v>403.8</v>
      </c>
      <c r="D22" s="320" t="s">
        <v>866</v>
      </c>
      <c r="E22" s="679"/>
      <c r="F22" s="262"/>
      <c r="G22" s="262"/>
    </row>
    <row r="23" spans="1:7" ht="22.5" customHeight="1">
      <c r="A23" s="687"/>
      <c r="B23" s="483">
        <v>1</v>
      </c>
      <c r="C23" s="484">
        <v>323.8</v>
      </c>
      <c r="D23" s="320" t="s">
        <v>866</v>
      </c>
      <c r="E23" s="679"/>
      <c r="F23" s="262"/>
      <c r="G23" s="262"/>
    </row>
    <row r="24" spans="1:7" ht="19.5" customHeight="1">
      <c r="A24" s="687"/>
      <c r="B24" s="483">
        <v>1</v>
      </c>
      <c r="C24" s="484">
        <v>8259.76</v>
      </c>
      <c r="D24" s="320" t="s">
        <v>1205</v>
      </c>
      <c r="E24" s="679"/>
      <c r="F24" s="262"/>
      <c r="G24" s="262"/>
    </row>
    <row r="25" spans="1:7" ht="18.75" customHeight="1">
      <c r="A25" s="687"/>
      <c r="B25" s="483">
        <v>1</v>
      </c>
      <c r="C25" s="484">
        <v>2495.02</v>
      </c>
      <c r="D25" s="320" t="s">
        <v>1206</v>
      </c>
      <c r="E25" s="679"/>
      <c r="F25" s="262"/>
      <c r="G25" s="262"/>
    </row>
    <row r="26" spans="1:7" ht="21" customHeight="1">
      <c r="A26" s="687"/>
      <c r="B26" s="483">
        <v>1</v>
      </c>
      <c r="C26" s="484">
        <v>300</v>
      </c>
      <c r="D26" s="320" t="s">
        <v>1195</v>
      </c>
      <c r="E26" s="679"/>
      <c r="F26" s="262"/>
      <c r="G26" s="262"/>
    </row>
    <row r="27" spans="1:7" ht="22.5" customHeight="1">
      <c r="A27" s="688"/>
      <c r="B27" s="483">
        <v>1</v>
      </c>
      <c r="C27" s="484">
        <v>1806</v>
      </c>
      <c r="D27" s="320" t="s">
        <v>871</v>
      </c>
      <c r="E27" s="664"/>
      <c r="F27" s="262"/>
      <c r="G27" s="262"/>
    </row>
    <row r="28" spans="1:7" s="262" customFormat="1" ht="19.5" customHeight="1">
      <c r="A28" s="680">
        <v>2023</v>
      </c>
      <c r="B28" s="123">
        <v>1</v>
      </c>
      <c r="C28" s="131">
        <v>1300.81</v>
      </c>
      <c r="D28" s="265" t="s">
        <v>871</v>
      </c>
      <c r="E28" s="678"/>
    </row>
    <row r="29" spans="1:7" s="262" customFormat="1" ht="18.75" customHeight="1">
      <c r="A29" s="681"/>
      <c r="B29" s="323">
        <v>1</v>
      </c>
      <c r="C29" s="485">
        <v>4298.6400000000003</v>
      </c>
      <c r="D29" s="265" t="s">
        <v>1193</v>
      </c>
      <c r="E29" s="679"/>
    </row>
    <row r="30" spans="1:7" s="262" customFormat="1" ht="22.5" customHeight="1">
      <c r="A30" s="681"/>
      <c r="B30" s="323">
        <v>1</v>
      </c>
      <c r="C30" s="485">
        <v>13436.93</v>
      </c>
      <c r="D30" s="265" t="s">
        <v>1196</v>
      </c>
      <c r="E30" s="679"/>
    </row>
    <row r="31" spans="1:7" s="262" customFormat="1" ht="22.5" customHeight="1">
      <c r="A31" s="681"/>
      <c r="B31" s="123">
        <v>1</v>
      </c>
      <c r="C31" s="485">
        <v>6568.39</v>
      </c>
      <c r="D31" s="265" t="s">
        <v>1197</v>
      </c>
      <c r="E31" s="679"/>
    </row>
    <row r="32" spans="1:7" s="262" customFormat="1" ht="27" customHeight="1">
      <c r="A32" s="681"/>
      <c r="B32" s="323">
        <v>1</v>
      </c>
      <c r="C32" s="485">
        <v>4298.6400000000003</v>
      </c>
      <c r="D32" s="265" t="s">
        <v>1193</v>
      </c>
      <c r="E32" s="679"/>
    </row>
    <row r="33" spans="1:5" s="262" customFormat="1" ht="27" customHeight="1">
      <c r="A33" s="681"/>
      <c r="B33" s="323">
        <v>1</v>
      </c>
      <c r="C33" s="485">
        <v>11645.95</v>
      </c>
      <c r="D33" s="265" t="s">
        <v>871</v>
      </c>
      <c r="E33" s="679"/>
    </row>
    <row r="34" spans="1:5" s="262" customFormat="1" ht="27" customHeight="1">
      <c r="A34" s="681"/>
      <c r="B34" s="123">
        <v>1</v>
      </c>
      <c r="C34" s="485">
        <v>426.53</v>
      </c>
      <c r="D34" s="265" t="s">
        <v>871</v>
      </c>
      <c r="E34" s="679"/>
    </row>
    <row r="35" spans="1:5" s="262" customFormat="1" ht="27" customHeight="1">
      <c r="A35" s="681"/>
      <c r="B35" s="323">
        <v>1</v>
      </c>
      <c r="C35" s="485">
        <v>13287.08</v>
      </c>
      <c r="D35" s="265" t="s">
        <v>1198</v>
      </c>
      <c r="E35" s="679"/>
    </row>
    <row r="36" spans="1:5" s="262" customFormat="1" ht="27" customHeight="1">
      <c r="A36" s="681"/>
      <c r="B36" s="323">
        <v>1</v>
      </c>
      <c r="C36" s="485">
        <v>1773.55</v>
      </c>
      <c r="D36" s="265" t="s">
        <v>1199</v>
      </c>
      <c r="E36" s="679"/>
    </row>
    <row r="37" spans="1:5" s="262" customFormat="1" ht="27" customHeight="1">
      <c r="A37" s="681"/>
      <c r="B37" s="123">
        <v>1</v>
      </c>
      <c r="C37" s="485">
        <v>1704.75</v>
      </c>
      <c r="D37" s="265" t="s">
        <v>871</v>
      </c>
      <c r="E37" s="679"/>
    </row>
    <row r="38" spans="1:5" s="262" customFormat="1" ht="27" customHeight="1">
      <c r="A38" s="681"/>
      <c r="B38" s="323">
        <v>1</v>
      </c>
      <c r="C38" s="485">
        <v>598.27</v>
      </c>
      <c r="D38" s="265" t="s">
        <v>871</v>
      </c>
      <c r="E38" s="679"/>
    </row>
    <row r="39" spans="1:5" s="262" customFormat="1" ht="27" customHeight="1">
      <c r="A39" s="681"/>
      <c r="B39" s="323">
        <v>1</v>
      </c>
      <c r="C39" s="485">
        <v>770</v>
      </c>
      <c r="D39" s="265" t="s">
        <v>871</v>
      </c>
      <c r="E39" s="679"/>
    </row>
    <row r="40" spans="1:5" s="262" customFormat="1" ht="27" customHeight="1">
      <c r="A40" s="681"/>
      <c r="B40" s="123">
        <v>1</v>
      </c>
      <c r="C40" s="485">
        <v>1699.28</v>
      </c>
      <c r="D40" s="265" t="s">
        <v>871</v>
      </c>
      <c r="E40" s="679"/>
    </row>
    <row r="41" spans="1:5" s="262" customFormat="1" ht="27" customHeight="1">
      <c r="A41" s="681"/>
      <c r="B41" s="323">
        <v>1</v>
      </c>
      <c r="C41" s="485">
        <v>13335.2</v>
      </c>
      <c r="D41" s="265" t="s">
        <v>1200</v>
      </c>
      <c r="E41" s="679"/>
    </row>
    <row r="42" spans="1:5" s="262" customFormat="1" ht="27" customHeight="1">
      <c r="A42" s="681"/>
      <c r="B42" s="323">
        <v>1</v>
      </c>
      <c r="C42" s="485">
        <v>860</v>
      </c>
      <c r="D42" s="265" t="s">
        <v>871</v>
      </c>
      <c r="E42" s="679"/>
    </row>
    <row r="43" spans="1:5" s="262" customFormat="1" ht="27" customHeight="1">
      <c r="A43" s="682"/>
      <c r="B43" s="323">
        <v>1</v>
      </c>
      <c r="C43" s="485">
        <v>1017.57</v>
      </c>
      <c r="D43" s="265" t="s">
        <v>871</v>
      </c>
      <c r="E43" s="664"/>
    </row>
    <row r="44" spans="1:5" s="262" customFormat="1" ht="36.6" customHeight="1">
      <c r="A44" s="677">
        <v>2024</v>
      </c>
      <c r="B44" s="123">
        <v>1</v>
      </c>
      <c r="C44" s="264"/>
      <c r="D44" s="265" t="s">
        <v>1201</v>
      </c>
      <c r="E44" s="324">
        <v>1500</v>
      </c>
    </row>
    <row r="45" spans="1:5" s="262" customFormat="1" ht="36.6" customHeight="1">
      <c r="A45" s="677"/>
      <c r="B45" s="123">
        <v>1</v>
      </c>
      <c r="C45" s="131">
        <v>3297.9</v>
      </c>
      <c r="D45" s="263" t="s">
        <v>871</v>
      </c>
      <c r="E45" s="325"/>
    </row>
    <row r="46" spans="1:5" s="262" customFormat="1" ht="36.6" customHeight="1">
      <c r="A46" s="677"/>
      <c r="B46" s="123">
        <v>1</v>
      </c>
      <c r="C46" s="131">
        <v>188.81</v>
      </c>
      <c r="D46" s="263" t="s">
        <v>871</v>
      </c>
      <c r="E46" s="326"/>
    </row>
    <row r="47" spans="1:5" s="262" customFormat="1" ht="36.6" customHeight="1">
      <c r="A47" s="677"/>
      <c r="B47" s="123">
        <v>1</v>
      </c>
      <c r="C47" s="131">
        <v>4614.29</v>
      </c>
      <c r="D47" s="263" t="s">
        <v>1202</v>
      </c>
      <c r="E47" s="324">
        <v>576.57000000000005</v>
      </c>
    </row>
    <row r="48" spans="1:5" s="262" customFormat="1" ht="36.6" customHeight="1">
      <c r="A48" s="677"/>
      <c r="B48" s="123">
        <v>1</v>
      </c>
      <c r="C48" s="131">
        <v>608.4</v>
      </c>
      <c r="D48" s="263" t="s">
        <v>871</v>
      </c>
      <c r="E48" s="325"/>
    </row>
    <row r="49" spans="1:5" s="262" customFormat="1" ht="36.6" customHeight="1">
      <c r="A49" s="677"/>
      <c r="B49" s="123">
        <v>1</v>
      </c>
      <c r="C49" s="131">
        <v>433.07</v>
      </c>
      <c r="D49" s="263" t="s">
        <v>871</v>
      </c>
      <c r="E49" s="486">
        <v>2566.9299999999998</v>
      </c>
    </row>
    <row r="50" spans="1:5" s="262" customFormat="1" ht="36.6" customHeight="1">
      <c r="A50" s="677"/>
      <c r="B50" s="123">
        <v>1</v>
      </c>
      <c r="C50" s="131">
        <v>3392.49</v>
      </c>
      <c r="D50" s="263" t="s">
        <v>871</v>
      </c>
      <c r="E50" s="325"/>
    </row>
    <row r="51" spans="1:5" s="262" customFormat="1" ht="36.6" customHeight="1">
      <c r="A51" s="677"/>
      <c r="B51" s="123">
        <v>1</v>
      </c>
      <c r="C51" s="131">
        <v>878.6</v>
      </c>
      <c r="D51" s="263" t="s">
        <v>871</v>
      </c>
      <c r="E51" s="486">
        <v>500</v>
      </c>
    </row>
    <row r="52" spans="1:5" s="262" customFormat="1" ht="36.6" customHeight="1">
      <c r="A52" s="677"/>
      <c r="B52" s="323">
        <v>1</v>
      </c>
      <c r="C52" s="485"/>
      <c r="D52" s="263" t="s">
        <v>871</v>
      </c>
      <c r="E52" s="498">
        <v>8000</v>
      </c>
    </row>
    <row r="53" spans="1:5" s="262" customFormat="1" ht="62.25" customHeight="1" thickBot="1">
      <c r="A53" s="677"/>
      <c r="B53" s="323">
        <v>1</v>
      </c>
      <c r="C53" s="502"/>
      <c r="D53" s="263" t="s">
        <v>866</v>
      </c>
      <c r="E53" s="500">
        <v>2500</v>
      </c>
    </row>
    <row r="54" spans="1:5" s="262" customFormat="1" ht="22.5" customHeight="1" thickBot="1">
      <c r="B54" s="497" t="s">
        <v>318</v>
      </c>
      <c r="C54" s="499">
        <f>SUM(C4:C53,E44:E53,)</f>
        <v>172388.02000000002</v>
      </c>
      <c r="E54" s="501">
        <f>SUM(E44:E53)</f>
        <v>15643.5</v>
      </c>
    </row>
    <row r="55" spans="1:5" s="262" customFormat="1"/>
    <row r="56" spans="1:5" s="262" customFormat="1"/>
    <row r="57" spans="1:5" s="262" customFormat="1"/>
    <row r="58" spans="1:5" s="262" customFormat="1"/>
    <row r="59" spans="1:5" s="262" customFormat="1"/>
    <row r="60" spans="1:5" s="262" customFormat="1"/>
    <row r="61" spans="1:5" s="262" customFormat="1"/>
    <row r="62" spans="1:5" s="262" customFormat="1"/>
    <row r="63" spans="1:5" s="262" customFormat="1"/>
    <row r="64" spans="1:5" s="262" customFormat="1"/>
    <row r="65" s="262" customFormat="1"/>
    <row r="66" s="262" customFormat="1"/>
    <row r="67" s="262" customFormat="1"/>
    <row r="68" s="262" customFormat="1"/>
    <row r="69" s="262" customFormat="1"/>
    <row r="70" s="262" customFormat="1"/>
    <row r="71" s="262" customFormat="1"/>
    <row r="72" s="262" customFormat="1"/>
    <row r="73" s="262" customFormat="1"/>
    <row r="74" s="262" customFormat="1"/>
    <row r="75" s="262" customFormat="1"/>
    <row r="76" s="262" customFormat="1"/>
    <row r="77" s="262" customFormat="1"/>
    <row r="78" s="262" customFormat="1"/>
    <row r="79" s="262" customFormat="1"/>
    <row r="80" s="262" customFormat="1"/>
    <row r="81" s="262" customFormat="1"/>
    <row r="82" s="262" customFormat="1"/>
    <row r="83" s="262" customFormat="1"/>
    <row r="84" s="262" customFormat="1"/>
    <row r="85" s="262" customFormat="1"/>
    <row r="86" s="262" customFormat="1"/>
    <row r="87" s="262" customFormat="1"/>
    <row r="88" s="262" customFormat="1"/>
    <row r="89" s="262" customFormat="1"/>
    <row r="90" s="262" customFormat="1"/>
    <row r="91" s="262" customFormat="1"/>
    <row r="92" s="262" customFormat="1"/>
    <row r="93" s="262" customFormat="1"/>
    <row r="94" s="262" customFormat="1"/>
    <row r="95" s="262" customFormat="1"/>
    <row r="96" s="262" customFormat="1"/>
    <row r="97" s="262" customFormat="1"/>
    <row r="98" s="262" customFormat="1"/>
    <row r="99" s="262" customFormat="1"/>
    <row r="100" s="262" customFormat="1"/>
    <row r="101" s="262" customFormat="1"/>
    <row r="102" s="262" customFormat="1"/>
    <row r="103" s="262" customFormat="1"/>
    <row r="104" s="262" customFormat="1"/>
    <row r="105" s="262" customFormat="1"/>
    <row r="106" s="262" customFormat="1"/>
    <row r="107" s="262" customFormat="1"/>
    <row r="108" s="262" customFormat="1"/>
    <row r="109" s="262" customFormat="1"/>
    <row r="110" s="262" customFormat="1"/>
    <row r="111" s="262" customFormat="1"/>
    <row r="112" s="262" customFormat="1"/>
    <row r="113" s="262" customFormat="1"/>
    <row r="114" s="262" customFormat="1"/>
    <row r="115" s="262" customFormat="1"/>
    <row r="116" s="262" customFormat="1"/>
    <row r="117" s="262" customFormat="1"/>
    <row r="118" s="262" customFormat="1"/>
    <row r="119" s="262" customFormat="1"/>
    <row r="120" s="262" customFormat="1"/>
    <row r="121" s="262" customFormat="1"/>
    <row r="122" s="262" customFormat="1"/>
    <row r="123" s="262" customFormat="1"/>
    <row r="124" s="262" customFormat="1"/>
    <row r="125" s="262" customFormat="1"/>
    <row r="126" s="262" customFormat="1"/>
    <row r="127" s="262" customFormat="1"/>
    <row r="128" s="262" customFormat="1"/>
    <row r="129" s="262" customFormat="1"/>
    <row r="130" s="262" customFormat="1"/>
    <row r="131" s="262" customFormat="1"/>
    <row r="132" s="262" customFormat="1"/>
    <row r="133" s="262" customFormat="1"/>
    <row r="134" s="262" customFormat="1"/>
    <row r="135" s="262" customFormat="1"/>
    <row r="136" s="262" customFormat="1"/>
    <row r="137" s="262" customFormat="1"/>
    <row r="138" s="262" customFormat="1"/>
    <row r="139" s="262" customFormat="1"/>
    <row r="140" s="262" customFormat="1"/>
    <row r="141" s="262" customFormat="1"/>
    <row r="142" s="262" customFormat="1"/>
    <row r="143" s="262" customFormat="1"/>
    <row r="144" s="262" customFormat="1"/>
    <row r="145" s="262" customFormat="1"/>
    <row r="146" s="262" customFormat="1"/>
    <row r="147" s="262" customFormat="1"/>
    <row r="148" s="262" customFormat="1"/>
    <row r="149" s="262" customFormat="1"/>
    <row r="150" s="262" customFormat="1"/>
    <row r="151" s="262" customFormat="1"/>
    <row r="152" s="262" customFormat="1"/>
    <row r="153" s="262" customFormat="1"/>
    <row r="154" s="262" customFormat="1"/>
    <row r="155" s="262" customFormat="1"/>
    <row r="156" s="262" customFormat="1"/>
    <row r="157" s="262" customFormat="1"/>
    <row r="158" s="262" customFormat="1"/>
    <row r="159" s="262" customFormat="1"/>
    <row r="160" s="262" customFormat="1"/>
    <row r="161" s="262" customFormat="1"/>
    <row r="162" s="262" customFormat="1"/>
    <row r="163" s="262" customFormat="1"/>
    <row r="164" s="262" customFormat="1"/>
    <row r="165" s="262" customFormat="1"/>
    <row r="166" s="262" customFormat="1"/>
    <row r="167" s="262" customFormat="1"/>
    <row r="168" s="262" customFormat="1"/>
    <row r="169" s="262" customFormat="1"/>
    <row r="170" s="262" customFormat="1"/>
    <row r="171" s="262" customFormat="1"/>
    <row r="172" s="262" customFormat="1"/>
    <row r="173" s="262" customFormat="1"/>
    <row r="174" s="262" customFormat="1"/>
    <row r="175" s="262" customFormat="1"/>
    <row r="176" s="262" customFormat="1"/>
    <row r="177" s="262" customFormat="1"/>
    <row r="178" s="262" customFormat="1"/>
    <row r="179" s="262" customFormat="1"/>
    <row r="180" s="262" customFormat="1"/>
    <row r="181" s="262" customFormat="1"/>
    <row r="182" s="262" customFormat="1"/>
    <row r="183" s="262" customFormat="1"/>
    <row r="184" s="262" customFormat="1"/>
    <row r="185" s="262" customFormat="1"/>
    <row r="186" s="262" customFormat="1"/>
    <row r="187" s="262" customFormat="1"/>
    <row r="188" s="262" customFormat="1"/>
    <row r="189" s="262" customFormat="1"/>
    <row r="190" s="262" customFormat="1"/>
    <row r="191" s="262" customFormat="1"/>
    <row r="192" s="262" customFormat="1"/>
    <row r="193" s="262" customFormat="1"/>
    <row r="194" s="262" customFormat="1"/>
    <row r="195" s="262" customFormat="1"/>
    <row r="196" s="262" customFormat="1"/>
    <row r="197" s="262" customFormat="1"/>
    <row r="198" s="262" customFormat="1"/>
    <row r="199" s="262" customFormat="1"/>
    <row r="200" s="262" customFormat="1"/>
    <row r="201" s="262" customFormat="1"/>
    <row r="202" s="262" customFormat="1"/>
    <row r="203" s="262" customFormat="1"/>
    <row r="204" s="262" customFormat="1"/>
    <row r="205" s="262" customFormat="1"/>
    <row r="206" s="262" customFormat="1"/>
    <row r="207" s="262" customFormat="1"/>
    <row r="208" s="262" customFormat="1"/>
    <row r="209" s="262" customFormat="1"/>
    <row r="210" s="262" customFormat="1"/>
    <row r="211" s="262" customFormat="1"/>
    <row r="212" s="262" customFormat="1"/>
    <row r="213" s="262" customFormat="1"/>
    <row r="214" s="262" customFormat="1"/>
    <row r="215" s="262" customFormat="1"/>
    <row r="216" s="262" customFormat="1"/>
    <row r="217" s="262" customFormat="1"/>
    <row r="218" s="262" customFormat="1"/>
    <row r="219" s="262" customFormat="1"/>
    <row r="220" s="262" customFormat="1"/>
    <row r="221" s="262" customFormat="1"/>
    <row r="222" s="262" customFormat="1"/>
    <row r="223" s="262" customFormat="1"/>
    <row r="224" s="262" customFormat="1"/>
    <row r="225" s="262" customFormat="1"/>
    <row r="226" s="262" customFormat="1"/>
    <row r="227" s="262" customFormat="1"/>
    <row r="228" s="262" customFormat="1"/>
    <row r="229" s="262" customFormat="1"/>
    <row r="230" s="262" customFormat="1"/>
    <row r="231" s="262" customFormat="1"/>
    <row r="232" s="262" customFormat="1"/>
    <row r="233" s="262" customFormat="1"/>
    <row r="234" s="262" customFormat="1"/>
    <row r="235" s="262" customFormat="1"/>
    <row r="236" s="262" customFormat="1"/>
    <row r="237" s="262" customFormat="1"/>
    <row r="238" s="262" customFormat="1"/>
    <row r="239" s="262" customFormat="1"/>
    <row r="240" s="262" customFormat="1"/>
    <row r="241" s="262" customFormat="1"/>
    <row r="242" s="262" customFormat="1"/>
    <row r="243" s="262" customFormat="1"/>
    <row r="244" s="262" customFormat="1"/>
    <row r="245" s="262" customFormat="1"/>
    <row r="246" s="262" customFormat="1"/>
    <row r="247" s="262" customFormat="1"/>
    <row r="248" s="262" customFormat="1"/>
    <row r="249" s="262" customFormat="1"/>
    <row r="250" s="262" customFormat="1"/>
    <row r="251" s="262" customFormat="1"/>
    <row r="252" s="262" customFormat="1"/>
    <row r="253" s="262" customFormat="1"/>
    <row r="254" s="262" customFormat="1"/>
    <row r="255" s="262" customFormat="1"/>
    <row r="256" s="262" customFormat="1"/>
    <row r="257" s="262" customFormat="1"/>
    <row r="258" s="262" customFormat="1"/>
    <row r="259" s="262" customFormat="1"/>
    <row r="260" s="262" customFormat="1"/>
    <row r="261" s="262" customFormat="1"/>
    <row r="262" s="262" customFormat="1"/>
    <row r="263" s="262" customFormat="1"/>
    <row r="264" s="262" customFormat="1"/>
    <row r="265" s="262" customFormat="1"/>
    <row r="266" s="262" customFormat="1"/>
    <row r="267" s="262" customFormat="1"/>
    <row r="268" s="262" customFormat="1"/>
    <row r="269" s="262" customFormat="1"/>
    <row r="270" s="262" customFormat="1"/>
    <row r="271" s="262" customFormat="1"/>
    <row r="272" s="262" customFormat="1"/>
    <row r="273" s="262" customFormat="1"/>
    <row r="274" s="262" customFormat="1"/>
    <row r="275" s="262" customFormat="1"/>
    <row r="276" s="262" customFormat="1"/>
    <row r="277" s="262" customFormat="1"/>
    <row r="278" s="262" customFormat="1"/>
    <row r="279" s="262" customFormat="1"/>
    <row r="280" s="262" customFormat="1"/>
    <row r="281" s="262" customFormat="1"/>
    <row r="282" s="262" customFormat="1"/>
    <row r="283" s="262" customFormat="1"/>
    <row r="284" s="262" customFormat="1"/>
    <row r="285" s="262" customFormat="1"/>
    <row r="286" s="262" customFormat="1"/>
    <row r="287" s="262" customFormat="1"/>
    <row r="288" s="262" customFormat="1"/>
    <row r="289" s="262" customFormat="1"/>
    <row r="290" s="262" customFormat="1"/>
    <row r="291" s="262" customFormat="1"/>
    <row r="292" s="262" customFormat="1"/>
    <row r="293" s="262" customFormat="1"/>
    <row r="294" s="262" customFormat="1"/>
    <row r="295" s="262" customFormat="1"/>
    <row r="296" s="262" customFormat="1"/>
    <row r="297" s="262" customFormat="1"/>
    <row r="298" s="262" customFormat="1"/>
    <row r="299" s="262" customFormat="1"/>
    <row r="300" s="262" customFormat="1"/>
    <row r="301" s="262" customFormat="1"/>
    <row r="302" s="262" customFormat="1"/>
    <row r="303" s="262" customFormat="1"/>
    <row r="304" s="262" customFormat="1"/>
    <row r="305" s="262" customFormat="1"/>
    <row r="306" s="262" customFormat="1"/>
    <row r="307" s="262" customFormat="1"/>
    <row r="308" s="262" customFormat="1"/>
    <row r="309" s="262" customFormat="1"/>
    <row r="310" s="262" customFormat="1"/>
    <row r="311" s="262" customFormat="1"/>
    <row r="312" s="262" customFormat="1"/>
    <row r="313" s="262" customFormat="1"/>
    <row r="314" s="262" customFormat="1"/>
    <row r="315" s="262" customFormat="1"/>
    <row r="316" s="262" customFormat="1"/>
    <row r="317" s="262" customFormat="1"/>
    <row r="318" s="262" customFormat="1"/>
    <row r="319" s="262" customFormat="1"/>
    <row r="320" s="262" customFormat="1"/>
    <row r="321" s="262" customFormat="1"/>
    <row r="322" s="262" customFormat="1"/>
    <row r="323" s="262" customFormat="1"/>
    <row r="324" s="262" customFormat="1"/>
    <row r="325" s="262" customFormat="1"/>
    <row r="326" s="262" customFormat="1"/>
    <row r="327" s="262" customFormat="1"/>
    <row r="328" s="262" customFormat="1"/>
    <row r="329" s="262" customFormat="1"/>
    <row r="330" s="262" customFormat="1"/>
    <row r="331" s="262" customFormat="1"/>
    <row r="332" s="262" customFormat="1"/>
    <row r="333" s="262" customFormat="1"/>
    <row r="334" s="262" customFormat="1"/>
    <row r="335" s="262" customFormat="1"/>
    <row r="336" s="262" customFormat="1"/>
    <row r="337" s="262" customFormat="1"/>
    <row r="338" s="262" customFormat="1"/>
    <row r="339" s="262" customFormat="1"/>
    <row r="340" s="262" customFormat="1"/>
    <row r="341" s="262" customFormat="1"/>
    <row r="342" s="262" customFormat="1"/>
    <row r="343" s="262" customFormat="1"/>
    <row r="344" s="262" customFormat="1"/>
    <row r="345" s="262" customFormat="1"/>
    <row r="346" s="262" customFormat="1"/>
    <row r="347" s="262" customFormat="1"/>
    <row r="348" s="262" customFormat="1"/>
    <row r="349" s="262" customFormat="1"/>
    <row r="350" s="262" customFormat="1"/>
    <row r="351" s="262" customFormat="1"/>
    <row r="352" s="262" customFormat="1"/>
    <row r="353" s="262" customFormat="1"/>
    <row r="354" s="262" customFormat="1"/>
    <row r="355" s="262" customFormat="1"/>
    <row r="356" s="262" customFormat="1"/>
    <row r="357" s="262" customFormat="1"/>
    <row r="358" s="262" customFormat="1"/>
    <row r="359" s="262" customFormat="1"/>
    <row r="360" s="262" customFormat="1"/>
    <row r="361" s="262" customFormat="1"/>
    <row r="362" s="262" customFormat="1"/>
    <row r="363" s="262" customFormat="1"/>
    <row r="364" s="262" customFormat="1"/>
    <row r="365" s="262" customFormat="1"/>
    <row r="366" s="262" customFormat="1"/>
  </sheetData>
  <mergeCells count="8">
    <mergeCell ref="A44:A53"/>
    <mergeCell ref="E14:E27"/>
    <mergeCell ref="E28:E43"/>
    <mergeCell ref="A28:A43"/>
    <mergeCell ref="A2:E2"/>
    <mergeCell ref="A4:A13"/>
    <mergeCell ref="A14:A27"/>
    <mergeCell ref="E4:E13"/>
  </mergeCells>
  <phoneticPr fontId="8" type="noConversion"/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zoomScaleNormal="100" workbookViewId="0">
      <selection activeCell="I31" sqref="I31"/>
    </sheetView>
  </sheetViews>
  <sheetFormatPr defaultRowHeight="12.75"/>
  <cols>
    <col min="1" max="1" width="4.28515625" customWidth="1"/>
    <col min="2" max="2" width="54.140625" customWidth="1"/>
    <col min="3" max="3" width="45.28515625" customWidth="1"/>
  </cols>
  <sheetData>
    <row r="1" spans="1:3">
      <c r="A1" s="188" t="s">
        <v>637</v>
      </c>
      <c r="B1" s="304"/>
      <c r="C1" s="305"/>
    </row>
    <row r="2" spans="1:3" ht="30.75" customHeight="1" thickBot="1">
      <c r="A2" s="306" t="s">
        <v>16</v>
      </c>
      <c r="B2" s="307" t="s">
        <v>17</v>
      </c>
      <c r="C2" s="308" t="s">
        <v>50</v>
      </c>
    </row>
    <row r="3" spans="1:3" ht="18" customHeight="1" thickBot="1">
      <c r="A3" s="704" t="s">
        <v>319</v>
      </c>
      <c r="B3" s="705"/>
      <c r="C3" s="706"/>
    </row>
    <row r="4" spans="1:3" ht="33" customHeight="1">
      <c r="A4" s="700" t="s">
        <v>62</v>
      </c>
      <c r="B4" s="701"/>
      <c r="C4" s="309" t="s">
        <v>349</v>
      </c>
    </row>
    <row r="5" spans="1:3" ht="18" customHeight="1">
      <c r="A5" s="702"/>
      <c r="B5" s="703"/>
      <c r="C5" s="310" t="s">
        <v>350</v>
      </c>
    </row>
    <row r="6" spans="1:3" ht="18" customHeight="1">
      <c r="A6" s="702"/>
      <c r="B6" s="703"/>
      <c r="C6" s="301" t="s">
        <v>351</v>
      </c>
    </row>
    <row r="7" spans="1:3" ht="18" customHeight="1" thickBot="1">
      <c r="A7" s="707"/>
      <c r="B7" s="708"/>
      <c r="C7" s="302" t="s">
        <v>352</v>
      </c>
    </row>
    <row r="8" spans="1:3" ht="18" customHeight="1" thickBot="1">
      <c r="A8" s="692" t="s">
        <v>638</v>
      </c>
      <c r="B8" s="693"/>
      <c r="C8" s="694"/>
    </row>
    <row r="9" spans="1:3" ht="18" customHeight="1">
      <c r="A9" s="700" t="s">
        <v>629</v>
      </c>
      <c r="B9" s="701"/>
      <c r="C9" s="301" t="s">
        <v>630</v>
      </c>
    </row>
    <row r="10" spans="1:3" ht="18" customHeight="1">
      <c r="A10" s="702"/>
      <c r="B10" s="703"/>
      <c r="C10" s="301" t="s">
        <v>631</v>
      </c>
    </row>
    <row r="11" spans="1:3" ht="18" customHeight="1">
      <c r="A11" s="702"/>
      <c r="B11" s="703"/>
      <c r="C11" s="301" t="s">
        <v>632</v>
      </c>
    </row>
    <row r="12" spans="1:3" ht="18" customHeight="1">
      <c r="A12" s="702"/>
      <c r="B12" s="703"/>
      <c r="C12" s="301" t="s">
        <v>633</v>
      </c>
    </row>
    <row r="13" spans="1:3" ht="18" customHeight="1">
      <c r="A13" s="702"/>
      <c r="B13" s="703"/>
      <c r="C13" s="301" t="s">
        <v>634</v>
      </c>
    </row>
    <row r="14" spans="1:3" ht="18" customHeight="1">
      <c r="A14" s="702"/>
      <c r="B14" s="703"/>
      <c r="C14" s="301" t="s">
        <v>635</v>
      </c>
    </row>
    <row r="15" spans="1:3" ht="18" customHeight="1" thickBot="1">
      <c r="A15" s="707"/>
      <c r="B15" s="708"/>
      <c r="C15" s="301" t="s">
        <v>636</v>
      </c>
    </row>
    <row r="16" spans="1:3" ht="18" customHeight="1" thickBot="1">
      <c r="A16" s="692" t="s">
        <v>665</v>
      </c>
      <c r="B16" s="693"/>
      <c r="C16" s="694"/>
    </row>
    <row r="17" spans="1:5" ht="18" customHeight="1">
      <c r="A17" s="710" t="s">
        <v>678</v>
      </c>
      <c r="B17" s="711"/>
      <c r="C17" s="709" t="s">
        <v>679</v>
      </c>
    </row>
    <row r="18" spans="1:5" ht="243.75" customHeight="1" thickBot="1">
      <c r="A18" s="712"/>
      <c r="B18" s="713"/>
      <c r="C18" s="709"/>
    </row>
    <row r="19" spans="1:5" ht="18" customHeight="1" thickBot="1">
      <c r="A19" s="692" t="s">
        <v>701</v>
      </c>
      <c r="B19" s="693"/>
      <c r="C19" s="694"/>
    </row>
    <row r="20" spans="1:5" ht="24" customHeight="1">
      <c r="A20" s="697"/>
      <c r="B20" s="10" t="s">
        <v>697</v>
      </c>
      <c r="C20" s="311" t="s">
        <v>698</v>
      </c>
    </row>
    <row r="21" spans="1:5" ht="26.25" customHeight="1">
      <c r="A21" s="698"/>
      <c r="B21" s="312" t="s">
        <v>699</v>
      </c>
      <c r="C21" s="301" t="s">
        <v>698</v>
      </c>
    </row>
    <row r="22" spans="1:5" ht="23.25" customHeight="1" thickBot="1">
      <c r="A22" s="699"/>
      <c r="B22" s="113" t="s">
        <v>700</v>
      </c>
      <c r="C22" s="313" t="s">
        <v>698</v>
      </c>
      <c r="E22" s="303"/>
    </row>
    <row r="23" spans="1:5" ht="20.25" customHeight="1" thickBot="1">
      <c r="A23" s="692" t="s">
        <v>721</v>
      </c>
      <c r="B23" s="693"/>
      <c r="C23" s="694"/>
    </row>
    <row r="24" spans="1:5" ht="25.5" customHeight="1" thickBot="1">
      <c r="A24" s="695" t="s">
        <v>726</v>
      </c>
      <c r="B24" s="696"/>
      <c r="C24" s="314" t="s">
        <v>727</v>
      </c>
    </row>
    <row r="25" spans="1:5" ht="19.5" customHeight="1" thickBot="1">
      <c r="A25" s="692" t="s">
        <v>818</v>
      </c>
      <c r="B25" s="693"/>
      <c r="C25" s="694"/>
    </row>
    <row r="26" spans="1:5" ht="25.5">
      <c r="A26" s="700" t="s">
        <v>821</v>
      </c>
      <c r="B26" s="701"/>
      <c r="C26" s="300" t="s">
        <v>822</v>
      </c>
    </row>
    <row r="27" spans="1:5" ht="13.5" thickBot="1">
      <c r="A27" s="702"/>
      <c r="B27" s="703"/>
      <c r="C27" s="302" t="s">
        <v>823</v>
      </c>
    </row>
    <row r="28" spans="1:5" ht="21.75" customHeight="1" thickBot="1">
      <c r="A28" s="692" t="s">
        <v>817</v>
      </c>
      <c r="B28" s="693"/>
      <c r="C28" s="694"/>
    </row>
    <row r="29" spans="1:5" ht="21.75" customHeight="1" thickBot="1">
      <c r="A29" s="695" t="s">
        <v>1006</v>
      </c>
      <c r="B29" s="696"/>
      <c r="C29" s="315" t="s">
        <v>1007</v>
      </c>
    </row>
    <row r="30" spans="1:5" ht="24" customHeight="1" thickBot="1">
      <c r="A30" s="692" t="s">
        <v>1219</v>
      </c>
      <c r="B30" s="693"/>
      <c r="C30" s="694"/>
    </row>
    <row r="31" spans="1:5" ht="100.5" customHeight="1">
      <c r="A31" s="482">
        <v>1</v>
      </c>
      <c r="B31" s="481" t="s">
        <v>726</v>
      </c>
      <c r="C31" s="120" t="s">
        <v>1220</v>
      </c>
    </row>
  </sheetData>
  <mergeCells count="16">
    <mergeCell ref="A23:C23"/>
    <mergeCell ref="A19:C19"/>
    <mergeCell ref="A20:A22"/>
    <mergeCell ref="A26:B27"/>
    <mergeCell ref="A3:C3"/>
    <mergeCell ref="A8:C8"/>
    <mergeCell ref="A4:B7"/>
    <mergeCell ref="C17:C18"/>
    <mergeCell ref="A16:C16"/>
    <mergeCell ref="A9:B15"/>
    <mergeCell ref="A17:B18"/>
    <mergeCell ref="A30:C30"/>
    <mergeCell ref="A28:C28"/>
    <mergeCell ref="A24:B24"/>
    <mergeCell ref="A29:B29"/>
    <mergeCell ref="A25:C25"/>
  </mergeCells>
  <phoneticPr fontId="8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budynki</vt:lpstr>
      <vt:lpstr>elektronika</vt:lpstr>
      <vt:lpstr>śr. trwałe</vt:lpstr>
      <vt:lpstr>maszyny</vt:lpstr>
      <vt:lpstr>szkody</vt:lpstr>
      <vt:lpstr>lokalizacje</vt:lpstr>
      <vt:lpstr>budynki!Obszar_wydruku</vt:lpstr>
      <vt:lpstr>elektronika!Obszar_wydruku</vt:lpstr>
      <vt:lpstr>lokalizacje!Obszar_wydruku</vt:lpstr>
      <vt:lpstr>'śr. trwałe'!Obszar_wydruku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Jakub Frąckiewicz</cp:lastModifiedBy>
  <cp:lastPrinted>2023-03-31T07:13:27Z</cp:lastPrinted>
  <dcterms:created xsi:type="dcterms:W3CDTF">2003-03-13T10:23:20Z</dcterms:created>
  <dcterms:modified xsi:type="dcterms:W3CDTF">2024-04-24T09:18:04Z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