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etropoliskbupl-my.sharepoint.com/personal/j_banasiak_metropoliskbu_pl/Documents/Biuro Ubezpieczeń Korporacyjnych/Powiat Ostrów Wlkp/2022/Przetarg 2022/ETAP I dokumenty przetargowe/"/>
    </mc:Choice>
  </mc:AlternateContent>
  <xr:revisionPtr revIDLastSave="6" documentId="8_{1B40D29A-7D24-49FD-99D2-1A91F2775D5F}" xr6:coauthVersionLast="47" xr6:coauthVersionMax="47" xr10:uidLastSave="{B04EF5FE-1ABD-4C0C-AB62-CA1218CEE81E}"/>
  <bookViews>
    <workbookView xWindow="-108" yWindow="-108" windowWidth="23256" windowHeight="12456" xr2:uid="{00000000-000D-0000-FFFF-FFFF00000000}"/>
  </bookViews>
  <sheets>
    <sheet name="Budynki" sheetId="1" r:id="rId1"/>
  </sheets>
  <definedNames>
    <definedName name="_xlnm._FilterDatabase" localSheetId="0" hidden="1">Budynki!$A$1:$H$72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A54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7" i="1"/>
  <c r="F48" i="1"/>
  <c r="F49" i="1"/>
  <c r="F50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4" i="1"/>
  <c r="F5" i="1"/>
  <c r="D23" i="1"/>
  <c r="F23" i="1" s="1"/>
  <c r="D56" i="1"/>
  <c r="A18" i="1" l="1"/>
  <c r="A19" i="1" s="1"/>
  <c r="A20" i="1" s="1"/>
  <c r="A21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F56" i="1"/>
  <c r="F79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<sst xmlns="http://schemas.openxmlformats.org/spreadsheetml/2006/main" count="221" uniqueCount="140">
  <si>
    <t>Lp</t>
  </si>
  <si>
    <t>Lokalizacja</t>
  </si>
  <si>
    <t>Dane techniczne:</t>
  </si>
  <si>
    <t>Powierzchnia użytkowa w m2</t>
  </si>
  <si>
    <t>Jednostka użytkująca</t>
  </si>
  <si>
    <t>Al. Powstańców Wielkopolskich 16, 63-400 Ostrów Wielkopolski</t>
  </si>
  <si>
    <r>
      <t>Budynek administracyjny</t>
    </r>
    <r>
      <rPr>
        <sz val="8"/>
        <color rgb="FF000000"/>
        <rFont val="Arial"/>
        <family val="2"/>
        <charset val="238"/>
      </rPr>
      <t xml:space="preserve"> – oddany do użytku w 1965 r., w 2009 r. częściowa termomodernizacja z wymianą pozostałych okien, przebudowa wejścia głównego do obiektu,  modernizacja węzła cieplnego, budynek wolnostojący, połączony łącznikiem (należącym do Gminy) z przyległym budynkiem Urzędu Gminy, budynek podpiwniczony (piwnice częściowo użytkowe – magazyny, archiwum, otwory okienne zamurowane), 3 kondygnacje naziemne, konsytuacja murowana,  ściany z cegły pełnej i dziurawki, strop DZ-3, konstrukcja stropodachu betonowa, docieplenie wełną mineralną, pokrycie papą x 2. Instalacje: elektryczna, wod-kan, odgromowa, klimatyzacyjna (ok. 95% powierzchni), c.o. z sieci miejskiej, gaz na potrzeby kuchni oraz mieszkania. System antywłamaniowy: z alarmem lokalnym i powiadomieniem AOM, Systemy p-poż: gaśnice</t>
    </r>
  </si>
  <si>
    <t>Starostwo Powiatowe w Ostrowie Wlkp.</t>
  </si>
  <si>
    <t>Antonin Ośrodek Wypoczynkowy „LIDO”</t>
  </si>
  <si>
    <r>
      <t>Domek letniskowy</t>
    </r>
    <r>
      <rPr>
        <sz val="8"/>
        <color rgb="FF000000"/>
        <rFont val="Arial"/>
        <family val="2"/>
        <charset val="238"/>
      </rPr>
      <t xml:space="preserve"> nr 93 (22,18 m2) oraz 94 (16,88m2) na terenie prowadzonego przez podmiot zewnętrzny ośrodka -  budynki z lat 70-tych, konstrukcja połączona w jedną bryłę, ściany z cegły, strop DZ-3, konstrukcja stropodachu drewniana - deskowanie, dach jednospadowy - deskowanie, pokryty papą x 2, budynek po remoncie w 2008 r: wymiana węzła sanitarnego, remont dachu – wymiana pokrycia dachowego, instalacje: elektryczna, wod-kan, kuchenka gazowa z butlą, ogrzewanie elektryczne</t>
    </r>
  </si>
  <si>
    <t>Al. Słowackiego 1 c Ostrów Wlkp</t>
  </si>
  <si>
    <r>
      <t>Garaż blaszany</t>
    </r>
    <r>
      <rPr>
        <sz val="8"/>
        <color rgb="FF000000"/>
        <rFont val="Arial"/>
        <family val="2"/>
        <charset val="238"/>
      </rPr>
      <t xml:space="preserve"> – rok budowy 2001, przytwierdzony do podłoża, bez posadzki</t>
    </r>
  </si>
  <si>
    <t>Powiatowe Centrum Pomocy Rodzinie</t>
  </si>
  <si>
    <t>ul. Królowej Jadwigi 1, Ostrów Wlkp.</t>
  </si>
  <si>
    <r>
      <t>Budynek z 1995 r</t>
    </r>
    <r>
      <rPr>
        <sz val="8"/>
        <color rgb="FF000000"/>
        <rFont val="Arial"/>
        <family val="2"/>
        <charset val="238"/>
      </rPr>
      <t>., murowany: ściany z cegły pełnej, izolacja termiczna, strop żelbetowy, monolityczny, gęstożebrowy Teriva, stropodach Teriva, dach z płyt dachowych korytkowych na ściankach ażurowych, kryty papą; Budynek podpiwniczony - piwnice użytkowe (sala spotkań, toalety, archiwum, kotłownia, pom. gosp.), + 2 kondygnacje naziemne. Instalacje: elektryczna, wod.kan., co z sieci miejskiej, odgromowa, tel., kraty w oknach niektórych pomieszczeń</t>
    </r>
  </si>
  <si>
    <t>Poradnia Psychologiczno-Pedagogiczna</t>
  </si>
  <si>
    <t>ul. Partyzancka 8</t>
  </si>
  <si>
    <r>
      <t>Budynek główny</t>
    </r>
    <r>
      <rPr>
        <sz val="8"/>
        <color rgb="FF000000"/>
        <rFont val="Arial"/>
        <family val="2"/>
        <charset val="238"/>
      </rPr>
      <t xml:space="preserve"> 3-kondygnacyjny, częściowo podpiwniczony, poddasze zaadoptowane, rok budowy: 1900, ściany z cegły, stropy i stropodach drewniany, dach kryty blachodachówką, dźwig zewnętrzny, c.o. miejskie, remont budynku w 2009, obiekt pod opieką konserwatora zabytków</t>
    </r>
  </si>
  <si>
    <t>Dom Pomocy Społecznej im. s. M. Benodyny Koterbianki w Ostrowie Wielkopolskim</t>
  </si>
  <si>
    <r>
      <rPr>
        <b/>
        <sz val="8"/>
        <color rgb="FF000000"/>
        <rFont val="Arial"/>
        <family val="2"/>
        <charset val="238"/>
      </rPr>
      <t>Oficyna prawa</t>
    </r>
    <r>
      <rPr>
        <sz val="8"/>
        <color rgb="FF000000"/>
        <rFont val="Arial"/>
        <family val="2"/>
        <charset val="238"/>
      </rPr>
      <t xml:space="preserve"> (parter + piętro) (368,95 – pokoje mieszkalne), lewa (parter) – gabinet rehabilitacyjny, Kaplica, pomieszczenie mieszkalne – rok budowy: 1932, remont w 2014 r.,  ściany z cegły, stropy i stropodach drewniany, dach płaski kryty papą, dobudowany budynek gospodarczy w 1957r. (101 m</t>
    </r>
    <r>
      <rPr>
        <vertAlign val="super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  <charset val="238"/>
      </rPr>
      <t>) - ściany z pustaka, stropy i stropodach drewniany, dach kryty papą. Remont w 2009r.</t>
    </r>
  </si>
  <si>
    <t>ul. Kaliska 3, Sieroszewice - kompleks pałacowy</t>
  </si>
  <si>
    <r>
      <t>Budynek Pałacu</t>
    </r>
    <r>
      <rPr>
        <sz val="8"/>
        <color rgb="FF000000"/>
        <rFont val="Arial"/>
        <family val="2"/>
        <charset val="238"/>
      </rPr>
      <t xml:space="preserve"> - administracyjno-mieszkalny, wzniesiony ok. 1890 roku, składający się z dwóch części – pałacu połączonego łącznikiem z oficyną, budynek murowany z cegły, stropy betonowo-drewniane, stropodach  drewniany, dach kryty dachówką (wymiana w 2016r.), w całości podpiwniczony, 3 kondygnacje naziemne, w piwnicy pomieszczenia gospodarcze, kuchnia z zapleczem, kotłownia oraz pomieszczenia do prowadzenia terapii, parter pełni funkcję administracyjno-mieszkalną, I piętro – funkcje mieszkalną, strych nieużytkowy budynek ogrzewany z własnej kotłowni olejowo-brykietowej, instalacje: el. Wod-kan, odgromowa, wentylacyjna, klimatyzacyjna, c.o. olejowo-brykietowe; remonty: wymiana okien w 2009 r., elewacja w 2002 r., częściowy remont dachu w 2012 r., instalacje p-poż z systemem powiadamiania PSP, instalacja oddymiająca,  budynek pod opieką konserwatora zabytków, zakończony remont dachu – w 2016 r. została zakończona wymiana pokrycia dachowego. </t>
    </r>
  </si>
  <si>
    <t>Dom Pomocy Społecznej w Psarach</t>
  </si>
  <si>
    <r>
      <t>Budynek Pawilonu</t>
    </r>
    <r>
      <rPr>
        <sz val="8"/>
        <color rgb="FF000000"/>
        <rFont val="Arial"/>
        <family val="2"/>
        <charset val="238"/>
      </rPr>
      <t xml:space="preserve"> - mieszkalny - rok budowy: 1974,budynek parterowy, murowany z cegły, stropy i stropodach drewniane, dach kryty blachą, instalacje: elektryczna, wod-kan, odgromowa, instalacje p-poż z systemem powiadamiania PSP, instalacja oddymiająca, wymiana dachu wraz z ociepleniem 2015r., w 2017 roku budynek został ocieplony oraz wykonano nową elewacje , zasilany z własnej kotłowni olejowej znajdującej się w budynku gospodarczo-garażowym</t>
    </r>
  </si>
  <si>
    <r>
      <t>Budynek mieszkalny</t>
    </r>
    <r>
      <rPr>
        <sz val="8"/>
        <color rgb="FF000000"/>
        <rFont val="Arial"/>
        <family val="2"/>
        <charset val="238"/>
      </rPr>
      <t xml:space="preserve"> - rok budowy: 1920, adaptacja na cele mieszkalne w 2006 r., termomodernizacja z remontem dachu w 2008 r., budynek 2-kondygnacyjny, murowany z cegły, stropy i stropodach drewniane, dach kryty dachówką, niepodpiwniczony, instalacje: elektryczna, wod-kan, instalacje p-poż z systemem powiadamiania PSP, instalacja oddymiająca</t>
    </r>
  </si>
  <si>
    <r>
      <t xml:space="preserve">Stodoła </t>
    </r>
    <r>
      <rPr>
        <sz val="8"/>
        <color rgb="FF000000"/>
        <rFont val="Arial"/>
        <family val="2"/>
        <charset val="238"/>
      </rPr>
      <t>–magazynowo-garażowa, budowa: lata 50-te, konstrukcja drewniana, dach kryty blachodachówką, instalacje: elektryczna, odgromowa</t>
    </r>
  </si>
  <si>
    <r>
      <t>Spichlerz</t>
    </r>
    <r>
      <rPr>
        <sz val="8"/>
        <color rgb="FF000000"/>
        <rFont val="Arial"/>
        <family val="2"/>
        <charset val="238"/>
      </rPr>
      <t xml:space="preserve"> - magazynowy, budowa: lata 50-te, budynek 2-kondygnacyjny, niepodpiwniczony, murowany z cegły, stropy i stropodach drewniany, dach kryty eternitem, instalacje: elektryczna, odgromowa</t>
    </r>
  </si>
  <si>
    <r>
      <t>Portiernia</t>
    </r>
    <r>
      <rPr>
        <sz val="8"/>
        <color rgb="FF000000"/>
        <rFont val="Arial"/>
        <family val="2"/>
        <charset val="238"/>
      </rPr>
      <t xml:space="preserve"> - budowa: lata 50-te, budynek murowany z cegły, stropy i stropodach drewniane, dach kryty blachą, instalacja elektryczna, ogrzewanie grzejnikiem elektrycznym</t>
    </r>
  </si>
  <si>
    <r>
      <t>Budynek techniczny</t>
    </r>
    <r>
      <rPr>
        <sz val="8"/>
        <color rgb="FF000000"/>
        <rFont val="Arial"/>
        <family val="2"/>
        <charset val="238"/>
      </rPr>
      <t xml:space="preserve"> - agregatownia - budowa: lata 50-te, budynek parterowy, murowany, dach płaski kryty eternitem, instalacje: elektryczna</t>
    </r>
  </si>
  <si>
    <r>
      <t>Budynek Kaplicy</t>
    </r>
    <r>
      <rPr>
        <sz val="8"/>
        <color rgb="FF000000"/>
        <rFont val="Arial"/>
        <family val="2"/>
        <charset val="238"/>
      </rPr>
      <t xml:space="preserve"> - kostnica - budowa: lata 50-te, budynek parterowy, murowany, dach dwuspadowy, kryty dachówką, instalacje: elektryczna</t>
    </r>
  </si>
  <si>
    <r>
      <t>Budynek gospodarczo – garażowy</t>
    </r>
    <r>
      <rPr>
        <sz val="8"/>
        <color rgb="FF000000"/>
        <rFont val="Arial"/>
        <family val="2"/>
        <charset val="238"/>
      </rPr>
      <t xml:space="preserve"> z pomieszczeniem przystosowanym do instalacji kotłowni na potrzeby Budynku Pawilonu angielskiego. Budynek wybudowany w 2017 roku. Zbudowany w technologii tradycyjnej murowanej, ze stropem gęstożebrowym opartym na murach. Konstrukcja dachu krokwiowo – płatwiowa drewniana. Budynek posadowiony na żelbetowych ławach fundamentowych. Dach kryty blachą. Instalacje: wodno – kanalizacyjna, elektryczna. </t>
    </r>
    <r>
      <rPr>
        <b/>
        <sz val="8"/>
        <color rgb="FF000000"/>
        <rFont val="Arial"/>
        <family val="2"/>
        <charset val="238"/>
      </rPr>
      <t>W 2019 budynek został ocieplony i otynkowany</t>
    </r>
  </si>
  <si>
    <t>Powiatowy Zarząd Dróg w Ostrowie Wielkopolskim</t>
  </si>
  <si>
    <t>ul. Staszica 1, 63-400 Ostrów Wielkopolski</t>
  </si>
  <si>
    <r>
      <t>Kompleks budynków administracyjno –magazynowo -garażowych,</t>
    </r>
    <r>
      <rPr>
        <sz val="8"/>
        <color rgb="FF000000"/>
        <rFont val="Arial"/>
        <family val="2"/>
        <charset val="238"/>
      </rPr>
      <t xml:space="preserve"> budowa: 1926, rozbudowa: lata 60-te, adaptacja pomieszczeń biurowych: 2005 r. z wymianą okien, instalacje: el.+ siła, wod-kan, c.o. z sieci miejskiej, obiekt niepodpiwniczony, 2-kondygnacyjny, częściowo 1-kondygnacyjny, dach o konstrukcji drewnianej, kryty papą (po remoncie w 2008r.), w 2018 r. przeprowadzona termomodernizacja wraz z montażem instalacji fotowoltaicznej oraz wymiana węzła ciepłowniczego</t>
    </r>
  </si>
  <si>
    <t>Ul. Wolności 29a 63-400 Ostrów Wielkopolski</t>
  </si>
  <si>
    <r>
      <t>Budynek administracyjny</t>
    </r>
    <r>
      <rPr>
        <sz val="8"/>
        <color rgb="FF000000"/>
        <rFont val="Arial"/>
        <family val="2"/>
        <charset val="238"/>
      </rPr>
      <t xml:space="preserve"> – wybudowany ok. roku 1890 i rozbudowany w latach 70 (węzeł sanitarny), 3 kondygnacje użytkowe, piwnica pod częścią budynku, częściowo nie użytkowana, ściany z cegieł, stropy - drewniane belki i betonowe, stropodach - drewniane krokwie, dach płaski, kryty papą, instalacje: elektryczna (wymieniona w 2008-09), wod-kan, c.o. miejskie. Remont budynku w latach 2008-09 – nakłady inwestycyjne: 1 200 000 PLN . Monitoring wewnątrz(korytarze) i na zewnątrz budynku, czujniki ruchu i dymu z powiadomieniem USI, w 2013r remont dachu i wentylacji</t>
    </r>
  </si>
  <si>
    <t>Powiatowy Urząd Pracy w Ostrowie Wielkopolskim</t>
  </si>
  <si>
    <t>ul. Gimnazjalna 9, Ostrów Wlkp.</t>
  </si>
  <si>
    <r>
      <t xml:space="preserve">Budynek szkoły </t>
    </r>
    <r>
      <rPr>
        <sz val="8"/>
        <color rgb="FF000000"/>
        <rFont val="Arial"/>
        <family val="2"/>
        <charset val="238"/>
      </rPr>
      <t>- budowa 1845r., budynek podpiwniczony (pomieszczenia gospodarcze), 3 kondygnacje naziemne, strych nieużytkowany, ściany z cegły, stropy, stropodach drewniany, dach pokryty dachówką, remonty: 2005 r.-remont dachu z wymianą konstrukcji i dachówki, 2010 r.-wymiana c.o.; monitoring, alarm antywłamaniowy z powiadomieniem AOM.</t>
    </r>
  </si>
  <si>
    <t>I Liceum Ogólnokształcące w Ostrowie Wielkopolskim</t>
  </si>
  <si>
    <r>
      <t>Sala gimnastyczna</t>
    </r>
    <r>
      <rPr>
        <sz val="8"/>
        <color rgb="FF000000"/>
        <rFont val="Arial"/>
        <family val="2"/>
        <charset val="238"/>
      </rPr>
      <t xml:space="preserve"> – budowa 1985 r.; budynek parterowy, murowany, ściany z żelbetonu i stali, ściany z cegły i suporeksu, stropodach-wiązary metalowe pokryte drewnem, płyty PW8, budynek po termomodernizacji w 2011 r. pokrycie dachu papą, monitoring, alarm antywłamaniowy, z powiadomieniem AOM</t>
    </r>
  </si>
  <si>
    <t>ul. Wrocławska 48, 63-400 Ostrów Wlkp.</t>
  </si>
  <si>
    <r>
      <t>Budynek szkolny</t>
    </r>
    <r>
      <rPr>
        <sz val="8"/>
        <color rgb="FF000000"/>
        <rFont val="Arial"/>
        <family val="2"/>
        <charset val="238"/>
      </rPr>
      <t xml:space="preserve"> - 5 kondygnacji użytkowych (przyziemie, parter + 3 piętra) rok budowy: 1911, budynek z cegły, stropy betonowe, stropodach drewniany, dach kryty dachówką.</t>
    </r>
  </si>
  <si>
    <t>II Liceum Ogólnokształcące w Ostrowie Wielkopolskim</t>
  </si>
  <si>
    <t>ul. Wojska Polskiego 17, Ostrów Wlkp.</t>
  </si>
  <si>
    <r>
      <t>Budynek szkolny</t>
    </r>
    <r>
      <rPr>
        <sz val="8"/>
        <color rgb="FF000000"/>
        <rFont val="Arial"/>
        <family val="2"/>
        <charset val="238"/>
      </rPr>
      <t xml:space="preserve"> 5-kondygnacyjny, podpiwniczony (piwnica użytkowa, strych użytkowy) rok budowy: 1954, budynek z cegły, stropy betonowe, stropodach drewniany – belki, dach płaski kryty papą. Termomodernizacja budynku w 2004 r. Okratowanie okien w piwnicy, pracowni komputerowej oraz administracji szkolnej. W budynku znajduje się 7 lokali mieszkalnych wynajmowanych  (692,04 m2). C.o. miejskie, instalacja gazowa, elektryczna, telefoniczna, odgromowa. Remont sali gimnastycznej przeprowadzony przez IV Liceum Ogólnokształcące.</t>
    </r>
  </si>
  <si>
    <t>III Liceum Ogólnokształcące w Ostrowie Wielkopolskim</t>
  </si>
  <si>
    <r>
      <t>Kryta pływalnia</t>
    </r>
    <r>
      <rPr>
        <sz val="8"/>
        <color rgb="FF000000"/>
        <rFont val="Arial"/>
        <family val="2"/>
        <charset val="238"/>
      </rPr>
      <t xml:space="preserve"> – rok budowy: 2000, ściany z suporeksu, stropy, stropodach betonowy, dach kryty papą. Termomodernizacja w 2004 r. Parter – basen, sale lekcyjne, szatnie. Piętro - 2 lokale mieszkalne oraz pomieszczenia wynajmowane usługowo - biurowe. Obiekt ogólnodostępny.</t>
    </r>
  </si>
  <si>
    <t>Ul. PTR 6, Przygodzice, KS</t>
  </si>
  <si>
    <r>
      <t>Budynek szkoły</t>
    </r>
    <r>
      <rPr>
        <sz val="8"/>
        <color rgb="FF000000"/>
        <rFont val="Arial"/>
        <family val="2"/>
        <charset val="238"/>
      </rPr>
      <t xml:space="preserve"> – data budowy: 1965r., ściany z cegły, stropy i stropodach betonowy, dach pokryty papą, budynek po termomodernizacji, ogrzewanie gazowe, instalacja elektryczna, wod-kan, alarm lokalny z powiadomieniem pracownika, monitoring.</t>
    </r>
  </si>
  <si>
    <t>Zespół Szkół Ponadpodstawowych CKU</t>
  </si>
  <si>
    <t>Ul. PTR 11, Przygodzice, KS</t>
  </si>
  <si>
    <r>
      <t>Budynek internatu</t>
    </r>
    <r>
      <rPr>
        <sz val="8"/>
        <color rgb="FF000000"/>
        <rFont val="Arial"/>
        <family val="2"/>
        <charset val="238"/>
      </rPr>
      <t xml:space="preserve"> – wybudowany ok. 1900r., ściany z cegły, stropy i stropodach drewniany, dach pokryty dachówką, c.o. węglowe, inst. elektryczna, wod-kan, gazowa, monitoring, </t>
    </r>
  </si>
  <si>
    <t>Ul. PTR 7, Przygodzice, KS</t>
  </si>
  <si>
    <r>
      <t>Budynek Gimnazjum</t>
    </r>
    <r>
      <rPr>
        <sz val="8"/>
        <color rgb="FF000000"/>
        <rFont val="Arial"/>
        <family val="2"/>
        <charset val="238"/>
      </rPr>
      <t xml:space="preserve"> – wybudowany ok. 1900r., ściany z cegły, stropy drewniano-betonowe, stropodach drewniany, dach pokryty dachówką, okna wymienione, nowa elewacja.</t>
    </r>
  </si>
  <si>
    <t>Ul. PTR 5, Przygodzice</t>
  </si>
  <si>
    <r>
      <t>Budynek magazynu</t>
    </r>
    <r>
      <rPr>
        <sz val="8"/>
        <color rgb="FF000000"/>
        <rFont val="Arial"/>
        <family val="2"/>
        <charset val="238"/>
      </rPr>
      <t xml:space="preserve"> – wybudowany ok. 1930r., ściany z cegły, stropy drewniane – belki, stropodach drewniany, dach pokryty dachówką i blachą</t>
    </r>
  </si>
  <si>
    <t>Ul. PTR, Przygodzice, KS</t>
  </si>
  <si>
    <r>
      <t>Budynek zajęć mechanicznych</t>
    </r>
    <r>
      <rPr>
        <sz val="8"/>
        <color rgb="FF000000"/>
        <rFont val="Arial"/>
        <family val="2"/>
        <charset val="238"/>
      </rPr>
      <t xml:space="preserve"> – z lat 80-tych, ściany z cegły, stropy i stropodach betonowo-drewniane, dach pokryty blachą.</t>
    </r>
  </si>
  <si>
    <t>Działka 213/41</t>
  </si>
  <si>
    <r>
      <t>Budynek gospodarczy</t>
    </r>
    <r>
      <rPr>
        <sz val="8"/>
        <color rgb="FF000000"/>
        <rFont val="Arial"/>
        <family val="2"/>
        <charset val="238"/>
      </rPr>
      <t xml:space="preserve"> garaże (szkoła) – ściany z cegły, stropy i stropodach betonowe, dach pokryty papą.</t>
    </r>
  </si>
  <si>
    <t>Działka 1553/64</t>
  </si>
  <si>
    <r>
      <t>Budynek gospodarczy</t>
    </r>
    <r>
      <rPr>
        <sz val="8"/>
        <color rgb="FF000000"/>
        <rFont val="Arial"/>
        <family val="2"/>
        <charset val="238"/>
      </rPr>
      <t xml:space="preserve"> (garaż poligon) – ściany z cegły, stropy i stropodach betonowy, dach pokryty papą.</t>
    </r>
  </si>
  <si>
    <r>
      <t>Budynek sanitarny</t>
    </r>
    <r>
      <rPr>
        <sz val="8"/>
        <color rgb="FF000000"/>
        <rFont val="Arial"/>
        <family val="2"/>
        <charset val="238"/>
      </rPr>
      <t xml:space="preserve"> - ściany z cegły, stropy i stropodach betonowy, dach pokryty papą, nie użytkowany, brak instalacji.</t>
    </r>
  </si>
  <si>
    <t>Działka 213/38</t>
  </si>
  <si>
    <r>
      <t>Budynek gospodarczy</t>
    </r>
    <r>
      <rPr>
        <sz val="8"/>
        <color rgb="FF000000"/>
        <rFont val="Arial"/>
        <family val="2"/>
        <charset val="238"/>
      </rPr>
      <t xml:space="preserve"> (magazyn boisko) – ściany z cegły, stropy i stropodach drewniany, dach pokryty papą.</t>
    </r>
  </si>
  <si>
    <t>Działka 213/30</t>
  </si>
  <si>
    <r>
      <t>Stacja paliw</t>
    </r>
    <r>
      <rPr>
        <sz val="8"/>
        <color rgb="FF000000"/>
        <rFont val="Arial"/>
        <family val="2"/>
        <charset val="238"/>
      </rPr>
      <t xml:space="preserve"> – ściany z cegły, dach pokryty papą, częściowo użytkowana</t>
    </r>
  </si>
  <si>
    <t>Działka 213/30, KS</t>
  </si>
  <si>
    <r>
      <t>Magazyn zbożowy</t>
    </r>
    <r>
      <rPr>
        <sz val="8"/>
        <color rgb="FF000000"/>
        <rFont val="Arial"/>
        <family val="2"/>
        <charset val="238"/>
      </rPr>
      <t xml:space="preserve"> (hurtownia) – rok budowy: 1840, ściany z cegły, stropy drewniane, dach pokryty dachówką,</t>
    </r>
  </si>
  <si>
    <r>
      <t>Szopa przy garażu</t>
    </r>
    <r>
      <rPr>
        <sz val="8"/>
        <color rgb="FF000000"/>
        <rFont val="Arial"/>
        <family val="2"/>
        <charset val="238"/>
      </rPr>
      <t xml:space="preserve"> – rok budowy: 1959, ściany z pustaków, strop drewniany, dach pokryty blachą.</t>
    </r>
  </si>
  <si>
    <r>
      <t>Stodoła</t>
    </r>
    <r>
      <rPr>
        <sz val="8"/>
        <color rgb="FF000000"/>
        <rFont val="Arial"/>
        <family val="2"/>
        <charset val="238"/>
      </rPr>
      <t xml:space="preserve"> – rok budowy: 1813, ściany – szachulec, strop drewniany, dach pokryty eternitem. </t>
    </r>
    <r>
      <rPr>
        <b/>
        <sz val="8"/>
        <color rgb="FF000000"/>
        <rFont val="Arial"/>
        <family val="2"/>
        <charset val="238"/>
      </rPr>
      <t>Wartość rzeczywista.</t>
    </r>
  </si>
  <si>
    <r>
      <t>Szopa-garaż</t>
    </r>
    <r>
      <rPr>
        <sz val="8"/>
        <color rgb="FF000000"/>
        <rFont val="Arial"/>
        <family val="2"/>
        <charset val="238"/>
      </rPr>
      <t xml:space="preserve"> – rok budowy: 1958, ściany z cegły i pustaka, strop drewniany, dach kryty papą.</t>
    </r>
  </si>
  <si>
    <r>
      <t>Garaże przy jałowniku</t>
    </r>
    <r>
      <rPr>
        <sz val="8"/>
        <color rgb="FF000000"/>
        <rFont val="Arial"/>
        <family val="2"/>
        <charset val="238"/>
      </rPr>
      <t xml:space="preserve"> – rok budowy: 1958, ściany z pustaków, strop drewniany, dach pokryty blachą.</t>
    </r>
  </si>
  <si>
    <r>
      <t>Magazyn</t>
    </r>
    <r>
      <rPr>
        <sz val="8"/>
        <color rgb="FF000000"/>
        <rFont val="Arial"/>
        <family val="2"/>
        <charset val="238"/>
      </rPr>
      <t xml:space="preserve"> pasz/pomieszczenia handlowe – rok budowy: 1840, ściany z pustaków, strop drewniany, dach kryty blachą.</t>
    </r>
  </si>
  <si>
    <r>
      <t xml:space="preserve">Bukaciarnia </t>
    </r>
    <r>
      <rPr>
        <sz val="8"/>
        <color rgb="FF000000"/>
        <rFont val="Arial"/>
        <family val="2"/>
        <charset val="238"/>
      </rPr>
      <t>– obora – rok budowy: 1874, ściany z cegły, strop drewniany, dach kryty płytą azbestową.</t>
    </r>
  </si>
  <si>
    <r>
      <t>Jałownik/pomieszczenie handlowe</t>
    </r>
    <r>
      <rPr>
        <sz val="8"/>
        <color rgb="FF000000"/>
        <rFont val="Arial"/>
        <family val="2"/>
        <charset val="238"/>
      </rPr>
      <t xml:space="preserve"> – rok budowy: 1878, ściany z cegły i pustaka, strop drewniany, dach pokryty blachą.</t>
    </r>
  </si>
  <si>
    <r>
      <t>Magazyn paliw</t>
    </r>
    <r>
      <rPr>
        <sz val="8"/>
        <color rgb="FF000000"/>
        <rFont val="Arial"/>
        <family val="2"/>
        <charset val="238"/>
      </rPr>
      <t xml:space="preserve"> – rok budowy: 1970, ściany z cegły, stropodach drewniany, dach kryty blachą.</t>
    </r>
  </si>
  <si>
    <r>
      <t>Magazyn nawozów</t>
    </r>
    <r>
      <rPr>
        <sz val="8"/>
        <color rgb="FF000000"/>
        <rFont val="Arial"/>
        <family val="2"/>
        <charset val="238"/>
      </rPr>
      <t xml:space="preserve"> – rok budowy: 1970, ściany z cegły, stropodach drewniany, dach kryty blachą.</t>
    </r>
  </si>
  <si>
    <r>
      <t>Spichlerz</t>
    </r>
    <r>
      <rPr>
        <sz val="8"/>
        <color rgb="FF000000"/>
        <rFont val="Arial"/>
        <family val="2"/>
        <charset val="238"/>
      </rPr>
      <t xml:space="preserve"> suszarnia/magazyn p. powodziowy – rok budowy: 1984, ściany z cegły, strop drewniany, dach kryty blachą/papą.</t>
    </r>
  </si>
  <si>
    <r>
      <t>Stacja kontroli</t>
    </r>
    <r>
      <rPr>
        <sz val="8"/>
        <color rgb="FF000000"/>
        <rFont val="Arial"/>
        <family val="2"/>
        <charset val="238"/>
      </rPr>
      <t>-magazyn pasz – ściany z pustaków, stropodach stalowy, dach kryty blachą.</t>
    </r>
  </si>
  <si>
    <t>Ul. PTR 12, Przygodzice KS</t>
  </si>
  <si>
    <r>
      <t>Budynek mieszkalny</t>
    </r>
    <r>
      <rPr>
        <sz val="8"/>
        <color rgb="FF000000"/>
        <rFont val="Arial"/>
        <family val="2"/>
        <charset val="238"/>
      </rPr>
      <t xml:space="preserve"> – biuro ARiMR (um. najmu) – rok budowy: 1930, ściany z cegły, strop drewniany, dach kryty dachówką, budynek po gruntownym remoncie.</t>
    </r>
  </si>
  <si>
    <t>PL. Powst. Wlkp. 3, KS</t>
  </si>
  <si>
    <r>
      <t>Budynek przy UG CKNONW</t>
    </r>
    <r>
      <rPr>
        <sz val="8"/>
        <color rgb="FF000000"/>
        <rFont val="Arial"/>
        <family val="2"/>
        <charset val="238"/>
      </rPr>
      <t xml:space="preserve"> – ściany z cegły, strop murowany, dach kryty blachą.</t>
    </r>
  </si>
  <si>
    <r>
      <t>Budynek biurowo-handlowy</t>
    </r>
    <r>
      <rPr>
        <sz val="8"/>
        <color rgb="FF000000"/>
        <rFont val="Arial"/>
        <family val="2"/>
        <charset val="238"/>
      </rPr>
      <t xml:space="preserve"> – ściany z cegły, strop murowany, dach kryty dachówką.</t>
    </r>
  </si>
  <si>
    <t>Al. Słowackiego 1c, 63-400 Ostrów Wielkopolski</t>
  </si>
  <si>
    <r>
      <t>Budynek szkoły</t>
    </r>
    <r>
      <rPr>
        <sz val="8"/>
        <color rgb="FF000000"/>
        <rFont val="Arial"/>
        <family val="2"/>
        <charset val="238"/>
      </rPr>
      <t xml:space="preserve"> – wybudowany w 1968 r., 3 kondygnacje użytkowe + piwnica pod łącznikiem (42,15 m2 – węzeł cieplny, gł. zawory wody i pomieszczenia PCPR - nieużytkowe, pomieszczenie ŚDS - składzik) ściany nośne i szczytowe wylewane żwirobetonem, ocieplone gazobetonem, stropy prefabrykowane, żelbetowe, stropodach wentylowany, dach płaski, pokryty papą. Budynek w części (część parteru, I piętro -1520,10 m2  + pomieszczenia piwniczne) użyczony Powiatowemu Centrum Pomocy Rodzinie - przystosowanie dla osób niepełnosprawnych, okna na parterze zabezpieczone folią antywłamaniową. 2008 – przebudowa i termomodernizacja całego obiektu. W części wykorzystywanej przez ZS Muzycznych: monitoring - 4 kamery na korytarzach, alarm lokalny, parter-szyby antywłamaniowe. Część wykorzystywana przez PCPR i ŚDS: parter-folie antywłamaniowe w szybach,  nakłady inwestycyjne- chodnik z poręczą oraz podjazd z oporęczowaniem</t>
    </r>
  </si>
  <si>
    <t xml:space="preserve">Zespół Szkół Muzycznych, </t>
  </si>
  <si>
    <t xml:space="preserve">Powiatowe Centrum Pomocy Rodzinie, </t>
  </si>
  <si>
    <t xml:space="preserve">Środowiskowy Dom Samopomocy </t>
  </si>
  <si>
    <t xml:space="preserve"> Placówka Wsparcia Dziecka i Rodziny</t>
  </si>
  <si>
    <t>ul. Partyzancka 29, 63-400 Ostrów Wlkp.</t>
  </si>
  <si>
    <r>
      <t xml:space="preserve">Budynek szkolny </t>
    </r>
    <r>
      <rPr>
        <sz val="8"/>
        <color rgb="FF000000"/>
        <rFont val="Arial"/>
        <family val="2"/>
        <charset val="238"/>
      </rPr>
      <t>– wybudowany w 1925 r., przebudowany w 1945,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budynek z cegły, stropy i stropodach betonowy, dach płaski pokryty papą termozgrzewalną, wyremontowany w 2010 r., okna wymienione w latach 2000-2010, 2017, piwnica użytkowo-gospodarcza + 3 kondygnacje użytkowe + strych nieużytkowy, okna piwniczne i do pracowni komputerowej na parterze okratowane, instalacja gazowa, elektryczna, wentylacyjna, odgromowa, c.o. miejskie, monitoring. Budynek po termomodernizacji w 2017 r.</t>
    </r>
  </si>
  <si>
    <t>Zespół Szkół Ekonomicznych</t>
  </si>
  <si>
    <r>
      <t>Sala gimnastyczna</t>
    </r>
    <r>
      <rPr>
        <sz val="8"/>
        <color rgb="FF000000"/>
        <rFont val="Arial"/>
        <family val="2"/>
        <charset val="238"/>
      </rPr>
      <t xml:space="preserve"> – połączona z budynkiem szkoły łącznikiem na I-wszym piętrze, dobudowana w 2002 r., ściany – pustaki ceram., płytki gazowe tonowe, stropy i stropodach betonowy, dach płaski kryty papą, parter + piętro (szatnie, sanitariaty), okna na parterze okratowane, instalacja elektryczna, odgromowa, wod-kan, c.o. miejskie. Budynek po termomodernizacji w 2017 r.</t>
    </r>
  </si>
  <si>
    <t>Ostrów Wlkp., Ul. Wolności 23</t>
  </si>
  <si>
    <r>
      <t>Budynek szkoły</t>
    </r>
    <r>
      <rPr>
        <sz val="8"/>
        <color rgb="FF000000"/>
        <rFont val="Arial"/>
        <family val="2"/>
        <charset val="238"/>
      </rPr>
      <t>, użytkowa piwnica, parter i 3 piętra, poddasze na części budynku – nieużytkowe, rok budowy: 1962, budynek z cegły, z elementami żelbetowymi, stropy: typ DMS, stropodach – Akerman, stolarka okienna plastikowa. C.o. miejskie, instalacja gazowa, system monitoringu, pracownia komputerowa na 3-cim piętrze oraz pomieszczenia wynajmowane na usługi.   Hala sportowa połączona łącznikiem ze szkołą– rok budowy: 1967, budynek z cegły, stropy żelbetowe, stropodach z płyt kanałowych, dach kryty papą termozgrzewalną.  Obiekt po termomodernizacji – ocieplenie, elewacja, wymiana grzejników, pionów,  wymiana okien na hali sportowej. Powierzchnia uzytkowa: 3 780,50 (budynek szkoły), 530,16 (hala sportowa)</t>
    </r>
  </si>
  <si>
    <t>ZS Budowlano-Energetycznych</t>
  </si>
  <si>
    <t>ul. Wolności 12,   63-400 Ostrów Wielkopolski</t>
  </si>
  <si>
    <r>
      <t>Budynek szkolny</t>
    </r>
    <r>
      <rPr>
        <sz val="8"/>
        <color rgb="FF000000"/>
        <rFont val="Arial"/>
        <family val="2"/>
        <charset val="238"/>
      </rPr>
      <t xml:space="preserve"> – wybudowany w 1867 r., ściany z cegieł, stropy drewniane, stropodach - drewniane belki, dach dwuspadowy, pokryty dachówką, wymiana dachu w 2005-06r., 4 kondygnacje użytkowe (w tym podpiwniczenie), strych nieużytkowy, okna piwniczne i na parterze okratowane, c.o. miejskie, inst. elektryczna (wymiana w 2008-09), odgromowa, wod-kan, monitoring (kamery wewnątrz i na zewnątrz), system alarmowy z powiadomieniem na tel. pracownika. Pracownie komputerowe na II piętrze; budynek pod opieką konserwatora zabytków, w roku 2013 wymiana stolarki okiennej, modernizacja elewacji, remont pracowni technologicznych wraz z wyposażeniem, remont korytarza na parterze i I piętrze oraz piwnicy, wymiana stolarki drzwiowej, modernizacja elewacji, remont pracowni technologicznych wraz z wyposażeniem (3 pracownie)</t>
    </r>
  </si>
  <si>
    <t>Zespół Szkół Usługowych</t>
  </si>
  <si>
    <t>ul. Wolności 10,   63-400 Ostrów Wielkopolski</t>
  </si>
  <si>
    <r>
      <t>Budynek szkolny</t>
    </r>
    <r>
      <rPr>
        <sz val="8"/>
        <color rgb="FF000000"/>
        <rFont val="Arial"/>
        <family val="2"/>
        <charset val="238"/>
      </rPr>
      <t xml:space="preserve"> – wybudowany w 1867 r., ściany z cegły, stropy drewniane, stropodach - drewniane belki, dach dwuspadowy, pokryty dachówką, wymiana dachu w 2005-2008r., 5 kondygnacji użytkowych (w tym piwnica), okna piwniczne i na parterze okratowane, instalacja elektryczna (wymiana 2005-08r.), wod-kan, odgromowa, gazowa, c.o. miejskie, monitoring (kamery wewnątrz i na zewnątrz), system alarmowy z powiadomieniem tel. pracownika. Budynek pod opieką konserwatora zabytków; w roku 2013 wymiana stolarki okiennej, modernizacja elewacji. Część południowa budynku przekazana MDK.</t>
    </r>
  </si>
  <si>
    <r>
      <t>Sala gimnastyczna</t>
    </r>
    <r>
      <rPr>
        <sz val="8"/>
        <color rgb="FF000000"/>
        <rFont val="Arial"/>
        <family val="2"/>
        <charset val="238"/>
      </rPr>
      <t xml:space="preserve"> – rok budowy: 1972, przebudowa w 2008-09 r., całkowita modernizacja (nowa podłoga, okna, instalacje), dach płaski kryty papą.</t>
    </r>
  </si>
  <si>
    <t>ul. Kantaka 6 (obiekt monitorowany, system antywłamaniowy z alarmem oraz powiadomieniem pracowników szkoły) (instalacje: elektryczna, wodno - kanalizacyjna, centralne ogrzewanie, gazowa, telefoniczna)</t>
  </si>
  <si>
    <r>
      <t>Budynek szkolny i administracyjny</t>
    </r>
    <r>
      <rPr>
        <sz val="8"/>
        <color rgb="FF000000"/>
        <rFont val="Arial"/>
        <family val="2"/>
        <charset val="238"/>
      </rPr>
      <t xml:space="preserve"> - rok budowy: 1973, ściany betonowe, stropy – żelbeton, stropodach betonowy, dach pokryty papą. Budynek po termomodernizacji w roku 2011.</t>
    </r>
  </si>
  <si>
    <t>Zespół Szkół Transportowo-Elektrycznych Centrum Kształcenia Ustawicznego</t>
  </si>
  <si>
    <r>
      <t>Budynek warsztatowy</t>
    </r>
    <r>
      <rPr>
        <sz val="8"/>
        <color rgb="FF000000"/>
        <rFont val="Arial"/>
        <family val="2"/>
        <charset val="238"/>
      </rPr>
      <t xml:space="preserve"> – rok budowy: 1973, budynek jednokondygnacyjny z dachem dwuspadowym płaskim, bez podpiwniczenia, fundamenty betowe, ściany murowane z cegły pełnej.</t>
    </r>
  </si>
  <si>
    <r>
      <t>Sala gimnastyczna z łącznikiem</t>
    </r>
    <r>
      <rPr>
        <sz val="8"/>
        <color rgb="FF000000"/>
        <rFont val="Arial"/>
        <family val="2"/>
        <charset val="238"/>
      </rPr>
      <t xml:space="preserve"> – rok budowy: 1973, budynek jednokondygnacyjny z dachem dwuspadowym płaskim, bez podpiwniczenia, fundamenty żelbetowe, ściany murowane z cegły pełnej. Budynek po termomodernizacji w roku 2011.</t>
    </r>
  </si>
  <si>
    <t>ul. Wolności 10, (system antywłamaniowy z alarmem oraz powiadomieniem pracowników szkoły) (instalacje: elektryczna, wodno - kanalizacyjna, centralne ogrzewanie, gazowa, telefoniczna)</t>
  </si>
  <si>
    <r>
      <t>Budynek główny warsztatów szkolnych</t>
    </r>
    <r>
      <rPr>
        <sz val="8"/>
        <color rgb="FF000000"/>
        <rFont val="Arial"/>
        <family val="2"/>
        <charset val="238"/>
      </rPr>
      <t xml:space="preserve"> (budynek D) – rok budowy: 1953, wykonany w technologii tradycyjnej, trzykondygnacyjny bez podpiwniczenia, fundamenty murowane z cegły pełnej, ściany murowane z cegły pełnej. Instalacje: elektryczna, wodno – kanalizacyjna, centralne ogrzewanie, gazowa, telefoniczna. Budynek po termomodernizacji w roku 2012. Remont budynku w 2018 r.</t>
    </r>
  </si>
  <si>
    <r>
      <t>Budynek pomocniczy</t>
    </r>
    <r>
      <rPr>
        <sz val="8"/>
        <color rgb="FF000000"/>
        <rFont val="Arial"/>
        <family val="2"/>
        <charset val="238"/>
      </rPr>
      <t xml:space="preserve">  (budynek B) – rok budowy: 1953, wykonany w technologii tradycyjnej, jednokondygnacyjny bez podpiwniczenia z dachem jednospadowym, fundamenty z kamienia, ściany murowane z cegły pełnej. Instalacje: elektryczna, centralne ogrzewanie. Budynek po termomodernizacji w roku 2012.</t>
    </r>
  </si>
  <si>
    <t xml:space="preserve">Centrum Kształcenia Zawodowego </t>
  </si>
  <si>
    <r>
      <t>Warsztat samochodowy</t>
    </r>
    <r>
      <rPr>
        <sz val="8"/>
        <color rgb="FF000000"/>
        <rFont val="Arial"/>
        <family val="2"/>
        <charset val="238"/>
      </rPr>
      <t xml:space="preserve"> (budynek A) – rok budowy: 1962, wykonany w technologii mieszanej (tradycyjnej i prefabrykowanej), jednokondygnacyjny z częściowym podpiwniczeniem (węzeł chłonny), fundamenty żelbetowe, ściany z cegły pełnej. Instalacje: elektryczna, wodno – kanalizacyjna, centralne ogrzewanie, odgromowa, telefoniczna, wentylacyjna. Budynek po termomodernizacji w roku 2012. Rozbudowa budynku w 2018 r.</t>
    </r>
  </si>
  <si>
    <r>
      <t xml:space="preserve">Budynek administracyjny </t>
    </r>
    <r>
      <rPr>
        <sz val="8"/>
        <color rgb="FF000000"/>
        <rFont val="Arial"/>
        <family val="2"/>
        <charset val="238"/>
      </rPr>
      <t>(budynek C)</t>
    </r>
    <r>
      <rPr>
        <b/>
        <sz val="8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– rok budowy: 1985, wykonany w technologii tradycyjnej, dwukondygnacyjny bez podpiwniczenia z dachem jednospadowym, fundamenty betonowe, ściany z cegły pełnej. Instalacje: elektryczna, wodno – kanalizacyjna, centralne ogrzewanie, telefoniczna. Budynek po termomodernizacji w roku 2012. Przebudowa budynku w 2018 r.</t>
    </r>
  </si>
  <si>
    <r>
      <t>Centrum Kształcenia Praktycznego</t>
    </r>
    <r>
      <rPr>
        <sz val="8"/>
        <color rgb="FF000000"/>
        <rFont val="Arial"/>
        <family val="2"/>
        <charset val="238"/>
      </rPr>
      <t xml:space="preserve"> (budynek E) – budynek E połączył przebudowane budynki A i C. Budynek w technologii tradycyjnej, murowanej ze znacznym udziałem elementów konstrukcyjnych żelbetonowych, wylewanych na budowie oraz elementów prefabrykowanych z betonu sprężonego. Budynek oddany do użytku w 2018 r.</t>
    </r>
  </si>
  <si>
    <t>ul. Poznańska 43, (obiekt po termomodernizacji z wymianą stolarki okiennej – bez krat w oknach, drzwiowej – zewnętrznej, wymianie grzejników, instalacje: elektryczna, wod-kan, c.o.z sieci  miejskiej, gaz w kilku pomieszczeniach) obiekt ogrodzony, w godz. nocnych zamykany,  system kamer monitorujących wewnętrznych i zewnętrznych, system antywłamaniowy z powiadomieniem na komórkę pracowników)</t>
  </si>
  <si>
    <r>
      <t>Budynek dydaktyczny (ABCD)</t>
    </r>
    <r>
      <rPr>
        <sz val="8"/>
        <color rgb="FF000000"/>
        <rFont val="Arial"/>
        <family val="2"/>
        <charset val="238"/>
      </rPr>
      <t xml:space="preserve"> – rok budowy: 1973, ściany z płyty stropowej, suporex-u i cegły, stropy i stropodach z płyty stropowej, dach pokryty papą. Segment A,B – piwnica użytkowa +3 kondygnacje nadziemne;  Segment C – piwnica nieużytkowa (pomieszczenia magazynowe i gospodarcze)+1 kondygnacja nadziemna;  Segment D - piwnica nieużytkowa (pomieszczenia magazynowe) + 2 kondygnacja nadziemna</t>
    </r>
  </si>
  <si>
    <t>Zespół Szkół Technicznych</t>
  </si>
  <si>
    <r>
      <t xml:space="preserve">Sala gimnastyczna </t>
    </r>
    <r>
      <rPr>
        <sz val="8"/>
        <color rgb="FF000000"/>
        <rFont val="Arial"/>
        <family val="2"/>
        <charset val="238"/>
      </rPr>
      <t>(E) – rok budowy: 1973, ściany z płyty stropowej, suporex-u i cegły, stropy i stropodach z płyty stropowej, dach pokryty papą; budynek parterowy, bez podpiwniczenia</t>
    </r>
  </si>
  <si>
    <r>
      <t>Kryta pływalnia</t>
    </r>
    <r>
      <rPr>
        <sz val="8"/>
        <color rgb="FF000000"/>
        <rFont val="Arial"/>
        <family val="2"/>
        <charset val="238"/>
      </rPr>
      <t xml:space="preserve"> (F) – rok budowy: 1985, ściany z płyty stropowej, suporex-u i cegły, stropy i stropodach z płyty stropowej, dach pokryty papą; budynek podpiwniczony (pomieszczenia urządzeń technicznych basenu) + parter</t>
    </r>
  </si>
  <si>
    <r>
      <t>Magazynowe</t>
    </r>
    <r>
      <rPr>
        <sz val="8"/>
        <color rgb="FF000000"/>
        <rFont val="Arial"/>
        <family val="2"/>
        <charset val="238"/>
      </rPr>
      <t xml:space="preserve"> (I) – garaże, laboratorium warsztatowe; rok budowy: 1995, ściany z płyty stropowej, suporex-u i cegły, stropy i stropodach z płyty stropowej, dach pokryty papą; budynek parterowy, niepodpiwniczony, wysoki parter-magazyn;</t>
    </r>
  </si>
  <si>
    <r>
      <t>Pawilon laboratoryjny</t>
    </r>
    <r>
      <rPr>
        <sz val="8"/>
        <color rgb="FF000000"/>
        <rFont val="Arial"/>
        <family val="2"/>
        <charset val="238"/>
      </rPr>
      <t xml:space="preserve"> (G,H) – rok budowy: 1992, ściany z płyty stropowej, suporex-u i cegły, stropy i stropodach z płyty stropowej, dach pokryty papą, budynek podpiwniczony (piwnice częściowo użytkowe)+2 kondygnacje nadziemne</t>
    </r>
  </si>
  <si>
    <t>ul. Kościuszki 5, Ostrów Wlkp.</t>
  </si>
  <si>
    <r>
      <t>Główny budynek szkoły</t>
    </r>
    <r>
      <rPr>
        <sz val="8"/>
        <color rgb="FF000000"/>
        <rFont val="Arial"/>
        <family val="2"/>
        <charset val="238"/>
      </rPr>
      <t xml:space="preserve"> – budowa 1900r., w 1997 remont kapitalny z wymianą instalacji, budynek podpiwniczony (pomieszczenia gospodarcze i magazynowe), 3-kondygnacje użytkowe, strych częściowo użytkowany, budynek murowany, ściany z cegły, stropy- belki stalowe z płyt żelbetowych, dach pokryty dachówką na konstrukcji drewnianej, monitoring, system alarmowy, antywłamaniowy, z powiadomieniem na kom. pracownika szkoły, budynek pod opieką konserwatora zabytków.</t>
    </r>
  </si>
  <si>
    <t>Zespół Szkół Specjalnych</t>
  </si>
  <si>
    <t>Budynek dobudowany do budynku głównego: sala sportowa, sala widowiskowa, gabinety specjalistyczne. Fundamenty żelbetowe z betonu  C25/30; budynek murowany z cegły ceramicznej pełnej 15 {MPa} na zaprawie cementowo – wapiennej; stropy nad parterem i piętrem z systemowym płyt betonowych sprężonych  oraz systemowy strop ceramiczny gęstożebrowy FERT; klatki schodowe żelbetowe z betonu C25/30; dach jednospadowy o prefabrykowanej konstrukcji drewnianej kratownicowej osadzonej na stropie z systemowych płyt betonowych sprężonych oraz stropie ceramicznym gęstożebrowym FERT. Pokrycie dachu stanowi 2 x systemowa papa termozgrzewalna zbrojona ułożona na podkładzie z desek sosnowych gr. 22 mm. Konstrukcja drewniana dachu jak i pokrycia zabezpieczona p.poż i biologicznie. Budynek oddany do użytku w 2017 r</t>
  </si>
  <si>
    <r>
      <t>Pawilon rehabilitacyjny</t>
    </r>
    <r>
      <rPr>
        <sz val="8"/>
        <color rgb="FF000000"/>
        <rFont val="Arial"/>
        <family val="2"/>
        <charset val="238"/>
      </rPr>
      <t>- rozbudowa w 1997 r., ściany murowane, stropy drewniane, dach pokryty dachówką, na konstrukcji drewnianej, budynek 2-kondygnacyjny, niepodpiwniczony, dostosowany dla osób niepełnosprawnych</t>
    </r>
  </si>
  <si>
    <t>Ul. Wolności 10, Ostrów Wlkp.</t>
  </si>
  <si>
    <t>Budynek wzniesiony w 1867 roku, ściany z cegły i betonu, stropy i stropodach drewniany - belki, dach pokryty dachówką. Piwnica, strych nieużytkowy, instalacje: elektryczna, wod-kan, odgromowa, c.o. miejskie. Budynek czterokondygnacyjny</t>
  </si>
  <si>
    <t>Młodzieżowy Dom Kultury w Ostrowie Wlkp</t>
  </si>
  <si>
    <t>ul. Królowej Jadwigi 8-10, Ostrów Wielkopolski</t>
  </si>
  <si>
    <t>Budynek parterowy z lat 70/80, murowany, przebudowany i termomodernizowany w latach 2012-2013; wyposażony w: ocieplony wełną mineralną dach płaski pokryty papą, wsparty na żelbetowej konstrukcji słupowo-belkowej, instalacje centralnego ogrzewania, elektryczną, wodno-kanalizacyjną, i gazową. W budynku znajdują się dwie sale: konferencyjna i ekspozycyjna, mała restauracja-kawiarnia, oraz pomieszczenia biurowo-magazynowe galerii sztuki (5 pomieszczeń) i podnajemców (2 pomieszczenia); w budynku są dwa wejścia zamykane zamkami wielozastawkowymi. Budynek przylega do sąsiadującego budynku mieszkalnego (wspólnota mieszkaniowa), w którym Galeria jest właścicielem 9 pomieszczeń (6 biur, zaplecze socjalne). Obiekt wyposażony w 24 godzinny monitoring wizyjny.</t>
  </si>
  <si>
    <t>Galeria Sztuki Współczesnej w Ostrowie Wielkopolskim</t>
  </si>
  <si>
    <t>ul. Tomczeka 34, 63-400 Ostrów Wielkopolski</t>
  </si>
  <si>
    <t>Bursa Szkolna</t>
  </si>
  <si>
    <r>
      <t>Budynek bursy (mieszkalny)</t>
    </r>
    <r>
      <rPr>
        <sz val="8"/>
        <color rgb="FF000000"/>
        <rFont val="Arial"/>
        <family val="2"/>
        <charset val="238"/>
      </rPr>
      <t xml:space="preserve"> – 4 kondygnacje użytkowe, w tym piwnica (magazyny, pralnia), strych nie użytkowany, budynek wybudowany w 1959 roku, z cegły pełnej, stropy – system Ackermana i żelbeton, konstrukcja stropodachu drewniana, dach kryty blachodachówką, c.o. miejskie, wod-kan, instal. gazowa, elektryczna, odgromowa. Budynek monitorowany (kamery na zewnątrz i na korytarzach), 4 mieszkania na wynajem, cały teren ogrodzony. Powierzchnia użytkowa z piwnicami, bez strzychu: 2 730m2</t>
    </r>
  </si>
  <si>
    <t xml:space="preserve"> wartość odtworzeniowa 1m2 (PLN)</t>
  </si>
  <si>
    <t>wartość odtworzeniowa budynku (PLN)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</si>
</sst>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4" fontId="4" fillId="3" borderId="1" xfId="0" applyNumberFormat="1" applyFont="1" applyFill="1" applyBorder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3" borderId="0" xfId="0" applyFont="1" applyFill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" fontId="4" fillId="3" borderId="1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zoomScale="99" zoomScaleNormal="99" workbookViewId="0">
      <pane ySplit="2" topLeftCell="A25" activePane="bottomLeft" state="frozen"/>
      <selection pane="bottomLeft" activeCell="L3" sqref="L3"/>
    </sheetView>
  </sheetViews>
  <sheetFormatPr defaultColWidth="8.88671875" defaultRowHeight="10.199999999999999" x14ac:dyDescent="0.2"/>
  <cols>
    <col min="1" max="1" width="3.5546875" style="1" customWidth="1"/>
    <col min="2" max="2" width="16.6640625" style="1" customWidth="1"/>
    <col min="3" max="3" width="52.109375" style="1" customWidth="1"/>
    <col min="4" max="4" width="11" style="1" customWidth="1"/>
    <col min="5" max="5" width="9.6640625" style="1" customWidth="1"/>
    <col min="6" max="6" width="15.33203125" style="1" customWidth="1"/>
    <col min="7" max="7" width="14.6640625" style="20" customWidth="1"/>
    <col min="8" max="8" width="26.109375" style="1" customWidth="1"/>
    <col min="9" max="16384" width="8.88671875" style="1"/>
  </cols>
  <sheetData>
    <row r="1" spans="1:7" ht="29.4" customHeight="1" x14ac:dyDescent="0.2">
      <c r="A1" s="27" t="s">
        <v>0</v>
      </c>
      <c r="B1" s="27" t="s">
        <v>1</v>
      </c>
      <c r="C1" s="27" t="s">
        <v>2</v>
      </c>
      <c r="D1" s="27" t="s">
        <v>3</v>
      </c>
      <c r="E1" s="37" t="s">
        <v>138</v>
      </c>
      <c r="F1" s="27" t="s">
        <v>139</v>
      </c>
      <c r="G1" s="27" t="s">
        <v>4</v>
      </c>
    </row>
    <row r="2" spans="1:7" ht="29.4" customHeight="1" x14ac:dyDescent="0.2">
      <c r="A2" s="27"/>
      <c r="B2" s="27"/>
      <c r="C2" s="27"/>
      <c r="D2" s="27"/>
      <c r="E2" s="38"/>
      <c r="F2" s="28"/>
      <c r="G2" s="27"/>
    </row>
    <row r="3" spans="1:7" ht="122.4" x14ac:dyDescent="0.2">
      <c r="A3" s="22">
        <v>1</v>
      </c>
      <c r="B3" s="3" t="s">
        <v>5</v>
      </c>
      <c r="C3" s="15" t="s">
        <v>6</v>
      </c>
      <c r="D3" s="16">
        <v>2845.89</v>
      </c>
      <c r="E3" s="2">
        <v>4000</v>
      </c>
      <c r="F3" s="14">
        <v>11383560</v>
      </c>
      <c r="G3" s="4" t="s">
        <v>7</v>
      </c>
    </row>
    <row r="4" spans="1:7" ht="71.400000000000006" x14ac:dyDescent="0.2">
      <c r="A4" s="23">
        <f>A3+1</f>
        <v>2</v>
      </c>
      <c r="B4" s="3" t="s">
        <v>8</v>
      </c>
      <c r="C4" s="15" t="s">
        <v>9</v>
      </c>
      <c r="D4" s="4">
        <v>39.06</v>
      </c>
      <c r="E4" s="2">
        <v>2000</v>
      </c>
      <c r="F4" s="14">
        <f>D4*E4</f>
        <v>78120</v>
      </c>
      <c r="G4" s="4" t="s">
        <v>7</v>
      </c>
    </row>
    <row r="5" spans="1:7" ht="26.4" customHeight="1" x14ac:dyDescent="0.2">
      <c r="A5" s="23">
        <f t="shared" ref="A5:A63" si="0">A4+1</f>
        <v>3</v>
      </c>
      <c r="B5" s="3" t="s">
        <v>10</v>
      </c>
      <c r="C5" s="15" t="s">
        <v>11</v>
      </c>
      <c r="D5" s="4">
        <v>20</v>
      </c>
      <c r="E5" s="2">
        <v>900</v>
      </c>
      <c r="F5" s="14">
        <f>D5*E5</f>
        <v>18000</v>
      </c>
      <c r="G5" s="4" t="s">
        <v>12</v>
      </c>
    </row>
    <row r="6" spans="1:7" ht="71.400000000000006" x14ac:dyDescent="0.2">
      <c r="A6" s="23">
        <f t="shared" si="0"/>
        <v>4</v>
      </c>
      <c r="B6" s="3" t="s">
        <v>13</v>
      </c>
      <c r="C6" s="15" t="s">
        <v>14</v>
      </c>
      <c r="D6" s="4">
        <v>479</v>
      </c>
      <c r="E6" s="2">
        <v>4000</v>
      </c>
      <c r="F6" s="14">
        <f>D6*E6</f>
        <v>1916000</v>
      </c>
      <c r="G6" s="4" t="s">
        <v>15</v>
      </c>
    </row>
    <row r="7" spans="1:7" ht="61.2" x14ac:dyDescent="0.2">
      <c r="A7" s="23">
        <f t="shared" si="0"/>
        <v>5</v>
      </c>
      <c r="B7" s="3" t="s">
        <v>16</v>
      </c>
      <c r="C7" s="15" t="s">
        <v>17</v>
      </c>
      <c r="D7" s="4">
        <v>454.9</v>
      </c>
      <c r="E7" s="2">
        <v>4000</v>
      </c>
      <c r="F7" s="14">
        <f>D7*E7</f>
        <v>1819600</v>
      </c>
      <c r="G7" s="4" t="s">
        <v>18</v>
      </c>
    </row>
    <row r="8" spans="1:7" ht="62.4" x14ac:dyDescent="0.2">
      <c r="A8" s="23">
        <f t="shared" si="0"/>
        <v>6</v>
      </c>
      <c r="B8" s="3" t="s">
        <v>16</v>
      </c>
      <c r="C8" s="3" t="s">
        <v>19</v>
      </c>
      <c r="D8" s="4">
        <v>469.95</v>
      </c>
      <c r="E8" s="2">
        <v>3500</v>
      </c>
      <c r="F8" s="14">
        <f>D8*E8</f>
        <v>1644825</v>
      </c>
      <c r="G8" s="4" t="s">
        <v>18</v>
      </c>
    </row>
    <row r="9" spans="1:7" ht="142.80000000000001" x14ac:dyDescent="0.2">
      <c r="A9" s="23">
        <f t="shared" si="0"/>
        <v>7</v>
      </c>
      <c r="B9" s="3" t="s">
        <v>20</v>
      </c>
      <c r="C9" s="15" t="s">
        <v>21</v>
      </c>
      <c r="D9" s="17">
        <v>2472</v>
      </c>
      <c r="E9" s="6">
        <v>5000</v>
      </c>
      <c r="F9" s="14">
        <f>D9*E9</f>
        <v>12360000</v>
      </c>
      <c r="G9" s="4" t="s">
        <v>22</v>
      </c>
    </row>
    <row r="10" spans="1:7" ht="71.400000000000006" x14ac:dyDescent="0.2">
      <c r="A10" s="23">
        <f t="shared" si="0"/>
        <v>8</v>
      </c>
      <c r="B10" s="3" t="s">
        <v>20</v>
      </c>
      <c r="C10" s="15" t="s">
        <v>23</v>
      </c>
      <c r="D10" s="4">
        <v>900</v>
      </c>
      <c r="E10" s="2">
        <v>3500</v>
      </c>
      <c r="F10" s="14">
        <f>D10*E10</f>
        <v>3150000</v>
      </c>
      <c r="G10" s="4" t="s">
        <v>22</v>
      </c>
    </row>
    <row r="11" spans="1:7" ht="51" x14ac:dyDescent="0.2">
      <c r="A11" s="23">
        <f t="shared" si="0"/>
        <v>9</v>
      </c>
      <c r="B11" s="3" t="s">
        <v>20</v>
      </c>
      <c r="C11" s="15" t="s">
        <v>24</v>
      </c>
      <c r="D11" s="4">
        <v>427</v>
      </c>
      <c r="E11" s="2">
        <v>3500</v>
      </c>
      <c r="F11" s="14">
        <f>D11*E11</f>
        <v>1494500</v>
      </c>
      <c r="G11" s="4" t="s">
        <v>22</v>
      </c>
    </row>
    <row r="12" spans="1:7" ht="30.6" x14ac:dyDescent="0.2">
      <c r="A12" s="23">
        <f t="shared" si="0"/>
        <v>10</v>
      </c>
      <c r="B12" s="3" t="s">
        <v>20</v>
      </c>
      <c r="C12" s="15" t="s">
        <v>25</v>
      </c>
      <c r="D12" s="4">
        <v>606</v>
      </c>
      <c r="E12" s="2">
        <v>900</v>
      </c>
      <c r="F12" s="14">
        <f>D12*E12</f>
        <v>545400</v>
      </c>
      <c r="G12" s="4" t="s">
        <v>22</v>
      </c>
    </row>
    <row r="13" spans="1:7" ht="30.6" x14ac:dyDescent="0.2">
      <c r="A13" s="23">
        <f t="shared" si="0"/>
        <v>11</v>
      </c>
      <c r="B13" s="3" t="s">
        <v>20</v>
      </c>
      <c r="C13" s="15" t="s">
        <v>26</v>
      </c>
      <c r="D13" s="4">
        <v>300</v>
      </c>
      <c r="E13" s="2">
        <v>1500</v>
      </c>
      <c r="F13" s="14">
        <f>D13*E13</f>
        <v>450000</v>
      </c>
      <c r="G13" s="4" t="s">
        <v>22</v>
      </c>
    </row>
    <row r="14" spans="1:7" ht="30.6" x14ac:dyDescent="0.2">
      <c r="A14" s="23">
        <f t="shared" si="0"/>
        <v>12</v>
      </c>
      <c r="B14" s="3" t="s">
        <v>20</v>
      </c>
      <c r="C14" s="15" t="s">
        <v>27</v>
      </c>
      <c r="D14" s="4">
        <v>10</v>
      </c>
      <c r="E14" s="2">
        <v>1500</v>
      </c>
      <c r="F14" s="14">
        <f>D14*E14</f>
        <v>15000</v>
      </c>
      <c r="G14" s="4" t="s">
        <v>22</v>
      </c>
    </row>
    <row r="15" spans="1:7" ht="30.6" x14ac:dyDescent="0.2">
      <c r="A15" s="23">
        <f t="shared" si="0"/>
        <v>13</v>
      </c>
      <c r="B15" s="3" t="s">
        <v>20</v>
      </c>
      <c r="C15" s="15" t="s">
        <v>28</v>
      </c>
      <c r="D15" s="4">
        <v>20</v>
      </c>
      <c r="E15" s="2">
        <v>1500</v>
      </c>
      <c r="F15" s="14">
        <f>D15*E15</f>
        <v>30000</v>
      </c>
      <c r="G15" s="4" t="s">
        <v>22</v>
      </c>
    </row>
    <row r="16" spans="1:7" ht="30.6" x14ac:dyDescent="0.2">
      <c r="A16" s="23">
        <f t="shared" si="0"/>
        <v>14</v>
      </c>
      <c r="B16" s="3" t="s">
        <v>20</v>
      </c>
      <c r="C16" s="15" t="s">
        <v>29</v>
      </c>
      <c r="D16" s="4">
        <v>20</v>
      </c>
      <c r="E16" s="2">
        <v>1500</v>
      </c>
      <c r="F16" s="14">
        <f>D16*E16</f>
        <v>30000</v>
      </c>
      <c r="G16" s="4" t="s">
        <v>22</v>
      </c>
    </row>
    <row r="17" spans="1:7" ht="81.599999999999994" x14ac:dyDescent="0.2">
      <c r="A17" s="23">
        <f t="shared" si="0"/>
        <v>15</v>
      </c>
      <c r="B17" s="3" t="s">
        <v>20</v>
      </c>
      <c r="C17" s="15" t="s">
        <v>30</v>
      </c>
      <c r="D17" s="4">
        <v>98.53</v>
      </c>
      <c r="E17" s="2">
        <v>5000</v>
      </c>
      <c r="F17" s="14">
        <f>D17*E17</f>
        <v>492650</v>
      </c>
      <c r="G17" s="4" t="s">
        <v>22</v>
      </c>
    </row>
    <row r="18" spans="1:7" ht="71.400000000000006" x14ac:dyDescent="0.2">
      <c r="A18" s="23">
        <f>A17+1</f>
        <v>16</v>
      </c>
      <c r="B18" s="3" t="s">
        <v>32</v>
      </c>
      <c r="C18" s="15" t="s">
        <v>33</v>
      </c>
      <c r="D18" s="16">
        <v>1388.85</v>
      </c>
      <c r="E18" s="2">
        <v>3500</v>
      </c>
      <c r="F18" s="14">
        <f>D18*E18</f>
        <v>4860975</v>
      </c>
      <c r="G18" s="4" t="s">
        <v>31</v>
      </c>
    </row>
    <row r="19" spans="1:7" ht="81.599999999999994" x14ac:dyDescent="0.2">
      <c r="A19" s="23">
        <f t="shared" si="0"/>
        <v>17</v>
      </c>
      <c r="B19" s="3" t="s">
        <v>34</v>
      </c>
      <c r="C19" s="15" t="s">
        <v>35</v>
      </c>
      <c r="D19" s="16">
        <v>1004.11</v>
      </c>
      <c r="E19" s="2">
        <v>4000</v>
      </c>
      <c r="F19" s="14">
        <f>D19*E19</f>
        <v>4016440</v>
      </c>
      <c r="G19" s="4" t="s">
        <v>36</v>
      </c>
    </row>
    <row r="20" spans="1:7" ht="51" x14ac:dyDescent="0.2">
      <c r="A20" s="23">
        <f t="shared" si="0"/>
        <v>18</v>
      </c>
      <c r="B20" s="3" t="s">
        <v>37</v>
      </c>
      <c r="C20" s="15" t="s">
        <v>38</v>
      </c>
      <c r="D20" s="16">
        <v>2290</v>
      </c>
      <c r="E20" s="2">
        <v>4500</v>
      </c>
      <c r="F20" s="14">
        <f>D20*E20</f>
        <v>10305000</v>
      </c>
      <c r="G20" s="4" t="s">
        <v>39</v>
      </c>
    </row>
    <row r="21" spans="1:7" ht="51" x14ac:dyDescent="0.2">
      <c r="A21" s="23">
        <f t="shared" si="0"/>
        <v>19</v>
      </c>
      <c r="B21" s="3" t="s">
        <v>37</v>
      </c>
      <c r="C21" s="15" t="s">
        <v>40</v>
      </c>
      <c r="D21" s="16">
        <v>1036</v>
      </c>
      <c r="E21" s="2">
        <v>3500</v>
      </c>
      <c r="F21" s="14">
        <f>D21*E21</f>
        <v>3626000</v>
      </c>
      <c r="G21" s="4" t="s">
        <v>39</v>
      </c>
    </row>
    <row r="22" spans="1:7" ht="40.799999999999997" x14ac:dyDescent="0.2">
      <c r="A22" s="23">
        <f>A21+1</f>
        <v>20</v>
      </c>
      <c r="B22" s="3" t="s">
        <v>41</v>
      </c>
      <c r="C22" s="15" t="s">
        <v>42</v>
      </c>
      <c r="D22" s="16">
        <v>2704.8</v>
      </c>
      <c r="E22" s="2">
        <v>4500</v>
      </c>
      <c r="F22" s="14">
        <f>D22*E22</f>
        <v>12171600</v>
      </c>
      <c r="G22" s="4" t="s">
        <v>43</v>
      </c>
    </row>
    <row r="23" spans="1:7" ht="81.599999999999994" x14ac:dyDescent="0.2">
      <c r="A23" s="23">
        <f t="shared" si="0"/>
        <v>21</v>
      </c>
      <c r="B23" s="3" t="s">
        <v>44</v>
      </c>
      <c r="C23" s="15" t="s">
        <v>45</v>
      </c>
      <c r="D23" s="4">
        <f>4153.25+692.04</f>
        <v>4845.29</v>
      </c>
      <c r="E23" s="2">
        <v>4000</v>
      </c>
      <c r="F23" s="14">
        <f>D23*E23</f>
        <v>19381160</v>
      </c>
      <c r="G23" s="4" t="s">
        <v>46</v>
      </c>
    </row>
    <row r="24" spans="1:7" ht="40.799999999999997" x14ac:dyDescent="0.2">
      <c r="A24" s="23">
        <f t="shared" si="0"/>
        <v>22</v>
      </c>
      <c r="B24" s="3" t="s">
        <v>44</v>
      </c>
      <c r="C24" s="15" t="s">
        <v>47</v>
      </c>
      <c r="D24" s="16">
        <v>1819.48</v>
      </c>
      <c r="E24" s="2">
        <v>4000</v>
      </c>
      <c r="F24" s="14">
        <f>D24*E24</f>
        <v>7277920</v>
      </c>
      <c r="G24" s="4" t="s">
        <v>46</v>
      </c>
    </row>
    <row r="25" spans="1:7" ht="40.799999999999997" x14ac:dyDescent="0.2">
      <c r="A25" s="23">
        <f t="shared" si="0"/>
        <v>23</v>
      </c>
      <c r="B25" s="3" t="s">
        <v>48</v>
      </c>
      <c r="C25" s="15" t="s">
        <v>49</v>
      </c>
      <c r="D25" s="16">
        <v>3920</v>
      </c>
      <c r="E25" s="2">
        <v>4000</v>
      </c>
      <c r="F25" s="14">
        <f>D25*E25</f>
        <v>15680000</v>
      </c>
      <c r="G25" s="4" t="s">
        <v>50</v>
      </c>
    </row>
    <row r="26" spans="1:7" ht="30.6" x14ac:dyDescent="0.2">
      <c r="A26" s="23">
        <f t="shared" si="0"/>
        <v>24</v>
      </c>
      <c r="B26" s="3" t="s">
        <v>51</v>
      </c>
      <c r="C26" s="15" t="s">
        <v>52</v>
      </c>
      <c r="D26" s="16">
        <v>1239.2</v>
      </c>
      <c r="E26" s="2">
        <v>4500</v>
      </c>
      <c r="F26" s="14">
        <f>D26*E26</f>
        <v>5576400</v>
      </c>
      <c r="G26" s="4" t="s">
        <v>50</v>
      </c>
    </row>
    <row r="27" spans="1:7" ht="30.6" x14ac:dyDescent="0.2">
      <c r="A27" s="23">
        <f t="shared" si="0"/>
        <v>25</v>
      </c>
      <c r="B27" s="3" t="s">
        <v>53</v>
      </c>
      <c r="C27" s="15" t="s">
        <v>54</v>
      </c>
      <c r="D27" s="4">
        <v>631.20000000000005</v>
      </c>
      <c r="E27" s="2">
        <v>4500</v>
      </c>
      <c r="F27" s="14">
        <f>D27*E27</f>
        <v>2840400</v>
      </c>
      <c r="G27" s="4" t="s">
        <v>50</v>
      </c>
    </row>
    <row r="28" spans="1:7" ht="30.6" x14ac:dyDescent="0.2">
      <c r="A28" s="23">
        <f t="shared" si="0"/>
        <v>26</v>
      </c>
      <c r="B28" s="3" t="s">
        <v>55</v>
      </c>
      <c r="C28" s="15" t="s">
        <v>56</v>
      </c>
      <c r="D28" s="4">
        <v>700</v>
      </c>
      <c r="E28" s="2">
        <v>3500</v>
      </c>
      <c r="F28" s="14">
        <f>D28*E28</f>
        <v>2450000</v>
      </c>
      <c r="G28" s="4" t="s">
        <v>50</v>
      </c>
    </row>
    <row r="29" spans="1:7" ht="30.6" x14ac:dyDescent="0.2">
      <c r="A29" s="23">
        <f t="shared" si="0"/>
        <v>27</v>
      </c>
      <c r="B29" s="3" t="s">
        <v>57</v>
      </c>
      <c r="C29" s="15" t="s">
        <v>58</v>
      </c>
      <c r="D29" s="4">
        <v>695.4</v>
      </c>
      <c r="E29" s="2">
        <v>3500</v>
      </c>
      <c r="F29" s="14">
        <f>D29*E29</f>
        <v>2433900</v>
      </c>
      <c r="G29" s="4" t="s">
        <v>50</v>
      </c>
    </row>
    <row r="30" spans="1:7" ht="30.6" x14ac:dyDescent="0.2">
      <c r="A30" s="23">
        <f t="shared" si="0"/>
        <v>28</v>
      </c>
      <c r="B30" s="3" t="s">
        <v>59</v>
      </c>
      <c r="C30" s="15" t="s">
        <v>60</v>
      </c>
      <c r="D30" s="4">
        <v>250</v>
      </c>
      <c r="E30" s="2">
        <v>2000</v>
      </c>
      <c r="F30" s="14">
        <f>D30*E30</f>
        <v>500000</v>
      </c>
      <c r="G30" s="4" t="s">
        <v>50</v>
      </c>
    </row>
    <row r="31" spans="1:7" ht="30.6" x14ac:dyDescent="0.2">
      <c r="A31" s="23">
        <f t="shared" si="0"/>
        <v>29</v>
      </c>
      <c r="B31" s="3" t="s">
        <v>61</v>
      </c>
      <c r="C31" s="15" t="s">
        <v>62</v>
      </c>
      <c r="D31" s="4">
        <v>250</v>
      </c>
      <c r="E31" s="2">
        <v>2000</v>
      </c>
      <c r="F31" s="14">
        <f>D31*E31</f>
        <v>500000</v>
      </c>
      <c r="G31" s="4" t="s">
        <v>50</v>
      </c>
    </row>
    <row r="32" spans="1:7" ht="30.6" x14ac:dyDescent="0.2">
      <c r="A32" s="23">
        <f t="shared" si="0"/>
        <v>30</v>
      </c>
      <c r="B32" s="3" t="s">
        <v>59</v>
      </c>
      <c r="C32" s="15" t="s">
        <v>63</v>
      </c>
      <c r="D32" s="4">
        <v>45</v>
      </c>
      <c r="E32" s="2">
        <v>1500</v>
      </c>
      <c r="F32" s="14">
        <f>D32*E32</f>
        <v>67500</v>
      </c>
      <c r="G32" s="4" t="s">
        <v>50</v>
      </c>
    </row>
    <row r="33" spans="1:7" ht="30.6" x14ac:dyDescent="0.2">
      <c r="A33" s="23">
        <f t="shared" si="0"/>
        <v>31</v>
      </c>
      <c r="B33" s="3" t="s">
        <v>64</v>
      </c>
      <c r="C33" s="15" t="s">
        <v>65</v>
      </c>
      <c r="D33" s="4">
        <v>80</v>
      </c>
      <c r="E33" s="2">
        <v>2000</v>
      </c>
      <c r="F33" s="14">
        <f>D33*E33</f>
        <v>160000</v>
      </c>
      <c r="G33" s="4" t="s">
        <v>50</v>
      </c>
    </row>
    <row r="34" spans="1:7" ht="30.6" x14ac:dyDescent="0.2">
      <c r="A34" s="23">
        <f t="shared" si="0"/>
        <v>32</v>
      </c>
      <c r="B34" s="3" t="s">
        <v>66</v>
      </c>
      <c r="C34" s="15" t="s">
        <v>67</v>
      </c>
      <c r="D34" s="4">
        <v>186</v>
      </c>
      <c r="E34" s="2">
        <v>2000</v>
      </c>
      <c r="F34" s="14">
        <f>D34*E34</f>
        <v>372000</v>
      </c>
      <c r="G34" s="4" t="s">
        <v>50</v>
      </c>
    </row>
    <row r="35" spans="1:7" ht="30.6" x14ac:dyDescent="0.2">
      <c r="A35" s="23">
        <f t="shared" si="0"/>
        <v>33</v>
      </c>
      <c r="B35" s="3" t="s">
        <v>68</v>
      </c>
      <c r="C35" s="15" t="s">
        <v>69</v>
      </c>
      <c r="D35" s="4">
        <v>295</v>
      </c>
      <c r="E35" s="2">
        <v>3500</v>
      </c>
      <c r="F35" s="14">
        <f>D35*E35</f>
        <v>1032500</v>
      </c>
      <c r="G35" s="4" t="s">
        <v>50</v>
      </c>
    </row>
    <row r="36" spans="1:7" ht="30.6" x14ac:dyDescent="0.2">
      <c r="A36" s="23">
        <f t="shared" si="0"/>
        <v>34</v>
      </c>
      <c r="B36" s="3" t="s">
        <v>68</v>
      </c>
      <c r="C36" s="15" t="s">
        <v>70</v>
      </c>
      <c r="D36" s="4">
        <v>286</v>
      </c>
      <c r="E36" s="2">
        <v>1500</v>
      </c>
      <c r="F36" s="14">
        <f>D36*E36</f>
        <v>429000</v>
      </c>
      <c r="G36" s="4" t="s">
        <v>50</v>
      </c>
    </row>
    <row r="37" spans="1:7" ht="30.6" x14ac:dyDescent="0.2">
      <c r="A37" s="23">
        <f t="shared" si="0"/>
        <v>35</v>
      </c>
      <c r="B37" s="3" t="s">
        <v>66</v>
      </c>
      <c r="C37" s="15" t="s">
        <v>71</v>
      </c>
      <c r="D37" s="16">
        <v>1120</v>
      </c>
      <c r="E37" s="2"/>
      <c r="F37" s="14">
        <v>100000</v>
      </c>
      <c r="G37" s="4" t="s">
        <v>50</v>
      </c>
    </row>
    <row r="38" spans="1:7" ht="30.6" x14ac:dyDescent="0.2">
      <c r="A38" s="23">
        <f t="shared" si="0"/>
        <v>36</v>
      </c>
      <c r="B38" s="3" t="s">
        <v>68</v>
      </c>
      <c r="C38" s="15" t="s">
        <v>72</v>
      </c>
      <c r="D38" s="4">
        <v>107</v>
      </c>
      <c r="E38" s="2">
        <v>2000</v>
      </c>
      <c r="F38" s="14">
        <f>D38*E38</f>
        <v>214000</v>
      </c>
      <c r="G38" s="4" t="s">
        <v>50</v>
      </c>
    </row>
    <row r="39" spans="1:7" ht="30.6" x14ac:dyDescent="0.2">
      <c r="A39" s="23">
        <f t="shared" si="0"/>
        <v>37</v>
      </c>
      <c r="B39" s="3" t="s">
        <v>68</v>
      </c>
      <c r="C39" s="15" t="s">
        <v>73</v>
      </c>
      <c r="D39" s="4">
        <v>80</v>
      </c>
      <c r="E39" s="2">
        <v>1500</v>
      </c>
      <c r="F39" s="14">
        <f>D39*E39</f>
        <v>120000</v>
      </c>
      <c r="G39" s="4" t="s">
        <v>50</v>
      </c>
    </row>
    <row r="40" spans="1:7" ht="30.6" x14ac:dyDescent="0.2">
      <c r="A40" s="23">
        <f t="shared" si="0"/>
        <v>38</v>
      </c>
      <c r="B40" s="3" t="s">
        <v>68</v>
      </c>
      <c r="C40" s="15" t="s">
        <v>74</v>
      </c>
      <c r="D40" s="4">
        <v>140</v>
      </c>
      <c r="E40" s="2">
        <v>1500</v>
      </c>
      <c r="F40" s="14">
        <f>D40*E40</f>
        <v>210000</v>
      </c>
      <c r="G40" s="4" t="s">
        <v>50</v>
      </c>
    </row>
    <row r="41" spans="1:7" ht="30.6" x14ac:dyDescent="0.2">
      <c r="A41" s="23">
        <f t="shared" si="0"/>
        <v>39</v>
      </c>
      <c r="B41" s="3" t="s">
        <v>68</v>
      </c>
      <c r="C41" s="15" t="s">
        <v>75</v>
      </c>
      <c r="D41" s="16">
        <v>1406</v>
      </c>
      <c r="E41" s="2">
        <v>1500</v>
      </c>
      <c r="F41" s="14">
        <f>D41*E41</f>
        <v>2109000</v>
      </c>
      <c r="G41" s="4" t="s">
        <v>50</v>
      </c>
    </row>
    <row r="42" spans="1:7" ht="30.6" x14ac:dyDescent="0.2">
      <c r="A42" s="23">
        <f t="shared" si="0"/>
        <v>40</v>
      </c>
      <c r="B42" s="3" t="s">
        <v>68</v>
      </c>
      <c r="C42" s="15" t="s">
        <v>76</v>
      </c>
      <c r="D42" s="16">
        <v>1050</v>
      </c>
      <c r="E42" s="2">
        <v>2000</v>
      </c>
      <c r="F42" s="14">
        <f>D42*E42</f>
        <v>2100000</v>
      </c>
      <c r="G42" s="4" t="s">
        <v>50</v>
      </c>
    </row>
    <row r="43" spans="1:7" ht="30.6" x14ac:dyDescent="0.2">
      <c r="A43" s="23">
        <f t="shared" si="0"/>
        <v>41</v>
      </c>
      <c r="B43" s="3" t="s">
        <v>68</v>
      </c>
      <c r="C43" s="15" t="s">
        <v>77</v>
      </c>
      <c r="D43" s="4">
        <v>58</v>
      </c>
      <c r="E43" s="2">
        <v>2000</v>
      </c>
      <c r="F43" s="14">
        <f>D43*E43</f>
        <v>116000</v>
      </c>
      <c r="G43" s="4" t="s">
        <v>50</v>
      </c>
    </row>
    <row r="44" spans="1:7" ht="30.6" x14ac:dyDescent="0.2">
      <c r="A44" s="23">
        <f t="shared" si="0"/>
        <v>42</v>
      </c>
      <c r="B44" s="3" t="s">
        <v>68</v>
      </c>
      <c r="C44" s="15" t="s">
        <v>78</v>
      </c>
      <c r="D44" s="4">
        <v>127</v>
      </c>
      <c r="E44" s="2">
        <v>2000</v>
      </c>
      <c r="F44" s="14">
        <f>D44*E44</f>
        <v>254000</v>
      </c>
      <c r="G44" s="4" t="s">
        <v>50</v>
      </c>
    </row>
    <row r="45" spans="1:7" ht="30.6" x14ac:dyDescent="0.2">
      <c r="A45" s="23">
        <f t="shared" si="0"/>
        <v>43</v>
      </c>
      <c r="B45" s="3" t="s">
        <v>68</v>
      </c>
      <c r="C45" s="15" t="s">
        <v>79</v>
      </c>
      <c r="D45" s="30">
        <v>570</v>
      </c>
      <c r="E45" s="24">
        <v>2000</v>
      </c>
      <c r="F45" s="24">
        <f>D45*E45</f>
        <v>1140000</v>
      </c>
      <c r="G45" s="4" t="s">
        <v>50</v>
      </c>
    </row>
    <row r="46" spans="1:7" ht="30.6" x14ac:dyDescent="0.2">
      <c r="A46" s="23">
        <f t="shared" si="0"/>
        <v>44</v>
      </c>
      <c r="B46" s="3" t="s">
        <v>68</v>
      </c>
      <c r="C46" s="15" t="s">
        <v>80</v>
      </c>
      <c r="D46" s="30"/>
      <c r="E46" s="25"/>
      <c r="F46" s="25"/>
      <c r="G46" s="4" t="s">
        <v>50</v>
      </c>
    </row>
    <row r="47" spans="1:7" ht="30.6" x14ac:dyDescent="0.2">
      <c r="A47" s="23">
        <f t="shared" si="0"/>
        <v>45</v>
      </c>
      <c r="B47" s="3" t="s">
        <v>81</v>
      </c>
      <c r="C47" s="15" t="s">
        <v>82</v>
      </c>
      <c r="D47" s="4">
        <v>198</v>
      </c>
      <c r="E47" s="2">
        <v>3500</v>
      </c>
      <c r="F47" s="14">
        <f>D47*E47</f>
        <v>693000</v>
      </c>
      <c r="G47" s="4" t="s">
        <v>50</v>
      </c>
    </row>
    <row r="48" spans="1:7" ht="30.6" x14ac:dyDescent="0.2">
      <c r="A48" s="23">
        <f t="shared" si="0"/>
        <v>46</v>
      </c>
      <c r="B48" s="3" t="s">
        <v>83</v>
      </c>
      <c r="C48" s="15" t="s">
        <v>84</v>
      </c>
      <c r="D48" s="4">
        <v>175</v>
      </c>
      <c r="E48" s="2">
        <v>3500</v>
      </c>
      <c r="F48" s="14">
        <f>D48*E48</f>
        <v>612500</v>
      </c>
      <c r="G48" s="4" t="s">
        <v>50</v>
      </c>
    </row>
    <row r="49" spans="1:8" ht="30.6" x14ac:dyDescent="0.2">
      <c r="A49" s="23">
        <f t="shared" si="0"/>
        <v>47</v>
      </c>
      <c r="B49" s="3" t="s">
        <v>57</v>
      </c>
      <c r="C49" s="15" t="s">
        <v>85</v>
      </c>
      <c r="D49" s="4">
        <v>90</v>
      </c>
      <c r="E49" s="2">
        <v>3500</v>
      </c>
      <c r="F49" s="14">
        <f>D49*E49</f>
        <v>315000</v>
      </c>
      <c r="G49" s="4" t="s">
        <v>50</v>
      </c>
    </row>
    <row r="50" spans="1:8" ht="20.399999999999999" x14ac:dyDescent="0.2">
      <c r="A50" s="34">
        <f t="shared" si="0"/>
        <v>48</v>
      </c>
      <c r="B50" s="31" t="s">
        <v>86</v>
      </c>
      <c r="C50" s="32" t="s">
        <v>87</v>
      </c>
      <c r="D50" s="33">
        <v>3683</v>
      </c>
      <c r="E50" s="24">
        <v>4000</v>
      </c>
      <c r="F50" s="39">
        <f>D50*E50</f>
        <v>14732000</v>
      </c>
      <c r="G50" s="4" t="s">
        <v>88</v>
      </c>
    </row>
    <row r="51" spans="1:8" ht="20.399999999999999" x14ac:dyDescent="0.2">
      <c r="A51" s="35"/>
      <c r="B51" s="31"/>
      <c r="C51" s="32"/>
      <c r="D51" s="30"/>
      <c r="E51" s="26"/>
      <c r="F51" s="40"/>
      <c r="G51" s="4" t="s">
        <v>89</v>
      </c>
    </row>
    <row r="52" spans="1:8" ht="20.399999999999999" x14ac:dyDescent="0.2">
      <c r="A52" s="35"/>
      <c r="B52" s="31"/>
      <c r="C52" s="32"/>
      <c r="D52" s="30"/>
      <c r="E52" s="26"/>
      <c r="F52" s="40"/>
      <c r="G52" s="4" t="s">
        <v>90</v>
      </c>
    </row>
    <row r="53" spans="1:8" ht="71.25" customHeight="1" x14ac:dyDescent="0.2">
      <c r="A53" s="36"/>
      <c r="B53" s="31"/>
      <c r="C53" s="32"/>
      <c r="D53" s="30"/>
      <c r="E53" s="25"/>
      <c r="F53" s="41"/>
      <c r="G53" s="4" t="s">
        <v>91</v>
      </c>
    </row>
    <row r="54" spans="1:8" ht="71.400000000000006" x14ac:dyDescent="0.2">
      <c r="A54" s="23">
        <f>51</f>
        <v>51</v>
      </c>
      <c r="B54" s="3" t="s">
        <v>92</v>
      </c>
      <c r="C54" s="15" t="s">
        <v>93</v>
      </c>
      <c r="D54" s="16">
        <v>1554.1</v>
      </c>
      <c r="E54" s="2">
        <v>4000</v>
      </c>
      <c r="F54" s="14">
        <f>D54*E54</f>
        <v>6216400</v>
      </c>
      <c r="G54" s="4" t="s">
        <v>94</v>
      </c>
    </row>
    <row r="55" spans="1:8" ht="51" x14ac:dyDescent="0.2">
      <c r="A55" s="23">
        <f t="shared" si="0"/>
        <v>52</v>
      </c>
      <c r="B55" s="3" t="s">
        <v>92</v>
      </c>
      <c r="C55" s="15" t="s">
        <v>95</v>
      </c>
      <c r="D55" s="4">
        <v>690.4</v>
      </c>
      <c r="E55" s="2">
        <v>3500</v>
      </c>
      <c r="F55" s="14">
        <f>D55*E55</f>
        <v>2416400</v>
      </c>
      <c r="G55" s="4" t="s">
        <v>94</v>
      </c>
    </row>
    <row r="56" spans="1:8" ht="102" x14ac:dyDescent="0.2">
      <c r="A56" s="23">
        <f t="shared" si="0"/>
        <v>53</v>
      </c>
      <c r="B56" s="3" t="s">
        <v>96</v>
      </c>
      <c r="C56" s="15" t="s">
        <v>97</v>
      </c>
      <c r="D56" s="4">
        <f>3780.5+530.16</f>
        <v>4310.66</v>
      </c>
      <c r="E56" s="2">
        <v>4000</v>
      </c>
      <c r="F56" s="14">
        <f>D56*E56</f>
        <v>17242640</v>
      </c>
      <c r="G56" s="4" t="s">
        <v>98</v>
      </c>
      <c r="H56" s="5"/>
    </row>
    <row r="57" spans="1:8" ht="122.4" x14ac:dyDescent="0.2">
      <c r="A57" s="23">
        <f t="shared" si="0"/>
        <v>54</v>
      </c>
      <c r="B57" s="3" t="s">
        <v>99</v>
      </c>
      <c r="C57" s="15" t="s">
        <v>100</v>
      </c>
      <c r="D57" s="18">
        <v>3509.65</v>
      </c>
      <c r="E57" s="2">
        <v>5000</v>
      </c>
      <c r="F57" s="14">
        <f>D57*E57</f>
        <v>17548250</v>
      </c>
      <c r="G57" s="4" t="s">
        <v>101</v>
      </c>
    </row>
    <row r="58" spans="1:8" ht="91.8" x14ac:dyDescent="0.2">
      <c r="A58" s="23">
        <f t="shared" si="0"/>
        <v>55</v>
      </c>
      <c r="B58" s="3" t="s">
        <v>102</v>
      </c>
      <c r="C58" s="15" t="s">
        <v>103</v>
      </c>
      <c r="D58" s="18">
        <v>1912.91</v>
      </c>
      <c r="E58" s="2">
        <v>5000</v>
      </c>
      <c r="F58" s="14">
        <f>D58*E58</f>
        <v>9564550</v>
      </c>
      <c r="G58" s="4" t="s">
        <v>101</v>
      </c>
    </row>
    <row r="59" spans="1:8" ht="39.75" customHeight="1" x14ac:dyDescent="0.2">
      <c r="A59" s="23">
        <f t="shared" si="0"/>
        <v>56</v>
      </c>
      <c r="B59" s="3" t="s">
        <v>99</v>
      </c>
      <c r="C59" s="15" t="s">
        <v>104</v>
      </c>
      <c r="D59" s="4">
        <v>748</v>
      </c>
      <c r="E59" s="2">
        <v>3500</v>
      </c>
      <c r="F59" s="14">
        <f>D59*E59</f>
        <v>2618000</v>
      </c>
      <c r="G59" s="4" t="s">
        <v>101</v>
      </c>
    </row>
    <row r="60" spans="1:8" ht="51" x14ac:dyDescent="0.2">
      <c r="A60" s="23">
        <f t="shared" si="0"/>
        <v>57</v>
      </c>
      <c r="B60" s="30" t="s">
        <v>105</v>
      </c>
      <c r="C60" s="15" t="s">
        <v>106</v>
      </c>
      <c r="D60" s="16">
        <v>2930.6</v>
      </c>
      <c r="E60" s="2">
        <v>4000</v>
      </c>
      <c r="F60" s="14">
        <f>D60*E60</f>
        <v>11722400</v>
      </c>
      <c r="G60" s="4" t="s">
        <v>107</v>
      </c>
      <c r="H60" s="5"/>
    </row>
    <row r="61" spans="1:8" ht="51" x14ac:dyDescent="0.2">
      <c r="A61" s="23">
        <f t="shared" si="0"/>
        <v>58</v>
      </c>
      <c r="B61" s="30"/>
      <c r="C61" s="15" t="s">
        <v>108</v>
      </c>
      <c r="D61" s="4">
        <v>236</v>
      </c>
      <c r="E61" s="2">
        <v>3500</v>
      </c>
      <c r="F61" s="14">
        <f>D61*E61</f>
        <v>826000</v>
      </c>
      <c r="G61" s="4" t="s">
        <v>107</v>
      </c>
    </row>
    <row r="62" spans="1:8" ht="51" x14ac:dyDescent="0.2">
      <c r="A62" s="23">
        <f t="shared" si="0"/>
        <v>59</v>
      </c>
      <c r="B62" s="30"/>
      <c r="C62" s="15" t="s">
        <v>109</v>
      </c>
      <c r="D62" s="4">
        <v>1005.4</v>
      </c>
      <c r="E62" s="2">
        <v>3500</v>
      </c>
      <c r="F62" s="14">
        <f>D62*E62</f>
        <v>3518900</v>
      </c>
      <c r="G62" s="4" t="s">
        <v>107</v>
      </c>
    </row>
    <row r="63" spans="1:8" ht="61.2" x14ac:dyDescent="0.2">
      <c r="A63" s="23">
        <f t="shared" si="0"/>
        <v>60</v>
      </c>
      <c r="B63" s="30" t="s">
        <v>110</v>
      </c>
      <c r="C63" s="15" t="s">
        <v>111</v>
      </c>
      <c r="D63" s="4">
        <v>1018</v>
      </c>
      <c r="E63" s="2">
        <v>3800</v>
      </c>
      <c r="F63" s="14">
        <f>D63*E63</f>
        <v>3868400</v>
      </c>
      <c r="G63" s="4" t="s">
        <v>107</v>
      </c>
    </row>
    <row r="64" spans="1:8" ht="51" x14ac:dyDescent="0.2">
      <c r="A64" s="23">
        <f t="shared" ref="A64:A78" si="1">A63+1</f>
        <v>61</v>
      </c>
      <c r="B64" s="30"/>
      <c r="C64" s="15" t="s">
        <v>112</v>
      </c>
      <c r="D64" s="4">
        <v>129</v>
      </c>
      <c r="E64" s="2">
        <v>3500</v>
      </c>
      <c r="F64" s="14">
        <f>D64*E64</f>
        <v>451500</v>
      </c>
      <c r="G64" s="4" t="s">
        <v>107</v>
      </c>
    </row>
    <row r="65" spans="1:7" ht="61.2" x14ac:dyDescent="0.2">
      <c r="A65" s="23">
        <f t="shared" si="1"/>
        <v>62</v>
      </c>
      <c r="B65" s="3" t="s">
        <v>113</v>
      </c>
      <c r="C65" s="15" t="s">
        <v>114</v>
      </c>
      <c r="D65" s="4">
        <v>369.62</v>
      </c>
      <c r="E65" s="2">
        <v>4000</v>
      </c>
      <c r="F65" s="14">
        <f>D65*E65</f>
        <v>1478480</v>
      </c>
      <c r="G65" s="4" t="s">
        <v>107</v>
      </c>
    </row>
    <row r="66" spans="1:7" ht="51" x14ac:dyDescent="0.2">
      <c r="A66" s="23">
        <f t="shared" si="1"/>
        <v>63</v>
      </c>
      <c r="B66" s="30" t="s">
        <v>110</v>
      </c>
      <c r="C66" s="15" t="s">
        <v>115</v>
      </c>
      <c r="D66" s="4">
        <v>150.71</v>
      </c>
      <c r="E66" s="2">
        <v>4000</v>
      </c>
      <c r="F66" s="14">
        <f>D66*E66</f>
        <v>602840</v>
      </c>
      <c r="G66" s="4" t="s">
        <v>107</v>
      </c>
    </row>
    <row r="67" spans="1:7" ht="51" x14ac:dyDescent="0.2">
      <c r="A67" s="23">
        <f t="shared" si="1"/>
        <v>64</v>
      </c>
      <c r="B67" s="30"/>
      <c r="C67" s="15" t="s">
        <v>116</v>
      </c>
      <c r="D67" s="4">
        <v>794.93</v>
      </c>
      <c r="E67" s="2">
        <v>4500</v>
      </c>
      <c r="F67" s="14">
        <f>D67*E67</f>
        <v>3577185</v>
      </c>
      <c r="G67" s="4" t="s">
        <v>107</v>
      </c>
    </row>
    <row r="68" spans="1:7" ht="61.2" x14ac:dyDescent="0.2">
      <c r="A68" s="23">
        <f t="shared" si="1"/>
        <v>65</v>
      </c>
      <c r="B68" s="30" t="s">
        <v>117</v>
      </c>
      <c r="C68" s="15" t="s">
        <v>118</v>
      </c>
      <c r="D68" s="16">
        <v>16840</v>
      </c>
      <c r="E68" s="2">
        <v>4000</v>
      </c>
      <c r="F68" s="14">
        <f>D68*E68</f>
        <v>67360000</v>
      </c>
      <c r="G68" s="4" t="s">
        <v>119</v>
      </c>
    </row>
    <row r="69" spans="1:7" ht="30.6" x14ac:dyDescent="0.2">
      <c r="A69" s="23">
        <f t="shared" si="1"/>
        <v>66</v>
      </c>
      <c r="B69" s="30"/>
      <c r="C69" s="15" t="s">
        <v>120</v>
      </c>
      <c r="D69" s="16">
        <v>1013</v>
      </c>
      <c r="E69" s="2">
        <v>3500</v>
      </c>
      <c r="F69" s="14">
        <f>D69*E69</f>
        <v>3545500</v>
      </c>
      <c r="G69" s="4" t="s">
        <v>119</v>
      </c>
    </row>
    <row r="70" spans="1:7" ht="30.6" x14ac:dyDescent="0.2">
      <c r="A70" s="23">
        <f t="shared" si="1"/>
        <v>67</v>
      </c>
      <c r="B70" s="30"/>
      <c r="C70" s="15" t="s">
        <v>121</v>
      </c>
      <c r="D70" s="16">
        <v>1403</v>
      </c>
      <c r="E70" s="2">
        <v>3500</v>
      </c>
      <c r="F70" s="14">
        <f>D70*E70</f>
        <v>4910500</v>
      </c>
      <c r="G70" s="4" t="s">
        <v>119</v>
      </c>
    </row>
    <row r="71" spans="1:7" ht="40.799999999999997" x14ac:dyDescent="0.2">
      <c r="A71" s="23">
        <f t="shared" si="1"/>
        <v>68</v>
      </c>
      <c r="B71" s="30"/>
      <c r="C71" s="15" t="s">
        <v>122</v>
      </c>
      <c r="D71" s="4">
        <v>280.68</v>
      </c>
      <c r="E71" s="2">
        <v>3500</v>
      </c>
      <c r="F71" s="14">
        <f>D71*E71</f>
        <v>982380</v>
      </c>
      <c r="G71" s="4" t="s">
        <v>119</v>
      </c>
    </row>
    <row r="72" spans="1:7" ht="40.799999999999997" x14ac:dyDescent="0.2">
      <c r="A72" s="23">
        <f t="shared" si="1"/>
        <v>69</v>
      </c>
      <c r="B72" s="30"/>
      <c r="C72" s="15" t="s">
        <v>123</v>
      </c>
      <c r="D72" s="16">
        <v>3461</v>
      </c>
      <c r="E72" s="2">
        <v>3500</v>
      </c>
      <c r="F72" s="14">
        <f>D72*E72</f>
        <v>12113500</v>
      </c>
      <c r="G72" s="4" t="s">
        <v>119</v>
      </c>
    </row>
    <row r="73" spans="1:7" ht="71.400000000000006" x14ac:dyDescent="0.2">
      <c r="A73" s="23">
        <f t="shared" si="1"/>
        <v>70</v>
      </c>
      <c r="B73" s="4" t="s">
        <v>124</v>
      </c>
      <c r="C73" s="15" t="s">
        <v>125</v>
      </c>
      <c r="D73" s="4">
        <v>1117.02</v>
      </c>
      <c r="E73" s="2">
        <v>4500</v>
      </c>
      <c r="F73" s="14">
        <f>D73*E73</f>
        <v>5026590</v>
      </c>
      <c r="G73" s="4" t="s">
        <v>126</v>
      </c>
    </row>
    <row r="74" spans="1:7" ht="122.4" x14ac:dyDescent="0.2">
      <c r="A74" s="23">
        <f t="shared" si="1"/>
        <v>71</v>
      </c>
      <c r="B74" s="4" t="s">
        <v>124</v>
      </c>
      <c r="C74" s="3" t="s">
        <v>127</v>
      </c>
      <c r="D74" s="4">
        <v>778.52</v>
      </c>
      <c r="E74" s="2">
        <v>4000</v>
      </c>
      <c r="F74" s="14">
        <f>D74*E74</f>
        <v>3114080</v>
      </c>
      <c r="G74" s="4" t="s">
        <v>126</v>
      </c>
    </row>
    <row r="75" spans="1:7" ht="30.6" x14ac:dyDescent="0.2">
      <c r="A75" s="23">
        <f t="shared" si="1"/>
        <v>72</v>
      </c>
      <c r="B75" s="3" t="s">
        <v>124</v>
      </c>
      <c r="C75" s="15" t="s">
        <v>128</v>
      </c>
      <c r="D75" s="4">
        <v>287.63</v>
      </c>
      <c r="E75" s="2">
        <v>4000</v>
      </c>
      <c r="F75" s="14">
        <f>D75*E75</f>
        <v>1150520</v>
      </c>
      <c r="G75" s="4" t="s">
        <v>126</v>
      </c>
    </row>
    <row r="76" spans="1:7" ht="40.799999999999997" x14ac:dyDescent="0.2">
      <c r="A76" s="23">
        <f t="shared" si="1"/>
        <v>73</v>
      </c>
      <c r="B76" s="3" t="s">
        <v>129</v>
      </c>
      <c r="C76" s="3" t="s">
        <v>130</v>
      </c>
      <c r="D76" s="16">
        <v>1689.72</v>
      </c>
      <c r="E76" s="2">
        <v>4500</v>
      </c>
      <c r="F76" s="14">
        <f>D76*E76</f>
        <v>7603740</v>
      </c>
      <c r="G76" s="4" t="s">
        <v>131</v>
      </c>
    </row>
    <row r="77" spans="1:7" ht="122.4" x14ac:dyDescent="0.2">
      <c r="A77" s="23">
        <f t="shared" si="1"/>
        <v>74</v>
      </c>
      <c r="B77" s="3" t="s">
        <v>132</v>
      </c>
      <c r="C77" s="3" t="s">
        <v>133</v>
      </c>
      <c r="D77" s="4">
        <v>723.1</v>
      </c>
      <c r="E77" s="2">
        <v>3500</v>
      </c>
      <c r="F77" s="14">
        <f>D77*E77</f>
        <v>2530850</v>
      </c>
      <c r="G77" s="4" t="s">
        <v>134</v>
      </c>
    </row>
    <row r="78" spans="1:7" ht="81.599999999999994" customHeight="1" x14ac:dyDescent="0.2">
      <c r="A78" s="23">
        <f t="shared" si="1"/>
        <v>75</v>
      </c>
      <c r="B78" s="3" t="s">
        <v>135</v>
      </c>
      <c r="C78" s="15" t="s">
        <v>137</v>
      </c>
      <c r="D78" s="4">
        <v>2730</v>
      </c>
      <c r="E78" s="2">
        <v>4000</v>
      </c>
      <c r="F78" s="21">
        <f>D78*E78+3355879</f>
        <v>14275879</v>
      </c>
      <c r="G78" s="4" t="s">
        <v>136</v>
      </c>
    </row>
    <row r="79" spans="1:7" ht="40.950000000000003" customHeight="1" x14ac:dyDescent="0.2">
      <c r="A79" s="7"/>
      <c r="B79" s="8"/>
      <c r="C79" s="9"/>
      <c r="E79" s="12"/>
      <c r="F79" s="13">
        <f>SUM(F3:F78)</f>
        <v>356089434</v>
      </c>
      <c r="G79" s="19"/>
    </row>
    <row r="80" spans="1:7" ht="45" customHeight="1" x14ac:dyDescent="0.2">
      <c r="A80" s="7"/>
      <c r="B80" s="10"/>
      <c r="C80" s="7"/>
      <c r="D80" s="7"/>
      <c r="E80" s="7"/>
      <c r="F80" s="10"/>
      <c r="G80" s="1"/>
    </row>
    <row r="81" spans="1:7" x14ac:dyDescent="0.2">
      <c r="F81" s="20"/>
      <c r="G81" s="1"/>
    </row>
    <row r="82" spans="1:7" x14ac:dyDescent="0.2">
      <c r="A82" s="29"/>
      <c r="F82" s="20"/>
      <c r="G82" s="1"/>
    </row>
    <row r="83" spans="1:7" x14ac:dyDescent="0.2">
      <c r="A83" s="29"/>
      <c r="F83" s="20"/>
      <c r="G83" s="1"/>
    </row>
    <row r="84" spans="1:7" x14ac:dyDescent="0.2">
      <c r="A84" s="29"/>
      <c r="F84" s="20"/>
      <c r="G84" s="1"/>
    </row>
    <row r="85" spans="1:7" ht="118.2" customHeight="1" x14ac:dyDescent="0.2">
      <c r="A85" s="29"/>
      <c r="F85" s="20"/>
      <c r="G85" s="1"/>
    </row>
    <row r="86" spans="1:7" x14ac:dyDescent="0.2">
      <c r="B86" s="11"/>
      <c r="F86" s="20"/>
      <c r="G86" s="1"/>
    </row>
    <row r="87" spans="1:7" x14ac:dyDescent="0.2">
      <c r="B87" s="11"/>
      <c r="F87" s="20"/>
      <c r="G87" s="1"/>
    </row>
    <row r="88" spans="1:7" x14ac:dyDescent="0.2">
      <c r="B88" s="11"/>
      <c r="F88" s="20"/>
      <c r="G88" s="1"/>
    </row>
    <row r="89" spans="1:7" x14ac:dyDescent="0.2">
      <c r="B89" s="11"/>
      <c r="F89" s="20"/>
      <c r="G89" s="1"/>
    </row>
    <row r="90" spans="1:7" x14ac:dyDescent="0.2">
      <c r="B90" s="11"/>
      <c r="F90" s="20"/>
      <c r="G90" s="1"/>
    </row>
    <row r="91" spans="1:7" x14ac:dyDescent="0.2">
      <c r="B91" s="11"/>
    </row>
    <row r="92" spans="1:7" x14ac:dyDescent="0.2">
      <c r="B92" s="11"/>
    </row>
    <row r="93" spans="1:7" x14ac:dyDescent="0.2">
      <c r="B93" s="11"/>
    </row>
    <row r="94" spans="1:7" x14ac:dyDescent="0.2">
      <c r="B94" s="11"/>
    </row>
    <row r="95" spans="1:7" x14ac:dyDescent="0.2">
      <c r="B95" s="11"/>
    </row>
    <row r="96" spans="1:7" x14ac:dyDescent="0.2">
      <c r="B96" s="11"/>
    </row>
    <row r="97" spans="2:2" x14ac:dyDescent="0.2">
      <c r="B97" s="11"/>
    </row>
    <row r="98" spans="2:2" x14ac:dyDescent="0.2">
      <c r="B98" s="11"/>
    </row>
    <row r="99" spans="2:2" x14ac:dyDescent="0.2">
      <c r="B99" s="11"/>
    </row>
    <row r="100" spans="2:2" x14ac:dyDescent="0.2">
      <c r="B100" s="11"/>
    </row>
    <row r="101" spans="2:2" x14ac:dyDescent="0.2">
      <c r="B101" s="11"/>
    </row>
    <row r="102" spans="2:2" x14ac:dyDescent="0.2">
      <c r="B102" s="11"/>
    </row>
    <row r="103" spans="2:2" x14ac:dyDescent="0.2">
      <c r="B103" s="11"/>
    </row>
    <row r="104" spans="2:2" x14ac:dyDescent="0.2">
      <c r="B104" s="11"/>
    </row>
    <row r="105" spans="2:2" x14ac:dyDescent="0.2">
      <c r="B105" s="11"/>
    </row>
    <row r="106" spans="2:2" x14ac:dyDescent="0.2">
      <c r="B106" s="11"/>
    </row>
    <row r="107" spans="2:2" x14ac:dyDescent="0.2">
      <c r="B107" s="11"/>
    </row>
    <row r="108" spans="2:2" x14ac:dyDescent="0.2">
      <c r="B108" s="11"/>
    </row>
  </sheetData>
  <mergeCells count="21">
    <mergeCell ref="B68:B72"/>
    <mergeCell ref="F45:F46"/>
    <mergeCell ref="G1:G2"/>
    <mergeCell ref="F1:F2"/>
    <mergeCell ref="E1:E2"/>
    <mergeCell ref="E45:E46"/>
    <mergeCell ref="E50:E53"/>
    <mergeCell ref="F50:F53"/>
    <mergeCell ref="A82:A85"/>
    <mergeCell ref="D1:D2"/>
    <mergeCell ref="A1:A2"/>
    <mergeCell ref="B1:B2"/>
    <mergeCell ref="C1:C2"/>
    <mergeCell ref="D45:D46"/>
    <mergeCell ref="B50:B53"/>
    <mergeCell ref="C50:C53"/>
    <mergeCell ref="D50:D53"/>
    <mergeCell ref="B66:B67"/>
    <mergeCell ref="A50:A53"/>
    <mergeCell ref="B60:B62"/>
    <mergeCell ref="B63:B6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Budynki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Koch Maciej</dc:creator>
  <cp:keywords/>
  <dc:description/>
  <cp:lastModifiedBy>Alicja Radwan</cp:lastModifiedBy>
  <cp:revision/>
  <dcterms:created xsi:type="dcterms:W3CDTF">2016-07-27T07:39:25Z</dcterms:created>
  <dcterms:modified xsi:type="dcterms:W3CDTF">2022-10-04T12:39:41Z</dcterms:modified>
  <cp:category/>
  <cp:contentStatus/>
</cp:coreProperties>
</file>