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040" windowHeight="9210" activeTab="1"/>
  </bookViews>
  <sheets>
    <sheet name="spis" sheetId="1" r:id="rId1"/>
    <sheet name="CZĘŚĆ I ZAMÓWIENIA" sheetId="2" r:id="rId2"/>
    <sheet name="CZĘŚĆ II ZAMÓWIENIA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6" i="3" l="1"/>
  <c r="A165" i="3"/>
  <c r="A156" i="3"/>
  <c r="A157" i="3" s="1"/>
  <c r="A158" i="3" s="1"/>
  <c r="A159" i="3" s="1"/>
  <c r="A160" i="3" s="1"/>
  <c r="A161" i="3" s="1"/>
  <c r="A162" i="3" s="1"/>
  <c r="A140" i="3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39" i="3"/>
  <c r="A127" i="3"/>
  <c r="A128" i="3" s="1"/>
  <c r="A129" i="3" s="1"/>
  <c r="A130" i="3" s="1"/>
  <c r="A131" i="3" s="1"/>
  <c r="A132" i="3" s="1"/>
  <c r="A133" i="3" s="1"/>
  <c r="A134" i="3" s="1"/>
  <c r="A135" i="3" s="1"/>
  <c r="A121" i="3"/>
  <c r="A122" i="3" s="1"/>
  <c r="A123" i="3" s="1"/>
  <c r="A124" i="3" s="1"/>
  <c r="A114" i="3"/>
  <c r="A115" i="3" s="1"/>
  <c r="A116" i="3" s="1"/>
  <c r="A117" i="3" s="1"/>
  <c r="A113" i="3"/>
  <c r="A106" i="3"/>
  <c r="A107" i="3" s="1"/>
  <c r="A108" i="3" s="1"/>
  <c r="A109" i="3" s="1"/>
  <c r="A110" i="3" s="1"/>
  <c r="A91" i="3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90" i="3"/>
  <c r="A87" i="3"/>
  <c r="A86" i="3"/>
  <c r="A81" i="3"/>
  <c r="A82" i="3" s="1"/>
  <c r="A83" i="3" s="1"/>
  <c r="A80" i="3"/>
  <c r="A75" i="3"/>
  <c r="A76" i="3" s="1"/>
  <c r="A77" i="3" s="1"/>
  <c r="A74" i="3"/>
  <c r="A63" i="3"/>
  <c r="A64" i="3" s="1"/>
  <c r="A65" i="3" s="1"/>
  <c r="A66" i="3" s="1"/>
  <c r="A67" i="3" s="1"/>
  <c r="A68" i="3" s="1"/>
  <c r="A69" i="3" s="1"/>
  <c r="A55" i="3"/>
  <c r="A56" i="3" s="1"/>
  <c r="A57" i="3" s="1"/>
  <c r="A58" i="3" s="1"/>
  <c r="A59" i="3" s="1"/>
  <c r="A60" i="3" s="1"/>
  <c r="A49" i="3"/>
  <c r="A50" i="3" s="1"/>
  <c r="A51" i="3" s="1"/>
  <c r="A52" i="3" s="1"/>
  <c r="A48" i="3"/>
  <c r="A41" i="3"/>
  <c r="A42" i="3" s="1"/>
  <c r="A43" i="3" s="1"/>
  <c r="A44" i="3" s="1"/>
  <c r="A45" i="3" s="1"/>
  <c r="A40" i="3"/>
  <c r="A27" i="3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22" i="3"/>
  <c r="A23" i="3" s="1"/>
  <c r="A18" i="3"/>
  <c r="A19" i="3" s="1"/>
  <c r="A6" i="3"/>
  <c r="A7" i="3" s="1"/>
  <c r="A8" i="3" s="1"/>
  <c r="A9" i="3" s="1"/>
  <c r="A10" i="3" s="1"/>
  <c r="A11" i="3" s="1"/>
  <c r="A12" i="3" s="1"/>
  <c r="A13" i="3" s="1"/>
  <c r="A14" i="3" s="1"/>
  <c r="A15" i="3" s="1"/>
  <c r="A5" i="3"/>
  <c r="A506" i="2" l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00" i="2"/>
  <c r="A501" i="2" s="1"/>
  <c r="A502" i="2" s="1"/>
  <c r="A488" i="2"/>
  <c r="A489" i="2" s="1"/>
  <c r="A490" i="2" s="1"/>
  <c r="A491" i="2" s="1"/>
  <c r="A492" i="2" s="1"/>
  <c r="A493" i="2" s="1"/>
  <c r="A494" i="2" s="1"/>
  <c r="A495" i="2" s="1"/>
  <c r="A496" i="2" s="1"/>
  <c r="A497" i="2" s="1"/>
  <c r="A475" i="2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66" i="2" l="1"/>
  <c r="A467" i="2" s="1"/>
  <c r="A458" i="2"/>
  <c r="A459" i="2" s="1"/>
  <c r="A447" i="2"/>
  <c r="A448" i="2" s="1"/>
  <c r="A449" i="2" s="1"/>
  <c r="A450" i="2" s="1"/>
  <c r="A451" i="2" s="1"/>
  <c r="A452" i="2" s="1"/>
  <c r="A453" i="2" s="1"/>
  <c r="A454" i="2" s="1"/>
  <c r="A455" i="2" s="1"/>
  <c r="A427" i="2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20" i="2"/>
  <c r="A421" i="2" s="1"/>
  <c r="A414" i="2"/>
  <c r="A415" i="2" s="1"/>
  <c r="A416" i="2" s="1"/>
  <c r="A417" i="2" s="1"/>
  <c r="A405" i="2"/>
  <c r="A406" i="2" s="1"/>
  <c r="A407" i="2" s="1"/>
  <c r="A408" i="2" s="1"/>
  <c r="A409" i="2" s="1"/>
  <c r="A410" i="2" s="1"/>
  <c r="A411" i="2" s="1"/>
  <c r="A397" i="2"/>
  <c r="A398" i="2" s="1"/>
  <c r="A399" i="2" s="1"/>
  <c r="A400" i="2" s="1"/>
  <c r="A401" i="2" s="1"/>
  <c r="A402" i="2" s="1"/>
  <c r="A387" i="2"/>
  <c r="A388" i="2" s="1"/>
  <c r="A389" i="2" s="1"/>
  <c r="A390" i="2" s="1"/>
  <c r="A391" i="2" s="1"/>
  <c r="A392" i="2" s="1"/>
  <c r="A393" i="2" s="1"/>
  <c r="A394" i="2" s="1"/>
  <c r="A380" i="2"/>
  <c r="A381" i="2" s="1"/>
  <c r="A382" i="2" s="1"/>
  <c r="A383" i="2" s="1"/>
  <c r="A384" i="2" s="1"/>
  <c r="A371" i="2"/>
  <c r="A372" i="2" s="1"/>
  <c r="A373" i="2" s="1"/>
  <c r="A374" i="2" s="1"/>
  <c r="A375" i="2" s="1"/>
  <c r="A376" i="2" s="1"/>
  <c r="A377" i="2" s="1"/>
  <c r="A362" i="2"/>
  <c r="A363" i="2" s="1"/>
  <c r="A364" i="2" s="1"/>
  <c r="A365" i="2" s="1"/>
  <c r="A366" i="2" s="1"/>
  <c r="A367" i="2" s="1"/>
  <c r="A368" i="2" s="1"/>
  <c r="A353" i="2"/>
  <c r="A354" i="2" s="1"/>
  <c r="A355" i="2" s="1"/>
  <c r="A356" i="2" s="1"/>
  <c r="A357" i="2" s="1"/>
  <c r="A358" i="2" s="1"/>
  <c r="A359" i="2" s="1"/>
  <c r="A345" i="2"/>
  <c r="A346" i="2" s="1"/>
  <c r="A347" i="2" s="1"/>
  <c r="A348" i="2" s="1"/>
  <c r="A349" i="2" s="1"/>
  <c r="A350" i="2" s="1"/>
  <c r="A336" i="2"/>
  <c r="A337" i="2" s="1"/>
  <c r="A338" i="2" s="1"/>
  <c r="A339" i="2" s="1"/>
  <c r="A340" i="2" s="1"/>
  <c r="A341" i="2" s="1"/>
  <c r="A342" i="2" s="1"/>
  <c r="A325" i="2"/>
  <c r="A326" i="2" s="1"/>
  <c r="A327" i="2" s="1"/>
  <c r="A328" i="2" s="1"/>
  <c r="A329" i="2" s="1"/>
  <c r="A330" i="2" s="1"/>
  <c r="A331" i="2" s="1"/>
  <c r="A332" i="2" s="1"/>
  <c r="A333" i="2" s="1"/>
  <c r="A316" i="2"/>
  <c r="A317" i="2" s="1"/>
  <c r="A318" i="2" s="1"/>
  <c r="A319" i="2" s="1"/>
  <c r="A320" i="2" s="1"/>
  <c r="A268" i="2" l="1"/>
  <c r="A269" i="2" s="1"/>
  <c r="A270" i="2" s="1"/>
  <c r="A271" i="2" s="1"/>
  <c r="A272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92" i="2" s="1"/>
  <c r="A293" i="2" s="1"/>
  <c r="A294" i="2" s="1"/>
  <c r="A295" i="2" s="1"/>
  <c r="A296" i="2" s="1"/>
  <c r="A297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233" i="2"/>
  <c r="A234" i="2" s="1"/>
  <c r="A235" i="2" s="1"/>
  <c r="A236" i="2" s="1"/>
  <c r="A237" i="2" s="1"/>
  <c r="A238" i="2" s="1"/>
  <c r="A239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9" i="2" s="1"/>
  <c r="A260" i="2" s="1"/>
  <c r="A261" i="2" s="1"/>
  <c r="A262" i="2" s="1"/>
  <c r="A263" i="2" s="1"/>
  <c r="A264" i="2" s="1"/>
  <c r="A265" i="2" s="1"/>
  <c r="A175" i="2"/>
  <c r="A176" i="2" s="1"/>
  <c r="A177" i="2" s="1"/>
  <c r="A178" i="2" s="1"/>
  <c r="A179" i="2" s="1"/>
  <c r="A182" i="2" s="1"/>
  <c r="A183" i="2" s="1"/>
  <c r="A184" i="2" s="1"/>
  <c r="A185" i="2" s="1"/>
  <c r="A186" i="2" s="1"/>
  <c r="A187" i="2" s="1"/>
  <c r="A190" i="2" s="1"/>
  <c r="A191" i="2" s="1"/>
  <c r="A192" i="2" s="1"/>
  <c r="A193" i="2" s="1"/>
  <c r="A194" i="2" s="1"/>
  <c r="A195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2" i="2" s="1"/>
  <c r="A213" i="2" s="1"/>
  <c r="A214" i="2" s="1"/>
  <c r="A215" i="2" s="1"/>
  <c r="A216" i="2" s="1"/>
  <c r="A217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164" i="2"/>
  <c r="A165" i="2" s="1"/>
  <c r="A166" i="2" s="1"/>
  <c r="A167" i="2" s="1"/>
  <c r="A168" i="2" s="1"/>
  <c r="A169" i="2" s="1"/>
  <c r="A170" i="2" s="1"/>
  <c r="A171" i="2" s="1"/>
  <c r="A172" i="2" s="1"/>
  <c r="A137" i="2"/>
  <c r="A138" i="2" s="1"/>
  <c r="A141" i="2" s="1"/>
  <c r="A142" i="2" s="1"/>
  <c r="A143" i="2" s="1"/>
  <c r="A144" i="2" s="1"/>
  <c r="A145" i="2" s="1"/>
  <c r="A148" i="2" s="1"/>
  <c r="A149" i="2" s="1"/>
  <c r="A150" i="2" s="1"/>
  <c r="A151" i="2" s="1"/>
  <c r="A152" i="2" s="1"/>
  <c r="A153" i="2" s="1"/>
  <c r="A156" i="2" s="1"/>
  <c r="A157" i="2" s="1"/>
  <c r="A158" i="2" s="1"/>
  <c r="A159" i="2" s="1"/>
  <c r="A160" i="2" s="1"/>
  <c r="A161" i="2" s="1"/>
  <c r="A108" i="2"/>
  <c r="A109" i="2" s="1"/>
  <c r="A110" i="2" s="1"/>
  <c r="A111" i="2" s="1"/>
  <c r="A112" i="2" s="1"/>
  <c r="A113" i="2" s="1"/>
  <c r="A118" i="2" s="1"/>
  <c r="A119" i="2" s="1"/>
  <c r="A120" i="2" s="1"/>
  <c r="A121" i="2" s="1"/>
  <c r="A122" i="2" s="1"/>
  <c r="A123" i="2" s="1"/>
  <c r="A126" i="2" s="1"/>
  <c r="A127" i="2" s="1"/>
  <c r="A128" i="2" s="1"/>
  <c r="A129" i="2" s="1"/>
  <c r="A130" i="2" s="1"/>
  <c r="A131" i="2" s="1"/>
  <c r="A132" i="2" s="1"/>
  <c r="A133" i="2" s="1"/>
  <c r="A134" i="2" s="1"/>
  <c r="A99" i="2"/>
  <c r="A100" i="2" s="1"/>
  <c r="A66" i="2"/>
  <c r="A67" i="2" s="1"/>
  <c r="A68" i="2" s="1"/>
  <c r="A69" i="2" s="1"/>
  <c r="A70" i="2" s="1"/>
  <c r="A71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8" i="2" s="1"/>
  <c r="A89" i="2" s="1"/>
  <c r="A90" i="2" s="1"/>
  <c r="A91" i="2" s="1"/>
  <c r="A92" i="2" s="1"/>
  <c r="A93" i="2" s="1"/>
  <c r="A51" i="2"/>
  <c r="A52" i="2" s="1"/>
  <c r="A53" i="2" s="1"/>
  <c r="A54" i="2" s="1"/>
  <c r="A55" i="2" s="1"/>
  <c r="A56" i="2" s="1"/>
  <c r="A59" i="2" s="1"/>
  <c r="A60" i="2" s="1"/>
  <c r="A61" i="2" s="1"/>
  <c r="A62" i="2" s="1"/>
  <c r="A63" i="2" s="1"/>
  <c r="A43" i="2"/>
  <c r="A44" i="2" s="1"/>
  <c r="A45" i="2" s="1"/>
  <c r="A46" i="2" s="1"/>
  <c r="A47" i="2" s="1"/>
  <c r="A48" i="2" s="1"/>
  <c r="A25" i="2"/>
  <c r="A26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21" i="2"/>
  <c r="A22" i="2" s="1"/>
  <c r="A10" i="2"/>
  <c r="A11" i="2" s="1"/>
  <c r="A12" i="2" s="1"/>
  <c r="A13" i="2" s="1"/>
  <c r="A14" i="2" s="1"/>
  <c r="A15" i="2" s="1"/>
  <c r="A16" i="2" s="1"/>
  <c r="A17" i="2" s="1"/>
  <c r="A18" i="2" s="1"/>
  <c r="C71" i="1" l="1"/>
  <c r="C95" i="1"/>
  <c r="C96" i="1" l="1"/>
</calcChain>
</file>

<file path=xl/sharedStrings.xml><?xml version="1.0" encoding="utf-8"?>
<sst xmlns="http://schemas.openxmlformats.org/spreadsheetml/2006/main" count="1984" uniqueCount="577">
  <si>
    <t>L.p.</t>
  </si>
  <si>
    <t>Pozycja</t>
  </si>
  <si>
    <t>I.</t>
  </si>
  <si>
    <t>ETAP I</t>
  </si>
  <si>
    <t>1.</t>
  </si>
  <si>
    <t>1.1</t>
  </si>
  <si>
    <t>Roboty przygotowawcze i rozbiórkowe</t>
  </si>
  <si>
    <t>BRANŻA DROGOWA</t>
  </si>
  <si>
    <t>1.2</t>
  </si>
  <si>
    <t>Roboty ziemne</t>
  </si>
  <si>
    <t>1.3</t>
  </si>
  <si>
    <t>Ograniczniki nawierzchni</t>
  </si>
  <si>
    <t>1.4</t>
  </si>
  <si>
    <t>Wykonanie podbudowy i nawierzchni</t>
  </si>
  <si>
    <t>1.5</t>
  </si>
  <si>
    <t>Roboty dodatkowe</t>
  </si>
  <si>
    <t>2.</t>
  </si>
  <si>
    <t>BRANŻA DROGOWA - ETAP CUM</t>
  </si>
  <si>
    <t>2.1</t>
  </si>
  <si>
    <t>2.2</t>
  </si>
  <si>
    <t>3.</t>
  </si>
  <si>
    <t>3.1</t>
  </si>
  <si>
    <t>3.2</t>
  </si>
  <si>
    <t>3.3</t>
  </si>
  <si>
    <t>3.4</t>
  </si>
  <si>
    <t>BRANŻA DROGOWA - ETAP PORT</t>
  </si>
  <si>
    <t>4.</t>
  </si>
  <si>
    <t>BRANŻA SANITARNA</t>
  </si>
  <si>
    <t>4.1</t>
  </si>
  <si>
    <t>4.1.1</t>
  </si>
  <si>
    <t>Roboty montażowe</t>
  </si>
  <si>
    <t>4.1.2</t>
  </si>
  <si>
    <t>4.2</t>
  </si>
  <si>
    <t>4.2.1</t>
  </si>
  <si>
    <t>Sieć kanalizacji sanitarnej</t>
  </si>
  <si>
    <t>4.2.1.1</t>
  </si>
  <si>
    <t>4.2.1.2</t>
  </si>
  <si>
    <t>4.2.2</t>
  </si>
  <si>
    <t>Przyłącza kanalizacji sanitarnej</t>
  </si>
  <si>
    <t>4.2.2.1</t>
  </si>
  <si>
    <t>4.2.2.2</t>
  </si>
  <si>
    <t>WODOCIĄG</t>
  </si>
  <si>
    <t>KANALIZACJA SANITARNA</t>
  </si>
  <si>
    <t>4.2.3</t>
  </si>
  <si>
    <t>Wymiana istniejącego kanału kanalizacji sanitarnej na odc. KS1-KS1.2</t>
  </si>
  <si>
    <t>4.2.3.1</t>
  </si>
  <si>
    <t>4.2.3.2</t>
  </si>
  <si>
    <t>4.3</t>
  </si>
  <si>
    <t>KANALIZACJA DESZCZOWA</t>
  </si>
  <si>
    <t>4.3.1</t>
  </si>
  <si>
    <t>Sieć kanalizacji deszczowej</t>
  </si>
  <si>
    <t>4.3.1.1</t>
  </si>
  <si>
    <t>4.3.1.2</t>
  </si>
  <si>
    <t>5.</t>
  </si>
  <si>
    <t>BRANŻA ELEKTRYCZNA I TELETECHNICZNA</t>
  </si>
  <si>
    <t>5.1</t>
  </si>
  <si>
    <t>Usunięcie kolizji</t>
  </si>
  <si>
    <t>5.1.1</t>
  </si>
  <si>
    <t>Kolizja 1.1</t>
  </si>
  <si>
    <t>5.1.2</t>
  </si>
  <si>
    <t>Kolizja 1.2</t>
  </si>
  <si>
    <t>5.1.3</t>
  </si>
  <si>
    <t>Kolizja 2.1</t>
  </si>
  <si>
    <t>5.1.4</t>
  </si>
  <si>
    <t>Kolizja 2.2</t>
  </si>
  <si>
    <t>5.1.5</t>
  </si>
  <si>
    <t>Kolizja 2.3</t>
  </si>
  <si>
    <t>5.1.6</t>
  </si>
  <si>
    <t>Kolizja 2.4</t>
  </si>
  <si>
    <t>5.1.7</t>
  </si>
  <si>
    <t>Kolizja 2.5</t>
  </si>
  <si>
    <t>5.1.8</t>
  </si>
  <si>
    <t>Kolizja 2.6</t>
  </si>
  <si>
    <t>5.1.9</t>
  </si>
  <si>
    <t>Kolizja 2.7</t>
  </si>
  <si>
    <t>5.1.10</t>
  </si>
  <si>
    <t>Kolizja 3.1</t>
  </si>
  <si>
    <t>5.1.11</t>
  </si>
  <si>
    <t>Kolizja 4.1</t>
  </si>
  <si>
    <t>5.1.12</t>
  </si>
  <si>
    <t>Kolizja 4.2</t>
  </si>
  <si>
    <t>5.1.13</t>
  </si>
  <si>
    <t>Kolizja 4.3</t>
  </si>
  <si>
    <t>5.1.14</t>
  </si>
  <si>
    <t>Czynne kable miedziane</t>
  </si>
  <si>
    <t>5.2</t>
  </si>
  <si>
    <t>Oświetlenie</t>
  </si>
  <si>
    <t>5.2.1</t>
  </si>
  <si>
    <t>Demontaż</t>
  </si>
  <si>
    <t>5.2.2</t>
  </si>
  <si>
    <t>Oświetlenie zewnętrzne</t>
  </si>
  <si>
    <t>5.2.3</t>
  </si>
  <si>
    <t>Kanalizacja telekomunikacyjna</t>
  </si>
  <si>
    <t>5.2.4</t>
  </si>
  <si>
    <t>Czynności dodatkowe</t>
  </si>
  <si>
    <t>6.</t>
  </si>
  <si>
    <t>ROZBIÓRKI</t>
  </si>
  <si>
    <t>6.1</t>
  </si>
  <si>
    <t>Mur ogrodzenie</t>
  </si>
  <si>
    <t>6.2</t>
  </si>
  <si>
    <t>Budynek nr 1</t>
  </si>
  <si>
    <t>6.3</t>
  </si>
  <si>
    <t>Budynek nr 2</t>
  </si>
  <si>
    <t>6.4</t>
  </si>
  <si>
    <t>Budynek nr 4</t>
  </si>
  <si>
    <t>6.5</t>
  </si>
  <si>
    <t>Budynek nr 3</t>
  </si>
  <si>
    <t>6.6</t>
  </si>
  <si>
    <t>Budynek nr 5</t>
  </si>
  <si>
    <t>6.7</t>
  </si>
  <si>
    <t>Budynek nr 6</t>
  </si>
  <si>
    <t>6.8</t>
  </si>
  <si>
    <t>Budynek nr 7</t>
  </si>
  <si>
    <t>6.9</t>
  </si>
  <si>
    <t>Fundament nr 1</t>
  </si>
  <si>
    <t>ETAP II</t>
  </si>
  <si>
    <t>II.</t>
  </si>
  <si>
    <t>Wartość netto [zł]</t>
  </si>
  <si>
    <t>7.</t>
  </si>
  <si>
    <t>7.1</t>
  </si>
  <si>
    <t>7.2</t>
  </si>
  <si>
    <t>7.3</t>
  </si>
  <si>
    <t>7.4</t>
  </si>
  <si>
    <t>7.5</t>
  </si>
  <si>
    <t>8.</t>
  </si>
  <si>
    <t>8.1</t>
  </si>
  <si>
    <t>8.1.1</t>
  </si>
  <si>
    <t>8.1.2</t>
  </si>
  <si>
    <t>8.2</t>
  </si>
  <si>
    <t>8.2.1</t>
  </si>
  <si>
    <t>Sieć wodociągowa - roboty ziemne</t>
  </si>
  <si>
    <t>Sieć wodociągowa - roboty montażowe</t>
  </si>
  <si>
    <t>Sieć kanalizacji sanitarnej - roboty ziemne</t>
  </si>
  <si>
    <t>8.2.2</t>
  </si>
  <si>
    <t>Sieć kanalizacji sanitarnej - roboty montażowe</t>
  </si>
  <si>
    <t>8.3</t>
  </si>
  <si>
    <t>8.3.1</t>
  </si>
  <si>
    <t>Sieć kanalizacji deszczowej - roboty ziemne</t>
  </si>
  <si>
    <t>8.3.2</t>
  </si>
  <si>
    <t>Sieć kanalizacji deszczowej - roboty montażowe</t>
  </si>
  <si>
    <t>9.</t>
  </si>
  <si>
    <t>9.1</t>
  </si>
  <si>
    <t>9.2</t>
  </si>
  <si>
    <t>9.3</t>
  </si>
  <si>
    <t>10.</t>
  </si>
  <si>
    <t>10.1</t>
  </si>
  <si>
    <t>Budynek nr 8</t>
  </si>
  <si>
    <t>razem ETAP I:</t>
  </si>
  <si>
    <t>razem ETAP II:</t>
  </si>
  <si>
    <t>razem ETAP I i II:</t>
  </si>
  <si>
    <t>Zadanie: "Rewitalizacja powojskowych terenów w celu utworzenia 
centrum "Mulnik" w Świnoujściu"</t>
  </si>
  <si>
    <t>4.1.3</t>
  </si>
  <si>
    <t>Przyłącza wodociągowe - roboty ziemne</t>
  </si>
  <si>
    <t>Przyłącza wodociągowe - roboty montażowe</t>
  </si>
  <si>
    <t>4.1.4</t>
  </si>
  <si>
    <t>Tabela elementów rozliczeniowych</t>
  </si>
  <si>
    <t>Załącznik nr 2.2 do SIWZ</t>
  </si>
  <si>
    <t>Lp.</t>
  </si>
  <si>
    <t>Nr spec. techn.</t>
  </si>
  <si>
    <t>Opis i wyliczenia</t>
  </si>
  <si>
    <t>j.m.</t>
  </si>
  <si>
    <t>Ilość</t>
  </si>
  <si>
    <t>Cena jednostkowa [zł]</t>
  </si>
  <si>
    <t>Wartość [zł]</t>
  </si>
  <si>
    <t>1</t>
  </si>
  <si>
    <t>2</t>
  </si>
  <si>
    <t>3</t>
  </si>
  <si>
    <t>4</t>
  </si>
  <si>
    <t>5</t>
  </si>
  <si>
    <t>6</t>
  </si>
  <si>
    <t>7</t>
  </si>
  <si>
    <t>ROBOTY PRZYGOTOWAWCZE I ROZBIÓRKOWE</t>
  </si>
  <si>
    <t>D-01.01.01</t>
  </si>
  <si>
    <t>Wytyczenie dróg</t>
  </si>
  <si>
    <t>km</t>
  </si>
  <si>
    <t>D-01.02.04</t>
  </si>
  <si>
    <t>Rozbiórka nawierzchni bitumicznej z podbudową z wywozem gruzu w
miejsce wybrane przez Wykonawcę spełniające wymagania przepisów o gospodarce
odpadami</t>
  </si>
  <si>
    <t>m2</t>
  </si>
  <si>
    <t>Rozbiórka nawierzchni z płyt drogowych żelbetowych z wywozem gruzu
w miejsce wybrane przez Wykonawcę spełniające wymagania przepisów o gospodarce
odpadami</t>
  </si>
  <si>
    <t>Obsługa saperska</t>
  </si>
  <si>
    <t>ha</t>
  </si>
  <si>
    <t>D-01.00.00</t>
  </si>
  <si>
    <t>szt</t>
  </si>
  <si>
    <t>Wywożenie korzeni i pni o średnicy 26-35cm w miejsce wybrane przez
Wykonawcę spełniające wymagania przepisów o gospodarce odpadami</t>
  </si>
  <si>
    <t>Wywożenie korzeni i pni o średnicy 36-45cm w miejsce wybrane przez
Wykonawcę spełniające wymagania przepisów o gospodarce odpadami</t>
  </si>
  <si>
    <t>Wywożenie korzeni i pni o średnicy 46-55cm w miejsce wybrane przez
Wykonawcę spełniające wymagania przepisów o gospodarce odpadami</t>
  </si>
  <si>
    <t>Wywożenie korzeni i pni o średnicy 56-65cm w miejsce wybrane przez
Wykonawcę spełniające wymagania przepisów o gospodarce odpadami</t>
  </si>
  <si>
    <t>D-01.00.01</t>
  </si>
  <si>
    <t>D-01.00.02</t>
  </si>
  <si>
    <t>D-01.00.03</t>
  </si>
  <si>
    <t>D-01.00.04</t>
  </si>
  <si>
    <t>ROBOTY ZIEMNE</t>
  </si>
  <si>
    <t>D-02.00.01</t>
  </si>
  <si>
    <t>m3</t>
  </si>
  <si>
    <t>Wykonanie wykopów z wywozem urobku na teren CUM</t>
  </si>
  <si>
    <t>D-02.03.01</t>
  </si>
  <si>
    <t>Wykonanie nasypów nośnych z pospółki z zagęszczeniem</t>
  </si>
  <si>
    <t>OGRANICZNIKI NAWIERZCHNI</t>
  </si>
  <si>
    <t>D-08.01.01b</t>
  </si>
  <si>
    <t>m</t>
  </si>
  <si>
    <t>D-08.03.01</t>
  </si>
  <si>
    <t>WYKONANIE PODBUDOWY I NAWIERZCHNI</t>
  </si>
  <si>
    <t>Wykonanie konstrukcji nawierzchni jezdni głównej</t>
  </si>
  <si>
    <t>D-04.01.01</t>
  </si>
  <si>
    <t>D-02.03.01c</t>
  </si>
  <si>
    <t>Wbudowanie geotkaniny propylenowej o wytrzymałości 30/30 kN/m</t>
  </si>
  <si>
    <t>D-04.04.02</t>
  </si>
  <si>
    <t>D-04.05.01a</t>
  </si>
  <si>
    <t>D-04.03.01a</t>
  </si>
  <si>
    <t>D-04.07.01a</t>
  </si>
  <si>
    <t>D-05.03.05b</t>
  </si>
  <si>
    <t>D-05.03.13a</t>
  </si>
  <si>
    <t>D-05.03.23a</t>
  </si>
  <si>
    <t>Wykonanie konstrukcji nawierzchni zatok autobusowych</t>
  </si>
  <si>
    <t>D-04.06.01</t>
  </si>
  <si>
    <t>D-05.03.01</t>
  </si>
  <si>
    <t>Wykonanie konstrukcji nawierzchni chodników</t>
  </si>
  <si>
    <t>Wykonanie konstrukcji nawierzchni ścieżek rowerowych</t>
  </si>
  <si>
    <t>ROBOTY DODATKOWE</t>
  </si>
  <si>
    <t>D-00.00.00</t>
  </si>
  <si>
    <t>Regulacja pionowa włazów kanałowych</t>
  </si>
  <si>
    <t>Regulacja pionowa studzienek telefonicznych</t>
  </si>
  <si>
    <t>Regulacja skrzynek wodociągowych</t>
  </si>
  <si>
    <t>D-09.01.01</t>
  </si>
  <si>
    <t>Wykonanie trawników siewem z nawożeniem</t>
  </si>
  <si>
    <t>D-07.02.01</t>
  </si>
  <si>
    <t>Montaż słupków z rur stalowych do pionowych znaków drogowych</t>
  </si>
  <si>
    <t>Montaż pionowych znaków nowych</t>
  </si>
  <si>
    <t>Montaż azyli dla pieszych z mas chemoutwardzalnych</t>
  </si>
  <si>
    <t>Montaż zapory U-20b</t>
  </si>
  <si>
    <t>D-07.01.01</t>
  </si>
  <si>
    <t>Wykonanie oznakowania chemoutwardzalnego grubowarstwowego</t>
  </si>
  <si>
    <t>Wykonanie wykopów z wbudowaniem w nasyp z transportem w obrębie budowy</t>
  </si>
  <si>
    <t>Rozbiórka nawierzchni z płyt drogowych żelbetowych z wywozem gruzu w miejsce wybrane przez Wykonawcę
spełniające wymagania przepisów o gospodarce odpadami</t>
  </si>
  <si>
    <t>Wykonanie konstrukcji nawierzchni jezdni drogi na działce nr 213/49</t>
  </si>
  <si>
    <t>Profilowanie i zagęszczanie mechaniczne podłoża pod warstwy konstrukcyjne nawierzchni</t>
  </si>
  <si>
    <t>Wbudowanie georusztu trójosiowego polimerowego o sztywnych węzłach</t>
  </si>
  <si>
    <t>Roboty pomiarowe przy liniowych robotach ziemnych - trasa dróg w terenie równinnym</t>
  </si>
  <si>
    <t>Roboty ziemne w gruncie kategorii III wykonywane koparkami przedsiębiernymi o pojemności łyżki 0,40m3 z
transportem urobku samochodami samowyładowczymi do 5t na odległość do 1km</t>
  </si>
  <si>
    <t>Nakłady uzupełniające do tablic 0201-0213 za każde dalsze rozpoczęte 0,5km odległości transportu gruntu
kategorii III-IV samochodami samowyładowczymi 5-10t na odległość ponad 1km po drogach utwardzonych</t>
  </si>
  <si>
    <t>Przywóz piasku na wymianę gruntu (wymiana gruntu 50%) - bez kosztów piasku</t>
  </si>
  <si>
    <t>Nakłady uzupełniające do tablic 0201-0213 za każde dalsze rozpoczęte 0,5km odległości transportu gruntu
kategorii III-IV samochodami samowyładowczymi 5-10t na odległość ponad 1km po drogach utwardzonych - dla
przywozu piasku</t>
  </si>
  <si>
    <t>Zasypanie wykopów spycharkami gąsienicowymi 55kW (75KM) z przemieszczeniem gruntu kategorii I-III na
odległość do 10m - wraz z kosztem piasku 50%</t>
  </si>
  <si>
    <t>Zagęszczenie nasypów z gruntu sypkiego kategorii I-III zagęszczarkami</t>
  </si>
  <si>
    <t>Podłoża pod kanały i obiekty z materiałów sypkich o grubości 10cm</t>
  </si>
  <si>
    <t>Podłoża pod kanały i obiekty z materiałów sypkich o grubości 30cm - obsypka nad wierzch rury</t>
  </si>
  <si>
    <t>Rurociągi z rur żeliwnych ciśnieniowych kielichowych o średnicy nominalnej 200mm</t>
  </si>
  <si>
    <t>Rurociągi z rur żeliwnych ciśnieniowych kielichowych o średnicy nominalnej 125mm</t>
  </si>
  <si>
    <t>Rurociągi z rur żeliwnych ciśnieniowych kielichowych o średnicy nominalnej 80mm</t>
  </si>
  <si>
    <t>Rurociągi z rur żeliwnych ciśnieniowych kielichowych o średnicy nominalnej 50mm</t>
  </si>
  <si>
    <t>Kształtki żeliwne ciśnieniowe kielichowe o średnicy 50mm</t>
  </si>
  <si>
    <t>Montaż rurociągów z rur polietylenowych PE, PEHD o średnicy zewnętrznej 63mm</t>
  </si>
  <si>
    <t>Połączenie za pomocą kształtek elektrooporowych rur polietylenowych, ciśnieniowych PE, PEHD o średnicy
zewnętrznej 63mm</t>
  </si>
  <si>
    <t>Kształtki żeliwne ciśnieniowe kielichowe o średnicy 200mm</t>
  </si>
  <si>
    <t>Węzeł W1</t>
  </si>
  <si>
    <t>Kształtki żeliwne ciśnieniowe kielichowe o średnicy 200mm - Króciec bosy żeliwny DN200</t>
  </si>
  <si>
    <t>Kształtki żeliwne ciśnieniowe kielichowe o średnicy 200mm - Kształtka kielichowo-kołnierzowa DN200</t>
  </si>
  <si>
    <t>Zasuwy żeliwne klinowe owalne kołnierzowe z obudową o średnicy 200mm</t>
  </si>
  <si>
    <t>kpl</t>
  </si>
  <si>
    <t>Węzeł W4, W7</t>
  </si>
  <si>
    <t>Kształtki żeliwne ciśnieniowe kołnierzowe o średnicy 200mm - Trójnik redukcyjny kołnierzowy DN200/125</t>
  </si>
  <si>
    <t>Zasuwy żeliwne klinowe owalne kołnierzowe z obudową o średnicy 125mm</t>
  </si>
  <si>
    <t>Połączenie za pomocą kształtek elektrooporowych rur polietylenowych, ciśnieniowych PE, PEHD o średnicy
zewnętrznej 125mm - Mufa PEde125</t>
  </si>
  <si>
    <t>Węzeł W5</t>
  </si>
  <si>
    <t>Kształtki żeliwne ciśnieniowe kołnierzowe o średnicy 200mm - Trójnik redukcyjny kołnierzowy DN200/80</t>
  </si>
  <si>
    <t>Kształtki żeliwne ciśnieniowe kołnierzowe o średnicy 80mm - Redukcja kołnierzowa DN80/50</t>
  </si>
  <si>
    <t>Zasuwy żeliwne klinowe owalne kołnierzowe z obudową o średnicy 50mm</t>
  </si>
  <si>
    <t>Połączenie za pomocą kształtek elektrooporowych rur polietylenowych, ciśnieniowych PE, PEHD o średnicy
zewnętrznej 63mm - Mufa PEde63</t>
  </si>
  <si>
    <t>Węzeł W12</t>
  </si>
  <si>
    <t>Węzeł W16</t>
  </si>
  <si>
    <t>Kształtki żeliwne ciśnieniowe kołnierzowe o średnicy 200mm - Trójnik redukcyjny kołnierzowy DN200/2000</t>
  </si>
  <si>
    <t>Kształtki żeliwne ciśnieniowe kielichowe o średnicy 125mm uszczelniane folią aluminiową - Łuk żeliwny
kielichowy 22st, DN125</t>
  </si>
  <si>
    <t>Kształtki żeliwne ciśnieniowe kielichowe o średnicy 125mm uszczelniane folią aluminiową - Łuk żeliwny
kielichowy 45st, DN125</t>
  </si>
  <si>
    <t>Kształtki żeliwne ciśnieniowe kołnierzowe o średnicy 125mm - Zwężka dwukołnierzowa DN125/80</t>
  </si>
  <si>
    <t>Kształtki żeliwne ciśnieniowe kielichowe o średnicy 125mm uszczelniane folią aluminiową - Kształtka
kielichowo-kołnierzowa DN125</t>
  </si>
  <si>
    <t>Łącznik rurowo-rurowy do rur PE DN125</t>
  </si>
  <si>
    <t>Węzeł W19, W22</t>
  </si>
  <si>
    <t>Węzły hydrantowe HN (DN200/80)</t>
  </si>
  <si>
    <t>Zasuwy żeliwne klinowe owalne kołnierzowe z obudową o średnicy 80mm</t>
  </si>
  <si>
    <t>Kształtki żeliwne ciśnieniowe o średnicy 80mm - Króciec żeliwny bosy DN80</t>
  </si>
  <si>
    <t>Hydranty pożarowe nadziemne o średnicy 80mm</t>
  </si>
  <si>
    <t>Kształtki żeliwne ciśnieniowe kołnierzowe o średnicy 80mm - kształtka kielichowo-kołnierzowa dn80</t>
  </si>
  <si>
    <t>Kształtki żeliwne ciśnieniowe kołnierzowe o średnicy 200mm - kształtka kielichowo-kołnierzowa dn200</t>
  </si>
  <si>
    <t>Węzły hydrantowe HN (DN125/80)</t>
  </si>
  <si>
    <t>Kształtki żeliwne ciśnieniowe kołnierzowe o średnicy 125mm - Trójnik redukcyjny kołnierzowy DN125/80</t>
  </si>
  <si>
    <t>Kształtki żeliwne ciśnieniowe kołnierzowe o średnicy 80mm - Kształtka kielichowo-kołnierzowa dn80</t>
  </si>
  <si>
    <t>Kształtki żeliwne ciśnieniowe kołnierzowe o średnicy 125mm - - Kształtka kielichowo-kołnierzowa dn125</t>
  </si>
  <si>
    <t>Odgałęzienia do budynków</t>
  </si>
  <si>
    <t>Kształtki żeliwne ciśnieniowe kołnierzowe o średnicy 125mm - Trójnik redukcyjny kołnierzowy DN125/50</t>
  </si>
  <si>
    <t>Deskowanie ścian prostych, bloków oporowych o wysokości 3m</t>
  </si>
  <si>
    <t>Ręczne układanie mieszanki betonowej w ławach fundamentowych i blokach oporowych</t>
  </si>
  <si>
    <t>Oznakowanie taśmą z tworzywa sztucznego trasy wodociągu ułożonego w ziemi</t>
  </si>
  <si>
    <t>Rury ochronne (osłonowe) z PE o średnicy nominalnej 90mm</t>
  </si>
  <si>
    <t>Rury ochronne (osłonowe) z PE o średnicy nominalnej 315mm</t>
  </si>
  <si>
    <t>próba</t>
  </si>
  <si>
    <t>Dezynfekcja rurociągów sieci wodociągowej o średnicy nominalnej do 200mm (odcinek - 200m)</t>
  </si>
  <si>
    <t>odcinek</t>
  </si>
  <si>
    <t>Jednokrotne płukanie sieci wodociągowej z rurociągów o średnicy nominalnej do 200mm (odcinek - 200m)</t>
  </si>
  <si>
    <t>Przyłącze wodociągowe - roboty ziemne</t>
  </si>
  <si>
    <t>Przyłącze wodociągowe - roboty montażowe</t>
  </si>
  <si>
    <t>Kształtki PE, PEHD - zaślepka PE63</t>
  </si>
  <si>
    <t>Dezynfekcja rurociągów sieci wodociągowej o średnicy nominalnej do 150mm (odcinek - 200m)</t>
  </si>
  <si>
    <t>Jednokrotne płukanie sieci wodociągowej z rurociągów o średnicy nominalnej do 150mm (odcinek - 200m)</t>
  </si>
  <si>
    <t>Pełne umocnienie szalunkami - tzw. boxy</t>
  </si>
  <si>
    <t>Kanały z kamionkowych rur kanalizacyjnych łączonych na uszczelki o średnicy nominalnej 225mm</t>
  </si>
  <si>
    <t>Kanały z kamionkowych rur kanalizacyjnych łączonych na uszczelki o średnicy nominalnej 150mm</t>
  </si>
  <si>
    <t>Zaślepka kamionkowa DN225</t>
  </si>
  <si>
    <t>Rurociągi z rur żeliwnych ciśnieniowych kielichowych o średnicy nominalnej 150mm</t>
  </si>
  <si>
    <t>Studnie rewizyjne z kręgów betonowych w gotowym wykopie o średnicy 1200mm i głębokości 3m</t>
  </si>
  <si>
    <t>studnię</t>
  </si>
  <si>
    <t>Studnie rewizyjne z kręgów betonowych w gotowym wykopie o średnicy 1200mm i głębokości 3m - rozprężna</t>
  </si>
  <si>
    <t>Studnie rewizyjne z kręgów betonowych w gotowym wykopie o średnicy 1200mm i głębokości 3m - kaskadowe</t>
  </si>
  <si>
    <t>Studnia betonowa DN1200 zabudowana na istniejącym kanale</t>
  </si>
  <si>
    <t>Przepompownia ścieków sanitarnych PS-1</t>
  </si>
  <si>
    <t>Inspekcja video po wykonaniu robót</t>
  </si>
  <si>
    <t>Próba szczelności kanałów rurowych o średnicy nominalnej 225mm</t>
  </si>
  <si>
    <t>Próba szczelności kanałów rurowych o średnicy nominalnej 150mm</t>
  </si>
  <si>
    <t>Próba szczelności sieci wodociągowych z rur żeliwnych ciśnieniowych o średnicy nominalnej 150mm</t>
  </si>
  <si>
    <t>Przyłącza kanalizacji sanitarnej - roboty ziemne</t>
  </si>
  <si>
    <t>4.2.4</t>
  </si>
  <si>
    <t>Przyłącza kanalizacji sanitarnej - roboty montażowe</t>
  </si>
  <si>
    <t>Kanały z kamionkowych rur kanalizacyjnych o średnicy nominalnej 150mm</t>
  </si>
  <si>
    <t>Kształtki kamionkowe o średnicy nominalnej 150mm - zaślepka</t>
  </si>
  <si>
    <t>4.2.5</t>
  </si>
  <si>
    <t>Demontaż rurociągu kamionkowego kielichowego o średnicy nominalnej 200mm uszczelnionego cementem</t>
  </si>
  <si>
    <t>4.2.6</t>
  </si>
  <si>
    <t>Zabezpieczanie poprzez obsypanie żwirem</t>
  </si>
  <si>
    <t>Kanały z rur PVC o średnicy zewnętrznej 200mm łączone na wcisk</t>
  </si>
  <si>
    <t>Separator koalescencyjny z osadnikiem DN1000</t>
  </si>
  <si>
    <t>Separator koalescencyjny z osadnikiem DN1200</t>
  </si>
  <si>
    <t>Separator koalescencyjny z osadnikiem DN1500</t>
  </si>
  <si>
    <t>Studzienki ściekowe uliczne betonowe o średnicy 500mm z osadnikiem bez syfonu</t>
  </si>
  <si>
    <t>Skrzynki rozsączające wraz ze studzienkami i geowłókniną - ET.1</t>
  </si>
  <si>
    <t>Odwodnienie liniowe wraz z drenażem</t>
  </si>
  <si>
    <t>Próba szczelności kanałów rurowych o średnicy nominalnej 200mm</t>
  </si>
  <si>
    <t>Wymiana istniejącego kanału kanalizacji sanitarnej na odc. KS1-KS1.2 - roboty ziemne</t>
  </si>
  <si>
    <t>Kopanie rowów dla kabli w sposób mechaniczny w gruncie kat. III-IV</t>
  </si>
  <si>
    <t>Kopanie rowów dla kabli w sposób ręczny w gruncie kat. III</t>
  </si>
  <si>
    <t>Nasypanie warstwy piasku na dnie rowu kablowego o szerokości do 0.6 m</t>
  </si>
  <si>
    <t>Przesunięcie kabli układanych w gruncie
3x HXCHBMK 1x400/95</t>
  </si>
  <si>
    <t>Zasypywanie rowów dla kabli wykonanych mechanicznie w gruncie kat. III-IV</t>
  </si>
  <si>
    <t>Zasypywanie rowów dla kabli wykonanych ręcznie w gruncie kat. III</t>
  </si>
  <si>
    <t>Ręczne przekładanie kabli światłowodowych w rowach kablowych</t>
  </si>
  <si>
    <t>Układanie kabli w rowach kablowych mechanicznie z przyczepy kablowej
3xXRUHAKXS 1x120/50-12/20kV</t>
  </si>
  <si>
    <t>Ułożenie rur osłonowych
2xSRS-G-160</t>
  </si>
  <si>
    <t>Przesunięcie kabli układanych w gruncie
3xXRUHAKXS 1x120/50-12/20kV</t>
  </si>
  <si>
    <t>Zabezpieczenie istniejących kabli energetycznych rurami ochronnymi dwudzielnymi
A 160 PS</t>
  </si>
  <si>
    <t>Mufy żeliwne przelotowe na kablach energetycznych o izolacji i powłoce z tworzyw
sztucznych w rowach kablowych</t>
  </si>
  <si>
    <t>Układanie kabli w rowach kablowych mechanicznie z przyczepy kablowej
[Window Title]
3xNA2XS(F)2Y-1x150/25mm2</t>
  </si>
  <si>
    <t>Ułożenie rur osłonowych (rezerwa)
2xSRS-G-160</t>
  </si>
  <si>
    <t>Demontaż złączy kablowych do przestawienia</t>
  </si>
  <si>
    <t>Montaż w nowej lokalizacji wcześniej zdemontowanego złącza kablowego</t>
  </si>
  <si>
    <t>Przesunięcie kabli układanych w gruncie
YAKY 4x240 0,6/1kV</t>
  </si>
  <si>
    <t>Układanie kabli w rowach kablowych mechanicznie z przyczepy kablowej
YAKY 4x240 0,6/1kV</t>
  </si>
  <si>
    <t>Zabezpieczenie istniejących kabli miedzianych rurami dwudzielnymi
A 160 PS</t>
  </si>
  <si>
    <t>OŚWIETLENIE</t>
  </si>
  <si>
    <t>Demontaż i utylizacja istniejących słupów</t>
  </si>
  <si>
    <t>Ułożenie rur osłonowych
Rury osłonowe karbowane dwuścienne 110mm</t>
  </si>
  <si>
    <t>Układanie kabli o masie do 12 kg/m w rowach kablowych mechanicznie z przyczepy
kablowej
YAKY 4x35</t>
  </si>
  <si>
    <t>Przewody uziemiające i wyrównawcze. Ułożenie bednarki w wykopie razem z
kablem oświetleniowym
FeZn 25x4
Przelicznik 1m/b - 0,8 kg</t>
  </si>
  <si>
    <t>Rury giętkie karbowane 50mm przy słupach oświetleniowych</t>
  </si>
  <si>
    <t>Montaż i stawianie słupów oświetleniowych o masie do 100 kg, na fundamentach
Słup oświetleniowy h=6m; średnica wierzchołka 60mm (słupy dla 2 kat. wiatrowej)
bez wysięgnika</t>
  </si>
  <si>
    <t>Montaż i stawianie słupów oświetleniowych o masie do 100 kg, na fundamentach
Słup oświetleniowy h=9m; średnica wierzchołka 60mm (słupy dla 2 kat. wiatrowej)
z wysięgnikiem 1,0m</t>
  </si>
  <si>
    <t>Montaż i stawianie słupów oświetleniowych o masie do 100 kg, na fundamentach
Słup oświetleniowy h=9m; średnica wierzchołka 60mm (słupy dla 2 kat. wiatrowej)
z wysięgnikiem 1,5m</t>
  </si>
  <si>
    <t>Montaż i stawianie słupów oświetleniowych o masie do 100 kg, na fundamentach
Słup oświetleniowy h=9m; średnica wierzchołka 60mm (słupy dla 2 kat. wiatrowej)
z wysięgnikiem 1,0m i 1,5m</t>
  </si>
  <si>
    <t>Montaż przewodów do opraw oświetleniowych - wciąganie w słupy, rury osłonowe
i wysięgniki przy wysokości latarń do 7 m</t>
  </si>
  <si>
    <t>kpl prz. ew.</t>
  </si>
  <si>
    <t>Montaż opraw oświetlenia zewnętrznego na słupach
Oprawa LED w obudowie aluminiowej IP66, II klasy izolacji, o mocy 80W i
strumieniu świetlnym 9750
Przystosowana do montażu na słupach o końcówce 60mm</t>
  </si>
  <si>
    <t>Montaż opraw oświetlenia zewnętrznego na słupach
Oprawa LED w obudowie aluminiowej IP66, II klasy izolacji, o mocy 68W i
strumieniu świetlnym 8100
Przystosowana do montażu na słupach o końcówce 60mm</t>
  </si>
  <si>
    <t>Montaż opraw oświetlenia zewnętrznego na słupach
Oprawa LED w obudowie aluminiowej IP66, II klasy izolacji, o mocy 55W i
strumieniu świetlnym 7100
Przystosowana do montażu na słupach o końcówce 60mm</t>
  </si>
  <si>
    <t>Montaż opraw oświetlenia zewnętrznego na słupach
Oprawa LED w obudowie aluminiowej IP66, II klasy izolacji, o mocy 31W i
strumieniu świetlnym 4200
Przystosowana do montażu na słupach o końcówce 60mm</t>
  </si>
  <si>
    <t>Mechaniczne pogrążanie uziomów pionowych prętowych w gruncie kat.III</t>
  </si>
  <si>
    <t>Wyrównanie rzędnych istniejących studni</t>
  </si>
  <si>
    <t>Wymiana pokryw istniejących studni</t>
  </si>
  <si>
    <t>Posadownie studni kablowej</t>
  </si>
  <si>
    <t>Ułożenie rur osłonowych do kanalizacji dn 110mm</t>
  </si>
  <si>
    <t>Ułożenie rur osłonowych do kanalizacji dn32mm</t>
  </si>
  <si>
    <t>Ułożenie wiązki mikrorur w ruce osłonowej dn 40mm</t>
  </si>
  <si>
    <t>Obsługa geodezyjna</t>
  </si>
  <si>
    <t>usł.</t>
  </si>
  <si>
    <t>Sprawdzenie i pomiary obwodów</t>
  </si>
  <si>
    <t>Sporządzenie dokumentacji powykonawczej</t>
  </si>
  <si>
    <t>szt.</t>
  </si>
  <si>
    <t>Wykonanie konstrukcji nawierzchni jezdni dróg 35.KD.W, dojazdu do CUM1, 18.III.KD.D, parkingów, zjazdów</t>
  </si>
  <si>
    <t>Nakłady uzupełniające do tablic 0201-0213 za każde dalsze rozpoczęte 0,5km odległości transportu gruntu
kategorii III-IV samochodami samowyładowczymi 5-10t na odległość ponad 1km po drogach utwardzonych - dla przywozu piasku</t>
  </si>
  <si>
    <t>razem ETAP I (zakres Gminy):</t>
  </si>
  <si>
    <t>ETAP I (zakres ZWiK)</t>
  </si>
  <si>
    <t>III.</t>
  </si>
  <si>
    <t>ETAP II (zakres Gminy)</t>
  </si>
  <si>
    <t>razem ETAP I (zakres ZWiK):</t>
  </si>
  <si>
    <t>Roboty przygotowawcze i rozbiórkowa</t>
  </si>
  <si>
    <t xml:space="preserve">m </t>
  </si>
  <si>
    <t>Rozebranie obrzeży betonowych z wywozem w miejsce wybrane przez Wykonawcę spełniające wymagania przepisów o gospodarce odpadami</t>
  </si>
  <si>
    <t>Rozebranie krawężników betonowych z ławą z wywozem w miejsce wybrane przez Wykonawcę spełniające wymagania przepisów o gospodarce odpadami</t>
  </si>
  <si>
    <t>Cięcie piłą nawierzchni bitumicznej z wywozem gruzu w miejsce wybrane przez Wykonawcę spełniające wymagania przepisów o gospodarce odpadami</t>
  </si>
  <si>
    <t>Wywożenie korzeni i pni o średnicy 66-75cm w miejsce wybrane przez Wykonawcę spełniające wymagania przepisów o gospodarce odpadami</t>
  </si>
  <si>
    <t>Wywożenie korzeni i pni o średnicy 56-65cm w miejsce wybrane przez Wykonawcę spełniające wymagania przepisów o gospodarce odpadami</t>
  </si>
  <si>
    <t>Wywożenie korzeni i pni o średnicy 46-55cm w miejsce wybrane przez Wykonawcę spełniające wymagania przepisów o gospodarce odpadami</t>
  </si>
  <si>
    <t>Wywożenie korzeni i pni o średnicy 36-45cm w miejsce wybrane przez Wykonawcę spełniające wymagania przepisów o gospodarce odpadami</t>
  </si>
  <si>
    <t>Wywożenie korzeni i pni o średnicy 26-35cm w miejsce wybrane przez Wykonawcę spełniające wymagania przepisów o gospodarce odpadami</t>
  </si>
  <si>
    <t>Wywożenie korzeni i pni o średnicy 16-25cm w miejsce wybrane przez Wykonawcę spełniające wymagania przepisów o gospodarce odpadami</t>
  </si>
  <si>
    <t>Wywożenie korzeni i pni o średnicy 10-15cm w miejsce wybrane przez Wykonawcę spełniające wymagania przepisów o gospodarce odpadami</t>
  </si>
  <si>
    <t>Wbudowanie krawężników betonowych 15x30cm ulicznych na podsypce cementowo-piaskowej z
wykonaniem ławy betonowej C12/15 z oporem o F=0,06m2</t>
  </si>
  <si>
    <t>Wbudowanie obrzeży betonowych 30x8cm na podsypce cementowo-piaskowej</t>
  </si>
  <si>
    <t>Wbudowanie krawężników betonowych 15x30cm oporników na podsypce cementowo-piaskowej z
wykonaniem ławy betonowej C12/15 z oporem o F=0,06m2</t>
  </si>
  <si>
    <t>Wykonanie konstrukcji nawierzchni jezdni</t>
  </si>
  <si>
    <t>Wbudowanie warstwy kruszywa łamanego stabilizowanego mechanicznie 0/31,5, grubość warstwy po zagęszczeniu 25cm</t>
  </si>
  <si>
    <t>Wbudowanie warstwy stabilizacji cementem z betoniarni Rm=2,5 MPa, grubość warstwy po zagęszczeniu 10cm</t>
  </si>
  <si>
    <t>Mechaniczne oczyszczenie i skropienie emulsją asfaltową na zimno podbudowy tłuczniowej przy zużyciu
emulsji 0,8kg/m2</t>
  </si>
  <si>
    <t>Wbudowanie warstwy podbudowy pomocniczej z kruszywa łamanego stabilizowanego mechanicznie 0/31,5 jak dla KR3, grubość warstwy po zagęszczeniu 25cm</t>
  </si>
  <si>
    <t>Mechaniczne oczyszczenie i skropienie emulsją asfaltową na zimno podbudowy tłuczniowej przy zużyciu emulsji 0,8kg/m2</t>
  </si>
  <si>
    <t>Wbudowanie warstwy podbudowy zasadniczej z AC 22P jak dla KR3, grubość warstwy po zagęszczeniu 7cm</t>
  </si>
  <si>
    <t>Mechaniczne oczyszczenie i skropienie emulsją asfaltową na zimno podbudowy bitumicznej przy zużyciu
emulsji 0,5kg/m2</t>
  </si>
  <si>
    <t>Wbudowanie warstwy wiążącej z AC11W jak dla KR3, grubość warstwy po zagęszczeniu 5cm</t>
  </si>
  <si>
    <t>Mechaniczne oczyszczenie i skropienie emulsją asfaltową na zimno warstwy wiążącej bitumicznej przy
zużyciu emulsji 0,5kg/m2</t>
  </si>
  <si>
    <t>Wbudowanie warstwy ścieralnej z SMA8 jak dla KR3, grubość warstwy po zagęszczeniu 4cm</t>
  </si>
  <si>
    <t>Wykonanie konstrukcji nawierzchni parkingów</t>
  </si>
  <si>
    <t>Wbudowanie warstwy podbudowy pomocniczej z kruszywa łamanego stabilizowanego mechanicznie 0/31,5, grubość warstwy po zagęszczeniu 20cm</t>
  </si>
  <si>
    <t>Wbudowanie warstwy ścieralnej z kostki betonowej grubości 8cm na podsypce cementowo-piaskowej
grubości 3cm</t>
  </si>
  <si>
    <t>Wbudowanie warstwy kruszywa naturalnego o ciągłym uziarnieniu, grubość warstwy po zagęszczeniu 25cm</t>
  </si>
  <si>
    <t>Wbudowanie warstwy ścieralnej z płytek ostrzegawczych z wypustkami 40x40cm żółtych, grubości 8cm na
podsypce cementowo-piaskowej grubości 3cm</t>
  </si>
  <si>
    <t>Wbudowanie warstwy kruszywa łamanego stabilizowanego mechanicznie 0/31,5, grubość warstwy po zagęszczeniu 15cm</t>
  </si>
  <si>
    <t>Wbudowanie warstwy wiążącej z AC8S, grubość warstwy po zagęszczeniu 5cm</t>
  </si>
  <si>
    <t>Wbudowanie warstwy wiążącej z AC8S (jasny na kruszywie gabro), grubość warstwy po zagęszczeniu 5cm</t>
  </si>
  <si>
    <t>Humusowanie terenów zielonych warstwą ziemi urodzajnej o grubości 10cm</t>
  </si>
  <si>
    <t>Sadzenie drzew (jarząb pospolity) w dołach o średnicy i głębokości 0,3m z całkowitą zaprawą dołów</t>
  </si>
  <si>
    <t>Montaż słupków przeszkodowych U-5b (żółtych) ze znakliem C-9 pasywnych (odblaskowych)</t>
  </si>
  <si>
    <t>Roboty ziemne w gruncie kategorii III wykonywane koparkami przedsiębiernymi o pojemności łyżki 0,40m3 z transportem urobku samochodami samowyładowczymi do 5t na na wymaganą odległość</t>
  </si>
  <si>
    <t>Zasypanie wykopów spycharkami gąsienicowymi 55kW (75KM) z przemieszczeniem gruntu kategorii I-III na odległość do 10m - wraz z kosztem piasku 50%</t>
  </si>
  <si>
    <t>Węzeł W27a</t>
  </si>
  <si>
    <t>Próba wodna szczelności sieci wodociągowych z rur żeliwnych ciśnieniowych o średnicy nominalnej 200mm (1 próba - 200m) (Rurociągi żeliwne)</t>
  </si>
  <si>
    <t>Próba wodna szczelności sieci wodociągowych z rur żeliwnych ciśnieniowych o średnicy nominalnej do 100mm (1 próba - 200m) (Rurociągi żeliwne)</t>
  </si>
  <si>
    <t xml:space="preserve">Roboty ziemne w gruncie kategorii III wykonywane koparkami przedsiębiernymi o pojemności łyżki 0,40m3 z
transportem urobku samochodami samowyładowczymi do 5t na wymaganą odległość </t>
  </si>
  <si>
    <t>Roboty ziemne w gruncie kategorii III wykonywane koparkami przedsiębiernymi o pojemności łyżki 0,40m3 z
transportem urobku samochodami samowyładowczymi do 5t na wymaganą odległość</t>
  </si>
  <si>
    <t>Separator koalescencyjny z osadnikiem DN2000</t>
  </si>
  <si>
    <t>Skrzynki rozsączające wraz ze studzienkami i geowłókniną - ET.2</t>
  </si>
  <si>
    <t>Układanie kabli o masie do 12 kg/m w rowach kablowych mechanicznie z przyczepy kablowej YAKY 4x35</t>
  </si>
  <si>
    <t>Przewody uziemiające i wyrównawcze. Ułożenie bednarki w wykopie razem z kablem oświetleniowym FeZn 25x4
Przelicznik 1m/b - 0,8 kg</t>
  </si>
  <si>
    <t>Montaż i stawianie słupów oświetleniowych o masie do 100 kg, na fundamentach
Słup oświetleniowy h=9m; średnica wierzchołka 60mm (słupy dla 2 kat. wiatrowej) z wysięgnikiem 1,0m</t>
  </si>
  <si>
    <t>Montaż i stawianie słupów oświetleniowych o masie do 100 kg, na fundamentach
Słup oświetleniowy h=9m; średnica wierzchołka 60mm (słupy dla 2 kat. wiatrowej) z wysięgnikiem 1,0m i 1,5m</t>
  </si>
  <si>
    <t>Montaż opraw oświetlenia zewnętrznego na słupach
Oprawa LED w obudowie aluminiowej IP66, II klasy izolacji, o mocy 68W i strumieniu świetlnym 8100
Przystosowana do montażu na słupach o końcówce 60mm</t>
  </si>
  <si>
    <t>Montaż opraw oświetlenia zewnętrznego na słupach
Oprawa LED w obudowie aluminiowej IP66, II klasy izolacji, o mocy 55W i strumieniu świetlnym 7100
Przystosowana do montażu na słupach o końcówce 60mm</t>
  </si>
  <si>
    <t>Montaż opraw oświetlenia zewnętrznego na słupach
Oprawa LED w obudowie aluminiowej IP66, II klasy izolacji, o mocy 31W i strumieniu świetlnym 4200
Przystosowana do montażu na słupach o końcówce 60mm</t>
  </si>
  <si>
    <r>
      <rPr>
        <b/>
        <sz val="7.5"/>
        <color theme="1"/>
        <rFont val="Arial"/>
        <family val="2"/>
        <charset val="238"/>
      </rPr>
      <t>ZAKRES RZECZOWO-FINANSOWY</t>
    </r>
    <r>
      <rPr>
        <sz val="7.5"/>
        <color theme="1"/>
        <rFont val="Arial"/>
        <family val="2"/>
        <charset val="238"/>
      </rPr>
      <t xml:space="preserve">
</t>
    </r>
    <r>
      <rPr>
        <b/>
        <i/>
        <sz val="7.5"/>
        <color theme="1"/>
        <rFont val="Arial"/>
        <family val="2"/>
        <charset val="238"/>
      </rPr>
      <t>Zadanie: "Rewitalizacja powojskowych terenów w celu utworzenia  centrum "Mulnik" w Świnoujściu"</t>
    </r>
  </si>
  <si>
    <t>Wbudowanie krawężników betonowych 15x30cm ulicznych na podsypce cementowo-piaskowej z wykonaniem ławy betonowej C12/15 z oporem o F=0,06m2</t>
  </si>
  <si>
    <t>Wbudowanie krawężników betonowych 15x30cm oporników na podsypce cementowo-piaskowej z wykonaniem ławy betonowej C12/15 z oporem o F=0,06m2</t>
  </si>
  <si>
    <t>Mechaniczne oczyszczenie i skropienie emulsją asfaltową na zimno podbudowy bitumicznej przy zużyciu emulsji 0,5kg/m2</t>
  </si>
  <si>
    <t>Mechaniczne oczyszczenie i skropienie emulsją asfaltową na zimno warstwy wiążącej bitumicznej przy zużyciu emulsji 0,5kg/m2</t>
  </si>
  <si>
    <t>Wbudowanie warstwy ścieralnej z kostki betonowej grubości 8cm na podsypce cementowo-piaskowej grubości 3cm</t>
  </si>
  <si>
    <t>Wbudowanie warstwy stabilizacji cementem z betoniarni Rm=2,5 MPa, grubość warstwy po zagęszczeniu 15cm</t>
  </si>
  <si>
    <t>Wbudowanie warstwy podbudowy zasadniczej z chudego betonu Rm=6-9 MPa, grubość warstwy po zagęszczeniu 20cm</t>
  </si>
  <si>
    <t>Wbudowanie warstwy ścieralnej z kostki kamiennej rzędowej (z odzysku) spoinowana żywicą epoksydową grubości 14cm na podsypce cementowo-piaskowej grubości 3cm</t>
  </si>
  <si>
    <t>Wbudowanie warstwy ścieralnej z płytek ostrzegawczych z wypustkami 40x40cm żółtych, grubości 8cm na podsypce cementowo-piaskowej grubości 3cm</t>
  </si>
  <si>
    <t>SST-S02</t>
  </si>
  <si>
    <t>Montaż kształtek ciśnieniowych PE, PEHD o połączeniach zgrzewano-kołnierzowych (tuleje kołnierzowe na luźny kołnierz) o średnicy zewnętrznej 110mm-140mm - Tuleja kołnierzowa PE de125</t>
  </si>
  <si>
    <t>Montaż kształtek ciśnieniowych PE, PEHD o połączeniach zgrzewano-kołnierzowych (tuleje kołnierzowe na luźny kołnierz) o średnicy zewnętrznej do 90mm - Tuleja kołnierzowa PE de63/50</t>
  </si>
  <si>
    <t>Kształtki żeliwne ciśnieniowe kielichowe o średnicy 50mm uszczelniane folią aluminiową - Króciec bosy żeliwny DN50</t>
  </si>
  <si>
    <t>Łącznik rurowo-rurowy do rur PE DN50</t>
  </si>
  <si>
    <t>Kształtki żeliwne ciśnieniowe kielichowe o średnicy 125mm uszczelniane folią aluminiową - Króciec bosy żeliwny DN125</t>
  </si>
  <si>
    <t>Montaż kształtek ciśnieniowych PE, PEHD o połączeniach zgrzewano-kołnierzowych (tuleje kołnierzowe na luźny kołnierz) o średnicy zewnętrznej do 90mm - Tuleja kołnierzowa PEde63/50</t>
  </si>
  <si>
    <t>Próba wodna szczelności sieci wodociągowych z rur typu HOBAS, PCW, PVC, PE, PEHD o średnicy nominalnej 90-110mm (1 próba - 200m)</t>
  </si>
  <si>
    <t>SST-S03</t>
  </si>
  <si>
    <t>SST-S01</t>
  </si>
  <si>
    <t>II.3.1 USUNIĘCIE KOLIZJI - ETAP I</t>
  </si>
  <si>
    <t>II.3.2 OŚWIETLENIE I TELEKOMUNIKACJA - ETAP I</t>
  </si>
  <si>
    <t>II.3.3 OŚWIETLENIE - ETAP II</t>
  </si>
  <si>
    <t>razem netto ETAP I (zakres Gminy i ZWiK) + ETAP II:</t>
  </si>
  <si>
    <t>podatek VAT …%:</t>
  </si>
  <si>
    <t>razem brutto ETAP I (zakres Gminy i ZWiK) + ETAP II:</t>
  </si>
  <si>
    <t xml:space="preserve">Przebudowa kolektora sanitarnego tłocznego zrzutowego o śr. 400 mm z przepompowni ścieków P2 na oczyszczalnię </t>
  </si>
  <si>
    <t>Rurociąg tłoczny ścieków - Roboty ziemne i montażowe</t>
  </si>
  <si>
    <t>Tymczasowe by-passy z odcinkami rurociągu tłocznego PE</t>
  </si>
  <si>
    <t>Podłoża pod kanały i obiekty z materiałów sypkich gr. 15 cm</t>
  </si>
  <si>
    <t>Rury żeliwne ciśnieniowe kielichowe o śr. nominalnej 300 mm uszczelki blokowane</t>
  </si>
  <si>
    <t>Montaż rurociągów z rur polietylenowych (PE, PEHD) o śr. zewnętrznej 90 mm</t>
  </si>
  <si>
    <t>Rury ochronne o śr. nominalnej 200 mm</t>
  </si>
  <si>
    <t>złącz.</t>
  </si>
  <si>
    <t>Układanie mieszanki betonowej w konstrukcjach - bloki oporowe</t>
  </si>
  <si>
    <t>Uszczelnienie dla dużej różnicy średnic dla rury DN300 żel. (przy komorze rokadowej)</t>
  </si>
  <si>
    <t>Obsypka z materiałów sypkich</t>
  </si>
  <si>
    <t>Oznakowanie trasy rurociągu ułożonego w ziemi taśmą z tworzywa sztucznego</t>
  </si>
  <si>
    <t>Oznakowanie trasy rurociągu na słupku betonowym</t>
  </si>
  <si>
    <t>200m - 1 prób.</t>
  </si>
  <si>
    <t>10m różn.</t>
  </si>
  <si>
    <t>Jednokrotne płukanie sieci o śr. nominalnej 300 mm</t>
  </si>
  <si>
    <t>odc. 200 m</t>
  </si>
  <si>
    <t>Zagęszczenie nasypów ubijakami mechanicznymi; grunty sypkie kat. I-III</t>
  </si>
  <si>
    <t>Odtworzenie punktu osnowy geodezyjnej</t>
  </si>
  <si>
    <t>Zabezpieczenie drzew oraz karczowanie krzewów</t>
  </si>
  <si>
    <t>Roboty pomiarowe przy liniowych robotach ziemnych - wytyczenie i inwentaryzacja geodezyjna</t>
  </si>
  <si>
    <t>Wykopy oraz przekopy wykonywane koparkami podsiębiernymi 0.60 m3 na odkład w gruncie kat. I-II-PRZYJĘTO 80 %</t>
  </si>
  <si>
    <t>Wykopy liniowe o ścianach pionowych szerokości 0.8-1.5 m pod fundamenty, rurociągi, kolektory w gruntach suchych z wydobyciem urobku łopatą lub wyciągiem ręcznymkat. I-II; głębokość do 1.5 m-20%</t>
  </si>
  <si>
    <t>Pełne umocnienie pionowych ścian wykopów liniowych o głębokości do 3.0 m palami szalunkowymi (wypraskami) w gruntach suchych kat. I-II wraz z rozbiórką (szerokość do 1m)</t>
  </si>
  <si>
    <t>Demontaż rurociągu żeliwnego ciśnieniowego kielichowego o śr. Nominalnej 300 mm wraz z utylizacją</t>
  </si>
  <si>
    <t>Przeciąganie rurociągów przewodowych o śr. nominalnej 90 mm w rurach ochronnych</t>
  </si>
  <si>
    <t>Połączenie rur polietylenowych ciśnieniowych PE, PEHD za pomocą kształtek elektrooporowych o śr. zewnętrznej 90 mm-Mufa elektrooporowa śr. 90 mm</t>
  </si>
  <si>
    <t>Kształtki żeliwne ciśnieniowe kielichowe o śr. 300 mm-Łącznik rurowy blokowany do istniejącej rury DN300 żel.</t>
  </si>
  <si>
    <t>Kształtki żeliwne ciśnieniowe kielichowe o śr. 300 mm-Łuk kielichowy 22st. DN300 żel.blokowany</t>
  </si>
  <si>
    <t>Kształtki żeliwne ciśnieniowe kielichowe o śr. 300 mm-Łuk kielichowy 45st. DN300 żel. blokowany</t>
  </si>
  <si>
    <t>Kształtki żeliwne ciśnieniowe kielichowe o śr. 300 mm-Łuk kielichowy 90st. DN300 żel. blokowany</t>
  </si>
  <si>
    <t>Kształtki żeliwne ciśnieniowe kołnierzowe o śr. 300 mm-Trójnik kołnierzowy DN300/80 żeliwo</t>
  </si>
  <si>
    <t>Kształtki żeliwne ciśnieniowe kielichowe o śr. 300 mm-Prostki bose DN300 żel. (między łukami, komora rokadowa)</t>
  </si>
  <si>
    <t>Kształtki żeliwne ciśnieniowe kielichowe o śr. 300 mm-Odcinek rury przewodowej DN300 żel. L=ok. 3,0 m</t>
  </si>
  <si>
    <t>Kształtki żeliwne ciśnieniowe kołnierzowe o śr. 80 mm-Złączka rurowo - kołnierzowa DN80</t>
  </si>
  <si>
    <t>Kształtki żeliwne ciśnieniowe kołnierzowe o śr. 80 mm-Złączka rurowo-rurowa do rury D90 PE</t>
  </si>
  <si>
    <t>Dostawa i montaż studni z zaworem napowietrzająco - odpowietrzającym D1500 mm ( zgodnie z rys. nr 3)</t>
  </si>
  <si>
    <t>Dostawa i montaż studni studnia z zaworem zwrotnym D1200 mm ( zgodnie z rys. nr 3)</t>
  </si>
  <si>
    <t>Montaż otulin termoizolacyjnych dla rurociągów o śr. 300 mm, gr. izolacji 100 mm</t>
  </si>
  <si>
    <t>Płaszcze ochronne z blachy nierdzewnej - rurociągi z izolacją o śr. zewn. 500 mm</t>
  </si>
  <si>
    <t>Próba wodna szczelności sieci z rur żeliwnych ciśnieniowych o śr.nominalnej 300 mm</t>
  </si>
  <si>
    <t>Nakłady za każde 10 m różnicy długości (od 200 lub 500 m) przy próbach szczelności przewodów z rur żeliwnych i stalowych o śr. 300 mm</t>
  </si>
  <si>
    <t>Nakłady za każde 10 m różnicy długości (od 200 lub 500 m) przy płukaniu przewodów z rur o śr. 300</t>
  </si>
  <si>
    <t>Zasypywanie wykopów spycharkami z przemieszczeniem gruntu na odległość do 10 m w gruncie kat. I-III-80%</t>
  </si>
  <si>
    <t>Zasypywanie wykopów liniowych o ścianach pionowych głębokości do 1.5 m i szerokości 0.8-1.5 m; kat. gr. I-II-20%</t>
  </si>
  <si>
    <t>Roboty ziemne wykonywane koparkami podsiębiernymi 0.60 m3 w ziemi kat. IIII uprzednio zmagazynowanej w hałdach z transportem urobku samochodami samowyładowczymi na odległość do 1 km</t>
  </si>
  <si>
    <t>Nakłady uzupełniające za każde dalsze rozpoczęte 0.5 km transportu ponad 1 km samochodami samowyładowczymi po drogach utwardzonych ziemi kat. III- za 4 km
Krotność = 8</t>
  </si>
  <si>
    <t>Roboty pomiarowe przy liniowych robotach ziemnych - trasa kanalizacji w terenie równinnym</t>
  </si>
  <si>
    <t>Wykopy oraz przekopy wykonywane koparkami podsiębiernymi 0.40 m3 na odkład w gruncie kat.I-II</t>
  </si>
  <si>
    <t>Roboty ziemne wykonywane koparkami podsiębiernymi o poj.łyżki 0.40 m3 w gr.kat.I-II z transportem urobku samochodami samowyładowczymi na odległość do 1 km</t>
  </si>
  <si>
    <t>Wykopy liniowe szer. 0.8-1.5 m pod fundamenty, rurociągi, kolektory w gruntach suchych z wydobyciem urobku łopatą lub wyciągiem ręcznymkat. III-IV; głębokość do 6.0 m</t>
  </si>
  <si>
    <t>Ręczne roboty ziemne z transportem urobku samochodami samowyładowczymi (kat.gr.III)</t>
  </si>
  <si>
    <t>Nakłady uzupełn.za każde dalsze rozp. 0.5 km transportu ponad 1 km samochodami samowyładowczymi po drogach utwardzonych ziemi kat.I-II (przyjęto 5km wsp=10)</t>
  </si>
  <si>
    <t>Montaż konstrukcji podwieszeń kabli energetycznych i telekomunikacyjnych typu lekkiego o rozpiętości elementu 4.0 m</t>
  </si>
  <si>
    <t>Demontaż konstrukcji podwieszeń kabli energetycznych i telekomunikacyjnych typu lekkiego o rozpiętości elementu 4.0 m</t>
  </si>
  <si>
    <t>Montaż konstrukcji podwieszeń rurociągów i kanałów o rozpiętości elementu 4.0 m</t>
  </si>
  <si>
    <t>Demontaż konstrukcji podwieszeń rurociągów i kanałów o rozpiętości elementu 4.0 m</t>
  </si>
  <si>
    <t>Pełne umocnienie pionowych ścian wykopów liniowych o głębok.do 6.0 m wypraskami w grunt.suchych kat.III-IV wraz z rozbiór.(szer.do 1m)</t>
  </si>
  <si>
    <t>Igłofiltry o śr.do 50 mm wpłukiwane w grunt bezpośrednio bez obsypki na głębok.do 4 m</t>
  </si>
  <si>
    <t>Roboty instalacyjne</t>
  </si>
  <si>
    <t>Podłoża pod kanały i obiekty z materiałów sypkich grub. 20 cm</t>
  </si>
  <si>
    <t>Rury ochronne o śr.nom.600 mm</t>
  </si>
  <si>
    <t>Izolacja rurociągu otulinami poliuretanowymi o grubości 60 mm o śr. 600 mm</t>
  </si>
  <si>
    <t>Łuki żeliwne sferoidalne 45st o śr. 400 mm wsp do R i S=1,34</t>
  </si>
  <si>
    <t>Łuki żeliwne sferoidalne 90st o śr. 400 mm wsp do R i S=1,34</t>
  </si>
  <si>
    <t>Trójniki żeliwne sferoidalne o śr. 400/400 mm wsp do R i S=1,34</t>
  </si>
  <si>
    <t>Tuleje dla rur o o śr. 400 mm</t>
  </si>
  <si>
    <t>Próba szczelności kanałów rurowych o śr.nominalnej 400 mm</t>
  </si>
  <si>
    <t>Oznakowanie trasy kanalizacji w ziemi taśmą magnetyczną</t>
  </si>
  <si>
    <t>Rury żeliwne kielichowe sferoidalne łączone na uszczelki o śr. 400 mm wsp do R i S=1,34</t>
  </si>
  <si>
    <t>Przebicie otworów o pow. 0.05 m2 - 0.10 m2 w elementach z betonu żwirowego o grub.do 20 cm</t>
  </si>
  <si>
    <t xml:space="preserve">Zasypanie wykopów  </t>
  </si>
  <si>
    <t>Podłoża pod kanały i obiekty z materiałów sypkich</t>
  </si>
  <si>
    <t>Zasypywanie wykopów spycharkami z przemieszczeniem gruntu na odl. do 10 m w gruncie kat. I-III</t>
  </si>
  <si>
    <t>Zasypywanie wykopów liniowych o ścianach pionowych głębokości do 6 m kat.gr.III-IV -szerokość 0.8-1.5 m</t>
  </si>
  <si>
    <t>Przebudowa kolektora sanitarnego z przepompowni P3 ul. Grunwaldzka do oczyszczalni ścieków 
w Świnoujściu - etap I realizacji</t>
  </si>
  <si>
    <t>8.4</t>
  </si>
  <si>
    <t>8.5</t>
  </si>
  <si>
    <t>9.1.1</t>
  </si>
  <si>
    <t>9.1.2</t>
  </si>
  <si>
    <t>9.2.1</t>
  </si>
  <si>
    <t>9.2.2</t>
  </si>
  <si>
    <t>9.3.1</t>
  </si>
  <si>
    <t>9.3.2</t>
  </si>
  <si>
    <t>10.2</t>
  </si>
  <si>
    <t>10.3</t>
  </si>
  <si>
    <t>11.</t>
  </si>
  <si>
    <t>11.1</t>
  </si>
  <si>
    <t xml:space="preserve">Obsługa saperska </t>
  </si>
  <si>
    <t>Roboty ziemne w gruncie kategorii III wykonywane koparkami przedsiębiernymi o pojemności łyżki 0,40m3 z transportem urobku samochodami samowyładowczymi do 5t na odległość do 1km</t>
  </si>
  <si>
    <t>Próba wodna szczelności sieci wodociągowych z rur żeliwnych ciśnieniowych o średnicy nominalnej 125mm (1 próba - 200m) (Rurociągi żeliwne)</t>
  </si>
  <si>
    <t>Przepompownia ścieków sanitarnych PS-2 wraz ze studnią osadnikową DN1500 oraz studnią z urządzeniem rozdrabniającym DN1200</t>
  </si>
  <si>
    <t>kpl.</t>
  </si>
  <si>
    <t>SST B.1.02
SST B.1.01</t>
  </si>
  <si>
    <r>
      <t>Mur ogrodzenie (</t>
    </r>
    <r>
      <rPr>
        <sz val="7.5"/>
        <color theme="1"/>
        <rFont val="Arial"/>
        <family val="2"/>
        <charset val="238"/>
      </rPr>
      <t>rozebranie ścian betonowych o grubości do 30 cm wraz z wywiezieniem gruzu,  oczyszczenie terenu z resztek budowlanych, gruzu i śmieci - zebranie i złożenie zanieczyszczeń w pryzmy wraz z wywiezieniem, Dostawa gruntu niewysadzinowego, Zasypywanie wykopów spycharkami z przemieszczeniem gruntu na odległość do 10 m w gruncie
kat. I-III)</t>
    </r>
  </si>
  <si>
    <t>Budynek nr 2 ( zakres robót jw.)</t>
  </si>
  <si>
    <t>Budynek nr 3  ( zakres robót jw.)</t>
  </si>
  <si>
    <r>
      <t xml:space="preserve">Budynek nr 1 </t>
    </r>
    <r>
      <rPr>
        <sz val="7.5"/>
        <color theme="1"/>
        <rFont val="Arial"/>
        <family val="2"/>
        <charset val="238"/>
      </rPr>
      <t>( rozbiórka obiektu, rozebranie podłoża z betonu o grubości ponad 15 cm wraz z wywiezieniem i utylizacją, oczyszczenie terenu z resztek budowlanych, gruzu i śmieci - zebranie i złożenie zanieczyszczeń w pryzmy wraz z wywiezieniem i utylizacją, dostawa gruntu niewysadzinowego, zasypywanie wykopów spycharkami z przemieszczeniem gruntu na odległość do 10 m w gruncie kat. I-III)</t>
    </r>
  </si>
  <si>
    <r>
      <t>Budynek nr 8</t>
    </r>
    <r>
      <rPr>
        <sz val="7.5"/>
        <color theme="1"/>
        <rFont val="Arial"/>
        <family val="2"/>
        <charset val="238"/>
      </rPr>
      <t xml:space="preserve"> ( rozbiórka obiektu, rozebranie podłoża z betonu o grubości ponad 15 cm wraz z wywiezieniem i utylizacją, oczyszczenie terenu z resztek budowlanych, gruzu i śmieci - zebranie i złożenie zanieczyszczeń w pryzmy wraz z wywiezieniem i utylizacją, dostawa gruntu niewysadzinowego, zasypywanie wykopów spycharkami z przemieszczeniem gruntu na odległość do 10 m w gruncie kat. I-III)</t>
    </r>
  </si>
  <si>
    <t>Budynek nr 4 ( zakres robót jw.)</t>
  </si>
  <si>
    <t>Budynek nr 5 ( zakres robót jw.)</t>
  </si>
  <si>
    <t>Budynek nr 6 ( zakres robót jw.)</t>
  </si>
  <si>
    <t>Budynek nr 7 ( zakres robót jw.)</t>
  </si>
  <si>
    <t>Fundament nr 1 ( zakres robót jw.)</t>
  </si>
  <si>
    <t>Karczowanie  i wywożenie korzeni i pni o średnicy 10-15cm w miejsce wybrane przez
Wykonawcę spełniające wymagania przepisów o gospodarce odpadami</t>
  </si>
  <si>
    <t>Karczowanie  i wywożenie korzeni i pni o średnicy 16-25cm w miejsce wybrane przez
Wykonawcę spełniające wymagania przepisów o gospodarce odpadami</t>
  </si>
  <si>
    <t>CZĘŚĆ I ZAMÓWIENIA - ETAP I (zakres Gminy)</t>
  </si>
  <si>
    <t>WIM.271.1.40.2019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</si>
</sst>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z_ł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7.5"/>
      <color theme="1"/>
      <name val="Arial"/>
      <family val="2"/>
      <charset val="238"/>
    </font>
    <font>
      <i/>
      <sz val="7.5"/>
      <color theme="1"/>
      <name val="Arial"/>
      <family val="2"/>
      <charset val="238"/>
    </font>
    <font>
      <sz val="7.5"/>
      <color theme="1"/>
      <name val="Arial"/>
      <family val="2"/>
      <charset val="238"/>
    </font>
    <font>
      <sz val="7.5"/>
      <name val="Arial"/>
      <family val="2"/>
      <charset val="238"/>
    </font>
    <font>
      <b/>
      <i/>
      <sz val="7.5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0" fontId="2" fillId="0" borderId="1" xfId="0" applyFont="1" applyBorder="1"/>
    <xf numFmtId="49" fontId="0" fillId="0" borderId="1" xfId="0" applyNumberFormat="1" applyBorder="1" applyAlignment="1">
      <alignment horizontal="center"/>
    </xf>
    <xf numFmtId="49" fontId="0" fillId="0" borderId="1" xfId="0" quotePrefix="1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164" fontId="0" fillId="2" borderId="1" xfId="0" applyNumberFormat="1" applyFill="1" applyBorder="1" applyAlignment="1">
      <alignment wrapText="1"/>
    </xf>
    <xf numFmtId="164" fontId="0" fillId="0" borderId="1" xfId="0" applyNumberFormat="1" applyBorder="1" applyAlignment="1">
      <alignment wrapText="1"/>
    </xf>
    <xf numFmtId="164" fontId="0" fillId="0" borderId="0" xfId="0" applyNumberFormat="1" applyAlignment="1">
      <alignment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2" fillId="3" borderId="1" xfId="0" applyFont="1" applyFill="1" applyBorder="1"/>
    <xf numFmtId="164" fontId="0" fillId="3" borderId="1" xfId="0" applyNumberFormat="1" applyFill="1" applyBorder="1" applyAlignment="1">
      <alignment wrapText="1"/>
    </xf>
    <xf numFmtId="0" fontId="2" fillId="0" borderId="1" xfId="0" applyFont="1" applyFill="1" applyBorder="1"/>
    <xf numFmtId="0" fontId="0" fillId="0" borderId="1" xfId="0" applyFill="1" applyBorder="1"/>
    <xf numFmtId="164" fontId="2" fillId="0" borderId="1" xfId="0" applyNumberFormat="1" applyFont="1" applyBorder="1" applyAlignment="1">
      <alignment wrapText="1"/>
    </xf>
    <xf numFmtId="0" fontId="1" fillId="0" borderId="1" xfId="0" applyFont="1" applyBorder="1"/>
    <xf numFmtId="0" fontId="5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164" fontId="5" fillId="0" borderId="0" xfId="0" applyNumberFormat="1" applyFont="1"/>
    <xf numFmtId="165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164" fontId="5" fillId="3" borderId="1" xfId="0" applyNumberFormat="1" applyFont="1" applyFill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165" fontId="5" fillId="5" borderId="1" xfId="0" applyNumberFormat="1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vertical="center"/>
    </xf>
    <xf numFmtId="0" fontId="5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165" fontId="3" fillId="5" borderId="1" xfId="0" applyNumberFormat="1" applyFont="1" applyFill="1" applyBorder="1" applyAlignment="1">
      <alignment horizontal="center" vertical="center"/>
    </xf>
    <xf numFmtId="164" fontId="3" fillId="0" borderId="8" xfId="0" applyNumberFormat="1" applyFont="1" applyBorder="1"/>
    <xf numFmtId="164" fontId="3" fillId="0" borderId="10" xfId="0" applyNumberFormat="1" applyFont="1" applyBorder="1"/>
    <xf numFmtId="164" fontId="3" fillId="0" borderId="14" xfId="0" applyNumberFormat="1" applyFont="1" applyBorder="1"/>
    <xf numFmtId="1" fontId="3" fillId="2" borderId="15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horizontal="center" vertical="center"/>
    </xf>
    <xf numFmtId="165" fontId="5" fillId="2" borderId="16" xfId="0" applyNumberFormat="1" applyFont="1" applyFill="1" applyBorder="1" applyAlignment="1">
      <alignment horizontal="center" vertical="center"/>
    </xf>
    <xf numFmtId="164" fontId="5" fillId="2" borderId="16" xfId="0" applyNumberFormat="1" applyFont="1" applyFill="1" applyBorder="1" applyAlignment="1">
      <alignment vertical="center"/>
    </xf>
    <xf numFmtId="164" fontId="5" fillId="2" borderId="8" xfId="0" applyNumberFormat="1" applyFont="1" applyFill="1" applyBorder="1"/>
    <xf numFmtId="1" fontId="3" fillId="3" borderId="17" xfId="0" applyNumberFormat="1" applyFont="1" applyFill="1" applyBorder="1" applyAlignment="1">
      <alignment horizontal="center" vertical="center"/>
    </xf>
    <xf numFmtId="164" fontId="5" fillId="3" borderId="10" xfId="0" applyNumberFormat="1" applyFont="1" applyFill="1" applyBorder="1"/>
    <xf numFmtId="1" fontId="3" fillId="5" borderId="17" xfId="0" applyNumberFormat="1" applyFont="1" applyFill="1" applyBorder="1" applyAlignment="1">
      <alignment horizontal="center" vertical="center"/>
    </xf>
    <xf numFmtId="164" fontId="5" fillId="5" borderId="10" xfId="0" applyNumberFormat="1" applyFont="1" applyFill="1" applyBorder="1"/>
    <xf numFmtId="1" fontId="5" fillId="0" borderId="17" xfId="0" applyNumberFormat="1" applyFont="1" applyBorder="1" applyAlignment="1">
      <alignment horizontal="center" vertical="center"/>
    </xf>
    <xf numFmtId="164" fontId="5" fillId="0" borderId="10" xfId="0" applyNumberFormat="1" applyFont="1" applyBorder="1"/>
    <xf numFmtId="1" fontId="5" fillId="5" borderId="17" xfId="0" applyNumberFormat="1" applyFont="1" applyFill="1" applyBorder="1" applyAlignment="1">
      <alignment horizontal="center" vertical="center"/>
    </xf>
    <xf numFmtId="164" fontId="5" fillId="4" borderId="14" xfId="0" applyNumberFormat="1" applyFont="1" applyFill="1" applyBorder="1"/>
    <xf numFmtId="164" fontId="3" fillId="2" borderId="8" xfId="0" applyNumberFormat="1" applyFont="1" applyFill="1" applyBorder="1" applyAlignment="1">
      <alignment vertical="center"/>
    </xf>
    <xf numFmtId="164" fontId="3" fillId="2" borderId="14" xfId="0" applyNumberFormat="1" applyFont="1" applyFill="1" applyBorder="1"/>
    <xf numFmtId="1" fontId="3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65" fontId="3" fillId="0" borderId="16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164" fontId="5" fillId="3" borderId="10" xfId="0" applyNumberFormat="1" applyFont="1" applyFill="1" applyBorder="1" applyAlignment="1">
      <alignment vertical="center"/>
    </xf>
    <xf numFmtId="164" fontId="5" fillId="5" borderId="10" xfId="0" applyNumberFormat="1" applyFont="1" applyFill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1" fontId="3" fillId="5" borderId="17" xfId="0" quotePrefix="1" applyNumberFormat="1" applyFont="1" applyFill="1" applyBorder="1" applyAlignment="1">
      <alignment horizontal="center" vertical="center"/>
    </xf>
    <xf numFmtId="1" fontId="5" fillId="0" borderId="17" xfId="0" quotePrefix="1" applyNumberFormat="1" applyFont="1" applyBorder="1" applyAlignment="1">
      <alignment horizontal="center" vertical="center"/>
    </xf>
    <xf numFmtId="1" fontId="3" fillId="3" borderId="17" xfId="0" quotePrefix="1" applyNumberFormat="1" applyFont="1" applyFill="1" applyBorder="1" applyAlignment="1">
      <alignment horizontal="center" vertical="center"/>
    </xf>
    <xf numFmtId="1" fontId="3" fillId="0" borderId="17" xfId="0" quotePrefix="1" applyNumberFormat="1" applyFont="1" applyBorder="1" applyAlignment="1">
      <alignment horizontal="center" vertical="center"/>
    </xf>
    <xf numFmtId="164" fontId="3" fillId="2" borderId="14" xfId="0" applyNumberFormat="1" applyFont="1" applyFill="1" applyBorder="1" applyAlignment="1">
      <alignment vertical="center"/>
    </xf>
    <xf numFmtId="1" fontId="3" fillId="2" borderId="22" xfId="0" applyNumberFormat="1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164" fontId="3" fillId="2" borderId="24" xfId="0" applyNumberFormat="1" applyFont="1" applyFill="1" applyBorder="1" applyAlignment="1">
      <alignment horizontal="center" vertical="center" wrapText="1"/>
    </xf>
    <xf numFmtId="1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165" fontId="4" fillId="0" borderId="26" xfId="0" applyNumberFormat="1" applyFont="1" applyBorder="1" applyAlignment="1">
      <alignment horizontal="center" vertical="center" wrapText="1"/>
    </xf>
    <xf numFmtId="164" fontId="4" fillId="0" borderId="26" xfId="0" applyNumberFormat="1" applyFont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9" fontId="2" fillId="0" borderId="2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 wrapText="1"/>
    </xf>
    <xf numFmtId="1" fontId="3" fillId="4" borderId="11" xfId="0" applyNumberFormat="1" applyFont="1" applyFill="1" applyBorder="1" applyAlignment="1">
      <alignment horizontal="right" vertical="center"/>
    </xf>
    <xf numFmtId="1" fontId="3" fillId="4" borderId="12" xfId="0" applyNumberFormat="1" applyFont="1" applyFill="1" applyBorder="1" applyAlignment="1">
      <alignment horizontal="right" vertical="center"/>
    </xf>
    <xf numFmtId="1" fontId="3" fillId="4" borderId="13" xfId="0" applyNumberFormat="1" applyFont="1" applyFill="1" applyBorder="1" applyAlignment="1">
      <alignment horizontal="right" vertical="center"/>
    </xf>
    <xf numFmtId="1" fontId="3" fillId="0" borderId="5" xfId="0" applyNumberFormat="1" applyFont="1" applyBorder="1" applyAlignment="1">
      <alignment horizontal="right" vertical="center"/>
    </xf>
    <xf numFmtId="1" fontId="3" fillId="0" borderId="6" xfId="0" applyNumberFormat="1" applyFont="1" applyBorder="1" applyAlignment="1">
      <alignment horizontal="right" vertical="center"/>
    </xf>
    <xf numFmtId="1" fontId="3" fillId="0" borderId="7" xfId="0" applyNumberFormat="1" applyFont="1" applyBorder="1" applyAlignment="1">
      <alignment horizontal="right" vertical="center"/>
    </xf>
    <xf numFmtId="1" fontId="3" fillId="0" borderId="9" xfId="0" applyNumberFormat="1" applyFont="1" applyBorder="1" applyAlignment="1">
      <alignment horizontal="right" vertical="center"/>
    </xf>
    <xf numFmtId="1" fontId="3" fillId="0" borderId="4" xfId="0" applyNumberFormat="1" applyFont="1" applyBorder="1" applyAlignment="1">
      <alignment horizontal="right" vertical="center"/>
    </xf>
    <xf numFmtId="1" fontId="3" fillId="0" borderId="3" xfId="0" applyNumberFormat="1" applyFont="1" applyBorder="1" applyAlignment="1">
      <alignment horizontal="right" vertical="center"/>
    </xf>
    <xf numFmtId="1" fontId="3" fillId="0" borderId="11" xfId="0" applyNumberFormat="1" applyFont="1" applyBorder="1" applyAlignment="1">
      <alignment horizontal="right" vertical="center"/>
    </xf>
    <xf numFmtId="1" fontId="3" fillId="0" borderId="12" xfId="0" applyNumberFormat="1" applyFont="1" applyBorder="1" applyAlignment="1">
      <alignment horizontal="right" vertical="center"/>
    </xf>
    <xf numFmtId="1" fontId="3" fillId="0" borderId="13" xfId="0" applyNumberFormat="1" applyFont="1" applyBorder="1" applyAlignment="1">
      <alignment horizontal="right" vertical="center"/>
    </xf>
    <xf numFmtId="1" fontId="5" fillId="0" borderId="0" xfId="0" applyNumberFormat="1" applyFont="1" applyAlignment="1">
      <alignment horizontal="left" vertical="center"/>
    </xf>
    <xf numFmtId="1" fontId="3" fillId="2" borderId="11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horizontal="right" vertical="center"/>
    </xf>
    <xf numFmtId="1" fontId="3" fillId="2" borderId="13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3" fillId="2" borderId="23" xfId="0" applyFont="1" applyFill="1" applyBorder="1" applyAlignment="1">
      <alignment horizontal="left" vertical="center" wrapText="1"/>
    </xf>
    <xf numFmtId="2" fontId="3" fillId="2" borderId="23" xfId="0" applyNumberFormat="1" applyFont="1" applyFill="1" applyBorder="1" applyAlignment="1">
      <alignment horizontal="left" vertical="center" wrapText="1"/>
    </xf>
    <xf numFmtId="164" fontId="3" fillId="2" borderId="23" xfId="0" applyNumberFormat="1" applyFont="1" applyFill="1" applyBorder="1" applyAlignment="1">
      <alignment horizontal="left" vertical="center" wrapText="1"/>
    </xf>
    <xf numFmtId="164" fontId="5" fillId="0" borderId="0" xfId="0" applyNumberFormat="1" applyFont="1" applyAlignment="1">
      <alignment horizontal="right" vertical="center" wrapText="1"/>
    </xf>
    <xf numFmtId="2" fontId="5" fillId="0" borderId="0" xfId="0" applyNumberFormat="1" applyFont="1" applyAlignment="1">
      <alignment horizontal="right" vertical="center" wrapText="1"/>
    </xf>
    <xf numFmtId="1" fontId="3" fillId="2" borderId="19" xfId="0" applyNumberFormat="1" applyFont="1" applyFill="1" applyBorder="1" applyAlignment="1">
      <alignment horizontal="right" vertical="center"/>
    </xf>
    <xf numFmtId="1" fontId="3" fillId="2" borderId="20" xfId="0" applyNumberFormat="1" applyFont="1" applyFill="1" applyBorder="1" applyAlignment="1">
      <alignment horizontal="right" vertical="center"/>
    </xf>
    <xf numFmtId="1" fontId="3" fillId="2" borderId="21" xfId="0" applyNumberFormat="1" applyFont="1" applyFill="1" applyBorder="1" applyAlignment="1">
      <alignment horizontal="right" vertical="center"/>
    </xf>
    <xf numFmtId="0" fontId="3" fillId="2" borderId="18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6"/>
  <sheetViews>
    <sheetView topLeftCell="A55" zoomScaleNormal="100" workbookViewId="0">
      <selection activeCell="F22" sqref="F22"/>
    </sheetView>
  </sheetViews>
  <sheetFormatPr defaultRowHeight="15" x14ac:dyDescent="0.25"/>
  <cols>
    <col min="1" max="1" width="8.85546875" style="6"/>
    <col min="2" max="2" width="59.7109375" customWidth="1"/>
    <col min="3" max="3" width="17.42578125" style="9" customWidth="1"/>
  </cols>
  <sheetData>
    <row r="1" spans="1:3" x14ac:dyDescent="0.25">
      <c r="A1" s="99" t="s">
        <v>155</v>
      </c>
      <c r="B1" s="99"/>
      <c r="C1" s="99"/>
    </row>
    <row r="2" spans="1:3" ht="39" customHeight="1" x14ac:dyDescent="0.25">
      <c r="A2" s="100" t="s">
        <v>150</v>
      </c>
      <c r="B2" s="100"/>
      <c r="C2" s="100"/>
    </row>
    <row r="4" spans="1:3" x14ac:dyDescent="0.25">
      <c r="A4" s="10" t="s">
        <v>0</v>
      </c>
      <c r="B4" s="11" t="s">
        <v>1</v>
      </c>
      <c r="C4" s="12" t="s">
        <v>117</v>
      </c>
    </row>
    <row r="5" spans="1:3" x14ac:dyDescent="0.25">
      <c r="A5" s="13" t="s">
        <v>2</v>
      </c>
      <c r="B5" s="2" t="s">
        <v>3</v>
      </c>
      <c r="C5" s="7"/>
    </row>
    <row r="6" spans="1:3" x14ac:dyDescent="0.25">
      <c r="A6" s="14" t="s">
        <v>4</v>
      </c>
      <c r="B6" s="15" t="s">
        <v>7</v>
      </c>
      <c r="C6" s="16"/>
    </row>
    <row r="7" spans="1:3" x14ac:dyDescent="0.25">
      <c r="A7" s="5" t="s">
        <v>5</v>
      </c>
      <c r="B7" s="1" t="s">
        <v>6</v>
      </c>
      <c r="C7" s="8"/>
    </row>
    <row r="8" spans="1:3" x14ac:dyDescent="0.25">
      <c r="A8" s="4" t="s">
        <v>8</v>
      </c>
      <c r="B8" s="1" t="s">
        <v>9</v>
      </c>
      <c r="C8" s="8"/>
    </row>
    <row r="9" spans="1:3" x14ac:dyDescent="0.25">
      <c r="A9" s="4" t="s">
        <v>10</v>
      </c>
      <c r="B9" s="1" t="s">
        <v>11</v>
      </c>
      <c r="C9" s="8"/>
    </row>
    <row r="10" spans="1:3" x14ac:dyDescent="0.25">
      <c r="A10" s="4" t="s">
        <v>12</v>
      </c>
      <c r="B10" s="1" t="s">
        <v>13</v>
      </c>
      <c r="C10" s="8"/>
    </row>
    <row r="11" spans="1:3" x14ac:dyDescent="0.25">
      <c r="A11" s="4" t="s">
        <v>14</v>
      </c>
      <c r="B11" s="1" t="s">
        <v>15</v>
      </c>
      <c r="C11" s="8"/>
    </row>
    <row r="12" spans="1:3" x14ac:dyDescent="0.25">
      <c r="A12" s="14" t="s">
        <v>16</v>
      </c>
      <c r="B12" s="15" t="s">
        <v>17</v>
      </c>
      <c r="C12" s="16"/>
    </row>
    <row r="13" spans="1:3" x14ac:dyDescent="0.25">
      <c r="A13" s="4" t="s">
        <v>18</v>
      </c>
      <c r="B13" s="1" t="s">
        <v>6</v>
      </c>
      <c r="C13" s="8"/>
    </row>
    <row r="14" spans="1:3" x14ac:dyDescent="0.25">
      <c r="A14" s="4" t="s">
        <v>19</v>
      </c>
      <c r="B14" s="1" t="s">
        <v>9</v>
      </c>
      <c r="C14" s="8"/>
    </row>
    <row r="15" spans="1:3" x14ac:dyDescent="0.25">
      <c r="A15" s="14" t="s">
        <v>20</v>
      </c>
      <c r="B15" s="15" t="s">
        <v>25</v>
      </c>
      <c r="C15" s="16"/>
    </row>
    <row r="16" spans="1:3" x14ac:dyDescent="0.25">
      <c r="A16" s="4" t="s">
        <v>21</v>
      </c>
      <c r="B16" s="1" t="s">
        <v>6</v>
      </c>
      <c r="C16" s="8"/>
    </row>
    <row r="17" spans="1:3" x14ac:dyDescent="0.25">
      <c r="A17" s="4" t="s">
        <v>22</v>
      </c>
      <c r="B17" s="1" t="s">
        <v>9</v>
      </c>
      <c r="C17" s="8"/>
    </row>
    <row r="18" spans="1:3" x14ac:dyDescent="0.25">
      <c r="A18" s="4" t="s">
        <v>23</v>
      </c>
      <c r="B18" s="1" t="s">
        <v>11</v>
      </c>
      <c r="C18" s="8"/>
    </row>
    <row r="19" spans="1:3" x14ac:dyDescent="0.25">
      <c r="A19" s="4" t="s">
        <v>24</v>
      </c>
      <c r="B19" s="1" t="s">
        <v>13</v>
      </c>
      <c r="C19" s="8"/>
    </row>
    <row r="20" spans="1:3" x14ac:dyDescent="0.25">
      <c r="A20" s="14" t="s">
        <v>26</v>
      </c>
      <c r="B20" s="15" t="s">
        <v>27</v>
      </c>
      <c r="C20" s="16"/>
    </row>
    <row r="21" spans="1:3" x14ac:dyDescent="0.25">
      <c r="A21" s="4" t="s">
        <v>28</v>
      </c>
      <c r="B21" s="3" t="s">
        <v>41</v>
      </c>
      <c r="C21" s="8"/>
    </row>
    <row r="22" spans="1:3" x14ac:dyDescent="0.25">
      <c r="A22" s="4" t="s">
        <v>29</v>
      </c>
      <c r="B22" s="20" t="s">
        <v>130</v>
      </c>
      <c r="C22" s="8"/>
    </row>
    <row r="23" spans="1:3" x14ac:dyDescent="0.25">
      <c r="A23" s="4" t="s">
        <v>31</v>
      </c>
      <c r="B23" s="1" t="s">
        <v>131</v>
      </c>
      <c r="C23" s="8"/>
    </row>
    <row r="24" spans="1:3" x14ac:dyDescent="0.25">
      <c r="A24" s="4" t="s">
        <v>151</v>
      </c>
      <c r="B24" s="20" t="s">
        <v>152</v>
      </c>
      <c r="C24" s="8"/>
    </row>
    <row r="25" spans="1:3" x14ac:dyDescent="0.25">
      <c r="A25" s="4" t="s">
        <v>154</v>
      </c>
      <c r="B25" s="1" t="s">
        <v>153</v>
      </c>
      <c r="C25" s="8"/>
    </row>
    <row r="26" spans="1:3" x14ac:dyDescent="0.25">
      <c r="A26" s="4" t="s">
        <v>32</v>
      </c>
      <c r="B26" s="3" t="s">
        <v>42</v>
      </c>
      <c r="C26" s="8"/>
    </row>
    <row r="27" spans="1:3" x14ac:dyDescent="0.25">
      <c r="A27" s="4" t="s">
        <v>33</v>
      </c>
      <c r="B27" s="20" t="s">
        <v>34</v>
      </c>
      <c r="C27" s="8"/>
    </row>
    <row r="28" spans="1:3" x14ac:dyDescent="0.25">
      <c r="A28" s="4" t="s">
        <v>35</v>
      </c>
      <c r="B28" s="1" t="s">
        <v>9</v>
      </c>
      <c r="C28" s="8"/>
    </row>
    <row r="29" spans="1:3" x14ac:dyDescent="0.25">
      <c r="A29" s="4" t="s">
        <v>36</v>
      </c>
      <c r="B29" s="1" t="s">
        <v>30</v>
      </c>
      <c r="C29" s="8"/>
    </row>
    <row r="30" spans="1:3" x14ac:dyDescent="0.25">
      <c r="A30" s="4" t="s">
        <v>37</v>
      </c>
      <c r="B30" s="3" t="s">
        <v>38</v>
      </c>
      <c r="C30" s="8"/>
    </row>
    <row r="31" spans="1:3" x14ac:dyDescent="0.25">
      <c r="A31" s="4" t="s">
        <v>39</v>
      </c>
      <c r="B31" s="1" t="s">
        <v>9</v>
      </c>
      <c r="C31" s="8"/>
    </row>
    <row r="32" spans="1:3" x14ac:dyDescent="0.25">
      <c r="A32" s="4" t="s">
        <v>40</v>
      </c>
      <c r="B32" s="1" t="s">
        <v>30</v>
      </c>
      <c r="C32" s="8"/>
    </row>
    <row r="33" spans="1:3" x14ac:dyDescent="0.25">
      <c r="A33" s="4" t="s">
        <v>43</v>
      </c>
      <c r="B33" s="3" t="s">
        <v>44</v>
      </c>
      <c r="C33" s="8"/>
    </row>
    <row r="34" spans="1:3" x14ac:dyDescent="0.25">
      <c r="A34" s="4" t="s">
        <v>45</v>
      </c>
      <c r="B34" s="1" t="s">
        <v>9</v>
      </c>
      <c r="C34" s="8"/>
    </row>
    <row r="35" spans="1:3" x14ac:dyDescent="0.25">
      <c r="A35" s="4" t="s">
        <v>46</v>
      </c>
      <c r="B35" s="1" t="s">
        <v>30</v>
      </c>
      <c r="C35" s="8"/>
    </row>
    <row r="36" spans="1:3" x14ac:dyDescent="0.25">
      <c r="A36" s="4" t="s">
        <v>47</v>
      </c>
      <c r="B36" s="3" t="s">
        <v>48</v>
      </c>
      <c r="C36" s="8"/>
    </row>
    <row r="37" spans="1:3" x14ac:dyDescent="0.25">
      <c r="A37" s="4" t="s">
        <v>49</v>
      </c>
      <c r="B37" s="3" t="s">
        <v>50</v>
      </c>
      <c r="C37" s="8"/>
    </row>
    <row r="38" spans="1:3" x14ac:dyDescent="0.25">
      <c r="A38" s="4" t="s">
        <v>51</v>
      </c>
      <c r="B38" s="1" t="s">
        <v>9</v>
      </c>
      <c r="C38" s="8"/>
    </row>
    <row r="39" spans="1:3" x14ac:dyDescent="0.25">
      <c r="A39" s="4" t="s">
        <v>52</v>
      </c>
      <c r="B39" s="1" t="s">
        <v>30</v>
      </c>
      <c r="C39" s="8"/>
    </row>
    <row r="40" spans="1:3" x14ac:dyDescent="0.25">
      <c r="A40" s="14" t="s">
        <v>53</v>
      </c>
      <c r="B40" s="15" t="s">
        <v>54</v>
      </c>
      <c r="C40" s="16"/>
    </row>
    <row r="41" spans="1:3" x14ac:dyDescent="0.25">
      <c r="A41" s="4" t="s">
        <v>55</v>
      </c>
      <c r="B41" s="3" t="s">
        <v>56</v>
      </c>
      <c r="C41" s="8"/>
    </row>
    <row r="42" spans="1:3" x14ac:dyDescent="0.25">
      <c r="A42" s="4" t="s">
        <v>57</v>
      </c>
      <c r="B42" s="1" t="s">
        <v>58</v>
      </c>
      <c r="C42" s="8"/>
    </row>
    <row r="43" spans="1:3" x14ac:dyDescent="0.25">
      <c r="A43" s="4" t="s">
        <v>59</v>
      </c>
      <c r="B43" s="1" t="s">
        <v>60</v>
      </c>
      <c r="C43" s="8"/>
    </row>
    <row r="44" spans="1:3" x14ac:dyDescent="0.25">
      <c r="A44" s="4" t="s">
        <v>61</v>
      </c>
      <c r="B44" s="1" t="s">
        <v>62</v>
      </c>
      <c r="C44" s="8"/>
    </row>
    <row r="45" spans="1:3" x14ac:dyDescent="0.25">
      <c r="A45" s="4" t="s">
        <v>63</v>
      </c>
      <c r="B45" s="1" t="s">
        <v>64</v>
      </c>
      <c r="C45" s="8"/>
    </row>
    <row r="46" spans="1:3" x14ac:dyDescent="0.25">
      <c r="A46" s="4" t="s">
        <v>65</v>
      </c>
      <c r="B46" s="1" t="s">
        <v>66</v>
      </c>
      <c r="C46" s="8"/>
    </row>
    <row r="47" spans="1:3" x14ac:dyDescent="0.25">
      <c r="A47" s="4" t="s">
        <v>67</v>
      </c>
      <c r="B47" s="1" t="s">
        <v>68</v>
      </c>
      <c r="C47" s="8"/>
    </row>
    <row r="48" spans="1:3" x14ac:dyDescent="0.25">
      <c r="A48" s="4" t="s">
        <v>69</v>
      </c>
      <c r="B48" s="1" t="s">
        <v>70</v>
      </c>
      <c r="C48" s="8"/>
    </row>
    <row r="49" spans="1:3" x14ac:dyDescent="0.25">
      <c r="A49" s="4" t="s">
        <v>71</v>
      </c>
      <c r="B49" s="1" t="s">
        <v>72</v>
      </c>
      <c r="C49" s="8"/>
    </row>
    <row r="50" spans="1:3" x14ac:dyDescent="0.25">
      <c r="A50" s="4" t="s">
        <v>73</v>
      </c>
      <c r="B50" s="1" t="s">
        <v>74</v>
      </c>
      <c r="C50" s="8"/>
    </row>
    <row r="51" spans="1:3" x14ac:dyDescent="0.25">
      <c r="A51" s="4" t="s">
        <v>75</v>
      </c>
      <c r="B51" s="1" t="s">
        <v>76</v>
      </c>
      <c r="C51" s="8"/>
    </row>
    <row r="52" spans="1:3" x14ac:dyDescent="0.25">
      <c r="A52" s="4" t="s">
        <v>77</v>
      </c>
      <c r="B52" s="1" t="s">
        <v>78</v>
      </c>
      <c r="C52" s="8"/>
    </row>
    <row r="53" spans="1:3" x14ac:dyDescent="0.25">
      <c r="A53" s="4" t="s">
        <v>79</v>
      </c>
      <c r="B53" s="1" t="s">
        <v>80</v>
      </c>
      <c r="C53" s="8"/>
    </row>
    <row r="54" spans="1:3" x14ac:dyDescent="0.25">
      <c r="A54" s="4" t="s">
        <v>81</v>
      </c>
      <c r="B54" s="1" t="s">
        <v>82</v>
      </c>
      <c r="C54" s="8"/>
    </row>
    <row r="55" spans="1:3" x14ac:dyDescent="0.25">
      <c r="A55" s="4" t="s">
        <v>83</v>
      </c>
      <c r="B55" s="1" t="s">
        <v>84</v>
      </c>
      <c r="C55" s="8"/>
    </row>
    <row r="56" spans="1:3" x14ac:dyDescent="0.25">
      <c r="A56" s="4" t="s">
        <v>85</v>
      </c>
      <c r="B56" s="3" t="s">
        <v>86</v>
      </c>
      <c r="C56" s="8"/>
    </row>
    <row r="57" spans="1:3" x14ac:dyDescent="0.25">
      <c r="A57" s="4" t="s">
        <v>87</v>
      </c>
      <c r="B57" s="1" t="s">
        <v>88</v>
      </c>
      <c r="C57" s="8"/>
    </row>
    <row r="58" spans="1:3" x14ac:dyDescent="0.25">
      <c r="A58" s="4" t="s">
        <v>89</v>
      </c>
      <c r="B58" s="1" t="s">
        <v>90</v>
      </c>
      <c r="C58" s="8"/>
    </row>
    <row r="59" spans="1:3" x14ac:dyDescent="0.25">
      <c r="A59" s="4" t="s">
        <v>91</v>
      </c>
      <c r="B59" s="1" t="s">
        <v>92</v>
      </c>
      <c r="C59" s="8"/>
    </row>
    <row r="60" spans="1:3" x14ac:dyDescent="0.25">
      <c r="A60" s="4" t="s">
        <v>93</v>
      </c>
      <c r="B60" s="1" t="s">
        <v>94</v>
      </c>
      <c r="C60" s="8"/>
    </row>
    <row r="61" spans="1:3" x14ac:dyDescent="0.25">
      <c r="A61" s="4" t="s">
        <v>95</v>
      </c>
      <c r="B61" s="3" t="s">
        <v>96</v>
      </c>
      <c r="C61" s="8"/>
    </row>
    <row r="62" spans="1:3" x14ac:dyDescent="0.25">
      <c r="A62" s="4" t="s">
        <v>97</v>
      </c>
      <c r="B62" s="1" t="s">
        <v>98</v>
      </c>
      <c r="C62" s="8"/>
    </row>
    <row r="63" spans="1:3" x14ac:dyDescent="0.25">
      <c r="A63" s="4" t="s">
        <v>99</v>
      </c>
      <c r="B63" s="1" t="s">
        <v>100</v>
      </c>
      <c r="C63" s="8"/>
    </row>
    <row r="64" spans="1:3" x14ac:dyDescent="0.25">
      <c r="A64" s="4" t="s">
        <v>101</v>
      </c>
      <c r="B64" s="1" t="s">
        <v>102</v>
      </c>
      <c r="C64" s="8"/>
    </row>
    <row r="65" spans="1:3" x14ac:dyDescent="0.25">
      <c r="A65" s="4" t="s">
        <v>103</v>
      </c>
      <c r="B65" s="1" t="s">
        <v>106</v>
      </c>
      <c r="C65" s="8"/>
    </row>
    <row r="66" spans="1:3" x14ac:dyDescent="0.25">
      <c r="A66" s="4" t="s">
        <v>105</v>
      </c>
      <c r="B66" s="1" t="s">
        <v>104</v>
      </c>
      <c r="C66" s="8"/>
    </row>
    <row r="67" spans="1:3" x14ac:dyDescent="0.25">
      <c r="A67" s="4" t="s">
        <v>107</v>
      </c>
      <c r="B67" s="1" t="s">
        <v>108</v>
      </c>
      <c r="C67" s="8"/>
    </row>
    <row r="68" spans="1:3" x14ac:dyDescent="0.25">
      <c r="A68" s="4" t="s">
        <v>109</v>
      </c>
      <c r="B68" s="1" t="s">
        <v>110</v>
      </c>
      <c r="C68" s="8"/>
    </row>
    <row r="69" spans="1:3" x14ac:dyDescent="0.25">
      <c r="A69" s="4" t="s">
        <v>111</v>
      </c>
      <c r="B69" s="1" t="s">
        <v>112</v>
      </c>
      <c r="C69" s="8"/>
    </row>
    <row r="70" spans="1:3" x14ac:dyDescent="0.25">
      <c r="A70" s="4" t="s">
        <v>113</v>
      </c>
      <c r="B70" s="1" t="s">
        <v>114</v>
      </c>
      <c r="C70" s="8"/>
    </row>
    <row r="71" spans="1:3" x14ac:dyDescent="0.25">
      <c r="A71" s="96" t="s">
        <v>147</v>
      </c>
      <c r="B71" s="97"/>
      <c r="C71" s="19">
        <f>SUM(C7:C11,C13:C14,C16:C19,C23:C23,C25:C25,C28:C29,C31:C32,C34:C35,C38:C39,C42:C55,C57:C60,C62:C70)</f>
        <v>0</v>
      </c>
    </row>
    <row r="72" spans="1:3" x14ac:dyDescent="0.25">
      <c r="A72" s="13" t="s">
        <v>116</v>
      </c>
      <c r="B72" s="2" t="s">
        <v>115</v>
      </c>
      <c r="C72" s="7"/>
    </row>
    <row r="73" spans="1:3" x14ac:dyDescent="0.25">
      <c r="A73" s="14" t="s">
        <v>118</v>
      </c>
      <c r="B73" s="15" t="s">
        <v>7</v>
      </c>
      <c r="C73" s="16"/>
    </row>
    <row r="74" spans="1:3" x14ac:dyDescent="0.25">
      <c r="A74" s="4" t="s">
        <v>119</v>
      </c>
      <c r="B74" s="1" t="s">
        <v>6</v>
      </c>
      <c r="C74" s="8"/>
    </row>
    <row r="75" spans="1:3" x14ac:dyDescent="0.25">
      <c r="A75" s="4" t="s">
        <v>120</v>
      </c>
      <c r="B75" s="1" t="s">
        <v>9</v>
      </c>
      <c r="C75" s="8"/>
    </row>
    <row r="76" spans="1:3" x14ac:dyDescent="0.25">
      <c r="A76" s="4" t="s">
        <v>121</v>
      </c>
      <c r="B76" s="1" t="s">
        <v>11</v>
      </c>
      <c r="C76" s="8"/>
    </row>
    <row r="77" spans="1:3" x14ac:dyDescent="0.25">
      <c r="A77" s="4" t="s">
        <v>122</v>
      </c>
      <c r="B77" s="1" t="s">
        <v>13</v>
      </c>
      <c r="C77" s="8"/>
    </row>
    <row r="78" spans="1:3" x14ac:dyDescent="0.25">
      <c r="A78" s="4" t="s">
        <v>123</v>
      </c>
      <c r="B78" s="1" t="s">
        <v>15</v>
      </c>
      <c r="C78" s="8"/>
    </row>
    <row r="79" spans="1:3" x14ac:dyDescent="0.25">
      <c r="A79" s="14" t="s">
        <v>124</v>
      </c>
      <c r="B79" s="15" t="s">
        <v>27</v>
      </c>
      <c r="C79" s="16"/>
    </row>
    <row r="80" spans="1:3" x14ac:dyDescent="0.25">
      <c r="A80" s="4" t="s">
        <v>125</v>
      </c>
      <c r="B80" s="3" t="s">
        <v>41</v>
      </c>
      <c r="C80" s="8"/>
    </row>
    <row r="81" spans="1:3" x14ac:dyDescent="0.25">
      <c r="A81" s="4" t="s">
        <v>126</v>
      </c>
      <c r="B81" s="1" t="s">
        <v>130</v>
      </c>
      <c r="C81" s="8"/>
    </row>
    <row r="82" spans="1:3" x14ac:dyDescent="0.25">
      <c r="A82" s="4" t="s">
        <v>127</v>
      </c>
      <c r="B82" s="1" t="s">
        <v>131</v>
      </c>
      <c r="C82" s="8"/>
    </row>
    <row r="83" spans="1:3" x14ac:dyDescent="0.25">
      <c r="A83" s="4" t="s">
        <v>128</v>
      </c>
      <c r="B83" s="17" t="s">
        <v>42</v>
      </c>
      <c r="C83" s="8"/>
    </row>
    <row r="84" spans="1:3" x14ac:dyDescent="0.25">
      <c r="A84" s="4" t="s">
        <v>129</v>
      </c>
      <c r="B84" s="18" t="s">
        <v>132</v>
      </c>
      <c r="C84" s="8"/>
    </row>
    <row r="85" spans="1:3" x14ac:dyDescent="0.25">
      <c r="A85" s="4" t="s">
        <v>133</v>
      </c>
      <c r="B85" s="18" t="s">
        <v>134</v>
      </c>
      <c r="C85" s="8"/>
    </row>
    <row r="86" spans="1:3" x14ac:dyDescent="0.25">
      <c r="A86" s="4" t="s">
        <v>135</v>
      </c>
      <c r="B86" s="17" t="s">
        <v>48</v>
      </c>
      <c r="C86" s="8"/>
    </row>
    <row r="87" spans="1:3" x14ac:dyDescent="0.25">
      <c r="A87" s="4" t="s">
        <v>136</v>
      </c>
      <c r="B87" s="18" t="s">
        <v>137</v>
      </c>
      <c r="C87" s="8"/>
    </row>
    <row r="88" spans="1:3" x14ac:dyDescent="0.25">
      <c r="A88" s="4" t="s">
        <v>138</v>
      </c>
      <c r="B88" s="18" t="s">
        <v>139</v>
      </c>
      <c r="C88" s="8"/>
    </row>
    <row r="89" spans="1:3" x14ac:dyDescent="0.25">
      <c r="A89" s="14" t="s">
        <v>140</v>
      </c>
      <c r="B89" s="15" t="s">
        <v>54</v>
      </c>
      <c r="C89" s="16"/>
    </row>
    <row r="90" spans="1:3" x14ac:dyDescent="0.25">
      <c r="A90" s="4" t="s">
        <v>141</v>
      </c>
      <c r="B90" s="18" t="s">
        <v>90</v>
      </c>
      <c r="C90" s="8"/>
    </row>
    <row r="91" spans="1:3" x14ac:dyDescent="0.25">
      <c r="A91" s="4" t="s">
        <v>142</v>
      </c>
      <c r="B91" s="18" t="s">
        <v>92</v>
      </c>
      <c r="C91" s="8"/>
    </row>
    <row r="92" spans="1:3" x14ac:dyDescent="0.25">
      <c r="A92" s="4" t="s">
        <v>143</v>
      </c>
      <c r="B92" s="18" t="s">
        <v>94</v>
      </c>
      <c r="C92" s="8"/>
    </row>
    <row r="93" spans="1:3" x14ac:dyDescent="0.25">
      <c r="A93" s="14" t="s">
        <v>144</v>
      </c>
      <c r="B93" s="15" t="s">
        <v>96</v>
      </c>
      <c r="C93" s="16"/>
    </row>
    <row r="94" spans="1:3" x14ac:dyDescent="0.25">
      <c r="A94" s="4" t="s">
        <v>145</v>
      </c>
      <c r="B94" s="18" t="s">
        <v>146</v>
      </c>
      <c r="C94" s="8"/>
    </row>
    <row r="95" spans="1:3" x14ac:dyDescent="0.25">
      <c r="A95" s="98" t="s">
        <v>148</v>
      </c>
      <c r="B95" s="98"/>
      <c r="C95" s="19">
        <f>SUM(C74:C78,C81:C82,C84:C85,C87:C88,C90:C92,C94)</f>
        <v>0</v>
      </c>
    </row>
    <row r="96" spans="1:3" x14ac:dyDescent="0.25">
      <c r="A96" s="98" t="s">
        <v>149</v>
      </c>
      <c r="B96" s="98"/>
      <c r="C96" s="19">
        <f>C71+C95</f>
        <v>0</v>
      </c>
    </row>
  </sheetData>
  <mergeCells count="5">
    <mergeCell ref="A71:B71"/>
    <mergeCell ref="A95:B95"/>
    <mergeCell ref="A96:B96"/>
    <mergeCell ref="A1:C1"/>
    <mergeCell ref="A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8"/>
  <sheetViews>
    <sheetView tabSelected="1" zoomScaleNormal="100" workbookViewId="0">
      <selection activeCell="K3" sqref="K3"/>
    </sheetView>
  </sheetViews>
  <sheetFormatPr defaultColWidth="8.85546875" defaultRowHeight="10.5" x14ac:dyDescent="0.2"/>
  <cols>
    <col min="1" max="1" width="8.85546875" style="31"/>
    <col min="2" max="2" width="12.28515625" style="35" customWidth="1"/>
    <col min="3" max="3" width="72.140625" style="39" customWidth="1"/>
    <col min="4" max="4" width="7.7109375" style="35" customWidth="1"/>
    <col min="5" max="5" width="10" style="36" customWidth="1"/>
    <col min="6" max="6" width="14.28515625" style="40" customWidth="1"/>
    <col min="7" max="7" width="15.140625" style="40" customWidth="1"/>
    <col min="8" max="16384" width="8.85546875" style="34"/>
  </cols>
  <sheetData>
    <row r="1" spans="1:7" x14ac:dyDescent="0.2">
      <c r="A1" s="113" t="s">
        <v>576</v>
      </c>
      <c r="B1" s="113"/>
      <c r="C1" s="33"/>
      <c r="D1" s="124" t="s">
        <v>156</v>
      </c>
      <c r="E1" s="125"/>
      <c r="F1" s="124"/>
      <c r="G1" s="124"/>
    </row>
    <row r="2" spans="1:7" x14ac:dyDescent="0.2">
      <c r="B2" s="32"/>
      <c r="C2" s="33"/>
      <c r="F2" s="37"/>
      <c r="G2" s="37"/>
    </row>
    <row r="3" spans="1:7" ht="64.150000000000006" customHeight="1" thickBot="1" x14ac:dyDescent="0.25">
      <c r="A3" s="117" t="s">
        <v>443</v>
      </c>
      <c r="B3" s="118"/>
      <c r="C3" s="118"/>
      <c r="D3" s="118"/>
      <c r="E3" s="119"/>
      <c r="F3" s="120"/>
      <c r="G3" s="120"/>
    </row>
    <row r="4" spans="1:7" ht="19.5" x14ac:dyDescent="0.2">
      <c r="A4" s="74" t="s">
        <v>157</v>
      </c>
      <c r="B4" s="75" t="s">
        <v>158</v>
      </c>
      <c r="C4" s="75" t="s">
        <v>159</v>
      </c>
      <c r="D4" s="75" t="s">
        <v>160</v>
      </c>
      <c r="E4" s="76" t="s">
        <v>161</v>
      </c>
      <c r="F4" s="77" t="s">
        <v>162</v>
      </c>
      <c r="G4" s="78" t="s">
        <v>163</v>
      </c>
    </row>
    <row r="5" spans="1:7" ht="11.25" thickBot="1" x14ac:dyDescent="0.25">
      <c r="A5" s="90" t="s">
        <v>164</v>
      </c>
      <c r="B5" s="91" t="s">
        <v>165</v>
      </c>
      <c r="C5" s="91" t="s">
        <v>166</v>
      </c>
      <c r="D5" s="91" t="s">
        <v>167</v>
      </c>
      <c r="E5" s="92" t="s">
        <v>168</v>
      </c>
      <c r="F5" s="93" t="s">
        <v>169</v>
      </c>
      <c r="G5" s="94" t="s">
        <v>170</v>
      </c>
    </row>
    <row r="6" spans="1:7" x14ac:dyDescent="0.2">
      <c r="A6" s="87" t="s">
        <v>2</v>
      </c>
      <c r="B6" s="88"/>
      <c r="C6" s="121" t="s">
        <v>575</v>
      </c>
      <c r="D6" s="121"/>
      <c r="E6" s="122"/>
      <c r="F6" s="123"/>
      <c r="G6" s="89"/>
    </row>
    <row r="7" spans="1:7" x14ac:dyDescent="0.2">
      <c r="A7" s="64" t="s">
        <v>4</v>
      </c>
      <c r="B7" s="28"/>
      <c r="C7" s="42" t="s">
        <v>7</v>
      </c>
      <c r="D7" s="28"/>
      <c r="E7" s="29"/>
      <c r="F7" s="43"/>
      <c r="G7" s="79"/>
    </row>
    <row r="8" spans="1:7" x14ac:dyDescent="0.2">
      <c r="A8" s="66" t="s">
        <v>5</v>
      </c>
      <c r="B8" s="47"/>
      <c r="C8" s="48" t="s">
        <v>171</v>
      </c>
      <c r="D8" s="47"/>
      <c r="E8" s="49"/>
      <c r="F8" s="50"/>
      <c r="G8" s="80"/>
    </row>
    <row r="9" spans="1:7" x14ac:dyDescent="0.2">
      <c r="A9" s="68" t="s">
        <v>164</v>
      </c>
      <c r="B9" s="21" t="s">
        <v>172</v>
      </c>
      <c r="C9" s="45" t="s">
        <v>173</v>
      </c>
      <c r="D9" s="21" t="s">
        <v>174</v>
      </c>
      <c r="E9" s="22">
        <v>2.6309999999999998</v>
      </c>
      <c r="F9" s="44"/>
      <c r="G9" s="81"/>
    </row>
    <row r="10" spans="1:7" ht="31.5" x14ac:dyDescent="0.2">
      <c r="A10" s="68">
        <f>A9+1</f>
        <v>2</v>
      </c>
      <c r="B10" s="21" t="s">
        <v>175</v>
      </c>
      <c r="C10" s="45" t="s">
        <v>176</v>
      </c>
      <c r="D10" s="21" t="s">
        <v>177</v>
      </c>
      <c r="E10" s="22">
        <v>780</v>
      </c>
      <c r="F10" s="44"/>
      <c r="G10" s="81"/>
    </row>
    <row r="11" spans="1:7" ht="31.5" x14ac:dyDescent="0.2">
      <c r="A11" s="68">
        <f>A10+1</f>
        <v>3</v>
      </c>
      <c r="B11" s="21" t="s">
        <v>175</v>
      </c>
      <c r="C11" s="45" t="s">
        <v>178</v>
      </c>
      <c r="D11" s="21" t="s">
        <v>177</v>
      </c>
      <c r="E11" s="22">
        <v>320</v>
      </c>
      <c r="F11" s="44"/>
      <c r="G11" s="81"/>
    </row>
    <row r="12" spans="1:7" x14ac:dyDescent="0.2">
      <c r="A12" s="68">
        <f>A11+1</f>
        <v>4</v>
      </c>
      <c r="B12" s="21"/>
      <c r="C12" s="46" t="s">
        <v>557</v>
      </c>
      <c r="D12" s="21" t="s">
        <v>180</v>
      </c>
      <c r="E12" s="22">
        <v>12.5</v>
      </c>
      <c r="F12" s="44"/>
      <c r="G12" s="81"/>
    </row>
    <row r="13" spans="1:7" ht="21" x14ac:dyDescent="0.2">
      <c r="A13" s="68" t="e">
        <f>#REF!+1</f>
        <v>#REF!</v>
      </c>
      <c r="B13" s="21" t="s">
        <v>181</v>
      </c>
      <c r="C13" s="45" t="s">
        <v>573</v>
      </c>
      <c r="D13" s="21" t="s">
        <v>182</v>
      </c>
      <c r="E13" s="22">
        <v>92</v>
      </c>
      <c r="F13" s="44"/>
      <c r="G13" s="81"/>
    </row>
    <row r="14" spans="1:7" ht="21" x14ac:dyDescent="0.2">
      <c r="A14" s="68" t="e">
        <f>A13+1</f>
        <v>#REF!</v>
      </c>
      <c r="B14" s="21" t="s">
        <v>181</v>
      </c>
      <c r="C14" s="45" t="s">
        <v>574</v>
      </c>
      <c r="D14" s="21" t="s">
        <v>182</v>
      </c>
      <c r="E14" s="22">
        <v>656</v>
      </c>
      <c r="F14" s="44"/>
      <c r="G14" s="81"/>
    </row>
    <row r="15" spans="1:7" ht="21" x14ac:dyDescent="0.2">
      <c r="A15" s="68" t="e">
        <f>A14+1</f>
        <v>#REF!</v>
      </c>
      <c r="B15" s="21" t="s">
        <v>187</v>
      </c>
      <c r="C15" s="45" t="s">
        <v>183</v>
      </c>
      <c r="D15" s="21" t="s">
        <v>182</v>
      </c>
      <c r="E15" s="22">
        <v>380</v>
      </c>
      <c r="F15" s="44"/>
      <c r="G15" s="81"/>
    </row>
    <row r="16" spans="1:7" ht="21" x14ac:dyDescent="0.2">
      <c r="A16" s="68" t="e">
        <f>A15+1</f>
        <v>#REF!</v>
      </c>
      <c r="B16" s="21" t="s">
        <v>188</v>
      </c>
      <c r="C16" s="45" t="s">
        <v>184</v>
      </c>
      <c r="D16" s="21" t="s">
        <v>182</v>
      </c>
      <c r="E16" s="22">
        <v>134</v>
      </c>
      <c r="F16" s="44"/>
      <c r="G16" s="81"/>
    </row>
    <row r="17" spans="1:7" ht="21" x14ac:dyDescent="0.2">
      <c r="A17" s="68" t="e">
        <f>A16+1</f>
        <v>#REF!</v>
      </c>
      <c r="B17" s="21" t="s">
        <v>189</v>
      </c>
      <c r="C17" s="45" t="s">
        <v>185</v>
      </c>
      <c r="D17" s="21" t="s">
        <v>182</v>
      </c>
      <c r="E17" s="22">
        <v>28</v>
      </c>
      <c r="F17" s="44"/>
      <c r="G17" s="81"/>
    </row>
    <row r="18" spans="1:7" ht="21" x14ac:dyDescent="0.2">
      <c r="A18" s="68" t="e">
        <f>A17+1</f>
        <v>#REF!</v>
      </c>
      <c r="B18" s="21" t="s">
        <v>190</v>
      </c>
      <c r="C18" s="45" t="s">
        <v>186</v>
      </c>
      <c r="D18" s="21" t="s">
        <v>182</v>
      </c>
      <c r="E18" s="22">
        <v>2</v>
      </c>
      <c r="F18" s="44"/>
      <c r="G18" s="81"/>
    </row>
    <row r="19" spans="1:7" x14ac:dyDescent="0.2">
      <c r="A19" s="82" t="s">
        <v>8</v>
      </c>
      <c r="B19" s="47"/>
      <c r="C19" s="48" t="s">
        <v>191</v>
      </c>
      <c r="D19" s="47"/>
      <c r="E19" s="49"/>
      <c r="F19" s="50"/>
      <c r="G19" s="80"/>
    </row>
    <row r="20" spans="1:7" x14ac:dyDescent="0.2">
      <c r="A20" s="68">
        <v>20</v>
      </c>
      <c r="B20" s="21" t="s">
        <v>192</v>
      </c>
      <c r="C20" s="45" t="s">
        <v>232</v>
      </c>
      <c r="D20" s="21" t="s">
        <v>193</v>
      </c>
      <c r="E20" s="22">
        <v>5905.53</v>
      </c>
      <c r="F20" s="44"/>
      <c r="G20" s="81"/>
    </row>
    <row r="21" spans="1:7" x14ac:dyDescent="0.2">
      <c r="A21" s="68">
        <f>A20+1</f>
        <v>21</v>
      </c>
      <c r="B21" s="21" t="s">
        <v>192</v>
      </c>
      <c r="C21" s="45" t="s">
        <v>194</v>
      </c>
      <c r="D21" s="21" t="s">
        <v>193</v>
      </c>
      <c r="E21" s="22">
        <v>29389.25</v>
      </c>
      <c r="F21" s="44"/>
      <c r="G21" s="81"/>
    </row>
    <row r="22" spans="1:7" x14ac:dyDescent="0.2">
      <c r="A22" s="68">
        <f>A21+1</f>
        <v>22</v>
      </c>
      <c r="B22" s="21" t="s">
        <v>195</v>
      </c>
      <c r="C22" s="45" t="s">
        <v>196</v>
      </c>
      <c r="D22" s="21" t="s">
        <v>193</v>
      </c>
      <c r="E22" s="22">
        <v>2971.9</v>
      </c>
      <c r="F22" s="44"/>
      <c r="G22" s="81"/>
    </row>
    <row r="23" spans="1:7" x14ac:dyDescent="0.2">
      <c r="A23" s="82" t="s">
        <v>10</v>
      </c>
      <c r="B23" s="47"/>
      <c r="C23" s="48" t="s">
        <v>197</v>
      </c>
      <c r="D23" s="47"/>
      <c r="E23" s="49"/>
      <c r="F23" s="50"/>
      <c r="G23" s="80"/>
    </row>
    <row r="24" spans="1:7" ht="21" x14ac:dyDescent="0.2">
      <c r="A24" s="68">
        <v>23</v>
      </c>
      <c r="B24" s="21" t="s">
        <v>198</v>
      </c>
      <c r="C24" s="45" t="s">
        <v>444</v>
      </c>
      <c r="D24" s="21" t="s">
        <v>199</v>
      </c>
      <c r="E24" s="22">
        <v>5062</v>
      </c>
      <c r="F24" s="44"/>
      <c r="G24" s="81"/>
    </row>
    <row r="25" spans="1:7" x14ac:dyDescent="0.2">
      <c r="A25" s="68">
        <f>A24+1</f>
        <v>24</v>
      </c>
      <c r="B25" s="21" t="s">
        <v>200</v>
      </c>
      <c r="C25" s="45" t="s">
        <v>403</v>
      </c>
      <c r="D25" s="21" t="s">
        <v>199</v>
      </c>
      <c r="E25" s="22">
        <v>10703</v>
      </c>
      <c r="F25" s="44"/>
      <c r="G25" s="81"/>
    </row>
    <row r="26" spans="1:7" ht="21" x14ac:dyDescent="0.2">
      <c r="A26" s="68">
        <f>A25+1</f>
        <v>25</v>
      </c>
      <c r="B26" s="21" t="s">
        <v>198</v>
      </c>
      <c r="C26" s="45" t="s">
        <v>445</v>
      </c>
      <c r="D26" s="21" t="s">
        <v>199</v>
      </c>
      <c r="E26" s="22">
        <v>1073.5</v>
      </c>
      <c r="F26" s="44"/>
      <c r="G26" s="81"/>
    </row>
    <row r="27" spans="1:7" x14ac:dyDescent="0.2">
      <c r="A27" s="82" t="s">
        <v>12</v>
      </c>
      <c r="B27" s="47"/>
      <c r="C27" s="48" t="s">
        <v>201</v>
      </c>
      <c r="D27" s="47"/>
      <c r="E27" s="49"/>
      <c r="F27" s="50"/>
      <c r="G27" s="80"/>
    </row>
    <row r="28" spans="1:7" x14ac:dyDescent="0.2">
      <c r="A28" s="83"/>
      <c r="B28" s="21"/>
      <c r="C28" s="26" t="s">
        <v>202</v>
      </c>
      <c r="D28" s="21"/>
      <c r="E28" s="22"/>
      <c r="F28" s="44"/>
      <c r="G28" s="81"/>
    </row>
    <row r="29" spans="1:7" x14ac:dyDescent="0.2">
      <c r="A29" s="68">
        <v>26</v>
      </c>
      <c r="B29" s="21" t="s">
        <v>203</v>
      </c>
      <c r="C29" s="45" t="s">
        <v>235</v>
      </c>
      <c r="D29" s="21" t="s">
        <v>177</v>
      </c>
      <c r="E29" s="22">
        <v>15488.3</v>
      </c>
      <c r="F29" s="44"/>
      <c r="G29" s="81"/>
    </row>
    <row r="30" spans="1:7" x14ac:dyDescent="0.2">
      <c r="A30" s="68">
        <f t="shared" ref="A30:A40" si="0">A29+1</f>
        <v>27</v>
      </c>
      <c r="B30" s="21" t="s">
        <v>204</v>
      </c>
      <c r="C30" s="45" t="s">
        <v>205</v>
      </c>
      <c r="D30" s="21" t="s">
        <v>177</v>
      </c>
      <c r="E30" s="22">
        <v>15488.3</v>
      </c>
      <c r="F30" s="44"/>
      <c r="G30" s="81"/>
    </row>
    <row r="31" spans="1:7" x14ac:dyDescent="0.2">
      <c r="A31" s="68">
        <f t="shared" si="0"/>
        <v>28</v>
      </c>
      <c r="B31" s="21" t="s">
        <v>204</v>
      </c>
      <c r="C31" s="45" t="s">
        <v>236</v>
      </c>
      <c r="D31" s="21" t="s">
        <v>177</v>
      </c>
      <c r="E31" s="22">
        <v>15488.3</v>
      </c>
      <c r="F31" s="44"/>
      <c r="G31" s="81"/>
    </row>
    <row r="32" spans="1:7" ht="21" x14ac:dyDescent="0.2">
      <c r="A32" s="68">
        <f t="shared" si="0"/>
        <v>29</v>
      </c>
      <c r="B32" s="21" t="s">
        <v>206</v>
      </c>
      <c r="C32" s="45" t="s">
        <v>406</v>
      </c>
      <c r="D32" s="21" t="s">
        <v>177</v>
      </c>
      <c r="E32" s="22">
        <v>15488.3</v>
      </c>
      <c r="F32" s="44"/>
      <c r="G32" s="81"/>
    </row>
    <row r="33" spans="1:7" ht="21" x14ac:dyDescent="0.2">
      <c r="A33" s="68">
        <f t="shared" si="0"/>
        <v>30</v>
      </c>
      <c r="B33" s="21" t="s">
        <v>207</v>
      </c>
      <c r="C33" s="45" t="s">
        <v>407</v>
      </c>
      <c r="D33" s="21" t="s">
        <v>177</v>
      </c>
      <c r="E33" s="22">
        <v>15488.3</v>
      </c>
      <c r="F33" s="44"/>
      <c r="G33" s="81"/>
    </row>
    <row r="34" spans="1:7" ht="21" x14ac:dyDescent="0.2">
      <c r="A34" s="68">
        <f t="shared" si="0"/>
        <v>31</v>
      </c>
      <c r="B34" s="21" t="s">
        <v>206</v>
      </c>
      <c r="C34" s="45" t="s">
        <v>409</v>
      </c>
      <c r="D34" s="21" t="s">
        <v>177</v>
      </c>
      <c r="E34" s="22">
        <v>14515</v>
      </c>
      <c r="F34" s="44"/>
      <c r="G34" s="81"/>
    </row>
    <row r="35" spans="1:7" ht="21" x14ac:dyDescent="0.2">
      <c r="A35" s="68">
        <f t="shared" si="0"/>
        <v>32</v>
      </c>
      <c r="B35" s="21" t="s">
        <v>208</v>
      </c>
      <c r="C35" s="45" t="s">
        <v>410</v>
      </c>
      <c r="D35" s="21" t="s">
        <v>177</v>
      </c>
      <c r="E35" s="22">
        <v>14515</v>
      </c>
      <c r="F35" s="44"/>
      <c r="G35" s="81"/>
    </row>
    <row r="36" spans="1:7" ht="21" x14ac:dyDescent="0.2">
      <c r="A36" s="68">
        <f t="shared" si="0"/>
        <v>33</v>
      </c>
      <c r="B36" s="21" t="s">
        <v>209</v>
      </c>
      <c r="C36" s="45" t="s">
        <v>411</v>
      </c>
      <c r="D36" s="21" t="s">
        <v>177</v>
      </c>
      <c r="E36" s="22">
        <v>14515</v>
      </c>
      <c r="F36" s="44"/>
      <c r="G36" s="81"/>
    </row>
    <row r="37" spans="1:7" ht="21" x14ac:dyDescent="0.2">
      <c r="A37" s="68">
        <f t="shared" si="0"/>
        <v>34</v>
      </c>
      <c r="B37" s="21" t="s">
        <v>208</v>
      </c>
      <c r="C37" s="45" t="s">
        <v>446</v>
      </c>
      <c r="D37" s="21" t="s">
        <v>177</v>
      </c>
      <c r="E37" s="22">
        <v>14515</v>
      </c>
      <c r="F37" s="44"/>
      <c r="G37" s="81"/>
    </row>
    <row r="38" spans="1:7" x14ac:dyDescent="0.2">
      <c r="A38" s="68">
        <f t="shared" si="0"/>
        <v>35</v>
      </c>
      <c r="B38" s="21" t="s">
        <v>210</v>
      </c>
      <c r="C38" s="45" t="s">
        <v>413</v>
      </c>
      <c r="D38" s="21" t="s">
        <v>177</v>
      </c>
      <c r="E38" s="22">
        <v>14515</v>
      </c>
      <c r="F38" s="44"/>
      <c r="G38" s="81"/>
    </row>
    <row r="39" spans="1:7" ht="21" x14ac:dyDescent="0.2">
      <c r="A39" s="68">
        <f t="shared" si="0"/>
        <v>36</v>
      </c>
      <c r="B39" s="21" t="s">
        <v>208</v>
      </c>
      <c r="C39" s="45" t="s">
        <v>447</v>
      </c>
      <c r="D39" s="21" t="s">
        <v>177</v>
      </c>
      <c r="E39" s="22">
        <v>14515</v>
      </c>
      <c r="F39" s="44"/>
      <c r="G39" s="81"/>
    </row>
    <row r="40" spans="1:7" x14ac:dyDescent="0.2">
      <c r="A40" s="68">
        <f t="shared" si="0"/>
        <v>37</v>
      </c>
      <c r="B40" s="21" t="s">
        <v>211</v>
      </c>
      <c r="C40" s="45" t="s">
        <v>415</v>
      </c>
      <c r="D40" s="21" t="s">
        <v>177</v>
      </c>
      <c r="E40" s="22">
        <v>14515</v>
      </c>
      <c r="F40" s="44"/>
      <c r="G40" s="81"/>
    </row>
    <row r="41" spans="1:7" ht="19.5" x14ac:dyDescent="0.2">
      <c r="A41" s="68"/>
      <c r="B41" s="21"/>
      <c r="C41" s="26" t="s">
        <v>383</v>
      </c>
      <c r="D41" s="21"/>
      <c r="E41" s="22"/>
      <c r="F41" s="44"/>
      <c r="G41" s="81"/>
    </row>
    <row r="42" spans="1:7" x14ac:dyDescent="0.2">
      <c r="A42" s="68">
        <v>38</v>
      </c>
      <c r="B42" s="21" t="s">
        <v>203</v>
      </c>
      <c r="C42" s="45" t="s">
        <v>235</v>
      </c>
      <c r="D42" s="21" t="s">
        <v>177</v>
      </c>
      <c r="E42" s="22">
        <v>6676.7</v>
      </c>
      <c r="F42" s="44"/>
      <c r="G42" s="81"/>
    </row>
    <row r="43" spans="1:7" x14ac:dyDescent="0.2">
      <c r="A43" s="68">
        <f t="shared" ref="A43:A48" si="1">1+A42</f>
        <v>39</v>
      </c>
      <c r="B43" s="21" t="s">
        <v>204</v>
      </c>
      <c r="C43" s="45" t="s">
        <v>205</v>
      </c>
      <c r="D43" s="21" t="s">
        <v>177</v>
      </c>
      <c r="E43" s="22">
        <v>6676.7</v>
      </c>
      <c r="F43" s="44"/>
      <c r="G43" s="81"/>
    </row>
    <row r="44" spans="1:7" x14ac:dyDescent="0.2">
      <c r="A44" s="68">
        <f t="shared" si="1"/>
        <v>40</v>
      </c>
      <c r="B44" s="21" t="s">
        <v>204</v>
      </c>
      <c r="C44" s="45" t="s">
        <v>236</v>
      </c>
      <c r="D44" s="21" t="s">
        <v>177</v>
      </c>
      <c r="E44" s="22">
        <v>6676.7</v>
      </c>
      <c r="F44" s="44"/>
      <c r="G44" s="81"/>
    </row>
    <row r="45" spans="1:7" ht="21" x14ac:dyDescent="0.2">
      <c r="A45" s="68">
        <f t="shared" si="1"/>
        <v>41</v>
      </c>
      <c r="B45" s="21" t="s">
        <v>206</v>
      </c>
      <c r="C45" s="45" t="s">
        <v>406</v>
      </c>
      <c r="D45" s="21" t="s">
        <v>177</v>
      </c>
      <c r="E45" s="22">
        <v>6676.7</v>
      </c>
      <c r="F45" s="44"/>
      <c r="G45" s="81"/>
    </row>
    <row r="46" spans="1:7" ht="21" x14ac:dyDescent="0.2">
      <c r="A46" s="68">
        <f t="shared" si="1"/>
        <v>42</v>
      </c>
      <c r="B46" s="21" t="s">
        <v>207</v>
      </c>
      <c r="C46" s="45" t="s">
        <v>407</v>
      </c>
      <c r="D46" s="21" t="s">
        <v>177</v>
      </c>
      <c r="E46" s="22">
        <v>6676.7</v>
      </c>
      <c r="F46" s="44"/>
      <c r="G46" s="81"/>
    </row>
    <row r="47" spans="1:7" ht="21" x14ac:dyDescent="0.2">
      <c r="A47" s="68">
        <f t="shared" si="1"/>
        <v>43</v>
      </c>
      <c r="B47" s="21" t="s">
        <v>206</v>
      </c>
      <c r="C47" s="45" t="s">
        <v>417</v>
      </c>
      <c r="D47" s="21" t="s">
        <v>177</v>
      </c>
      <c r="E47" s="22">
        <v>6104</v>
      </c>
      <c r="F47" s="44"/>
      <c r="G47" s="81"/>
    </row>
    <row r="48" spans="1:7" ht="21" x14ac:dyDescent="0.2">
      <c r="A48" s="68">
        <f t="shared" si="1"/>
        <v>44</v>
      </c>
      <c r="B48" s="21" t="s">
        <v>212</v>
      </c>
      <c r="C48" s="45" t="s">
        <v>448</v>
      </c>
      <c r="D48" s="21" t="s">
        <v>177</v>
      </c>
      <c r="E48" s="22">
        <v>6104</v>
      </c>
      <c r="F48" s="44"/>
      <c r="G48" s="81"/>
    </row>
    <row r="49" spans="1:7" x14ac:dyDescent="0.2">
      <c r="A49" s="68"/>
      <c r="B49" s="21"/>
      <c r="C49" s="26" t="s">
        <v>213</v>
      </c>
      <c r="D49" s="21"/>
      <c r="E49" s="22"/>
      <c r="F49" s="44"/>
      <c r="G49" s="81"/>
    </row>
    <row r="50" spans="1:7" x14ac:dyDescent="0.2">
      <c r="A50" s="68">
        <v>45</v>
      </c>
      <c r="B50" s="21" t="s">
        <v>203</v>
      </c>
      <c r="C50" s="45" t="s">
        <v>235</v>
      </c>
      <c r="D50" s="21" t="s">
        <v>177</v>
      </c>
      <c r="E50" s="22">
        <v>767.1</v>
      </c>
      <c r="F50" s="44"/>
      <c r="G50" s="81"/>
    </row>
    <row r="51" spans="1:7" x14ac:dyDescent="0.2">
      <c r="A51" s="68">
        <f t="shared" ref="A51:A56" si="2">1+A50</f>
        <v>46</v>
      </c>
      <c r="B51" s="21" t="s">
        <v>204</v>
      </c>
      <c r="C51" s="45" t="s">
        <v>205</v>
      </c>
      <c r="D51" s="21" t="s">
        <v>177</v>
      </c>
      <c r="E51" s="22">
        <v>767.1</v>
      </c>
      <c r="F51" s="44"/>
      <c r="G51" s="81"/>
    </row>
    <row r="52" spans="1:7" x14ac:dyDescent="0.2">
      <c r="A52" s="68">
        <f t="shared" si="2"/>
        <v>47</v>
      </c>
      <c r="B52" s="21" t="s">
        <v>204</v>
      </c>
      <c r="C52" s="45" t="s">
        <v>236</v>
      </c>
      <c r="D52" s="21" t="s">
        <v>177</v>
      </c>
      <c r="E52" s="22">
        <v>767.1</v>
      </c>
      <c r="F52" s="44"/>
      <c r="G52" s="81"/>
    </row>
    <row r="53" spans="1:7" ht="21" x14ac:dyDescent="0.2">
      <c r="A53" s="68">
        <f t="shared" si="2"/>
        <v>48</v>
      </c>
      <c r="B53" s="21" t="s">
        <v>206</v>
      </c>
      <c r="C53" s="45" t="s">
        <v>406</v>
      </c>
      <c r="D53" s="21" t="s">
        <v>177</v>
      </c>
      <c r="E53" s="22">
        <v>767.1</v>
      </c>
      <c r="F53" s="44"/>
      <c r="G53" s="81"/>
    </row>
    <row r="54" spans="1:7" ht="21" x14ac:dyDescent="0.2">
      <c r="A54" s="68">
        <f t="shared" si="2"/>
        <v>49</v>
      </c>
      <c r="B54" s="21" t="s">
        <v>207</v>
      </c>
      <c r="C54" s="45" t="s">
        <v>449</v>
      </c>
      <c r="D54" s="21" t="s">
        <v>177</v>
      </c>
      <c r="E54" s="22">
        <v>767.1</v>
      </c>
      <c r="F54" s="44"/>
      <c r="G54" s="81"/>
    </row>
    <row r="55" spans="1:7" ht="21" x14ac:dyDescent="0.2">
      <c r="A55" s="68">
        <f t="shared" si="2"/>
        <v>50</v>
      </c>
      <c r="B55" s="21" t="s">
        <v>214</v>
      </c>
      <c r="C55" s="45" t="s">
        <v>450</v>
      </c>
      <c r="D55" s="21" t="s">
        <v>177</v>
      </c>
      <c r="E55" s="22">
        <v>681</v>
      </c>
      <c r="F55" s="44"/>
      <c r="G55" s="81"/>
    </row>
    <row r="56" spans="1:7" ht="21" x14ac:dyDescent="0.2">
      <c r="A56" s="68">
        <f t="shared" si="2"/>
        <v>51</v>
      </c>
      <c r="B56" s="21" t="s">
        <v>215</v>
      </c>
      <c r="C56" s="45" t="s">
        <v>451</v>
      </c>
      <c r="D56" s="21" t="s">
        <v>177</v>
      </c>
      <c r="E56" s="22">
        <v>681</v>
      </c>
      <c r="F56" s="44"/>
      <c r="G56" s="81"/>
    </row>
    <row r="57" spans="1:7" x14ac:dyDescent="0.2">
      <c r="A57" s="68"/>
      <c r="B57" s="21"/>
      <c r="C57" s="26" t="s">
        <v>216</v>
      </c>
      <c r="D57" s="21"/>
      <c r="E57" s="22"/>
      <c r="F57" s="44"/>
      <c r="G57" s="81"/>
    </row>
    <row r="58" spans="1:7" x14ac:dyDescent="0.2">
      <c r="A58" s="68">
        <v>52</v>
      </c>
      <c r="B58" s="21" t="s">
        <v>203</v>
      </c>
      <c r="C58" s="45" t="s">
        <v>235</v>
      </c>
      <c r="D58" s="21" t="s">
        <v>177</v>
      </c>
      <c r="E58" s="22">
        <v>7029</v>
      </c>
      <c r="F58" s="44"/>
      <c r="G58" s="81"/>
    </row>
    <row r="59" spans="1:7" x14ac:dyDescent="0.2">
      <c r="A59" s="68">
        <f>1+A58</f>
        <v>53</v>
      </c>
      <c r="B59" s="21" t="s">
        <v>204</v>
      </c>
      <c r="C59" s="45" t="s">
        <v>205</v>
      </c>
      <c r="D59" s="21" t="s">
        <v>177</v>
      </c>
      <c r="E59" s="22">
        <v>7029</v>
      </c>
      <c r="F59" s="44"/>
      <c r="G59" s="81"/>
    </row>
    <row r="60" spans="1:7" ht="21" x14ac:dyDescent="0.2">
      <c r="A60" s="68">
        <f>1+A59</f>
        <v>54</v>
      </c>
      <c r="B60" s="21" t="s">
        <v>206</v>
      </c>
      <c r="C60" s="45" t="s">
        <v>419</v>
      </c>
      <c r="D60" s="21" t="s">
        <v>177</v>
      </c>
      <c r="E60" s="22">
        <v>6841.8</v>
      </c>
      <c r="F60" s="44"/>
      <c r="G60" s="81"/>
    </row>
    <row r="61" spans="1:7" ht="21" x14ac:dyDescent="0.2">
      <c r="A61" s="68">
        <f>1+A60</f>
        <v>55</v>
      </c>
      <c r="B61" s="21" t="s">
        <v>207</v>
      </c>
      <c r="C61" s="45" t="s">
        <v>407</v>
      </c>
      <c r="D61" s="21" t="s">
        <v>177</v>
      </c>
      <c r="E61" s="22">
        <v>6841.8</v>
      </c>
      <c r="F61" s="44"/>
      <c r="G61" s="81"/>
    </row>
    <row r="62" spans="1:7" ht="21" x14ac:dyDescent="0.2">
      <c r="A62" s="68">
        <f>1+A61</f>
        <v>56</v>
      </c>
      <c r="B62" s="21" t="s">
        <v>212</v>
      </c>
      <c r="C62" s="45" t="s">
        <v>448</v>
      </c>
      <c r="D62" s="21" t="s">
        <v>177</v>
      </c>
      <c r="E62" s="22">
        <v>6841.8</v>
      </c>
      <c r="F62" s="44"/>
      <c r="G62" s="81"/>
    </row>
    <row r="63" spans="1:7" ht="21" x14ac:dyDescent="0.2">
      <c r="A63" s="68">
        <f>1+A62</f>
        <v>57</v>
      </c>
      <c r="B63" s="21" t="s">
        <v>212</v>
      </c>
      <c r="C63" s="45" t="s">
        <v>452</v>
      </c>
      <c r="D63" s="21" t="s">
        <v>177</v>
      </c>
      <c r="E63" s="22">
        <v>187.2</v>
      </c>
      <c r="F63" s="44"/>
      <c r="G63" s="81"/>
    </row>
    <row r="64" spans="1:7" x14ac:dyDescent="0.2">
      <c r="A64" s="68"/>
      <c r="B64" s="21"/>
      <c r="C64" s="26" t="s">
        <v>217</v>
      </c>
      <c r="D64" s="21"/>
      <c r="E64" s="22"/>
      <c r="F64" s="44"/>
      <c r="G64" s="81"/>
    </row>
    <row r="65" spans="1:7" x14ac:dyDescent="0.2">
      <c r="A65" s="68">
        <v>58</v>
      </c>
      <c r="B65" s="21" t="s">
        <v>203</v>
      </c>
      <c r="C65" s="45" t="s">
        <v>235</v>
      </c>
      <c r="D65" s="21" t="s">
        <v>177</v>
      </c>
      <c r="E65" s="22">
        <v>4149</v>
      </c>
      <c r="F65" s="44"/>
      <c r="G65" s="81"/>
    </row>
    <row r="66" spans="1:7" x14ac:dyDescent="0.2">
      <c r="A66" s="68">
        <f t="shared" ref="A66:A71" si="3">1+A65</f>
        <v>59</v>
      </c>
      <c r="B66" s="21" t="s">
        <v>204</v>
      </c>
      <c r="C66" s="45" t="s">
        <v>205</v>
      </c>
      <c r="D66" s="21" t="s">
        <v>177</v>
      </c>
      <c r="E66" s="22">
        <v>4149</v>
      </c>
      <c r="F66" s="44"/>
      <c r="G66" s="81"/>
    </row>
    <row r="67" spans="1:7" ht="21" x14ac:dyDescent="0.2">
      <c r="A67" s="68">
        <f t="shared" si="3"/>
        <v>60</v>
      </c>
      <c r="B67" s="21" t="s">
        <v>206</v>
      </c>
      <c r="C67" s="45" t="s">
        <v>421</v>
      </c>
      <c r="D67" s="21" t="s">
        <v>177</v>
      </c>
      <c r="E67" s="22">
        <v>4149</v>
      </c>
      <c r="F67" s="44"/>
      <c r="G67" s="81"/>
    </row>
    <row r="68" spans="1:7" ht="21" x14ac:dyDescent="0.2">
      <c r="A68" s="68">
        <f t="shared" si="3"/>
        <v>61</v>
      </c>
      <c r="B68" s="21" t="s">
        <v>208</v>
      </c>
      <c r="C68" s="45" t="s">
        <v>410</v>
      </c>
      <c r="D68" s="21" t="s">
        <v>177</v>
      </c>
      <c r="E68" s="22">
        <v>4149</v>
      </c>
      <c r="F68" s="44"/>
      <c r="G68" s="81"/>
    </row>
    <row r="69" spans="1:7" x14ac:dyDescent="0.2">
      <c r="A69" s="68">
        <f t="shared" si="3"/>
        <v>62</v>
      </c>
      <c r="B69" s="21" t="s">
        <v>211</v>
      </c>
      <c r="C69" s="45" t="s">
        <v>422</v>
      </c>
      <c r="D69" s="21" t="s">
        <v>177</v>
      </c>
      <c r="E69" s="22">
        <v>4149</v>
      </c>
      <c r="F69" s="44"/>
      <c r="G69" s="81"/>
    </row>
    <row r="70" spans="1:7" ht="21" x14ac:dyDescent="0.2">
      <c r="A70" s="68">
        <f t="shared" si="3"/>
        <v>63</v>
      </c>
      <c r="B70" s="21" t="s">
        <v>208</v>
      </c>
      <c r="C70" s="45" t="s">
        <v>447</v>
      </c>
      <c r="D70" s="21" t="s">
        <v>177</v>
      </c>
      <c r="E70" s="22">
        <v>4149</v>
      </c>
      <c r="F70" s="44"/>
      <c r="G70" s="81"/>
    </row>
    <row r="71" spans="1:7" ht="21" x14ac:dyDescent="0.2">
      <c r="A71" s="68">
        <f t="shared" si="3"/>
        <v>64</v>
      </c>
      <c r="B71" s="21" t="s">
        <v>211</v>
      </c>
      <c r="C71" s="45" t="s">
        <v>423</v>
      </c>
      <c r="D71" s="21" t="s">
        <v>177</v>
      </c>
      <c r="E71" s="22">
        <v>4149</v>
      </c>
      <c r="F71" s="44"/>
      <c r="G71" s="81"/>
    </row>
    <row r="72" spans="1:7" x14ac:dyDescent="0.2">
      <c r="A72" s="82" t="s">
        <v>14</v>
      </c>
      <c r="B72" s="47"/>
      <c r="C72" s="48" t="s">
        <v>218</v>
      </c>
      <c r="D72" s="47"/>
      <c r="E72" s="49"/>
      <c r="F72" s="50"/>
      <c r="G72" s="80"/>
    </row>
    <row r="73" spans="1:7" x14ac:dyDescent="0.2">
      <c r="A73" s="68">
        <v>65</v>
      </c>
      <c r="B73" s="21" t="s">
        <v>219</v>
      </c>
      <c r="C73" s="45" t="s">
        <v>220</v>
      </c>
      <c r="D73" s="21" t="s">
        <v>182</v>
      </c>
      <c r="E73" s="22">
        <v>32</v>
      </c>
      <c r="F73" s="44"/>
      <c r="G73" s="81"/>
    </row>
    <row r="74" spans="1:7" x14ac:dyDescent="0.2">
      <c r="A74" s="68">
        <f t="shared" ref="A74:A84" si="4">1+A73</f>
        <v>66</v>
      </c>
      <c r="B74" s="21" t="s">
        <v>219</v>
      </c>
      <c r="C74" s="45" t="s">
        <v>221</v>
      </c>
      <c r="D74" s="21" t="s">
        <v>182</v>
      </c>
      <c r="E74" s="22">
        <v>6</v>
      </c>
      <c r="F74" s="44"/>
      <c r="G74" s="81"/>
    </row>
    <row r="75" spans="1:7" x14ac:dyDescent="0.2">
      <c r="A75" s="68">
        <f t="shared" si="4"/>
        <v>67</v>
      </c>
      <c r="B75" s="21" t="s">
        <v>219</v>
      </c>
      <c r="C75" s="45" t="s">
        <v>222</v>
      </c>
      <c r="D75" s="21" t="s">
        <v>182</v>
      </c>
      <c r="E75" s="22">
        <v>1</v>
      </c>
      <c r="F75" s="44"/>
      <c r="G75" s="81"/>
    </row>
    <row r="76" spans="1:7" x14ac:dyDescent="0.2">
      <c r="A76" s="68">
        <f t="shared" si="4"/>
        <v>68</v>
      </c>
      <c r="B76" s="21" t="s">
        <v>223</v>
      </c>
      <c r="C76" s="45" t="s">
        <v>424</v>
      </c>
      <c r="D76" s="21" t="s">
        <v>193</v>
      </c>
      <c r="E76" s="22">
        <v>2819.1550000000002</v>
      </c>
      <c r="F76" s="44"/>
      <c r="G76" s="81"/>
    </row>
    <row r="77" spans="1:7" x14ac:dyDescent="0.2">
      <c r="A77" s="68">
        <f t="shared" si="4"/>
        <v>69</v>
      </c>
      <c r="B77" s="21" t="s">
        <v>223</v>
      </c>
      <c r="C77" s="45" t="s">
        <v>224</v>
      </c>
      <c r="D77" s="21" t="s">
        <v>177</v>
      </c>
      <c r="E77" s="22">
        <v>28191.55</v>
      </c>
      <c r="F77" s="44"/>
      <c r="G77" s="81"/>
    </row>
    <row r="78" spans="1:7" x14ac:dyDescent="0.2">
      <c r="A78" s="68">
        <f t="shared" si="4"/>
        <v>70</v>
      </c>
      <c r="B78" s="21" t="s">
        <v>223</v>
      </c>
      <c r="C78" s="45" t="s">
        <v>425</v>
      </c>
      <c r="D78" s="21" t="s">
        <v>182</v>
      </c>
      <c r="E78" s="22">
        <v>179</v>
      </c>
      <c r="F78" s="44"/>
      <c r="G78" s="81"/>
    </row>
    <row r="79" spans="1:7" x14ac:dyDescent="0.2">
      <c r="A79" s="68">
        <f t="shared" si="4"/>
        <v>71</v>
      </c>
      <c r="B79" s="21" t="s">
        <v>225</v>
      </c>
      <c r="C79" s="45" t="s">
        <v>226</v>
      </c>
      <c r="D79" s="21" t="s">
        <v>182</v>
      </c>
      <c r="E79" s="22">
        <v>87</v>
      </c>
      <c r="F79" s="44"/>
      <c r="G79" s="81"/>
    </row>
    <row r="80" spans="1:7" x14ac:dyDescent="0.2">
      <c r="A80" s="68">
        <f t="shared" si="4"/>
        <v>72</v>
      </c>
      <c r="B80" s="21" t="s">
        <v>225</v>
      </c>
      <c r="C80" s="45" t="s">
        <v>227</v>
      </c>
      <c r="D80" s="21" t="s">
        <v>182</v>
      </c>
      <c r="E80" s="22">
        <v>87</v>
      </c>
      <c r="F80" s="44"/>
      <c r="G80" s="81"/>
    </row>
    <row r="81" spans="1:7" x14ac:dyDescent="0.2">
      <c r="A81" s="68">
        <f t="shared" si="4"/>
        <v>73</v>
      </c>
      <c r="B81" s="21" t="s">
        <v>225</v>
      </c>
      <c r="C81" s="45" t="s">
        <v>228</v>
      </c>
      <c r="D81" s="21" t="s">
        <v>182</v>
      </c>
      <c r="E81" s="22">
        <v>14</v>
      </c>
      <c r="F81" s="44"/>
      <c r="G81" s="81"/>
    </row>
    <row r="82" spans="1:7" x14ac:dyDescent="0.2">
      <c r="A82" s="68">
        <f t="shared" si="4"/>
        <v>74</v>
      </c>
      <c r="B82" s="21" t="s">
        <v>225</v>
      </c>
      <c r="C82" s="45" t="s">
        <v>426</v>
      </c>
      <c r="D82" s="21" t="s">
        <v>182</v>
      </c>
      <c r="E82" s="22">
        <v>14</v>
      </c>
      <c r="F82" s="44"/>
      <c r="G82" s="81"/>
    </row>
    <row r="83" spans="1:7" x14ac:dyDescent="0.2">
      <c r="A83" s="68">
        <f t="shared" si="4"/>
        <v>75</v>
      </c>
      <c r="B83" s="21" t="s">
        <v>225</v>
      </c>
      <c r="C83" s="45" t="s">
        <v>229</v>
      </c>
      <c r="D83" s="21" t="s">
        <v>199</v>
      </c>
      <c r="E83" s="22">
        <v>20</v>
      </c>
      <c r="F83" s="44"/>
      <c r="G83" s="81"/>
    </row>
    <row r="84" spans="1:7" x14ac:dyDescent="0.2">
      <c r="A84" s="68">
        <f t="shared" si="4"/>
        <v>76</v>
      </c>
      <c r="B84" s="21" t="s">
        <v>230</v>
      </c>
      <c r="C84" s="45" t="s">
        <v>231</v>
      </c>
      <c r="D84" s="21" t="s">
        <v>199</v>
      </c>
      <c r="E84" s="22">
        <v>739.78</v>
      </c>
      <c r="F84" s="44"/>
      <c r="G84" s="81"/>
    </row>
    <row r="85" spans="1:7" x14ac:dyDescent="0.2">
      <c r="A85" s="84" t="s">
        <v>16</v>
      </c>
      <c r="B85" s="28"/>
      <c r="C85" s="42" t="s">
        <v>17</v>
      </c>
      <c r="D85" s="28"/>
      <c r="E85" s="29"/>
      <c r="F85" s="43"/>
      <c r="G85" s="79"/>
    </row>
    <row r="86" spans="1:7" x14ac:dyDescent="0.2">
      <c r="A86" s="82" t="s">
        <v>18</v>
      </c>
      <c r="B86" s="47"/>
      <c r="C86" s="48" t="s">
        <v>171</v>
      </c>
      <c r="D86" s="47"/>
      <c r="E86" s="49"/>
      <c r="F86" s="50"/>
      <c r="G86" s="80"/>
    </row>
    <row r="87" spans="1:7" x14ac:dyDescent="0.2">
      <c r="A87" s="68">
        <v>77</v>
      </c>
      <c r="B87" s="21"/>
      <c r="C87" s="45" t="s">
        <v>179</v>
      </c>
      <c r="D87" s="21" t="s">
        <v>180</v>
      </c>
      <c r="E87" s="22">
        <v>1</v>
      </c>
      <c r="F87" s="44"/>
      <c r="G87" s="81"/>
    </row>
    <row r="88" spans="1:7" ht="21" x14ac:dyDescent="0.2">
      <c r="A88" s="68" t="e">
        <f>1+#REF!</f>
        <v>#REF!</v>
      </c>
      <c r="B88" s="21" t="s">
        <v>181</v>
      </c>
      <c r="C88" s="45" t="s">
        <v>401</v>
      </c>
      <c r="D88" s="21" t="s">
        <v>182</v>
      </c>
      <c r="E88" s="22">
        <v>141</v>
      </c>
      <c r="F88" s="44"/>
      <c r="G88" s="81"/>
    </row>
    <row r="89" spans="1:7" ht="21" x14ac:dyDescent="0.2">
      <c r="A89" s="68" t="e">
        <f>1+A88</f>
        <v>#REF!</v>
      </c>
      <c r="B89" s="21" t="s">
        <v>181</v>
      </c>
      <c r="C89" s="45" t="s">
        <v>400</v>
      </c>
      <c r="D89" s="21" t="s">
        <v>182</v>
      </c>
      <c r="E89" s="22">
        <v>503</v>
      </c>
      <c r="F89" s="44"/>
      <c r="G89" s="81"/>
    </row>
    <row r="90" spans="1:7" ht="21" x14ac:dyDescent="0.2">
      <c r="A90" s="68" t="e">
        <f>1+A89</f>
        <v>#REF!</v>
      </c>
      <c r="B90" s="21" t="s">
        <v>181</v>
      </c>
      <c r="C90" s="45" t="s">
        <v>399</v>
      </c>
      <c r="D90" s="21" t="s">
        <v>182</v>
      </c>
      <c r="E90" s="22">
        <v>828</v>
      </c>
      <c r="F90" s="44"/>
      <c r="G90" s="81"/>
    </row>
    <row r="91" spans="1:7" ht="21" x14ac:dyDescent="0.2">
      <c r="A91" s="68" t="e">
        <f>1+A90</f>
        <v>#REF!</v>
      </c>
      <c r="B91" s="21" t="s">
        <v>181</v>
      </c>
      <c r="C91" s="45" t="s">
        <v>398</v>
      </c>
      <c r="D91" s="21" t="s">
        <v>182</v>
      </c>
      <c r="E91" s="22">
        <v>372</v>
      </c>
      <c r="F91" s="44"/>
      <c r="G91" s="81"/>
    </row>
    <row r="92" spans="1:7" ht="21" x14ac:dyDescent="0.2">
      <c r="A92" s="68" t="e">
        <f>1+A91</f>
        <v>#REF!</v>
      </c>
      <c r="B92" s="21" t="s">
        <v>181</v>
      </c>
      <c r="C92" s="45" t="s">
        <v>397</v>
      </c>
      <c r="D92" s="21" t="s">
        <v>182</v>
      </c>
      <c r="E92" s="22">
        <v>151</v>
      </c>
      <c r="F92" s="44"/>
      <c r="G92" s="81"/>
    </row>
    <row r="93" spans="1:7" ht="21" x14ac:dyDescent="0.2">
      <c r="A93" s="68" t="e">
        <f>1+A92</f>
        <v>#REF!</v>
      </c>
      <c r="B93" s="21" t="s">
        <v>181</v>
      </c>
      <c r="C93" s="45" t="s">
        <v>396</v>
      </c>
      <c r="D93" s="21" t="s">
        <v>182</v>
      </c>
      <c r="E93" s="22">
        <v>8</v>
      </c>
      <c r="F93" s="44"/>
      <c r="G93" s="81"/>
    </row>
    <row r="94" spans="1:7" x14ac:dyDescent="0.2">
      <c r="A94" s="82" t="s">
        <v>19</v>
      </c>
      <c r="B94" s="47"/>
      <c r="C94" s="48" t="s">
        <v>191</v>
      </c>
      <c r="D94" s="47"/>
      <c r="E94" s="49"/>
      <c r="F94" s="50"/>
      <c r="G94" s="80"/>
    </row>
    <row r="95" spans="1:7" x14ac:dyDescent="0.2">
      <c r="A95" s="68">
        <v>93</v>
      </c>
      <c r="B95" s="21" t="s">
        <v>192</v>
      </c>
      <c r="C95" s="45" t="s">
        <v>232</v>
      </c>
      <c r="D95" s="21" t="s">
        <v>193</v>
      </c>
      <c r="E95" s="22">
        <v>6648.23</v>
      </c>
      <c r="F95" s="44"/>
      <c r="G95" s="81"/>
    </row>
    <row r="96" spans="1:7" x14ac:dyDescent="0.2">
      <c r="A96" s="64" t="s">
        <v>20</v>
      </c>
      <c r="B96" s="28"/>
      <c r="C96" s="42" t="s">
        <v>25</v>
      </c>
      <c r="D96" s="28"/>
      <c r="E96" s="29"/>
      <c r="F96" s="43"/>
      <c r="G96" s="79"/>
    </row>
    <row r="97" spans="1:7" x14ac:dyDescent="0.2">
      <c r="A97" s="82" t="s">
        <v>21</v>
      </c>
      <c r="B97" s="47"/>
      <c r="C97" s="48" t="s">
        <v>171</v>
      </c>
      <c r="D97" s="47"/>
      <c r="E97" s="49"/>
      <c r="F97" s="50"/>
      <c r="G97" s="80"/>
    </row>
    <row r="98" spans="1:7" x14ac:dyDescent="0.2">
      <c r="A98" s="68">
        <v>94</v>
      </c>
      <c r="B98" s="21" t="s">
        <v>172</v>
      </c>
      <c r="C98" s="45" t="s">
        <v>173</v>
      </c>
      <c r="D98" s="21" t="s">
        <v>174</v>
      </c>
      <c r="E98" s="22">
        <v>1.7000000000000001E-2</v>
      </c>
      <c r="F98" s="44"/>
      <c r="G98" s="81"/>
    </row>
    <row r="99" spans="1:7" ht="31.5" x14ac:dyDescent="0.2">
      <c r="A99" s="68">
        <f>1+A98</f>
        <v>95</v>
      </c>
      <c r="B99" s="21" t="s">
        <v>175</v>
      </c>
      <c r="C99" s="45" t="s">
        <v>233</v>
      </c>
      <c r="D99" s="21" t="s">
        <v>177</v>
      </c>
      <c r="E99" s="22">
        <v>320</v>
      </c>
      <c r="F99" s="44"/>
      <c r="G99" s="81"/>
    </row>
    <row r="100" spans="1:7" x14ac:dyDescent="0.2">
      <c r="A100" s="68">
        <f>1+A99</f>
        <v>96</v>
      </c>
      <c r="B100" s="21"/>
      <c r="C100" s="45" t="s">
        <v>179</v>
      </c>
      <c r="D100" s="21" t="s">
        <v>180</v>
      </c>
      <c r="E100" s="22">
        <v>3.2000000000000001E-2</v>
      </c>
      <c r="F100" s="44"/>
      <c r="G100" s="81"/>
    </row>
    <row r="101" spans="1:7" x14ac:dyDescent="0.2">
      <c r="A101" s="82" t="s">
        <v>22</v>
      </c>
      <c r="B101" s="47"/>
      <c r="C101" s="48" t="s">
        <v>191</v>
      </c>
      <c r="D101" s="47"/>
      <c r="E101" s="49"/>
      <c r="F101" s="50"/>
      <c r="G101" s="80"/>
    </row>
    <row r="102" spans="1:7" x14ac:dyDescent="0.2">
      <c r="A102" s="68">
        <v>97</v>
      </c>
      <c r="B102" s="21" t="s">
        <v>192</v>
      </c>
      <c r="C102" s="45" t="s">
        <v>194</v>
      </c>
      <c r="D102" s="21" t="s">
        <v>193</v>
      </c>
      <c r="E102" s="22">
        <v>65.099999999999994</v>
      </c>
      <c r="F102" s="44"/>
      <c r="G102" s="81"/>
    </row>
    <row r="103" spans="1:7" x14ac:dyDescent="0.2">
      <c r="A103" s="82" t="s">
        <v>23</v>
      </c>
      <c r="B103" s="47"/>
      <c r="C103" s="48" t="s">
        <v>197</v>
      </c>
      <c r="D103" s="47"/>
      <c r="E103" s="49"/>
      <c r="F103" s="50"/>
      <c r="G103" s="80"/>
    </row>
    <row r="104" spans="1:7" ht="21" x14ac:dyDescent="0.2">
      <c r="A104" s="68">
        <v>98</v>
      </c>
      <c r="B104" s="21" t="s">
        <v>198</v>
      </c>
      <c r="C104" s="45" t="s">
        <v>444</v>
      </c>
      <c r="D104" s="21" t="s">
        <v>199</v>
      </c>
      <c r="E104" s="22">
        <v>50</v>
      </c>
      <c r="F104" s="44"/>
      <c r="G104" s="81"/>
    </row>
    <row r="105" spans="1:7" x14ac:dyDescent="0.2">
      <c r="A105" s="82" t="s">
        <v>24</v>
      </c>
      <c r="B105" s="47"/>
      <c r="C105" s="48" t="s">
        <v>201</v>
      </c>
      <c r="D105" s="47"/>
      <c r="E105" s="49"/>
      <c r="F105" s="50"/>
      <c r="G105" s="80"/>
    </row>
    <row r="106" spans="1:7" x14ac:dyDescent="0.2">
      <c r="A106" s="68"/>
      <c r="B106" s="21"/>
      <c r="C106" s="26" t="s">
        <v>234</v>
      </c>
      <c r="D106" s="21"/>
      <c r="E106" s="22"/>
      <c r="F106" s="44"/>
      <c r="G106" s="81"/>
    </row>
    <row r="107" spans="1:7" x14ac:dyDescent="0.2">
      <c r="A107" s="68">
        <v>99</v>
      </c>
      <c r="B107" s="21" t="s">
        <v>203</v>
      </c>
      <c r="C107" s="45" t="s">
        <v>235</v>
      </c>
      <c r="D107" s="21" t="s">
        <v>177</v>
      </c>
      <c r="E107" s="22">
        <v>315</v>
      </c>
      <c r="F107" s="44"/>
      <c r="G107" s="81"/>
    </row>
    <row r="108" spans="1:7" x14ac:dyDescent="0.2">
      <c r="A108" s="68">
        <f t="shared" ref="A108:A113" si="5">1+A107</f>
        <v>100</v>
      </c>
      <c r="B108" s="21" t="s">
        <v>204</v>
      </c>
      <c r="C108" s="45" t="s">
        <v>205</v>
      </c>
      <c r="D108" s="21" t="s">
        <v>177</v>
      </c>
      <c r="E108" s="22">
        <v>315</v>
      </c>
      <c r="F108" s="44"/>
      <c r="G108" s="81"/>
    </row>
    <row r="109" spans="1:7" x14ac:dyDescent="0.2">
      <c r="A109" s="68">
        <f t="shared" si="5"/>
        <v>101</v>
      </c>
      <c r="B109" s="21" t="s">
        <v>204</v>
      </c>
      <c r="C109" s="45" t="s">
        <v>236</v>
      </c>
      <c r="D109" s="21" t="s">
        <v>177</v>
      </c>
      <c r="E109" s="22">
        <v>315</v>
      </c>
      <c r="F109" s="44"/>
      <c r="G109" s="81"/>
    </row>
    <row r="110" spans="1:7" ht="21" x14ac:dyDescent="0.2">
      <c r="A110" s="68">
        <f t="shared" si="5"/>
        <v>102</v>
      </c>
      <c r="B110" s="21" t="s">
        <v>206</v>
      </c>
      <c r="C110" s="45" t="s">
        <v>406</v>
      </c>
      <c r="D110" s="21" t="s">
        <v>177</v>
      </c>
      <c r="E110" s="22">
        <v>315</v>
      </c>
      <c r="F110" s="44"/>
      <c r="G110" s="81"/>
    </row>
    <row r="111" spans="1:7" ht="21" x14ac:dyDescent="0.2">
      <c r="A111" s="68">
        <f t="shared" si="5"/>
        <v>103</v>
      </c>
      <c r="B111" s="21" t="s">
        <v>207</v>
      </c>
      <c r="C111" s="45" t="s">
        <v>407</v>
      </c>
      <c r="D111" s="21" t="s">
        <v>177</v>
      </c>
      <c r="E111" s="22">
        <v>315</v>
      </c>
      <c r="F111" s="44"/>
      <c r="G111" s="81"/>
    </row>
    <row r="112" spans="1:7" ht="21" x14ac:dyDescent="0.2">
      <c r="A112" s="68">
        <f t="shared" si="5"/>
        <v>104</v>
      </c>
      <c r="B112" s="21" t="s">
        <v>206</v>
      </c>
      <c r="C112" s="45" t="s">
        <v>417</v>
      </c>
      <c r="D112" s="21" t="s">
        <v>177</v>
      </c>
      <c r="E112" s="22">
        <v>300</v>
      </c>
      <c r="F112" s="44"/>
      <c r="G112" s="81"/>
    </row>
    <row r="113" spans="1:7" ht="21" x14ac:dyDescent="0.2">
      <c r="A113" s="68">
        <f t="shared" si="5"/>
        <v>105</v>
      </c>
      <c r="B113" s="21" t="s">
        <v>212</v>
      </c>
      <c r="C113" s="45" t="s">
        <v>448</v>
      </c>
      <c r="D113" s="21" t="s">
        <v>177</v>
      </c>
      <c r="E113" s="22">
        <v>300</v>
      </c>
      <c r="F113" s="44"/>
      <c r="G113" s="81"/>
    </row>
    <row r="114" spans="1:7" x14ac:dyDescent="0.2">
      <c r="A114" s="84" t="s">
        <v>26</v>
      </c>
      <c r="B114" s="28"/>
      <c r="C114" s="42" t="s">
        <v>27</v>
      </c>
      <c r="D114" s="28"/>
      <c r="E114" s="29"/>
      <c r="F114" s="43"/>
      <c r="G114" s="79"/>
    </row>
    <row r="115" spans="1:7" x14ac:dyDescent="0.2">
      <c r="A115" s="82" t="s">
        <v>28</v>
      </c>
      <c r="B115" s="47"/>
      <c r="C115" s="48" t="s">
        <v>41</v>
      </c>
      <c r="D115" s="47"/>
      <c r="E115" s="49"/>
      <c r="F115" s="50"/>
      <c r="G115" s="80"/>
    </row>
    <row r="116" spans="1:7" x14ac:dyDescent="0.2">
      <c r="A116" s="85" t="s">
        <v>29</v>
      </c>
      <c r="B116" s="21"/>
      <c r="C116" s="26" t="s">
        <v>130</v>
      </c>
      <c r="D116" s="21"/>
      <c r="E116" s="22"/>
      <c r="F116" s="44"/>
      <c r="G116" s="81"/>
    </row>
    <row r="117" spans="1:7" x14ac:dyDescent="0.2">
      <c r="A117" s="68">
        <v>106</v>
      </c>
      <c r="B117" s="21" t="s">
        <v>453</v>
      </c>
      <c r="C117" s="45" t="s">
        <v>237</v>
      </c>
      <c r="D117" s="21" t="s">
        <v>174</v>
      </c>
      <c r="E117" s="22">
        <v>2.4900000000000002</v>
      </c>
      <c r="F117" s="44"/>
      <c r="G117" s="81"/>
    </row>
    <row r="118" spans="1:7" ht="21" x14ac:dyDescent="0.2">
      <c r="A118" s="68">
        <f t="shared" ref="A118:A123" si="6">1+A117</f>
        <v>107</v>
      </c>
      <c r="B118" s="21" t="s">
        <v>453</v>
      </c>
      <c r="C118" s="45" t="s">
        <v>558</v>
      </c>
      <c r="D118" s="21" t="s">
        <v>193</v>
      </c>
      <c r="E118" s="22">
        <v>4095.32</v>
      </c>
      <c r="F118" s="44"/>
      <c r="G118" s="81"/>
    </row>
    <row r="119" spans="1:7" ht="27" customHeight="1" x14ac:dyDescent="0.2">
      <c r="A119" s="68">
        <f t="shared" si="6"/>
        <v>108</v>
      </c>
      <c r="B119" s="21" t="s">
        <v>453</v>
      </c>
      <c r="C119" s="45" t="s">
        <v>239</v>
      </c>
      <c r="D119" s="21" t="s">
        <v>193</v>
      </c>
      <c r="E119" s="22">
        <v>4095.32</v>
      </c>
      <c r="F119" s="44"/>
      <c r="G119" s="81"/>
    </row>
    <row r="120" spans="1:7" hidden="1" x14ac:dyDescent="0.2">
      <c r="A120" s="68">
        <f t="shared" si="6"/>
        <v>109</v>
      </c>
      <c r="B120" s="21" t="s">
        <v>453</v>
      </c>
      <c r="C120" s="45" t="s">
        <v>240</v>
      </c>
      <c r="D120" s="21" t="s">
        <v>193</v>
      </c>
      <c r="E120" s="22">
        <v>1435.27</v>
      </c>
      <c r="F120" s="44"/>
      <c r="G120" s="81"/>
    </row>
    <row r="121" spans="1:7" ht="42" x14ac:dyDescent="0.2">
      <c r="A121" s="68">
        <f t="shared" si="6"/>
        <v>110</v>
      </c>
      <c r="B121" s="21" t="s">
        <v>453</v>
      </c>
      <c r="C121" s="45" t="s">
        <v>384</v>
      </c>
      <c r="D121" s="21" t="s">
        <v>193</v>
      </c>
      <c r="E121" s="22">
        <v>1435.27</v>
      </c>
      <c r="F121" s="44"/>
      <c r="G121" s="81"/>
    </row>
    <row r="122" spans="1:7" ht="31.5" x14ac:dyDescent="0.2">
      <c r="A122" s="68">
        <f t="shared" si="6"/>
        <v>111</v>
      </c>
      <c r="B122" s="21" t="s">
        <v>453</v>
      </c>
      <c r="C122" s="45" t="s">
        <v>242</v>
      </c>
      <c r="D122" s="21" t="s">
        <v>193</v>
      </c>
      <c r="E122" s="22">
        <v>2870.53</v>
      </c>
      <c r="F122" s="44"/>
      <c r="G122" s="81"/>
    </row>
    <row r="123" spans="1:7" x14ac:dyDescent="0.2">
      <c r="A123" s="68">
        <f t="shared" si="6"/>
        <v>112</v>
      </c>
      <c r="B123" s="21" t="s">
        <v>453</v>
      </c>
      <c r="C123" s="45" t="s">
        <v>243</v>
      </c>
      <c r="D123" s="21" t="s">
        <v>193</v>
      </c>
      <c r="E123" s="22">
        <v>2870.53</v>
      </c>
      <c r="F123" s="44"/>
      <c r="G123" s="81"/>
    </row>
    <row r="124" spans="1:7" x14ac:dyDescent="0.2">
      <c r="A124" s="85" t="s">
        <v>31</v>
      </c>
      <c r="B124" s="21"/>
      <c r="C124" s="26" t="s">
        <v>131</v>
      </c>
      <c r="D124" s="21"/>
      <c r="E124" s="22"/>
      <c r="F124" s="44"/>
      <c r="G124" s="81"/>
    </row>
    <row r="125" spans="1:7" x14ac:dyDescent="0.2">
      <c r="A125" s="68">
        <v>113</v>
      </c>
      <c r="B125" s="21" t="s">
        <v>453</v>
      </c>
      <c r="C125" s="45" t="s">
        <v>244</v>
      </c>
      <c r="D125" s="21" t="s">
        <v>193</v>
      </c>
      <c r="E125" s="22">
        <v>248.5</v>
      </c>
      <c r="F125" s="44"/>
      <c r="G125" s="81"/>
    </row>
    <row r="126" spans="1:7" x14ac:dyDescent="0.2">
      <c r="A126" s="68">
        <f t="shared" ref="A126:A134" si="7">1+A125</f>
        <v>114</v>
      </c>
      <c r="B126" s="21" t="s">
        <v>453</v>
      </c>
      <c r="C126" s="45" t="s">
        <v>245</v>
      </c>
      <c r="D126" s="21" t="s">
        <v>193</v>
      </c>
      <c r="E126" s="22">
        <v>1117.78</v>
      </c>
      <c r="F126" s="44"/>
      <c r="G126" s="81"/>
    </row>
    <row r="127" spans="1:7" x14ac:dyDescent="0.2">
      <c r="A127" s="68">
        <f t="shared" si="7"/>
        <v>115</v>
      </c>
      <c r="B127" s="21" t="s">
        <v>453</v>
      </c>
      <c r="C127" s="45" t="s">
        <v>246</v>
      </c>
      <c r="D127" s="21" t="s">
        <v>199</v>
      </c>
      <c r="E127" s="22">
        <v>1780.55</v>
      </c>
      <c r="F127" s="44"/>
      <c r="G127" s="81"/>
    </row>
    <row r="128" spans="1:7" x14ac:dyDescent="0.2">
      <c r="A128" s="68">
        <f t="shared" si="7"/>
        <v>116</v>
      </c>
      <c r="B128" s="21" t="s">
        <v>453</v>
      </c>
      <c r="C128" s="45" t="s">
        <v>247</v>
      </c>
      <c r="D128" s="21" t="s">
        <v>199</v>
      </c>
      <c r="E128" s="22">
        <v>654.65</v>
      </c>
      <c r="F128" s="44"/>
      <c r="G128" s="81"/>
    </row>
    <row r="129" spans="1:7" x14ac:dyDescent="0.2">
      <c r="A129" s="68">
        <f t="shared" si="7"/>
        <v>117</v>
      </c>
      <c r="B129" s="21" t="s">
        <v>453</v>
      </c>
      <c r="C129" s="45" t="s">
        <v>248</v>
      </c>
      <c r="D129" s="21" t="s">
        <v>199</v>
      </c>
      <c r="E129" s="22">
        <v>30.1</v>
      </c>
      <c r="F129" s="44"/>
      <c r="G129" s="81"/>
    </row>
    <row r="130" spans="1:7" x14ac:dyDescent="0.2">
      <c r="A130" s="68">
        <f t="shared" si="7"/>
        <v>118</v>
      </c>
      <c r="B130" s="21" t="s">
        <v>453</v>
      </c>
      <c r="C130" s="45" t="s">
        <v>249</v>
      </c>
      <c r="D130" s="21" t="s">
        <v>199</v>
      </c>
      <c r="E130" s="22">
        <v>19.600000000000001</v>
      </c>
      <c r="F130" s="44"/>
      <c r="G130" s="81"/>
    </row>
    <row r="131" spans="1:7" x14ac:dyDescent="0.2">
      <c r="A131" s="68">
        <f t="shared" si="7"/>
        <v>119</v>
      </c>
      <c r="B131" s="21" t="s">
        <v>453</v>
      </c>
      <c r="C131" s="45" t="s">
        <v>250</v>
      </c>
      <c r="D131" s="21" t="s">
        <v>182</v>
      </c>
      <c r="E131" s="22">
        <v>2</v>
      </c>
      <c r="F131" s="44"/>
      <c r="G131" s="81"/>
    </row>
    <row r="132" spans="1:7" x14ac:dyDescent="0.2">
      <c r="A132" s="68">
        <f t="shared" si="7"/>
        <v>120</v>
      </c>
      <c r="B132" s="21" t="s">
        <v>453</v>
      </c>
      <c r="C132" s="45" t="s">
        <v>251</v>
      </c>
      <c r="D132" s="21" t="s">
        <v>199</v>
      </c>
      <c r="E132" s="22">
        <v>5.05</v>
      </c>
      <c r="F132" s="44"/>
      <c r="G132" s="81"/>
    </row>
    <row r="133" spans="1:7" ht="31.5" x14ac:dyDescent="0.2">
      <c r="A133" s="68">
        <f t="shared" si="7"/>
        <v>121</v>
      </c>
      <c r="B133" s="21" t="s">
        <v>453</v>
      </c>
      <c r="C133" s="45" t="s">
        <v>252</v>
      </c>
      <c r="D133" s="21" t="s">
        <v>182</v>
      </c>
      <c r="E133" s="22">
        <v>2</v>
      </c>
      <c r="F133" s="44"/>
      <c r="G133" s="81"/>
    </row>
    <row r="134" spans="1:7" x14ac:dyDescent="0.2">
      <c r="A134" s="68">
        <f t="shared" si="7"/>
        <v>122</v>
      </c>
      <c r="B134" s="21" t="s">
        <v>453</v>
      </c>
      <c r="C134" s="45" t="s">
        <v>253</v>
      </c>
      <c r="D134" s="21" t="s">
        <v>182</v>
      </c>
      <c r="E134" s="22">
        <v>20</v>
      </c>
      <c r="F134" s="44"/>
      <c r="G134" s="81"/>
    </row>
    <row r="135" spans="1:7" x14ac:dyDescent="0.2">
      <c r="A135" s="68"/>
      <c r="B135" s="21"/>
      <c r="C135" s="26" t="s">
        <v>254</v>
      </c>
      <c r="D135" s="21"/>
      <c r="E135" s="22"/>
      <c r="F135" s="44"/>
      <c r="G135" s="81"/>
    </row>
    <row r="136" spans="1:7" x14ac:dyDescent="0.2">
      <c r="A136" s="68">
        <v>123</v>
      </c>
      <c r="B136" s="21" t="s">
        <v>453</v>
      </c>
      <c r="C136" s="45" t="s">
        <v>255</v>
      </c>
      <c r="D136" s="21" t="s">
        <v>182</v>
      </c>
      <c r="E136" s="22">
        <v>1</v>
      </c>
      <c r="F136" s="44"/>
      <c r="G136" s="81"/>
    </row>
    <row r="137" spans="1:7" x14ac:dyDescent="0.2">
      <c r="A137" s="68">
        <f>1+A136</f>
        <v>124</v>
      </c>
      <c r="B137" s="21" t="s">
        <v>453</v>
      </c>
      <c r="C137" s="45" t="s">
        <v>256</v>
      </c>
      <c r="D137" s="21" t="s">
        <v>182</v>
      </c>
      <c r="E137" s="22">
        <v>1</v>
      </c>
      <c r="F137" s="44"/>
      <c r="G137" s="81"/>
    </row>
    <row r="138" spans="1:7" x14ac:dyDescent="0.2">
      <c r="A138" s="68">
        <f>1+A137</f>
        <v>125</v>
      </c>
      <c r="B138" s="21" t="s">
        <v>453</v>
      </c>
      <c r="C138" s="45" t="s">
        <v>257</v>
      </c>
      <c r="D138" s="21" t="s">
        <v>258</v>
      </c>
      <c r="E138" s="22">
        <v>1</v>
      </c>
      <c r="F138" s="44"/>
      <c r="G138" s="81"/>
    </row>
    <row r="139" spans="1:7" x14ac:dyDescent="0.2">
      <c r="A139" s="68"/>
      <c r="B139" s="21"/>
      <c r="C139" s="26" t="s">
        <v>259</v>
      </c>
      <c r="D139" s="21"/>
      <c r="E139" s="22"/>
      <c r="F139" s="44"/>
      <c r="G139" s="81"/>
    </row>
    <row r="140" spans="1:7" ht="21" x14ac:dyDescent="0.2">
      <c r="A140" s="68">
        <v>126</v>
      </c>
      <c r="B140" s="21" t="s">
        <v>453</v>
      </c>
      <c r="C140" s="45" t="s">
        <v>260</v>
      </c>
      <c r="D140" s="21" t="s">
        <v>182</v>
      </c>
      <c r="E140" s="22">
        <v>2</v>
      </c>
      <c r="F140" s="44"/>
      <c r="G140" s="81"/>
    </row>
    <row r="141" spans="1:7" ht="21" x14ac:dyDescent="0.2">
      <c r="A141" s="68">
        <f>1+A140</f>
        <v>127</v>
      </c>
      <c r="B141" s="21" t="s">
        <v>453</v>
      </c>
      <c r="C141" s="45" t="s">
        <v>454</v>
      </c>
      <c r="D141" s="21" t="s">
        <v>182</v>
      </c>
      <c r="E141" s="22">
        <v>2</v>
      </c>
      <c r="F141" s="44"/>
      <c r="G141" s="81"/>
    </row>
    <row r="142" spans="1:7" x14ac:dyDescent="0.2">
      <c r="A142" s="68">
        <f>1+A141</f>
        <v>128</v>
      </c>
      <c r="B142" s="21" t="s">
        <v>453</v>
      </c>
      <c r="C142" s="45" t="s">
        <v>261</v>
      </c>
      <c r="D142" s="21" t="s">
        <v>258</v>
      </c>
      <c r="E142" s="22">
        <v>2</v>
      </c>
      <c r="F142" s="44"/>
      <c r="G142" s="81"/>
    </row>
    <row r="143" spans="1:7" x14ac:dyDescent="0.2">
      <c r="A143" s="68">
        <f>1+A142</f>
        <v>129</v>
      </c>
      <c r="B143" s="21" t="s">
        <v>453</v>
      </c>
      <c r="C143" s="45" t="s">
        <v>255</v>
      </c>
      <c r="D143" s="21" t="s">
        <v>182</v>
      </c>
      <c r="E143" s="22">
        <v>2</v>
      </c>
      <c r="F143" s="44"/>
      <c r="G143" s="81"/>
    </row>
    <row r="144" spans="1:7" x14ac:dyDescent="0.2">
      <c r="A144" s="68">
        <f>1+A143</f>
        <v>130</v>
      </c>
      <c r="B144" s="21" t="s">
        <v>453</v>
      </c>
      <c r="C144" s="45" t="s">
        <v>256</v>
      </c>
      <c r="D144" s="21" t="s">
        <v>182</v>
      </c>
      <c r="E144" s="22">
        <v>4</v>
      </c>
      <c r="F144" s="44"/>
      <c r="G144" s="81"/>
    </row>
    <row r="145" spans="1:7" ht="31.5" x14ac:dyDescent="0.2">
      <c r="A145" s="68">
        <f>1+A144</f>
        <v>131</v>
      </c>
      <c r="B145" s="21" t="s">
        <v>453</v>
      </c>
      <c r="C145" s="45" t="s">
        <v>262</v>
      </c>
      <c r="D145" s="21" t="s">
        <v>182</v>
      </c>
      <c r="E145" s="22">
        <v>2</v>
      </c>
      <c r="F145" s="44"/>
      <c r="G145" s="81"/>
    </row>
    <row r="146" spans="1:7" x14ac:dyDescent="0.2">
      <c r="A146" s="68"/>
      <c r="B146" s="21"/>
      <c r="C146" s="26" t="s">
        <v>263</v>
      </c>
      <c r="D146" s="21"/>
      <c r="E146" s="22"/>
      <c r="F146" s="44"/>
      <c r="G146" s="81"/>
    </row>
    <row r="147" spans="1:7" x14ac:dyDescent="0.2">
      <c r="A147" s="68">
        <v>132</v>
      </c>
      <c r="B147" s="21" t="s">
        <v>453</v>
      </c>
      <c r="C147" s="45" t="s">
        <v>264</v>
      </c>
      <c r="D147" s="21" t="s">
        <v>182</v>
      </c>
      <c r="E147" s="22">
        <v>1</v>
      </c>
      <c r="F147" s="44"/>
      <c r="G147" s="81"/>
    </row>
    <row r="148" spans="1:7" x14ac:dyDescent="0.2">
      <c r="A148" s="68">
        <f t="shared" ref="A148:A153" si="8">1+A147</f>
        <v>133</v>
      </c>
      <c r="B148" s="21" t="s">
        <v>453</v>
      </c>
      <c r="C148" s="45" t="s">
        <v>265</v>
      </c>
      <c r="D148" s="21" t="s">
        <v>182</v>
      </c>
      <c r="E148" s="22">
        <v>1</v>
      </c>
      <c r="F148" s="44"/>
      <c r="G148" s="81"/>
    </row>
    <row r="149" spans="1:7" x14ac:dyDescent="0.2">
      <c r="A149" s="68">
        <f t="shared" si="8"/>
        <v>134</v>
      </c>
      <c r="B149" s="21" t="s">
        <v>453</v>
      </c>
      <c r="C149" s="45" t="s">
        <v>266</v>
      </c>
      <c r="D149" s="21" t="s">
        <v>258</v>
      </c>
      <c r="E149" s="22">
        <v>2</v>
      </c>
      <c r="F149" s="44"/>
      <c r="G149" s="81"/>
    </row>
    <row r="150" spans="1:7" ht="21" x14ac:dyDescent="0.2">
      <c r="A150" s="68">
        <f t="shared" si="8"/>
        <v>135</v>
      </c>
      <c r="B150" s="21" t="s">
        <v>453</v>
      </c>
      <c r="C150" s="45" t="s">
        <v>455</v>
      </c>
      <c r="D150" s="21" t="s">
        <v>182</v>
      </c>
      <c r="E150" s="22">
        <v>1</v>
      </c>
      <c r="F150" s="44"/>
      <c r="G150" s="81"/>
    </row>
    <row r="151" spans="1:7" x14ac:dyDescent="0.2">
      <c r="A151" s="68">
        <f t="shared" si="8"/>
        <v>136</v>
      </c>
      <c r="B151" s="21" t="s">
        <v>453</v>
      </c>
      <c r="C151" s="45" t="s">
        <v>255</v>
      </c>
      <c r="D151" s="21" t="s">
        <v>182</v>
      </c>
      <c r="E151" s="22">
        <v>1</v>
      </c>
      <c r="F151" s="44"/>
      <c r="G151" s="81"/>
    </row>
    <row r="152" spans="1:7" x14ac:dyDescent="0.2">
      <c r="A152" s="68">
        <f t="shared" si="8"/>
        <v>137</v>
      </c>
      <c r="B152" s="21" t="s">
        <v>453</v>
      </c>
      <c r="C152" s="45" t="s">
        <v>256</v>
      </c>
      <c r="D152" s="21" t="s">
        <v>182</v>
      </c>
      <c r="E152" s="22">
        <v>2</v>
      </c>
      <c r="F152" s="44"/>
      <c r="G152" s="81"/>
    </row>
    <row r="153" spans="1:7" ht="31.5" x14ac:dyDescent="0.2">
      <c r="A153" s="68">
        <f t="shared" si="8"/>
        <v>138</v>
      </c>
      <c r="B153" s="21" t="s">
        <v>453</v>
      </c>
      <c r="C153" s="45" t="s">
        <v>267</v>
      </c>
      <c r="D153" s="21" t="s">
        <v>182</v>
      </c>
      <c r="E153" s="22">
        <v>2</v>
      </c>
      <c r="F153" s="44"/>
      <c r="G153" s="81"/>
    </row>
    <row r="154" spans="1:7" x14ac:dyDescent="0.2">
      <c r="A154" s="68"/>
      <c r="B154" s="21"/>
      <c r="C154" s="26" t="s">
        <v>268</v>
      </c>
      <c r="D154" s="21"/>
      <c r="E154" s="22"/>
      <c r="F154" s="44"/>
      <c r="G154" s="81"/>
    </row>
    <row r="155" spans="1:7" x14ac:dyDescent="0.2">
      <c r="A155" s="68">
        <v>139</v>
      </c>
      <c r="B155" s="21" t="s">
        <v>453</v>
      </c>
      <c r="C155" s="45" t="s">
        <v>266</v>
      </c>
      <c r="D155" s="21" t="s">
        <v>258</v>
      </c>
      <c r="E155" s="22">
        <v>2</v>
      </c>
      <c r="F155" s="44"/>
      <c r="G155" s="81"/>
    </row>
    <row r="156" spans="1:7" x14ac:dyDescent="0.2">
      <c r="A156" s="68">
        <f t="shared" ref="A156:A161" si="9">1+A155</f>
        <v>140</v>
      </c>
      <c r="B156" s="21" t="s">
        <v>453</v>
      </c>
      <c r="C156" s="45" t="s">
        <v>264</v>
      </c>
      <c r="D156" s="21" t="s">
        <v>182</v>
      </c>
      <c r="E156" s="22">
        <v>1</v>
      </c>
      <c r="F156" s="44"/>
      <c r="G156" s="81"/>
    </row>
    <row r="157" spans="1:7" x14ac:dyDescent="0.2">
      <c r="A157" s="68">
        <f t="shared" si="9"/>
        <v>141</v>
      </c>
      <c r="B157" s="21" t="s">
        <v>453</v>
      </c>
      <c r="C157" s="45" t="s">
        <v>265</v>
      </c>
      <c r="D157" s="21" t="s">
        <v>182</v>
      </c>
      <c r="E157" s="22">
        <v>1</v>
      </c>
      <c r="F157" s="44"/>
      <c r="G157" s="81"/>
    </row>
    <row r="158" spans="1:7" x14ac:dyDescent="0.2">
      <c r="A158" s="68">
        <f t="shared" si="9"/>
        <v>142</v>
      </c>
      <c r="B158" s="21" t="s">
        <v>453</v>
      </c>
      <c r="C158" s="45" t="s">
        <v>255</v>
      </c>
      <c r="D158" s="21" t="s">
        <v>182</v>
      </c>
      <c r="E158" s="22">
        <v>2</v>
      </c>
      <c r="F158" s="44"/>
      <c r="G158" s="81"/>
    </row>
    <row r="159" spans="1:7" x14ac:dyDescent="0.2">
      <c r="A159" s="68">
        <f t="shared" si="9"/>
        <v>143</v>
      </c>
      <c r="B159" s="21" t="s">
        <v>453</v>
      </c>
      <c r="C159" s="45" t="s">
        <v>256</v>
      </c>
      <c r="D159" s="21" t="s">
        <v>182</v>
      </c>
      <c r="E159" s="22">
        <v>3</v>
      </c>
      <c r="F159" s="44"/>
      <c r="G159" s="81"/>
    </row>
    <row r="160" spans="1:7" ht="21" x14ac:dyDescent="0.2">
      <c r="A160" s="68">
        <f t="shared" si="9"/>
        <v>144</v>
      </c>
      <c r="B160" s="21" t="s">
        <v>453</v>
      </c>
      <c r="C160" s="45" t="s">
        <v>456</v>
      </c>
      <c r="D160" s="21" t="s">
        <v>182</v>
      </c>
      <c r="E160" s="22">
        <v>1</v>
      </c>
      <c r="F160" s="44"/>
      <c r="G160" s="81"/>
    </row>
    <row r="161" spans="1:7" x14ac:dyDescent="0.2">
      <c r="A161" s="68">
        <f t="shared" si="9"/>
        <v>145</v>
      </c>
      <c r="B161" s="21" t="s">
        <v>453</v>
      </c>
      <c r="C161" s="45" t="s">
        <v>457</v>
      </c>
      <c r="D161" s="21" t="s">
        <v>182</v>
      </c>
      <c r="E161" s="22">
        <v>1</v>
      </c>
      <c r="F161" s="44"/>
      <c r="G161" s="81"/>
    </row>
    <row r="162" spans="1:7" x14ac:dyDescent="0.2">
      <c r="A162" s="68"/>
      <c r="B162" s="21"/>
      <c r="C162" s="26" t="s">
        <v>269</v>
      </c>
      <c r="D162" s="21"/>
      <c r="E162" s="22"/>
      <c r="F162" s="44"/>
      <c r="G162" s="81"/>
    </row>
    <row r="163" spans="1:7" ht="21" x14ac:dyDescent="0.2">
      <c r="A163" s="68">
        <v>146</v>
      </c>
      <c r="B163" s="21" t="s">
        <v>453</v>
      </c>
      <c r="C163" s="45" t="s">
        <v>270</v>
      </c>
      <c r="D163" s="21" t="s">
        <v>182</v>
      </c>
      <c r="E163" s="22">
        <v>1</v>
      </c>
      <c r="F163" s="44"/>
      <c r="G163" s="81"/>
    </row>
    <row r="164" spans="1:7" x14ac:dyDescent="0.2">
      <c r="A164" s="68">
        <f t="shared" ref="A164:A172" si="10">1+A163</f>
        <v>147</v>
      </c>
      <c r="B164" s="21" t="s">
        <v>453</v>
      </c>
      <c r="C164" s="45" t="s">
        <v>261</v>
      </c>
      <c r="D164" s="21" t="s">
        <v>258</v>
      </c>
      <c r="E164" s="22">
        <v>2</v>
      </c>
      <c r="F164" s="44"/>
      <c r="G164" s="81"/>
    </row>
    <row r="165" spans="1:7" x14ac:dyDescent="0.2">
      <c r="A165" s="68">
        <f t="shared" si="10"/>
        <v>148</v>
      </c>
      <c r="B165" s="21" t="s">
        <v>453</v>
      </c>
      <c r="C165" s="45" t="s">
        <v>255</v>
      </c>
      <c r="D165" s="21" t="s">
        <v>182</v>
      </c>
      <c r="E165" s="22">
        <v>2</v>
      </c>
      <c r="F165" s="44"/>
      <c r="G165" s="81"/>
    </row>
    <row r="166" spans="1:7" x14ac:dyDescent="0.2">
      <c r="A166" s="68">
        <f t="shared" si="10"/>
        <v>149</v>
      </c>
      <c r="B166" s="21" t="s">
        <v>453</v>
      </c>
      <c r="C166" s="45" t="s">
        <v>256</v>
      </c>
      <c r="D166" s="21" t="s">
        <v>182</v>
      </c>
      <c r="E166" s="22">
        <v>1</v>
      </c>
      <c r="F166" s="44"/>
      <c r="G166" s="81"/>
    </row>
    <row r="167" spans="1:7" ht="21" x14ac:dyDescent="0.2">
      <c r="A167" s="68">
        <f t="shared" si="10"/>
        <v>150</v>
      </c>
      <c r="B167" s="21" t="s">
        <v>453</v>
      </c>
      <c r="C167" s="45" t="s">
        <v>458</v>
      </c>
      <c r="D167" s="21" t="s">
        <v>182</v>
      </c>
      <c r="E167" s="22">
        <v>2</v>
      </c>
      <c r="F167" s="44"/>
      <c r="G167" s="81"/>
    </row>
    <row r="168" spans="1:7" ht="31.5" x14ac:dyDescent="0.2">
      <c r="A168" s="68">
        <f t="shared" si="10"/>
        <v>151</v>
      </c>
      <c r="B168" s="21" t="s">
        <v>453</v>
      </c>
      <c r="C168" s="45" t="s">
        <v>271</v>
      </c>
      <c r="D168" s="21" t="s">
        <v>182</v>
      </c>
      <c r="E168" s="22">
        <v>1</v>
      </c>
      <c r="F168" s="44"/>
      <c r="G168" s="81"/>
    </row>
    <row r="169" spans="1:7" ht="31.5" x14ac:dyDescent="0.2">
      <c r="A169" s="68">
        <f t="shared" si="10"/>
        <v>152</v>
      </c>
      <c r="B169" s="21" t="s">
        <v>453</v>
      </c>
      <c r="C169" s="45" t="s">
        <v>272</v>
      </c>
      <c r="D169" s="21" t="s">
        <v>182</v>
      </c>
      <c r="E169" s="22">
        <v>1</v>
      </c>
      <c r="F169" s="44"/>
      <c r="G169" s="81"/>
    </row>
    <row r="170" spans="1:7" x14ac:dyDescent="0.2">
      <c r="A170" s="68">
        <f t="shared" si="10"/>
        <v>153</v>
      </c>
      <c r="B170" s="21" t="s">
        <v>453</v>
      </c>
      <c r="C170" s="45" t="s">
        <v>273</v>
      </c>
      <c r="D170" s="21" t="s">
        <v>182</v>
      </c>
      <c r="E170" s="22">
        <v>1</v>
      </c>
      <c r="F170" s="44"/>
      <c r="G170" s="81"/>
    </row>
    <row r="171" spans="1:7" ht="21" x14ac:dyDescent="0.2">
      <c r="A171" s="68">
        <f t="shared" si="10"/>
        <v>154</v>
      </c>
      <c r="B171" s="21" t="s">
        <v>453</v>
      </c>
      <c r="C171" s="45" t="s">
        <v>274</v>
      </c>
      <c r="D171" s="21" t="s">
        <v>182</v>
      </c>
      <c r="E171" s="22">
        <v>1</v>
      </c>
      <c r="F171" s="44"/>
      <c r="G171" s="81"/>
    </row>
    <row r="172" spans="1:7" x14ac:dyDescent="0.2">
      <c r="A172" s="68">
        <f t="shared" si="10"/>
        <v>155</v>
      </c>
      <c r="B172" s="21" t="s">
        <v>453</v>
      </c>
      <c r="C172" s="45" t="s">
        <v>275</v>
      </c>
      <c r="D172" s="21" t="s">
        <v>182</v>
      </c>
      <c r="E172" s="22">
        <v>1</v>
      </c>
      <c r="F172" s="44"/>
      <c r="G172" s="81"/>
    </row>
    <row r="173" spans="1:7" x14ac:dyDescent="0.2">
      <c r="A173" s="68"/>
      <c r="B173" s="21"/>
      <c r="C173" s="26" t="s">
        <v>276</v>
      </c>
      <c r="D173" s="21"/>
      <c r="E173" s="22"/>
      <c r="F173" s="44"/>
      <c r="G173" s="81"/>
    </row>
    <row r="174" spans="1:7" ht="21" x14ac:dyDescent="0.2">
      <c r="A174" s="68">
        <v>156</v>
      </c>
      <c r="B174" s="21" t="s">
        <v>453</v>
      </c>
      <c r="C174" s="45" t="s">
        <v>260</v>
      </c>
      <c r="D174" s="21" t="s">
        <v>182</v>
      </c>
      <c r="E174" s="22">
        <v>2</v>
      </c>
      <c r="F174" s="44"/>
      <c r="G174" s="81"/>
    </row>
    <row r="175" spans="1:7" x14ac:dyDescent="0.2">
      <c r="A175" s="68">
        <f>1+A174</f>
        <v>157</v>
      </c>
      <c r="B175" s="21" t="s">
        <v>453</v>
      </c>
      <c r="C175" s="45" t="s">
        <v>261</v>
      </c>
      <c r="D175" s="21" t="s">
        <v>258</v>
      </c>
      <c r="E175" s="22">
        <v>2</v>
      </c>
      <c r="F175" s="44"/>
      <c r="G175" s="81"/>
    </row>
    <row r="176" spans="1:7" ht="21" x14ac:dyDescent="0.2">
      <c r="A176" s="68">
        <f>1+A175</f>
        <v>158</v>
      </c>
      <c r="B176" s="21" t="s">
        <v>453</v>
      </c>
      <c r="C176" s="45" t="s">
        <v>458</v>
      </c>
      <c r="D176" s="21" t="s">
        <v>182</v>
      </c>
      <c r="E176" s="22">
        <v>2</v>
      </c>
      <c r="F176" s="44"/>
      <c r="G176" s="81"/>
    </row>
    <row r="177" spans="1:7" x14ac:dyDescent="0.2">
      <c r="A177" s="68">
        <f>1+A176</f>
        <v>159</v>
      </c>
      <c r="B177" s="21" t="s">
        <v>453</v>
      </c>
      <c r="C177" s="45" t="s">
        <v>255</v>
      </c>
      <c r="D177" s="21" t="s">
        <v>182</v>
      </c>
      <c r="E177" s="22">
        <v>4</v>
      </c>
      <c r="F177" s="44"/>
      <c r="G177" s="81"/>
    </row>
    <row r="178" spans="1:7" ht="21" x14ac:dyDescent="0.2">
      <c r="A178" s="68">
        <f>1+A177</f>
        <v>160</v>
      </c>
      <c r="B178" s="21" t="s">
        <v>453</v>
      </c>
      <c r="C178" s="45" t="s">
        <v>274</v>
      </c>
      <c r="D178" s="21" t="s">
        <v>182</v>
      </c>
      <c r="E178" s="22">
        <v>2</v>
      </c>
      <c r="F178" s="44"/>
      <c r="G178" s="81"/>
    </row>
    <row r="179" spans="1:7" x14ac:dyDescent="0.2">
      <c r="A179" s="68">
        <f>1+A178</f>
        <v>161</v>
      </c>
      <c r="B179" s="21" t="s">
        <v>453</v>
      </c>
      <c r="C179" s="45" t="s">
        <v>256</v>
      </c>
      <c r="D179" s="21" t="s">
        <v>182</v>
      </c>
      <c r="E179" s="22">
        <v>4</v>
      </c>
      <c r="F179" s="44"/>
      <c r="G179" s="81"/>
    </row>
    <row r="180" spans="1:7" x14ac:dyDescent="0.2">
      <c r="A180" s="68"/>
      <c r="B180" s="21"/>
      <c r="C180" s="26" t="s">
        <v>277</v>
      </c>
      <c r="D180" s="21"/>
      <c r="E180" s="22"/>
      <c r="F180" s="44"/>
      <c r="G180" s="81"/>
    </row>
    <row r="181" spans="1:7" x14ac:dyDescent="0.2">
      <c r="A181" s="68">
        <v>162</v>
      </c>
      <c r="B181" s="21" t="s">
        <v>453</v>
      </c>
      <c r="C181" s="45" t="s">
        <v>264</v>
      </c>
      <c r="D181" s="21" t="s">
        <v>182</v>
      </c>
      <c r="E181" s="22">
        <v>14</v>
      </c>
      <c r="F181" s="44"/>
      <c r="G181" s="81"/>
    </row>
    <row r="182" spans="1:7" x14ac:dyDescent="0.2">
      <c r="A182" s="68">
        <f t="shared" ref="A182:A187" si="11">1+A181</f>
        <v>163</v>
      </c>
      <c r="B182" s="21" t="s">
        <v>453</v>
      </c>
      <c r="C182" s="45" t="s">
        <v>278</v>
      </c>
      <c r="D182" s="21" t="s">
        <v>258</v>
      </c>
      <c r="E182" s="22">
        <v>14</v>
      </c>
      <c r="F182" s="44"/>
      <c r="G182" s="81"/>
    </row>
    <row r="183" spans="1:7" x14ac:dyDescent="0.2">
      <c r="A183" s="68">
        <f t="shared" si="11"/>
        <v>164</v>
      </c>
      <c r="B183" s="21" t="s">
        <v>453</v>
      </c>
      <c r="C183" s="45" t="s">
        <v>279</v>
      </c>
      <c r="D183" s="21" t="s">
        <v>182</v>
      </c>
      <c r="E183" s="22">
        <v>14</v>
      </c>
      <c r="F183" s="44"/>
      <c r="G183" s="81"/>
    </row>
    <row r="184" spans="1:7" x14ac:dyDescent="0.2">
      <c r="A184" s="68">
        <f t="shared" si="11"/>
        <v>165</v>
      </c>
      <c r="B184" s="21" t="s">
        <v>453</v>
      </c>
      <c r="C184" s="45" t="s">
        <v>280</v>
      </c>
      <c r="D184" s="21" t="s">
        <v>258</v>
      </c>
      <c r="E184" s="22">
        <v>14</v>
      </c>
      <c r="F184" s="44"/>
      <c r="G184" s="81"/>
    </row>
    <row r="185" spans="1:7" x14ac:dyDescent="0.2">
      <c r="A185" s="68">
        <f t="shared" si="11"/>
        <v>166</v>
      </c>
      <c r="B185" s="21" t="s">
        <v>453</v>
      </c>
      <c r="C185" s="45" t="s">
        <v>281</v>
      </c>
      <c r="D185" s="21" t="s">
        <v>182</v>
      </c>
      <c r="E185" s="22">
        <v>28</v>
      </c>
      <c r="F185" s="44"/>
      <c r="G185" s="81"/>
    </row>
    <row r="186" spans="1:7" x14ac:dyDescent="0.2">
      <c r="A186" s="68">
        <f t="shared" si="11"/>
        <v>167</v>
      </c>
      <c r="B186" s="21" t="s">
        <v>453</v>
      </c>
      <c r="C186" s="45" t="s">
        <v>282</v>
      </c>
      <c r="D186" s="21" t="s">
        <v>182</v>
      </c>
      <c r="E186" s="22">
        <v>28</v>
      </c>
      <c r="F186" s="44"/>
      <c r="G186" s="81"/>
    </row>
    <row r="187" spans="1:7" x14ac:dyDescent="0.2">
      <c r="A187" s="68">
        <f t="shared" si="11"/>
        <v>168</v>
      </c>
      <c r="B187" s="21" t="s">
        <v>453</v>
      </c>
      <c r="C187" s="45" t="s">
        <v>255</v>
      </c>
      <c r="D187" s="21" t="s">
        <v>182</v>
      </c>
      <c r="E187" s="22">
        <v>14</v>
      </c>
      <c r="F187" s="44"/>
      <c r="G187" s="81"/>
    </row>
    <row r="188" spans="1:7" x14ac:dyDescent="0.2">
      <c r="A188" s="68"/>
      <c r="B188" s="21"/>
      <c r="C188" s="26" t="s">
        <v>283</v>
      </c>
      <c r="D188" s="21"/>
      <c r="E188" s="22"/>
      <c r="F188" s="44"/>
      <c r="G188" s="81"/>
    </row>
    <row r="189" spans="1:7" x14ac:dyDescent="0.2">
      <c r="A189" s="68">
        <v>169</v>
      </c>
      <c r="B189" s="21" t="s">
        <v>453</v>
      </c>
      <c r="C189" s="45" t="s">
        <v>284</v>
      </c>
      <c r="D189" s="21" t="s">
        <v>182</v>
      </c>
      <c r="E189" s="22">
        <v>4</v>
      </c>
      <c r="F189" s="44"/>
      <c r="G189" s="81"/>
    </row>
    <row r="190" spans="1:7" x14ac:dyDescent="0.2">
      <c r="A190" s="68">
        <f t="shared" ref="A190:A195" si="12">1+A189</f>
        <v>170</v>
      </c>
      <c r="B190" s="21" t="s">
        <v>453</v>
      </c>
      <c r="C190" s="45" t="s">
        <v>278</v>
      </c>
      <c r="D190" s="21" t="s">
        <v>258</v>
      </c>
      <c r="E190" s="22">
        <v>4</v>
      </c>
      <c r="F190" s="44"/>
      <c r="G190" s="81"/>
    </row>
    <row r="191" spans="1:7" x14ac:dyDescent="0.2">
      <c r="A191" s="68">
        <f t="shared" si="12"/>
        <v>171</v>
      </c>
      <c r="B191" s="21" t="s">
        <v>453</v>
      </c>
      <c r="C191" s="45" t="s">
        <v>279</v>
      </c>
      <c r="D191" s="21" t="s">
        <v>182</v>
      </c>
      <c r="E191" s="22">
        <v>14</v>
      </c>
      <c r="F191" s="44"/>
      <c r="G191" s="81"/>
    </row>
    <row r="192" spans="1:7" x14ac:dyDescent="0.2">
      <c r="A192" s="68">
        <f t="shared" si="12"/>
        <v>172</v>
      </c>
      <c r="B192" s="21" t="s">
        <v>453</v>
      </c>
      <c r="C192" s="45" t="s">
        <v>280</v>
      </c>
      <c r="D192" s="21" t="s">
        <v>258</v>
      </c>
      <c r="E192" s="22">
        <v>4</v>
      </c>
      <c r="F192" s="44"/>
      <c r="G192" s="81"/>
    </row>
    <row r="193" spans="1:7" x14ac:dyDescent="0.2">
      <c r="A193" s="68">
        <f t="shared" si="12"/>
        <v>173</v>
      </c>
      <c r="B193" s="21" t="s">
        <v>453</v>
      </c>
      <c r="C193" s="45" t="s">
        <v>285</v>
      </c>
      <c r="D193" s="21" t="s">
        <v>182</v>
      </c>
      <c r="E193" s="22">
        <v>8</v>
      </c>
      <c r="F193" s="44"/>
      <c r="G193" s="81"/>
    </row>
    <row r="194" spans="1:7" x14ac:dyDescent="0.2">
      <c r="A194" s="68">
        <f t="shared" si="12"/>
        <v>174</v>
      </c>
      <c r="B194" s="21" t="s">
        <v>453</v>
      </c>
      <c r="C194" s="45" t="s">
        <v>286</v>
      </c>
      <c r="D194" s="21" t="s">
        <v>182</v>
      </c>
      <c r="E194" s="22">
        <v>8</v>
      </c>
      <c r="F194" s="44"/>
      <c r="G194" s="81"/>
    </row>
    <row r="195" spans="1:7" ht="21" x14ac:dyDescent="0.2">
      <c r="A195" s="68">
        <f t="shared" si="12"/>
        <v>175</v>
      </c>
      <c r="B195" s="21" t="s">
        <v>453</v>
      </c>
      <c r="C195" s="45" t="s">
        <v>458</v>
      </c>
      <c r="D195" s="21" t="s">
        <v>182</v>
      </c>
      <c r="E195" s="22">
        <v>4</v>
      </c>
      <c r="F195" s="44"/>
      <c r="G195" s="81"/>
    </row>
    <row r="196" spans="1:7" x14ac:dyDescent="0.2">
      <c r="A196" s="68"/>
      <c r="B196" s="21"/>
      <c r="C196" s="26" t="s">
        <v>287</v>
      </c>
      <c r="D196" s="21"/>
      <c r="E196" s="22"/>
      <c r="F196" s="44"/>
      <c r="G196" s="81"/>
    </row>
    <row r="197" spans="1:7" x14ac:dyDescent="0.2">
      <c r="A197" s="68">
        <v>176</v>
      </c>
      <c r="B197" s="21" t="s">
        <v>453</v>
      </c>
      <c r="C197" s="45" t="s">
        <v>288</v>
      </c>
      <c r="D197" s="21" t="s">
        <v>182</v>
      </c>
      <c r="E197" s="22">
        <v>13</v>
      </c>
      <c r="F197" s="44"/>
      <c r="G197" s="81"/>
    </row>
    <row r="198" spans="1:7" x14ac:dyDescent="0.2">
      <c r="A198" s="68">
        <f t="shared" ref="A198:A209" si="13">1+A197</f>
        <v>177</v>
      </c>
      <c r="B198" s="21" t="s">
        <v>453</v>
      </c>
      <c r="C198" s="45" t="s">
        <v>286</v>
      </c>
      <c r="D198" s="21" t="s">
        <v>182</v>
      </c>
      <c r="E198" s="22">
        <v>26</v>
      </c>
      <c r="F198" s="44"/>
      <c r="G198" s="81"/>
    </row>
    <row r="199" spans="1:7" ht="21" x14ac:dyDescent="0.2">
      <c r="A199" s="68">
        <f t="shared" si="13"/>
        <v>178</v>
      </c>
      <c r="B199" s="21" t="s">
        <v>453</v>
      </c>
      <c r="C199" s="45" t="s">
        <v>458</v>
      </c>
      <c r="D199" s="21" t="s">
        <v>182</v>
      </c>
      <c r="E199" s="22">
        <v>13</v>
      </c>
      <c r="F199" s="44"/>
      <c r="G199" s="81"/>
    </row>
    <row r="200" spans="1:7" x14ac:dyDescent="0.2">
      <c r="A200" s="68">
        <f t="shared" si="13"/>
        <v>179</v>
      </c>
      <c r="B200" s="21" t="s">
        <v>453</v>
      </c>
      <c r="C200" s="45" t="s">
        <v>289</v>
      </c>
      <c r="D200" s="21" t="s">
        <v>177</v>
      </c>
      <c r="E200" s="22">
        <v>78</v>
      </c>
      <c r="F200" s="44"/>
      <c r="G200" s="81"/>
    </row>
    <row r="201" spans="1:7" x14ac:dyDescent="0.2">
      <c r="A201" s="68">
        <f t="shared" si="13"/>
        <v>180</v>
      </c>
      <c r="B201" s="21" t="s">
        <v>453</v>
      </c>
      <c r="C201" s="45" t="s">
        <v>290</v>
      </c>
      <c r="D201" s="21" t="s">
        <v>193</v>
      </c>
      <c r="E201" s="22">
        <v>20</v>
      </c>
      <c r="F201" s="44"/>
      <c r="G201" s="81"/>
    </row>
    <row r="202" spans="1:7" x14ac:dyDescent="0.2">
      <c r="A202" s="68">
        <f t="shared" si="13"/>
        <v>181</v>
      </c>
      <c r="B202" s="21" t="s">
        <v>453</v>
      </c>
      <c r="C202" s="45" t="s">
        <v>291</v>
      </c>
      <c r="D202" s="21" t="s">
        <v>199</v>
      </c>
      <c r="E202" s="22">
        <v>2489.9499999999998</v>
      </c>
      <c r="F202" s="44"/>
      <c r="G202" s="81"/>
    </row>
    <row r="203" spans="1:7" x14ac:dyDescent="0.2">
      <c r="A203" s="68">
        <f t="shared" si="13"/>
        <v>182</v>
      </c>
      <c r="B203" s="21" t="s">
        <v>453</v>
      </c>
      <c r="C203" s="45" t="s">
        <v>292</v>
      </c>
      <c r="D203" s="21" t="s">
        <v>199</v>
      </c>
      <c r="E203" s="22">
        <v>15.5</v>
      </c>
      <c r="F203" s="44"/>
      <c r="G203" s="81"/>
    </row>
    <row r="204" spans="1:7" x14ac:dyDescent="0.2">
      <c r="A204" s="68">
        <f t="shared" si="13"/>
        <v>183</v>
      </c>
      <c r="B204" s="21" t="s">
        <v>453</v>
      </c>
      <c r="C204" s="45" t="s">
        <v>293</v>
      </c>
      <c r="D204" s="21" t="s">
        <v>199</v>
      </c>
      <c r="E204" s="22">
        <v>18</v>
      </c>
      <c r="F204" s="44"/>
      <c r="G204" s="81"/>
    </row>
    <row r="205" spans="1:7" ht="21" x14ac:dyDescent="0.2">
      <c r="A205" s="68">
        <f t="shared" si="13"/>
        <v>184</v>
      </c>
      <c r="B205" s="21" t="s">
        <v>453</v>
      </c>
      <c r="C205" s="45" t="s">
        <v>430</v>
      </c>
      <c r="D205" s="21" t="s">
        <v>294</v>
      </c>
      <c r="E205" s="22">
        <v>8.9</v>
      </c>
      <c r="F205" s="44"/>
      <c r="G205" s="81"/>
    </row>
    <row r="206" spans="1:7" ht="21" x14ac:dyDescent="0.2">
      <c r="A206" s="68">
        <f t="shared" si="13"/>
        <v>185</v>
      </c>
      <c r="B206" s="21" t="s">
        <v>453</v>
      </c>
      <c r="C206" s="45" t="s">
        <v>559</v>
      </c>
      <c r="D206" s="21" t="s">
        <v>294</v>
      </c>
      <c r="E206" s="22">
        <v>3.27</v>
      </c>
      <c r="F206" s="44"/>
      <c r="G206" s="81"/>
    </row>
    <row r="207" spans="1:7" ht="21" x14ac:dyDescent="0.2">
      <c r="A207" s="68">
        <f t="shared" si="13"/>
        <v>186</v>
      </c>
      <c r="B207" s="21" t="s">
        <v>453</v>
      </c>
      <c r="C207" s="45" t="s">
        <v>431</v>
      </c>
      <c r="D207" s="21" t="s">
        <v>294</v>
      </c>
      <c r="E207" s="22">
        <v>0.27</v>
      </c>
      <c r="F207" s="44"/>
      <c r="G207" s="81"/>
    </row>
    <row r="208" spans="1:7" x14ac:dyDescent="0.2">
      <c r="A208" s="68">
        <f t="shared" si="13"/>
        <v>187</v>
      </c>
      <c r="B208" s="21" t="s">
        <v>453</v>
      </c>
      <c r="C208" s="45" t="s">
        <v>295</v>
      </c>
      <c r="D208" s="21" t="s">
        <v>296</v>
      </c>
      <c r="E208" s="22">
        <v>12.45</v>
      </c>
      <c r="F208" s="44"/>
      <c r="G208" s="81"/>
    </row>
    <row r="209" spans="1:7" ht="21" x14ac:dyDescent="0.2">
      <c r="A209" s="68">
        <f t="shared" si="13"/>
        <v>188</v>
      </c>
      <c r="B209" s="21" t="s">
        <v>453</v>
      </c>
      <c r="C209" s="45" t="s">
        <v>297</v>
      </c>
      <c r="D209" s="21" t="s">
        <v>296</v>
      </c>
      <c r="E209" s="22">
        <v>12.45</v>
      </c>
      <c r="F209" s="44"/>
      <c r="G209" s="81"/>
    </row>
    <row r="210" spans="1:7" x14ac:dyDescent="0.2">
      <c r="A210" s="85" t="s">
        <v>151</v>
      </c>
      <c r="B210" s="21"/>
      <c r="C210" s="26" t="s">
        <v>298</v>
      </c>
      <c r="D210" s="21"/>
      <c r="E210" s="22"/>
      <c r="F210" s="44"/>
      <c r="G210" s="81"/>
    </row>
    <row r="211" spans="1:7" ht="18.75" customHeight="1" x14ac:dyDescent="0.2">
      <c r="A211" s="68">
        <v>189</v>
      </c>
      <c r="B211" s="21" t="s">
        <v>453</v>
      </c>
      <c r="C211" s="45" t="s">
        <v>237</v>
      </c>
      <c r="D211" s="21" t="s">
        <v>174</v>
      </c>
      <c r="E211" s="22">
        <v>0.18</v>
      </c>
      <c r="F211" s="44"/>
      <c r="G211" s="81"/>
    </row>
    <row r="212" spans="1:7" ht="21" x14ac:dyDescent="0.2">
      <c r="A212" s="68">
        <f t="shared" ref="A212:A217" si="14">1+A211</f>
        <v>190</v>
      </c>
      <c r="B212" s="21" t="s">
        <v>453</v>
      </c>
      <c r="C212" s="45" t="s">
        <v>558</v>
      </c>
      <c r="D212" s="21" t="s">
        <v>193</v>
      </c>
      <c r="E212" s="22">
        <v>275.36</v>
      </c>
      <c r="F212" s="44"/>
      <c r="G212" s="81"/>
    </row>
    <row r="213" spans="1:7" ht="37.5" customHeight="1" x14ac:dyDescent="0.2">
      <c r="A213" s="68">
        <f t="shared" si="14"/>
        <v>191</v>
      </c>
      <c r="B213" s="21" t="s">
        <v>453</v>
      </c>
      <c r="C213" s="45" t="s">
        <v>239</v>
      </c>
      <c r="D213" s="21" t="s">
        <v>193</v>
      </c>
      <c r="E213" s="22">
        <v>275.36</v>
      </c>
      <c r="F213" s="44"/>
      <c r="G213" s="81"/>
    </row>
    <row r="214" spans="1:7" x14ac:dyDescent="0.2">
      <c r="A214" s="68">
        <f t="shared" si="14"/>
        <v>192</v>
      </c>
      <c r="B214" s="21" t="s">
        <v>453</v>
      </c>
      <c r="C214" s="45" t="s">
        <v>240</v>
      </c>
      <c r="D214" s="21" t="s">
        <v>193</v>
      </c>
      <c r="E214" s="22">
        <v>104.09</v>
      </c>
      <c r="F214" s="44"/>
      <c r="G214" s="81"/>
    </row>
    <row r="215" spans="1:7" ht="42" x14ac:dyDescent="0.2">
      <c r="A215" s="68">
        <f t="shared" si="14"/>
        <v>193</v>
      </c>
      <c r="B215" s="21" t="s">
        <v>453</v>
      </c>
      <c r="C215" s="45" t="s">
        <v>384</v>
      </c>
      <c r="D215" s="21" t="s">
        <v>193</v>
      </c>
      <c r="E215" s="22">
        <v>104.09</v>
      </c>
      <c r="F215" s="44"/>
      <c r="G215" s="81"/>
    </row>
    <row r="216" spans="1:7" ht="31.5" x14ac:dyDescent="0.2">
      <c r="A216" s="68">
        <f t="shared" si="14"/>
        <v>194</v>
      </c>
      <c r="B216" s="21" t="s">
        <v>453</v>
      </c>
      <c r="C216" s="45" t="s">
        <v>242</v>
      </c>
      <c r="D216" s="21" t="s">
        <v>193</v>
      </c>
      <c r="E216" s="22">
        <v>208.17</v>
      </c>
      <c r="F216" s="44"/>
      <c r="G216" s="81"/>
    </row>
    <row r="217" spans="1:7" ht="13.5" customHeight="1" x14ac:dyDescent="0.2">
      <c r="A217" s="68">
        <f t="shared" si="14"/>
        <v>195</v>
      </c>
      <c r="B217" s="21" t="s">
        <v>453</v>
      </c>
      <c r="C217" s="45" t="s">
        <v>243</v>
      </c>
      <c r="D217" s="21" t="s">
        <v>193</v>
      </c>
      <c r="E217" s="22">
        <v>208.17</v>
      </c>
      <c r="F217" s="44"/>
      <c r="G217" s="81"/>
    </row>
    <row r="218" spans="1:7" x14ac:dyDescent="0.2">
      <c r="A218" s="85" t="s">
        <v>154</v>
      </c>
      <c r="B218" s="21"/>
      <c r="C218" s="26" t="s">
        <v>299</v>
      </c>
      <c r="D218" s="21"/>
      <c r="E218" s="22"/>
      <c r="F218" s="44"/>
      <c r="G218" s="81"/>
    </row>
    <row r="219" spans="1:7" x14ac:dyDescent="0.2">
      <c r="A219" s="68">
        <v>196</v>
      </c>
      <c r="B219" s="21" t="s">
        <v>453</v>
      </c>
      <c r="C219" s="45" t="s">
        <v>244</v>
      </c>
      <c r="D219" s="21" t="s">
        <v>193</v>
      </c>
      <c r="E219" s="22">
        <v>17.59</v>
      </c>
      <c r="F219" s="44"/>
      <c r="G219" s="81"/>
    </row>
    <row r="220" spans="1:7" x14ac:dyDescent="0.2">
      <c r="A220" s="68">
        <f t="shared" ref="A220:A229" si="15">1+A219</f>
        <v>197</v>
      </c>
      <c r="B220" s="21" t="s">
        <v>453</v>
      </c>
      <c r="C220" s="45" t="s">
        <v>245</v>
      </c>
      <c r="D220" s="21" t="s">
        <v>193</v>
      </c>
      <c r="E220" s="22">
        <v>63.3</v>
      </c>
      <c r="F220" s="44"/>
      <c r="G220" s="81"/>
    </row>
    <row r="221" spans="1:7" x14ac:dyDescent="0.2">
      <c r="A221" s="68">
        <f t="shared" si="15"/>
        <v>198</v>
      </c>
      <c r="B221" s="21" t="s">
        <v>453</v>
      </c>
      <c r="C221" s="45" t="s">
        <v>251</v>
      </c>
      <c r="D221" s="21" t="s">
        <v>199</v>
      </c>
      <c r="E221" s="22">
        <v>175.9</v>
      </c>
      <c r="F221" s="44"/>
      <c r="G221" s="81"/>
    </row>
    <row r="222" spans="1:7" x14ac:dyDescent="0.2">
      <c r="A222" s="68">
        <f t="shared" si="15"/>
        <v>199</v>
      </c>
      <c r="B222" s="21" t="s">
        <v>453</v>
      </c>
      <c r="C222" s="45" t="s">
        <v>266</v>
      </c>
      <c r="D222" s="21" t="s">
        <v>258</v>
      </c>
      <c r="E222" s="22">
        <v>13</v>
      </c>
      <c r="F222" s="44"/>
      <c r="G222" s="81"/>
    </row>
    <row r="223" spans="1:7" ht="21" x14ac:dyDescent="0.2">
      <c r="A223" s="68">
        <f t="shared" si="15"/>
        <v>200</v>
      </c>
      <c r="B223" s="21" t="s">
        <v>453</v>
      </c>
      <c r="C223" s="45" t="s">
        <v>459</v>
      </c>
      <c r="D223" s="21" t="s">
        <v>182</v>
      </c>
      <c r="E223" s="22">
        <v>13</v>
      </c>
      <c r="F223" s="44"/>
      <c r="G223" s="81"/>
    </row>
    <row r="224" spans="1:7" x14ac:dyDescent="0.2">
      <c r="A224" s="68">
        <f t="shared" si="15"/>
        <v>201</v>
      </c>
      <c r="B224" s="21" t="s">
        <v>453</v>
      </c>
      <c r="C224" s="45" t="s">
        <v>300</v>
      </c>
      <c r="D224" s="21" t="s">
        <v>182</v>
      </c>
      <c r="E224" s="22">
        <v>13</v>
      </c>
      <c r="F224" s="44"/>
      <c r="G224" s="81"/>
    </row>
    <row r="225" spans="1:7" x14ac:dyDescent="0.2">
      <c r="A225" s="68">
        <f t="shared" si="15"/>
        <v>202</v>
      </c>
      <c r="B225" s="21" t="s">
        <v>453</v>
      </c>
      <c r="C225" s="45" t="s">
        <v>291</v>
      </c>
      <c r="D225" s="21" t="s">
        <v>199</v>
      </c>
      <c r="E225" s="22">
        <v>200.55</v>
      </c>
      <c r="F225" s="44"/>
      <c r="G225" s="81"/>
    </row>
    <row r="226" spans="1:7" ht="21" x14ac:dyDescent="0.2">
      <c r="A226" s="68">
        <f t="shared" si="15"/>
        <v>203</v>
      </c>
      <c r="B226" s="21" t="s">
        <v>453</v>
      </c>
      <c r="C226" s="45" t="s">
        <v>431</v>
      </c>
      <c r="D226" s="21" t="s">
        <v>294</v>
      </c>
      <c r="E226" s="22">
        <v>0.1</v>
      </c>
      <c r="F226" s="44"/>
      <c r="G226" s="81"/>
    </row>
    <row r="227" spans="1:7" ht="21" x14ac:dyDescent="0.2">
      <c r="A227" s="68">
        <f t="shared" si="15"/>
        <v>204</v>
      </c>
      <c r="B227" s="21" t="s">
        <v>453</v>
      </c>
      <c r="C227" s="45" t="s">
        <v>460</v>
      </c>
      <c r="D227" s="21" t="s">
        <v>294</v>
      </c>
      <c r="E227" s="22">
        <v>0.19</v>
      </c>
      <c r="F227" s="44"/>
      <c r="G227" s="81"/>
    </row>
    <row r="228" spans="1:7" x14ac:dyDescent="0.2">
      <c r="A228" s="68">
        <f t="shared" si="15"/>
        <v>205</v>
      </c>
      <c r="B228" s="21" t="s">
        <v>453</v>
      </c>
      <c r="C228" s="45" t="s">
        <v>301</v>
      </c>
      <c r="D228" s="21" t="s">
        <v>296</v>
      </c>
      <c r="E228" s="22">
        <v>0.28999999999999998</v>
      </c>
      <c r="F228" s="44"/>
      <c r="G228" s="81"/>
    </row>
    <row r="229" spans="1:7" ht="21" x14ac:dyDescent="0.2">
      <c r="A229" s="68">
        <f t="shared" si="15"/>
        <v>206</v>
      </c>
      <c r="B229" s="21" t="s">
        <v>453</v>
      </c>
      <c r="C229" s="45" t="s">
        <v>302</v>
      </c>
      <c r="D229" s="21" t="s">
        <v>296</v>
      </c>
      <c r="E229" s="22">
        <v>0.28999999999999998</v>
      </c>
      <c r="F229" s="44"/>
      <c r="G229" s="81"/>
    </row>
    <row r="230" spans="1:7" x14ac:dyDescent="0.2">
      <c r="A230" s="82" t="s">
        <v>32</v>
      </c>
      <c r="B230" s="47"/>
      <c r="C230" s="48" t="s">
        <v>42</v>
      </c>
      <c r="D230" s="47"/>
      <c r="E230" s="49"/>
      <c r="F230" s="50"/>
      <c r="G230" s="80"/>
    </row>
    <row r="231" spans="1:7" x14ac:dyDescent="0.2">
      <c r="A231" s="85" t="s">
        <v>33</v>
      </c>
      <c r="B231" s="21"/>
      <c r="C231" s="26" t="s">
        <v>132</v>
      </c>
      <c r="D231" s="21"/>
      <c r="E231" s="22"/>
      <c r="F231" s="44"/>
      <c r="G231" s="81"/>
    </row>
    <row r="232" spans="1:7" x14ac:dyDescent="0.2">
      <c r="A232" s="68">
        <v>207</v>
      </c>
      <c r="B232" s="21" t="s">
        <v>461</v>
      </c>
      <c r="C232" s="45" t="s">
        <v>237</v>
      </c>
      <c r="D232" s="21" t="s">
        <v>174</v>
      </c>
      <c r="E232" s="22">
        <v>1.29</v>
      </c>
      <c r="F232" s="44"/>
      <c r="G232" s="81"/>
    </row>
    <row r="233" spans="1:7" ht="21" x14ac:dyDescent="0.2">
      <c r="A233" s="68">
        <f t="shared" ref="A233:A239" si="16">1+A232</f>
        <v>208</v>
      </c>
      <c r="B233" s="21" t="s">
        <v>461</v>
      </c>
      <c r="C233" s="45" t="s">
        <v>558</v>
      </c>
      <c r="D233" s="21" t="s">
        <v>193</v>
      </c>
      <c r="E233" s="22">
        <v>3667.22</v>
      </c>
      <c r="F233" s="44"/>
      <c r="G233" s="81"/>
    </row>
    <row r="234" spans="1:7" ht="30.75" customHeight="1" x14ac:dyDescent="0.2">
      <c r="A234" s="68">
        <f t="shared" si="16"/>
        <v>209</v>
      </c>
      <c r="B234" s="21" t="s">
        <v>461</v>
      </c>
      <c r="C234" s="45" t="s">
        <v>239</v>
      </c>
      <c r="D234" s="21" t="s">
        <v>193</v>
      </c>
      <c r="E234" s="22">
        <v>3667.22</v>
      </c>
      <c r="F234" s="44"/>
      <c r="G234" s="81"/>
    </row>
    <row r="235" spans="1:7" ht="0.75" hidden="1" customHeight="1" x14ac:dyDescent="0.2">
      <c r="A235" s="68">
        <f t="shared" si="16"/>
        <v>210</v>
      </c>
      <c r="B235" s="21" t="s">
        <v>461</v>
      </c>
      <c r="C235" s="45" t="s">
        <v>303</v>
      </c>
      <c r="D235" s="21" t="s">
        <v>177</v>
      </c>
      <c r="E235" s="22">
        <v>1520.03</v>
      </c>
      <c r="F235" s="44"/>
      <c r="G235" s="81"/>
    </row>
    <row r="236" spans="1:7" x14ac:dyDescent="0.2">
      <c r="A236" s="68">
        <f t="shared" si="16"/>
        <v>211</v>
      </c>
      <c r="B236" s="21" t="s">
        <v>461</v>
      </c>
      <c r="C236" s="45" t="s">
        <v>240</v>
      </c>
      <c r="D236" s="21" t="s">
        <v>193</v>
      </c>
      <c r="E236" s="22">
        <v>1699.6</v>
      </c>
      <c r="F236" s="44"/>
      <c r="G236" s="81"/>
    </row>
    <row r="237" spans="1:7" ht="42" x14ac:dyDescent="0.2">
      <c r="A237" s="68">
        <f t="shared" si="16"/>
        <v>212</v>
      </c>
      <c r="B237" s="21" t="s">
        <v>461</v>
      </c>
      <c r="C237" s="45" t="s">
        <v>384</v>
      </c>
      <c r="D237" s="21" t="s">
        <v>193</v>
      </c>
      <c r="E237" s="22">
        <v>1699.6</v>
      </c>
      <c r="F237" s="44"/>
      <c r="G237" s="81"/>
    </row>
    <row r="238" spans="1:7" ht="31.5" x14ac:dyDescent="0.2">
      <c r="A238" s="68">
        <f t="shared" si="16"/>
        <v>213</v>
      </c>
      <c r="B238" s="21" t="s">
        <v>461</v>
      </c>
      <c r="C238" s="45" t="s">
        <v>242</v>
      </c>
      <c r="D238" s="21" t="s">
        <v>193</v>
      </c>
      <c r="E238" s="22">
        <v>3399.2</v>
      </c>
      <c r="F238" s="44"/>
      <c r="G238" s="81"/>
    </row>
    <row r="239" spans="1:7" x14ac:dyDescent="0.2">
      <c r="A239" s="68">
        <f t="shared" si="16"/>
        <v>214</v>
      </c>
      <c r="B239" s="21" t="s">
        <v>461</v>
      </c>
      <c r="C239" s="45" t="s">
        <v>243</v>
      </c>
      <c r="D239" s="21" t="s">
        <v>193</v>
      </c>
      <c r="E239" s="22">
        <v>3399.2</v>
      </c>
      <c r="F239" s="44"/>
      <c r="G239" s="81"/>
    </row>
    <row r="240" spans="1:7" x14ac:dyDescent="0.2">
      <c r="A240" s="85" t="s">
        <v>37</v>
      </c>
      <c r="B240" s="21"/>
      <c r="C240" s="26" t="s">
        <v>134</v>
      </c>
      <c r="D240" s="21"/>
      <c r="E240" s="22"/>
      <c r="F240" s="44"/>
      <c r="G240" s="81"/>
    </row>
    <row r="241" spans="1:7" x14ac:dyDescent="0.2">
      <c r="A241" s="68">
        <v>215</v>
      </c>
      <c r="B241" s="21" t="s">
        <v>461</v>
      </c>
      <c r="C241" s="45" t="s">
        <v>244</v>
      </c>
      <c r="D241" s="21" t="s">
        <v>193</v>
      </c>
      <c r="E241" s="22">
        <v>156.35</v>
      </c>
      <c r="F241" s="44"/>
      <c r="G241" s="81"/>
    </row>
    <row r="242" spans="1:7" x14ac:dyDescent="0.2">
      <c r="A242" s="68">
        <f t="shared" ref="A242:A256" si="17">1+A241</f>
        <v>216</v>
      </c>
      <c r="B242" s="21" t="s">
        <v>461</v>
      </c>
      <c r="C242" s="45" t="s">
        <v>245</v>
      </c>
      <c r="D242" s="21" t="s">
        <v>193</v>
      </c>
      <c r="E242" s="22">
        <v>735.61</v>
      </c>
      <c r="F242" s="44"/>
      <c r="G242" s="81"/>
    </row>
    <row r="243" spans="1:7" x14ac:dyDescent="0.2">
      <c r="A243" s="68">
        <f t="shared" si="17"/>
        <v>217</v>
      </c>
      <c r="B243" s="21" t="s">
        <v>461</v>
      </c>
      <c r="C243" s="45" t="s">
        <v>304</v>
      </c>
      <c r="D243" s="21" t="s">
        <v>199</v>
      </c>
      <c r="E243" s="22">
        <v>1127.5</v>
      </c>
      <c r="F243" s="44"/>
      <c r="G243" s="81"/>
    </row>
    <row r="244" spans="1:7" x14ac:dyDescent="0.2">
      <c r="A244" s="68">
        <f t="shared" si="17"/>
        <v>218</v>
      </c>
      <c r="B244" s="21" t="s">
        <v>461</v>
      </c>
      <c r="C244" s="45" t="s">
        <v>305</v>
      </c>
      <c r="D244" s="21" t="s">
        <v>199</v>
      </c>
      <c r="E244" s="22">
        <v>20.5</v>
      </c>
      <c r="F244" s="44"/>
      <c r="G244" s="81"/>
    </row>
    <row r="245" spans="1:7" x14ac:dyDescent="0.2">
      <c r="A245" s="68">
        <f t="shared" si="17"/>
        <v>219</v>
      </c>
      <c r="B245" s="21" t="s">
        <v>461</v>
      </c>
      <c r="C245" s="45" t="s">
        <v>306</v>
      </c>
      <c r="D245" s="21" t="s">
        <v>182</v>
      </c>
      <c r="E245" s="22">
        <v>1</v>
      </c>
      <c r="F245" s="44"/>
      <c r="G245" s="81"/>
    </row>
    <row r="246" spans="1:7" x14ac:dyDescent="0.2">
      <c r="A246" s="68">
        <f t="shared" si="17"/>
        <v>220</v>
      </c>
      <c r="B246" s="21" t="s">
        <v>461</v>
      </c>
      <c r="C246" s="45" t="s">
        <v>307</v>
      </c>
      <c r="D246" s="21" t="s">
        <v>199</v>
      </c>
      <c r="E246" s="22">
        <v>415.45</v>
      </c>
      <c r="F246" s="44"/>
      <c r="G246" s="81"/>
    </row>
    <row r="247" spans="1:7" x14ac:dyDescent="0.2">
      <c r="A247" s="68">
        <f t="shared" si="17"/>
        <v>221</v>
      </c>
      <c r="B247" s="21" t="s">
        <v>461</v>
      </c>
      <c r="C247" s="45" t="s">
        <v>308</v>
      </c>
      <c r="D247" s="21" t="s">
        <v>309</v>
      </c>
      <c r="E247" s="22">
        <v>26</v>
      </c>
      <c r="F247" s="44"/>
      <c r="G247" s="81"/>
    </row>
    <row r="248" spans="1:7" ht="21" x14ac:dyDescent="0.2">
      <c r="A248" s="68">
        <f t="shared" si="17"/>
        <v>222</v>
      </c>
      <c r="B248" s="21" t="s">
        <v>461</v>
      </c>
      <c r="C248" s="45" t="s">
        <v>310</v>
      </c>
      <c r="D248" s="21" t="s">
        <v>309</v>
      </c>
      <c r="E248" s="22">
        <v>1</v>
      </c>
      <c r="F248" s="44"/>
      <c r="G248" s="81"/>
    </row>
    <row r="249" spans="1:7" ht="21" x14ac:dyDescent="0.2">
      <c r="A249" s="68">
        <f t="shared" si="17"/>
        <v>223</v>
      </c>
      <c r="B249" s="21" t="s">
        <v>461</v>
      </c>
      <c r="C249" s="45" t="s">
        <v>311</v>
      </c>
      <c r="D249" s="21" t="s">
        <v>309</v>
      </c>
      <c r="E249" s="22">
        <v>3</v>
      </c>
      <c r="F249" s="44"/>
      <c r="G249" s="81"/>
    </row>
    <row r="250" spans="1:7" x14ac:dyDescent="0.2">
      <c r="A250" s="68">
        <f t="shared" si="17"/>
        <v>224</v>
      </c>
      <c r="B250" s="21" t="s">
        <v>461</v>
      </c>
      <c r="C250" s="45" t="s">
        <v>312</v>
      </c>
      <c r="D250" s="21" t="s">
        <v>258</v>
      </c>
      <c r="E250" s="22">
        <v>1</v>
      </c>
      <c r="F250" s="44"/>
      <c r="G250" s="81"/>
    </row>
    <row r="251" spans="1:7" x14ac:dyDescent="0.2">
      <c r="A251" s="68">
        <f t="shared" si="17"/>
        <v>225</v>
      </c>
      <c r="B251" s="21" t="s">
        <v>461</v>
      </c>
      <c r="C251" s="45" t="s">
        <v>313</v>
      </c>
      <c r="D251" s="21" t="s">
        <v>258</v>
      </c>
      <c r="E251" s="22">
        <v>1</v>
      </c>
      <c r="F251" s="44"/>
      <c r="G251" s="81"/>
    </row>
    <row r="252" spans="1:7" ht="21" x14ac:dyDescent="0.2">
      <c r="A252" s="68">
        <f t="shared" si="17"/>
        <v>226</v>
      </c>
      <c r="B252" s="21" t="s">
        <v>461</v>
      </c>
      <c r="C252" s="45" t="s">
        <v>560</v>
      </c>
      <c r="D252" s="21" t="s">
        <v>258</v>
      </c>
      <c r="E252" s="22">
        <v>1</v>
      </c>
      <c r="F252" s="44"/>
      <c r="G252" s="81"/>
    </row>
    <row r="253" spans="1:7" x14ac:dyDescent="0.2">
      <c r="A253" s="68">
        <f t="shared" si="17"/>
        <v>227</v>
      </c>
      <c r="B253" s="21" t="s">
        <v>461</v>
      </c>
      <c r="C253" s="45" t="s">
        <v>314</v>
      </c>
      <c r="D253" s="21" t="s">
        <v>199</v>
      </c>
      <c r="E253" s="22">
        <v>1288.8</v>
      </c>
      <c r="F253" s="44"/>
      <c r="G253" s="81"/>
    </row>
    <row r="254" spans="1:7" x14ac:dyDescent="0.2">
      <c r="A254" s="68">
        <f t="shared" si="17"/>
        <v>228</v>
      </c>
      <c r="B254" s="21" t="s">
        <v>461</v>
      </c>
      <c r="C254" s="45" t="s">
        <v>315</v>
      </c>
      <c r="D254" s="21" t="s">
        <v>199</v>
      </c>
      <c r="E254" s="22">
        <v>1127.5</v>
      </c>
      <c r="F254" s="44"/>
      <c r="G254" s="81"/>
    </row>
    <row r="255" spans="1:7" x14ac:dyDescent="0.2">
      <c r="A255" s="68">
        <f t="shared" si="17"/>
        <v>229</v>
      </c>
      <c r="B255" s="21" t="s">
        <v>461</v>
      </c>
      <c r="C255" s="45" t="s">
        <v>316</v>
      </c>
      <c r="D255" s="21" t="s">
        <v>199</v>
      </c>
      <c r="E255" s="22">
        <v>20.5</v>
      </c>
      <c r="F255" s="44"/>
      <c r="G255" s="81"/>
    </row>
    <row r="256" spans="1:7" x14ac:dyDescent="0.2">
      <c r="A256" s="68">
        <f t="shared" si="17"/>
        <v>230</v>
      </c>
      <c r="B256" s="21" t="s">
        <v>461</v>
      </c>
      <c r="C256" s="45" t="s">
        <v>317</v>
      </c>
      <c r="D256" s="21" t="s">
        <v>294</v>
      </c>
      <c r="E256" s="22">
        <v>2.08</v>
      </c>
      <c r="F256" s="44"/>
      <c r="G256" s="81"/>
    </row>
    <row r="257" spans="1:7" x14ac:dyDescent="0.2">
      <c r="A257" s="85" t="s">
        <v>43</v>
      </c>
      <c r="B257" s="21"/>
      <c r="C257" s="26" t="s">
        <v>318</v>
      </c>
      <c r="D257" s="21"/>
      <c r="E257" s="22"/>
      <c r="F257" s="44"/>
      <c r="G257" s="81"/>
    </row>
    <row r="258" spans="1:7" x14ac:dyDescent="0.2">
      <c r="A258" s="68">
        <v>231</v>
      </c>
      <c r="B258" s="21" t="s">
        <v>461</v>
      </c>
      <c r="C258" s="45" t="s">
        <v>237</v>
      </c>
      <c r="D258" s="21" t="s">
        <v>174</v>
      </c>
      <c r="E258" s="22">
        <v>0.11</v>
      </c>
      <c r="F258" s="44"/>
      <c r="G258" s="81"/>
    </row>
    <row r="259" spans="1:7" ht="31.5" customHeight="1" x14ac:dyDescent="0.2">
      <c r="A259" s="68">
        <f t="shared" ref="A259:A265" si="18">1+A258</f>
        <v>232</v>
      </c>
      <c r="B259" s="21" t="s">
        <v>461</v>
      </c>
      <c r="C259" s="45" t="s">
        <v>558</v>
      </c>
      <c r="D259" s="21" t="s">
        <v>193</v>
      </c>
      <c r="E259" s="22">
        <v>257.35000000000002</v>
      </c>
      <c r="F259" s="44"/>
      <c r="G259" s="81"/>
    </row>
    <row r="260" spans="1:7" ht="33" customHeight="1" x14ac:dyDescent="0.2">
      <c r="A260" s="68">
        <f t="shared" si="18"/>
        <v>233</v>
      </c>
      <c r="B260" s="21" t="s">
        <v>461</v>
      </c>
      <c r="C260" s="45" t="s">
        <v>239</v>
      </c>
      <c r="D260" s="21" t="s">
        <v>193</v>
      </c>
      <c r="E260" s="22">
        <v>257.35000000000002</v>
      </c>
      <c r="F260" s="44"/>
      <c r="G260" s="81"/>
    </row>
    <row r="261" spans="1:7" x14ac:dyDescent="0.2">
      <c r="A261" s="68">
        <f t="shared" si="18"/>
        <v>234</v>
      </c>
      <c r="B261" s="21" t="s">
        <v>461</v>
      </c>
      <c r="C261" s="45" t="s">
        <v>303</v>
      </c>
      <c r="D261" s="21" t="s">
        <v>177</v>
      </c>
      <c r="E261" s="22">
        <v>157.5</v>
      </c>
      <c r="F261" s="44"/>
      <c r="G261" s="81"/>
    </row>
    <row r="262" spans="1:7" x14ac:dyDescent="0.2">
      <c r="A262" s="68">
        <f t="shared" si="18"/>
        <v>235</v>
      </c>
      <c r="B262" s="21" t="s">
        <v>461</v>
      </c>
      <c r="C262" s="45" t="s">
        <v>240</v>
      </c>
      <c r="D262" s="21" t="s">
        <v>193</v>
      </c>
      <c r="E262" s="22">
        <v>108.22</v>
      </c>
      <c r="F262" s="44"/>
      <c r="G262" s="81"/>
    </row>
    <row r="263" spans="1:7" ht="42" x14ac:dyDescent="0.2">
      <c r="A263" s="68">
        <f t="shared" si="18"/>
        <v>236</v>
      </c>
      <c r="B263" s="21" t="s">
        <v>461</v>
      </c>
      <c r="C263" s="45" t="s">
        <v>384</v>
      </c>
      <c r="D263" s="21" t="s">
        <v>193</v>
      </c>
      <c r="E263" s="22">
        <v>108.22</v>
      </c>
      <c r="F263" s="44"/>
      <c r="G263" s="81"/>
    </row>
    <row r="264" spans="1:7" ht="31.5" x14ac:dyDescent="0.2">
      <c r="A264" s="68">
        <f t="shared" si="18"/>
        <v>237</v>
      </c>
      <c r="B264" s="21" t="s">
        <v>461</v>
      </c>
      <c r="C264" s="45" t="s">
        <v>242</v>
      </c>
      <c r="D264" s="21" t="s">
        <v>193</v>
      </c>
      <c r="E264" s="22">
        <v>216.44</v>
      </c>
      <c r="F264" s="44"/>
      <c r="G264" s="81"/>
    </row>
    <row r="265" spans="1:7" x14ac:dyDescent="0.2">
      <c r="A265" s="68">
        <f t="shared" si="18"/>
        <v>238</v>
      </c>
      <c r="B265" s="21" t="s">
        <v>461</v>
      </c>
      <c r="C265" s="45" t="s">
        <v>243</v>
      </c>
      <c r="D265" s="21" t="s">
        <v>193</v>
      </c>
      <c r="E265" s="22">
        <v>216.44</v>
      </c>
      <c r="F265" s="44"/>
      <c r="G265" s="81"/>
    </row>
    <row r="266" spans="1:7" x14ac:dyDescent="0.2">
      <c r="A266" s="85" t="s">
        <v>319</v>
      </c>
      <c r="B266" s="21"/>
      <c r="C266" s="26" t="s">
        <v>320</v>
      </c>
      <c r="D266" s="21"/>
      <c r="E266" s="22"/>
      <c r="F266" s="44"/>
      <c r="G266" s="81"/>
    </row>
    <row r="267" spans="1:7" x14ac:dyDescent="0.2">
      <c r="A267" s="68">
        <v>239</v>
      </c>
      <c r="B267" s="21" t="s">
        <v>461</v>
      </c>
      <c r="C267" s="45" t="s">
        <v>244</v>
      </c>
      <c r="D267" s="21" t="s">
        <v>193</v>
      </c>
      <c r="E267" s="22">
        <v>10.5</v>
      </c>
      <c r="F267" s="44"/>
      <c r="G267" s="81"/>
    </row>
    <row r="268" spans="1:7" x14ac:dyDescent="0.2">
      <c r="A268" s="68">
        <f>1+A267</f>
        <v>240</v>
      </c>
      <c r="B268" s="21" t="s">
        <v>461</v>
      </c>
      <c r="C268" s="45" t="s">
        <v>245</v>
      </c>
      <c r="D268" s="21" t="s">
        <v>193</v>
      </c>
      <c r="E268" s="22">
        <v>45.4</v>
      </c>
      <c r="F268" s="44"/>
      <c r="G268" s="81"/>
    </row>
    <row r="269" spans="1:7" x14ac:dyDescent="0.2">
      <c r="A269" s="68">
        <f>1+A268</f>
        <v>241</v>
      </c>
      <c r="B269" s="21" t="s">
        <v>461</v>
      </c>
      <c r="C269" s="45" t="s">
        <v>321</v>
      </c>
      <c r="D269" s="21" t="s">
        <v>199</v>
      </c>
      <c r="E269" s="22">
        <v>105</v>
      </c>
      <c r="F269" s="44"/>
      <c r="G269" s="81"/>
    </row>
    <row r="270" spans="1:7" x14ac:dyDescent="0.2">
      <c r="A270" s="68">
        <f>1+A269</f>
        <v>242</v>
      </c>
      <c r="B270" s="21" t="s">
        <v>461</v>
      </c>
      <c r="C270" s="45" t="s">
        <v>322</v>
      </c>
      <c r="D270" s="21" t="s">
        <v>182</v>
      </c>
      <c r="E270" s="22">
        <v>13</v>
      </c>
      <c r="F270" s="44"/>
      <c r="G270" s="81"/>
    </row>
    <row r="271" spans="1:7" x14ac:dyDescent="0.2">
      <c r="A271" s="68">
        <f>1+A270</f>
        <v>243</v>
      </c>
      <c r="B271" s="21" t="s">
        <v>461</v>
      </c>
      <c r="C271" s="45" t="s">
        <v>314</v>
      </c>
      <c r="D271" s="21" t="s">
        <v>199</v>
      </c>
      <c r="E271" s="22">
        <v>105</v>
      </c>
      <c r="F271" s="44"/>
      <c r="G271" s="81"/>
    </row>
    <row r="272" spans="1:7" x14ac:dyDescent="0.2">
      <c r="A272" s="68">
        <f>1+A271</f>
        <v>244</v>
      </c>
      <c r="B272" s="21" t="s">
        <v>461</v>
      </c>
      <c r="C272" s="45" t="s">
        <v>316</v>
      </c>
      <c r="D272" s="21" t="s">
        <v>199</v>
      </c>
      <c r="E272" s="22">
        <v>105</v>
      </c>
      <c r="F272" s="44"/>
      <c r="G272" s="81"/>
    </row>
    <row r="273" spans="1:7" x14ac:dyDescent="0.2">
      <c r="A273" s="85" t="s">
        <v>323</v>
      </c>
      <c r="B273" s="21"/>
      <c r="C273" s="26" t="s">
        <v>335</v>
      </c>
      <c r="D273" s="21"/>
      <c r="E273" s="22"/>
      <c r="F273" s="44"/>
      <c r="G273" s="81"/>
    </row>
    <row r="274" spans="1:7" x14ac:dyDescent="0.2">
      <c r="A274" s="68">
        <v>245</v>
      </c>
      <c r="B274" s="21" t="s">
        <v>461</v>
      </c>
      <c r="C274" s="45" t="s">
        <v>237</v>
      </c>
      <c r="D274" s="21" t="s">
        <v>174</v>
      </c>
      <c r="E274" s="22">
        <v>0.08</v>
      </c>
      <c r="F274" s="44"/>
      <c r="G274" s="81"/>
    </row>
    <row r="275" spans="1:7" ht="31.5" x14ac:dyDescent="0.2">
      <c r="A275" s="68">
        <f t="shared" ref="A275:A288" si="19">1+A274</f>
        <v>246</v>
      </c>
      <c r="B275" s="21" t="s">
        <v>461</v>
      </c>
      <c r="C275" s="45" t="s">
        <v>238</v>
      </c>
      <c r="D275" s="21" t="s">
        <v>193</v>
      </c>
      <c r="E275" s="22">
        <v>402.44</v>
      </c>
      <c r="F275" s="44"/>
      <c r="G275" s="81"/>
    </row>
    <row r="276" spans="1:7" ht="42" x14ac:dyDescent="0.2">
      <c r="A276" s="68">
        <f t="shared" si="19"/>
        <v>247</v>
      </c>
      <c r="B276" s="21" t="s">
        <v>461</v>
      </c>
      <c r="C276" s="45" t="s">
        <v>239</v>
      </c>
      <c r="D276" s="21" t="s">
        <v>193</v>
      </c>
      <c r="E276" s="22">
        <v>402.44</v>
      </c>
      <c r="F276" s="44"/>
      <c r="G276" s="81"/>
    </row>
    <row r="277" spans="1:7" x14ac:dyDescent="0.2">
      <c r="A277" s="68">
        <f t="shared" si="19"/>
        <v>248</v>
      </c>
      <c r="B277" s="21" t="s">
        <v>461</v>
      </c>
      <c r="C277" s="45" t="s">
        <v>303</v>
      </c>
      <c r="D277" s="21" t="s">
        <v>177</v>
      </c>
      <c r="E277" s="22">
        <v>525.91999999999996</v>
      </c>
      <c r="F277" s="44"/>
      <c r="G277" s="81"/>
    </row>
    <row r="278" spans="1:7" x14ac:dyDescent="0.2">
      <c r="A278" s="68">
        <f t="shared" si="19"/>
        <v>249</v>
      </c>
      <c r="B278" s="21" t="s">
        <v>461</v>
      </c>
      <c r="C278" s="45" t="s">
        <v>240</v>
      </c>
      <c r="D278" s="21" t="s">
        <v>193</v>
      </c>
      <c r="E278" s="22">
        <v>177.17</v>
      </c>
      <c r="F278" s="44"/>
      <c r="G278" s="81"/>
    </row>
    <row r="279" spans="1:7" ht="52.5" x14ac:dyDescent="0.2">
      <c r="A279" s="68">
        <f t="shared" si="19"/>
        <v>250</v>
      </c>
      <c r="B279" s="21" t="s">
        <v>461</v>
      </c>
      <c r="C279" s="45" t="s">
        <v>241</v>
      </c>
      <c r="D279" s="21" t="s">
        <v>193</v>
      </c>
      <c r="E279" s="22">
        <v>177.17</v>
      </c>
      <c r="F279" s="44"/>
      <c r="G279" s="81"/>
    </row>
    <row r="280" spans="1:7" ht="31.5" x14ac:dyDescent="0.2">
      <c r="A280" s="68">
        <f t="shared" si="19"/>
        <v>251</v>
      </c>
      <c r="B280" s="21" t="s">
        <v>461</v>
      </c>
      <c r="C280" s="45" t="s">
        <v>242</v>
      </c>
      <c r="D280" s="21" t="s">
        <v>193</v>
      </c>
      <c r="E280" s="22">
        <v>354.33</v>
      </c>
      <c r="F280" s="44"/>
      <c r="G280" s="81"/>
    </row>
    <row r="281" spans="1:7" x14ac:dyDescent="0.2">
      <c r="A281" s="68">
        <f t="shared" si="19"/>
        <v>252</v>
      </c>
      <c r="B281" s="21" t="s">
        <v>461</v>
      </c>
      <c r="C281" s="45" t="s">
        <v>243</v>
      </c>
      <c r="D281" s="21" t="s">
        <v>193</v>
      </c>
      <c r="E281" s="22">
        <v>354.33</v>
      </c>
      <c r="F281" s="44"/>
      <c r="G281" s="81"/>
    </row>
    <row r="282" spans="1:7" x14ac:dyDescent="0.2">
      <c r="A282" s="68">
        <f t="shared" si="19"/>
        <v>253</v>
      </c>
      <c r="B282" s="21" t="s">
        <v>461</v>
      </c>
      <c r="C282" s="45" t="s">
        <v>244</v>
      </c>
      <c r="D282" s="21" t="s">
        <v>193</v>
      </c>
      <c r="E282" s="22">
        <v>8.2200000000000006</v>
      </c>
      <c r="F282" s="44"/>
      <c r="G282" s="81"/>
    </row>
    <row r="283" spans="1:7" x14ac:dyDescent="0.2">
      <c r="A283" s="68">
        <f t="shared" si="19"/>
        <v>254</v>
      </c>
      <c r="B283" s="21" t="s">
        <v>461</v>
      </c>
      <c r="C283" s="45" t="s">
        <v>245</v>
      </c>
      <c r="D283" s="21" t="s">
        <v>193</v>
      </c>
      <c r="E283" s="22">
        <v>39.89</v>
      </c>
      <c r="F283" s="44"/>
      <c r="G283" s="81"/>
    </row>
    <row r="284" spans="1:7" ht="21" x14ac:dyDescent="0.2">
      <c r="A284" s="68">
        <f t="shared" si="19"/>
        <v>255</v>
      </c>
      <c r="B284" s="21" t="s">
        <v>461</v>
      </c>
      <c r="C284" s="45" t="s">
        <v>324</v>
      </c>
      <c r="D284" s="21" t="s">
        <v>199</v>
      </c>
      <c r="E284" s="22">
        <v>82.2</v>
      </c>
      <c r="F284" s="44"/>
      <c r="G284" s="81"/>
    </row>
    <row r="285" spans="1:7" x14ac:dyDescent="0.2">
      <c r="A285" s="68">
        <f t="shared" si="19"/>
        <v>256</v>
      </c>
      <c r="B285" s="21" t="s">
        <v>461</v>
      </c>
      <c r="C285" s="45" t="s">
        <v>304</v>
      </c>
      <c r="D285" s="21" t="s">
        <v>199</v>
      </c>
      <c r="E285" s="22">
        <v>82.2</v>
      </c>
      <c r="F285" s="44"/>
      <c r="G285" s="81"/>
    </row>
    <row r="286" spans="1:7" x14ac:dyDescent="0.2">
      <c r="A286" s="68">
        <f t="shared" si="19"/>
        <v>257</v>
      </c>
      <c r="B286" s="21" t="s">
        <v>461</v>
      </c>
      <c r="C286" s="45" t="s">
        <v>308</v>
      </c>
      <c r="D286" s="21" t="s">
        <v>309</v>
      </c>
      <c r="E286" s="22">
        <v>1</v>
      </c>
      <c r="F286" s="44"/>
      <c r="G286" s="81"/>
    </row>
    <row r="287" spans="1:7" x14ac:dyDescent="0.2">
      <c r="A287" s="68">
        <f t="shared" si="19"/>
        <v>258</v>
      </c>
      <c r="B287" s="21" t="s">
        <v>461</v>
      </c>
      <c r="C287" s="45" t="s">
        <v>314</v>
      </c>
      <c r="D287" s="21" t="s">
        <v>199</v>
      </c>
      <c r="E287" s="22">
        <v>82.2</v>
      </c>
      <c r="F287" s="44"/>
      <c r="G287" s="81"/>
    </row>
    <row r="288" spans="1:7" x14ac:dyDescent="0.2">
      <c r="A288" s="68">
        <f t="shared" si="19"/>
        <v>259</v>
      </c>
      <c r="B288" s="21" t="s">
        <v>461</v>
      </c>
      <c r="C288" s="45" t="s">
        <v>315</v>
      </c>
      <c r="D288" s="21" t="s">
        <v>199</v>
      </c>
      <c r="E288" s="22">
        <v>82.2</v>
      </c>
      <c r="F288" s="44"/>
      <c r="G288" s="81"/>
    </row>
    <row r="289" spans="1:7" x14ac:dyDescent="0.2">
      <c r="A289" s="82" t="s">
        <v>47</v>
      </c>
      <c r="B289" s="47"/>
      <c r="C289" s="48" t="s">
        <v>48</v>
      </c>
      <c r="D289" s="47"/>
      <c r="E289" s="49"/>
      <c r="F289" s="50"/>
      <c r="G289" s="80"/>
    </row>
    <row r="290" spans="1:7" x14ac:dyDescent="0.2">
      <c r="A290" s="85" t="s">
        <v>49</v>
      </c>
      <c r="B290" s="21"/>
      <c r="C290" s="26" t="s">
        <v>137</v>
      </c>
      <c r="D290" s="21"/>
      <c r="E290" s="22"/>
      <c r="F290" s="44"/>
      <c r="G290" s="81"/>
    </row>
    <row r="291" spans="1:7" x14ac:dyDescent="0.2">
      <c r="A291" s="68">
        <v>260</v>
      </c>
      <c r="B291" s="21" t="s">
        <v>462</v>
      </c>
      <c r="C291" s="45" t="s">
        <v>237</v>
      </c>
      <c r="D291" s="21" t="s">
        <v>174</v>
      </c>
      <c r="E291" s="22">
        <v>0.36</v>
      </c>
      <c r="F291" s="44"/>
      <c r="G291" s="81"/>
    </row>
    <row r="292" spans="1:7" ht="31.5" x14ac:dyDescent="0.2">
      <c r="A292" s="68">
        <f t="shared" ref="A292:A297" si="20">1+A291</f>
        <v>261</v>
      </c>
      <c r="B292" s="21" t="s">
        <v>462</v>
      </c>
      <c r="C292" s="45" t="s">
        <v>238</v>
      </c>
      <c r="D292" s="21" t="s">
        <v>193</v>
      </c>
      <c r="E292" s="22">
        <v>1495.72</v>
      </c>
      <c r="F292" s="44"/>
      <c r="G292" s="81"/>
    </row>
    <row r="293" spans="1:7" ht="42" x14ac:dyDescent="0.2">
      <c r="A293" s="68">
        <f t="shared" si="20"/>
        <v>262</v>
      </c>
      <c r="B293" s="21" t="s">
        <v>462</v>
      </c>
      <c r="C293" s="45" t="s">
        <v>239</v>
      </c>
      <c r="D293" s="21" t="s">
        <v>193</v>
      </c>
      <c r="E293" s="22">
        <v>1495.72</v>
      </c>
      <c r="F293" s="44"/>
      <c r="G293" s="81"/>
    </row>
    <row r="294" spans="1:7" x14ac:dyDescent="0.2">
      <c r="A294" s="68">
        <f t="shared" si="20"/>
        <v>263</v>
      </c>
      <c r="B294" s="21" t="s">
        <v>462</v>
      </c>
      <c r="C294" s="45" t="s">
        <v>240</v>
      </c>
      <c r="D294" s="21" t="s">
        <v>193</v>
      </c>
      <c r="E294" s="22">
        <v>378.23</v>
      </c>
      <c r="F294" s="44"/>
      <c r="G294" s="81"/>
    </row>
    <row r="295" spans="1:7" ht="52.5" x14ac:dyDescent="0.2">
      <c r="A295" s="68">
        <f t="shared" si="20"/>
        <v>264</v>
      </c>
      <c r="B295" s="21" t="s">
        <v>462</v>
      </c>
      <c r="C295" s="45" t="s">
        <v>241</v>
      </c>
      <c r="D295" s="21" t="s">
        <v>193</v>
      </c>
      <c r="E295" s="22">
        <v>378.23</v>
      </c>
      <c r="F295" s="44"/>
      <c r="G295" s="81"/>
    </row>
    <row r="296" spans="1:7" ht="31.5" x14ac:dyDescent="0.2">
      <c r="A296" s="68">
        <f t="shared" si="20"/>
        <v>265</v>
      </c>
      <c r="B296" s="21" t="s">
        <v>462</v>
      </c>
      <c r="C296" s="45" t="s">
        <v>242</v>
      </c>
      <c r="D296" s="21" t="s">
        <v>193</v>
      </c>
      <c r="E296" s="22">
        <v>756.45</v>
      </c>
      <c r="F296" s="44"/>
      <c r="G296" s="81"/>
    </row>
    <row r="297" spans="1:7" x14ac:dyDescent="0.2">
      <c r="A297" s="68">
        <f t="shared" si="20"/>
        <v>266</v>
      </c>
      <c r="B297" s="21" t="s">
        <v>462</v>
      </c>
      <c r="C297" s="45" t="s">
        <v>243</v>
      </c>
      <c r="D297" s="21" t="s">
        <v>193</v>
      </c>
      <c r="E297" s="22">
        <v>756.45</v>
      </c>
      <c r="F297" s="44"/>
      <c r="G297" s="81"/>
    </row>
    <row r="298" spans="1:7" x14ac:dyDescent="0.2">
      <c r="A298" s="85" t="s">
        <v>325</v>
      </c>
      <c r="B298" s="21"/>
      <c r="C298" s="26" t="s">
        <v>139</v>
      </c>
      <c r="D298" s="21"/>
      <c r="E298" s="22"/>
      <c r="F298" s="44"/>
      <c r="G298" s="81"/>
    </row>
    <row r="299" spans="1:7" x14ac:dyDescent="0.2">
      <c r="A299" s="68">
        <v>267</v>
      </c>
      <c r="B299" s="21" t="s">
        <v>462</v>
      </c>
      <c r="C299" s="45" t="s">
        <v>244</v>
      </c>
      <c r="D299" s="21" t="s">
        <v>193</v>
      </c>
      <c r="E299" s="22">
        <v>35.700000000000003</v>
      </c>
      <c r="F299" s="44"/>
      <c r="G299" s="81"/>
    </row>
    <row r="300" spans="1:7" x14ac:dyDescent="0.2">
      <c r="A300" s="68">
        <f t="shared" ref="A300:A311" si="21">1+A299</f>
        <v>268</v>
      </c>
      <c r="B300" s="21" t="s">
        <v>462</v>
      </c>
      <c r="C300" s="45" t="s">
        <v>245</v>
      </c>
      <c r="D300" s="21" t="s">
        <v>193</v>
      </c>
      <c r="E300" s="22">
        <v>167.29</v>
      </c>
      <c r="F300" s="44"/>
      <c r="G300" s="81"/>
    </row>
    <row r="301" spans="1:7" x14ac:dyDescent="0.2">
      <c r="A301" s="68">
        <f t="shared" si="21"/>
        <v>269</v>
      </c>
      <c r="B301" s="21" t="s">
        <v>462</v>
      </c>
      <c r="C301" s="45" t="s">
        <v>326</v>
      </c>
      <c r="D301" s="21" t="s">
        <v>193</v>
      </c>
      <c r="E301" s="22">
        <v>194.01</v>
      </c>
      <c r="F301" s="44"/>
      <c r="G301" s="81"/>
    </row>
    <row r="302" spans="1:7" x14ac:dyDescent="0.2">
      <c r="A302" s="68">
        <f t="shared" si="21"/>
        <v>270</v>
      </c>
      <c r="B302" s="21" t="s">
        <v>462</v>
      </c>
      <c r="C302" s="45" t="s">
        <v>327</v>
      </c>
      <c r="D302" s="21" t="s">
        <v>199</v>
      </c>
      <c r="E302" s="22">
        <v>357</v>
      </c>
      <c r="F302" s="44"/>
      <c r="G302" s="81"/>
    </row>
    <row r="303" spans="1:7" x14ac:dyDescent="0.2">
      <c r="A303" s="68">
        <f t="shared" si="21"/>
        <v>271</v>
      </c>
      <c r="B303" s="21" t="s">
        <v>462</v>
      </c>
      <c r="C303" s="45" t="s">
        <v>328</v>
      </c>
      <c r="D303" s="21" t="s">
        <v>258</v>
      </c>
      <c r="E303" s="22">
        <v>3</v>
      </c>
      <c r="F303" s="44"/>
      <c r="G303" s="81"/>
    </row>
    <row r="304" spans="1:7" x14ac:dyDescent="0.2">
      <c r="A304" s="68">
        <f t="shared" si="21"/>
        <v>272</v>
      </c>
      <c r="B304" s="21" t="s">
        <v>462</v>
      </c>
      <c r="C304" s="45" t="s">
        <v>329</v>
      </c>
      <c r="D304" s="21" t="s">
        <v>258</v>
      </c>
      <c r="E304" s="22">
        <v>2</v>
      </c>
      <c r="F304" s="44"/>
      <c r="G304" s="81"/>
    </row>
    <row r="305" spans="1:7" x14ac:dyDescent="0.2">
      <c r="A305" s="68">
        <f t="shared" si="21"/>
        <v>273</v>
      </c>
      <c r="B305" s="21" t="s">
        <v>462</v>
      </c>
      <c r="C305" s="45" t="s">
        <v>330</v>
      </c>
      <c r="D305" s="21" t="s">
        <v>258</v>
      </c>
      <c r="E305" s="22">
        <v>10</v>
      </c>
      <c r="F305" s="44"/>
      <c r="G305" s="81"/>
    </row>
    <row r="306" spans="1:7" x14ac:dyDescent="0.2">
      <c r="A306" s="68">
        <f t="shared" si="21"/>
        <v>274</v>
      </c>
      <c r="B306" s="21" t="s">
        <v>462</v>
      </c>
      <c r="C306" s="45" t="s">
        <v>308</v>
      </c>
      <c r="D306" s="21" t="s">
        <v>309</v>
      </c>
      <c r="E306" s="22">
        <v>19</v>
      </c>
      <c r="F306" s="44"/>
      <c r="G306" s="81"/>
    </row>
    <row r="307" spans="1:7" x14ac:dyDescent="0.2">
      <c r="A307" s="68">
        <f t="shared" si="21"/>
        <v>275</v>
      </c>
      <c r="B307" s="21" t="s">
        <v>462</v>
      </c>
      <c r="C307" s="45" t="s">
        <v>331</v>
      </c>
      <c r="D307" s="21" t="s">
        <v>182</v>
      </c>
      <c r="E307" s="22">
        <v>38</v>
      </c>
      <c r="F307" s="44"/>
      <c r="G307" s="81"/>
    </row>
    <row r="308" spans="1:7" x14ac:dyDescent="0.2">
      <c r="A308" s="68">
        <f t="shared" si="21"/>
        <v>276</v>
      </c>
      <c r="B308" s="21" t="s">
        <v>462</v>
      </c>
      <c r="C308" s="45" t="s">
        <v>332</v>
      </c>
      <c r="D308" s="21" t="s">
        <v>258</v>
      </c>
      <c r="E308" s="22">
        <v>1</v>
      </c>
      <c r="F308" s="44"/>
      <c r="G308" s="81"/>
    </row>
    <row r="309" spans="1:7" x14ac:dyDescent="0.2">
      <c r="A309" s="68">
        <f t="shared" si="21"/>
        <v>277</v>
      </c>
      <c r="B309" s="21" t="s">
        <v>462</v>
      </c>
      <c r="C309" s="45" t="s">
        <v>333</v>
      </c>
      <c r="D309" s="21" t="s">
        <v>258</v>
      </c>
      <c r="E309" s="22">
        <v>1</v>
      </c>
      <c r="F309" s="44"/>
      <c r="G309" s="81"/>
    </row>
    <row r="310" spans="1:7" x14ac:dyDescent="0.2">
      <c r="A310" s="68">
        <f t="shared" si="21"/>
        <v>278</v>
      </c>
      <c r="B310" s="21" t="s">
        <v>462</v>
      </c>
      <c r="C310" s="45" t="s">
        <v>314</v>
      </c>
      <c r="D310" s="21" t="s">
        <v>199</v>
      </c>
      <c r="E310" s="22">
        <v>357</v>
      </c>
      <c r="F310" s="44"/>
      <c r="G310" s="81"/>
    </row>
    <row r="311" spans="1:7" x14ac:dyDescent="0.2">
      <c r="A311" s="68">
        <f t="shared" si="21"/>
        <v>279</v>
      </c>
      <c r="B311" s="21" t="s">
        <v>462</v>
      </c>
      <c r="C311" s="45" t="s">
        <v>334</v>
      </c>
      <c r="D311" s="21" t="s">
        <v>199</v>
      </c>
      <c r="E311" s="22">
        <v>357</v>
      </c>
      <c r="F311" s="44"/>
      <c r="G311" s="81"/>
    </row>
    <row r="312" spans="1:7" x14ac:dyDescent="0.2">
      <c r="A312" s="84" t="s">
        <v>53</v>
      </c>
      <c r="B312" s="28"/>
      <c r="C312" s="42" t="s">
        <v>54</v>
      </c>
      <c r="D312" s="28"/>
      <c r="E312" s="29"/>
      <c r="F312" s="43"/>
      <c r="G312" s="79"/>
    </row>
    <row r="313" spans="1:7" ht="42" x14ac:dyDescent="0.2">
      <c r="A313" s="82" t="s">
        <v>55</v>
      </c>
      <c r="B313" s="51" t="s">
        <v>463</v>
      </c>
      <c r="C313" s="48" t="s">
        <v>56</v>
      </c>
      <c r="D313" s="47"/>
      <c r="E313" s="49"/>
      <c r="F313" s="50"/>
      <c r="G313" s="80"/>
    </row>
    <row r="314" spans="1:7" x14ac:dyDescent="0.2">
      <c r="A314" s="85" t="s">
        <v>57</v>
      </c>
      <c r="B314" s="21"/>
      <c r="C314" s="26" t="s">
        <v>58</v>
      </c>
      <c r="D314" s="21"/>
      <c r="E314" s="22"/>
      <c r="F314" s="44"/>
      <c r="G314" s="81"/>
    </row>
    <row r="315" spans="1:7" x14ac:dyDescent="0.2">
      <c r="A315" s="68">
        <v>280</v>
      </c>
      <c r="B315" s="21"/>
      <c r="C315" s="45" t="s">
        <v>336</v>
      </c>
      <c r="D315" s="21" t="s">
        <v>193</v>
      </c>
      <c r="E315" s="22">
        <v>726</v>
      </c>
      <c r="F315" s="44"/>
      <c r="G315" s="81"/>
    </row>
    <row r="316" spans="1:7" x14ac:dyDescent="0.2">
      <c r="A316" s="68">
        <f>A315+1</f>
        <v>281</v>
      </c>
      <c r="B316" s="21"/>
      <c r="C316" s="45" t="s">
        <v>337</v>
      </c>
      <c r="D316" s="21" t="s">
        <v>193</v>
      </c>
      <c r="E316" s="22">
        <v>72.599999999999994</v>
      </c>
      <c r="F316" s="44"/>
      <c r="G316" s="81"/>
    </row>
    <row r="317" spans="1:7" x14ac:dyDescent="0.2">
      <c r="A317" s="68">
        <f>A316+1</f>
        <v>282</v>
      </c>
      <c r="B317" s="21"/>
      <c r="C317" s="45" t="s">
        <v>338</v>
      </c>
      <c r="D317" s="21" t="s">
        <v>199</v>
      </c>
      <c r="E317" s="22">
        <v>79.2</v>
      </c>
      <c r="F317" s="44"/>
      <c r="G317" s="81"/>
    </row>
    <row r="318" spans="1:7" ht="21" x14ac:dyDescent="0.2">
      <c r="A318" s="68">
        <f>A317+1</f>
        <v>283</v>
      </c>
      <c r="B318" s="21"/>
      <c r="C318" s="45" t="s">
        <v>339</v>
      </c>
      <c r="D318" s="21" t="s">
        <v>199</v>
      </c>
      <c r="E318" s="22">
        <v>396</v>
      </c>
      <c r="F318" s="44"/>
      <c r="G318" s="81"/>
    </row>
    <row r="319" spans="1:7" x14ac:dyDescent="0.2">
      <c r="A319" s="68">
        <f>A318+1</f>
        <v>284</v>
      </c>
      <c r="B319" s="21"/>
      <c r="C319" s="45" t="s">
        <v>340</v>
      </c>
      <c r="D319" s="21" t="s">
        <v>193</v>
      </c>
      <c r="E319" s="22">
        <v>726</v>
      </c>
      <c r="F319" s="44"/>
      <c r="G319" s="81"/>
    </row>
    <row r="320" spans="1:7" x14ac:dyDescent="0.2">
      <c r="A320" s="68">
        <f>A319+1</f>
        <v>285</v>
      </c>
      <c r="B320" s="21"/>
      <c r="C320" s="45" t="s">
        <v>341</v>
      </c>
      <c r="D320" s="21" t="s">
        <v>193</v>
      </c>
      <c r="E320" s="22">
        <v>72.599999999999994</v>
      </c>
      <c r="F320" s="44"/>
      <c r="G320" s="81"/>
    </row>
    <row r="321" spans="1:7" x14ac:dyDescent="0.2">
      <c r="A321" s="85" t="s">
        <v>59</v>
      </c>
      <c r="B321" s="21"/>
      <c r="C321" s="26" t="s">
        <v>60</v>
      </c>
      <c r="D321" s="21"/>
      <c r="E321" s="22"/>
      <c r="F321" s="44"/>
      <c r="G321" s="81"/>
    </row>
    <row r="322" spans="1:7" x14ac:dyDescent="0.2">
      <c r="A322" s="68">
        <v>286</v>
      </c>
      <c r="B322" s="21"/>
      <c r="C322" s="45" t="s">
        <v>342</v>
      </c>
      <c r="D322" s="21" t="s">
        <v>199</v>
      </c>
      <c r="E322" s="22">
        <v>132</v>
      </c>
      <c r="F322" s="44"/>
      <c r="G322" s="81"/>
    </row>
    <row r="323" spans="1:7" x14ac:dyDescent="0.2">
      <c r="A323" s="85" t="s">
        <v>61</v>
      </c>
      <c r="B323" s="21"/>
      <c r="C323" s="26" t="s">
        <v>62</v>
      </c>
      <c r="D323" s="21"/>
      <c r="E323" s="22"/>
      <c r="F323" s="44"/>
      <c r="G323" s="81"/>
    </row>
    <row r="324" spans="1:7" x14ac:dyDescent="0.2">
      <c r="A324" s="68">
        <v>287</v>
      </c>
      <c r="B324" s="21"/>
      <c r="C324" s="45" t="s">
        <v>336</v>
      </c>
      <c r="D324" s="21" t="s">
        <v>193</v>
      </c>
      <c r="E324" s="22">
        <v>180.6</v>
      </c>
      <c r="F324" s="44"/>
      <c r="G324" s="81"/>
    </row>
    <row r="325" spans="1:7" x14ac:dyDescent="0.2">
      <c r="A325" s="68">
        <f t="shared" ref="A325:A333" si="22">1+A324</f>
        <v>288</v>
      </c>
      <c r="B325" s="21"/>
      <c r="C325" s="45" t="s">
        <v>337</v>
      </c>
      <c r="D325" s="21" t="s">
        <v>193</v>
      </c>
      <c r="E325" s="22">
        <v>18.059999999999999</v>
      </c>
      <c r="F325" s="44"/>
      <c r="G325" s="81"/>
    </row>
    <row r="326" spans="1:7" x14ac:dyDescent="0.2">
      <c r="A326" s="68">
        <f t="shared" si="22"/>
        <v>289</v>
      </c>
      <c r="B326" s="21"/>
      <c r="C326" s="45" t="s">
        <v>338</v>
      </c>
      <c r="D326" s="21" t="s">
        <v>199</v>
      </c>
      <c r="E326" s="22">
        <v>95.4</v>
      </c>
      <c r="F326" s="44"/>
      <c r="G326" s="81"/>
    </row>
    <row r="327" spans="1:7" ht="21" x14ac:dyDescent="0.2">
      <c r="A327" s="68">
        <f t="shared" si="22"/>
        <v>290</v>
      </c>
      <c r="B327" s="21"/>
      <c r="C327" s="45" t="s">
        <v>343</v>
      </c>
      <c r="D327" s="21" t="s">
        <v>199</v>
      </c>
      <c r="E327" s="22">
        <v>360</v>
      </c>
      <c r="F327" s="44"/>
      <c r="G327" s="81"/>
    </row>
    <row r="328" spans="1:7" ht="21" x14ac:dyDescent="0.2">
      <c r="A328" s="68">
        <f t="shared" si="22"/>
        <v>291</v>
      </c>
      <c r="B328" s="21"/>
      <c r="C328" s="45" t="s">
        <v>344</v>
      </c>
      <c r="D328" s="21" t="s">
        <v>199</v>
      </c>
      <c r="E328" s="22">
        <v>92</v>
      </c>
      <c r="F328" s="44"/>
      <c r="G328" s="81"/>
    </row>
    <row r="329" spans="1:7" ht="21" x14ac:dyDescent="0.2">
      <c r="A329" s="68">
        <f t="shared" si="22"/>
        <v>292</v>
      </c>
      <c r="B329" s="21"/>
      <c r="C329" s="45" t="s">
        <v>345</v>
      </c>
      <c r="D329" s="21" t="s">
        <v>199</v>
      </c>
      <c r="E329" s="22">
        <v>213</v>
      </c>
      <c r="F329" s="44"/>
      <c r="G329" s="81"/>
    </row>
    <row r="330" spans="1:7" ht="21" x14ac:dyDescent="0.2">
      <c r="A330" s="68">
        <f t="shared" si="22"/>
        <v>293</v>
      </c>
      <c r="B330" s="21"/>
      <c r="C330" s="45" t="s">
        <v>346</v>
      </c>
      <c r="D330" s="21" t="s">
        <v>199</v>
      </c>
      <c r="E330" s="22">
        <v>21</v>
      </c>
      <c r="F330" s="44"/>
      <c r="G330" s="81"/>
    </row>
    <row r="331" spans="1:7" ht="21" x14ac:dyDescent="0.2">
      <c r="A331" s="68">
        <f t="shared" si="22"/>
        <v>294</v>
      </c>
      <c r="B331" s="21"/>
      <c r="C331" s="45" t="s">
        <v>347</v>
      </c>
      <c r="D331" s="21" t="s">
        <v>182</v>
      </c>
      <c r="E331" s="22">
        <v>8</v>
      </c>
      <c r="F331" s="44"/>
      <c r="G331" s="81"/>
    </row>
    <row r="332" spans="1:7" x14ac:dyDescent="0.2">
      <c r="A332" s="68">
        <f t="shared" si="22"/>
        <v>295</v>
      </c>
      <c r="B332" s="21"/>
      <c r="C332" s="45" t="s">
        <v>340</v>
      </c>
      <c r="D332" s="21" t="s">
        <v>193</v>
      </c>
      <c r="E332" s="22">
        <v>180.6</v>
      </c>
      <c r="F332" s="44"/>
      <c r="G332" s="81"/>
    </row>
    <row r="333" spans="1:7" x14ac:dyDescent="0.2">
      <c r="A333" s="68">
        <f t="shared" si="22"/>
        <v>296</v>
      </c>
      <c r="B333" s="21"/>
      <c r="C333" s="45" t="s">
        <v>341</v>
      </c>
      <c r="D333" s="21" t="s">
        <v>193</v>
      </c>
      <c r="E333" s="22">
        <v>18.059999999999999</v>
      </c>
      <c r="F333" s="44"/>
      <c r="G333" s="81"/>
    </row>
    <row r="334" spans="1:7" x14ac:dyDescent="0.2">
      <c r="A334" s="85" t="s">
        <v>63</v>
      </c>
      <c r="B334" s="21"/>
      <c r="C334" s="26" t="s">
        <v>64</v>
      </c>
      <c r="D334" s="21"/>
      <c r="E334" s="22"/>
      <c r="F334" s="44"/>
      <c r="G334" s="81"/>
    </row>
    <row r="335" spans="1:7" x14ac:dyDescent="0.2">
      <c r="A335" s="68">
        <v>297</v>
      </c>
      <c r="B335" s="21"/>
      <c r="C335" s="45" t="s">
        <v>336</v>
      </c>
      <c r="D335" s="21" t="s">
        <v>193</v>
      </c>
      <c r="E335" s="22">
        <v>202.8</v>
      </c>
      <c r="F335" s="44"/>
      <c r="G335" s="81"/>
    </row>
    <row r="336" spans="1:7" x14ac:dyDescent="0.2">
      <c r="A336" s="68">
        <f t="shared" ref="A336:A342" si="23">1+A335</f>
        <v>298</v>
      </c>
      <c r="B336" s="21"/>
      <c r="C336" s="45" t="s">
        <v>337</v>
      </c>
      <c r="D336" s="21" t="s">
        <v>193</v>
      </c>
      <c r="E336" s="22">
        <v>20.28</v>
      </c>
      <c r="F336" s="44"/>
      <c r="G336" s="81"/>
    </row>
    <row r="337" spans="1:7" x14ac:dyDescent="0.2">
      <c r="A337" s="68">
        <f t="shared" si="23"/>
        <v>299</v>
      </c>
      <c r="B337" s="21"/>
      <c r="C337" s="45" t="s">
        <v>338</v>
      </c>
      <c r="D337" s="21" t="s">
        <v>199</v>
      </c>
      <c r="E337" s="22">
        <v>202.8</v>
      </c>
      <c r="F337" s="44"/>
      <c r="G337" s="81"/>
    </row>
    <row r="338" spans="1:7" ht="31.5" x14ac:dyDescent="0.2">
      <c r="A338" s="68">
        <f t="shared" si="23"/>
        <v>300</v>
      </c>
      <c r="B338" s="21"/>
      <c r="C338" s="45" t="s">
        <v>348</v>
      </c>
      <c r="D338" s="21" t="s">
        <v>199</v>
      </c>
      <c r="E338" s="22">
        <v>1113</v>
      </c>
      <c r="F338" s="44"/>
      <c r="G338" s="81"/>
    </row>
    <row r="339" spans="1:7" ht="21" x14ac:dyDescent="0.2">
      <c r="A339" s="68">
        <f t="shared" si="23"/>
        <v>301</v>
      </c>
      <c r="B339" s="21"/>
      <c r="C339" s="45" t="s">
        <v>344</v>
      </c>
      <c r="D339" s="21" t="s">
        <v>199</v>
      </c>
      <c r="E339" s="22">
        <v>130</v>
      </c>
      <c r="F339" s="44"/>
      <c r="G339" s="81"/>
    </row>
    <row r="340" spans="1:7" ht="21" x14ac:dyDescent="0.2">
      <c r="A340" s="68">
        <f t="shared" si="23"/>
        <v>302</v>
      </c>
      <c r="B340" s="21"/>
      <c r="C340" s="45" t="s">
        <v>347</v>
      </c>
      <c r="D340" s="21" t="s">
        <v>182</v>
      </c>
      <c r="E340" s="22">
        <v>8</v>
      </c>
      <c r="F340" s="44"/>
      <c r="G340" s="81"/>
    </row>
    <row r="341" spans="1:7" x14ac:dyDescent="0.2">
      <c r="A341" s="68">
        <f t="shared" si="23"/>
        <v>303</v>
      </c>
      <c r="B341" s="21"/>
      <c r="C341" s="45" t="s">
        <v>340</v>
      </c>
      <c r="D341" s="21" t="s">
        <v>193</v>
      </c>
      <c r="E341" s="22">
        <v>202.8</v>
      </c>
      <c r="F341" s="44"/>
      <c r="G341" s="81"/>
    </row>
    <row r="342" spans="1:7" x14ac:dyDescent="0.2">
      <c r="A342" s="68">
        <f t="shared" si="23"/>
        <v>304</v>
      </c>
      <c r="B342" s="21"/>
      <c r="C342" s="45" t="s">
        <v>341</v>
      </c>
      <c r="D342" s="21" t="s">
        <v>193</v>
      </c>
      <c r="E342" s="22">
        <v>20.28</v>
      </c>
      <c r="F342" s="44"/>
      <c r="G342" s="81"/>
    </row>
    <row r="343" spans="1:7" x14ac:dyDescent="0.2">
      <c r="A343" s="85" t="s">
        <v>65</v>
      </c>
      <c r="B343" s="21"/>
      <c r="C343" s="26" t="s">
        <v>66</v>
      </c>
      <c r="D343" s="21"/>
      <c r="E343" s="22"/>
      <c r="F343" s="44"/>
      <c r="G343" s="81"/>
    </row>
    <row r="344" spans="1:7" x14ac:dyDescent="0.2">
      <c r="A344" s="68">
        <v>305</v>
      </c>
      <c r="B344" s="21"/>
      <c r="C344" s="45" t="s">
        <v>336</v>
      </c>
      <c r="D344" s="21" t="s">
        <v>193</v>
      </c>
      <c r="E344" s="22">
        <v>25</v>
      </c>
      <c r="F344" s="44"/>
      <c r="G344" s="81"/>
    </row>
    <row r="345" spans="1:7" x14ac:dyDescent="0.2">
      <c r="A345" s="68">
        <f t="shared" ref="A345:A350" si="24">1+A344</f>
        <v>306</v>
      </c>
      <c r="B345" s="21"/>
      <c r="C345" s="45" t="s">
        <v>337</v>
      </c>
      <c r="D345" s="21" t="s">
        <v>193</v>
      </c>
      <c r="E345" s="22">
        <v>2.5</v>
      </c>
      <c r="F345" s="44"/>
      <c r="G345" s="81"/>
    </row>
    <row r="346" spans="1:7" x14ac:dyDescent="0.2">
      <c r="A346" s="68">
        <f t="shared" si="24"/>
        <v>307</v>
      </c>
      <c r="B346" s="21"/>
      <c r="C346" s="45" t="s">
        <v>338</v>
      </c>
      <c r="D346" s="21" t="s">
        <v>199</v>
      </c>
      <c r="E346" s="22">
        <v>15</v>
      </c>
      <c r="F346" s="44"/>
      <c r="G346" s="81"/>
    </row>
    <row r="347" spans="1:7" ht="21" x14ac:dyDescent="0.2">
      <c r="A347" s="68">
        <f t="shared" si="24"/>
        <v>308</v>
      </c>
      <c r="B347" s="21"/>
      <c r="C347" s="45" t="s">
        <v>345</v>
      </c>
      <c r="D347" s="21" t="s">
        <v>199</v>
      </c>
      <c r="E347" s="22">
        <v>75</v>
      </c>
      <c r="F347" s="44"/>
      <c r="G347" s="81"/>
    </row>
    <row r="348" spans="1:7" ht="21" x14ac:dyDescent="0.2">
      <c r="A348" s="68">
        <f t="shared" si="24"/>
        <v>309</v>
      </c>
      <c r="B348" s="21"/>
      <c r="C348" s="45" t="s">
        <v>346</v>
      </c>
      <c r="D348" s="21" t="s">
        <v>199</v>
      </c>
      <c r="E348" s="22">
        <v>21</v>
      </c>
      <c r="F348" s="44"/>
      <c r="G348" s="81"/>
    </row>
    <row r="349" spans="1:7" x14ac:dyDescent="0.2">
      <c r="A349" s="68">
        <f t="shared" si="24"/>
        <v>310</v>
      </c>
      <c r="B349" s="21"/>
      <c r="C349" s="45" t="s">
        <v>340</v>
      </c>
      <c r="D349" s="21" t="s">
        <v>193</v>
      </c>
      <c r="E349" s="22">
        <v>25</v>
      </c>
      <c r="F349" s="44"/>
      <c r="G349" s="81"/>
    </row>
    <row r="350" spans="1:7" x14ac:dyDescent="0.2">
      <c r="A350" s="68">
        <f t="shared" si="24"/>
        <v>311</v>
      </c>
      <c r="B350" s="21"/>
      <c r="C350" s="45" t="s">
        <v>341</v>
      </c>
      <c r="D350" s="21" t="s">
        <v>193</v>
      </c>
      <c r="E350" s="22">
        <v>2.5</v>
      </c>
      <c r="F350" s="44"/>
      <c r="G350" s="81"/>
    </row>
    <row r="351" spans="1:7" x14ac:dyDescent="0.2">
      <c r="A351" s="85" t="s">
        <v>67</v>
      </c>
      <c r="B351" s="21"/>
      <c r="C351" s="26" t="s">
        <v>68</v>
      </c>
      <c r="D351" s="21"/>
      <c r="E351" s="22"/>
      <c r="F351" s="44"/>
      <c r="G351" s="81"/>
    </row>
    <row r="352" spans="1:7" x14ac:dyDescent="0.2">
      <c r="A352" s="68">
        <v>312</v>
      </c>
      <c r="B352" s="21"/>
      <c r="C352" s="45" t="s">
        <v>336</v>
      </c>
      <c r="D352" s="21" t="s">
        <v>193</v>
      </c>
      <c r="E352" s="22">
        <v>48.6</v>
      </c>
      <c r="F352" s="44"/>
      <c r="G352" s="81"/>
    </row>
    <row r="353" spans="1:7" x14ac:dyDescent="0.2">
      <c r="A353" s="68">
        <f t="shared" ref="A353:A359" si="25">1+A352</f>
        <v>313</v>
      </c>
      <c r="B353" s="21"/>
      <c r="C353" s="45" t="s">
        <v>337</v>
      </c>
      <c r="D353" s="21" t="s">
        <v>193</v>
      </c>
      <c r="E353" s="22">
        <v>4.8600000000000003</v>
      </c>
      <c r="F353" s="44"/>
      <c r="G353" s="81"/>
    </row>
    <row r="354" spans="1:7" x14ac:dyDescent="0.2">
      <c r="A354" s="68">
        <f t="shared" si="25"/>
        <v>314</v>
      </c>
      <c r="B354" s="21"/>
      <c r="C354" s="45" t="s">
        <v>338</v>
      </c>
      <c r="D354" s="21" t="s">
        <v>199</v>
      </c>
      <c r="E354" s="22">
        <v>48.6</v>
      </c>
      <c r="F354" s="44"/>
      <c r="G354" s="81"/>
    </row>
    <row r="355" spans="1:7" ht="21" x14ac:dyDescent="0.2">
      <c r="A355" s="68">
        <f t="shared" si="25"/>
        <v>315</v>
      </c>
      <c r="B355" s="21"/>
      <c r="C355" s="45" t="s">
        <v>343</v>
      </c>
      <c r="D355" s="21" t="s">
        <v>199</v>
      </c>
      <c r="E355" s="22">
        <v>273</v>
      </c>
      <c r="F355" s="44"/>
      <c r="G355" s="81"/>
    </row>
    <row r="356" spans="1:7" ht="21" x14ac:dyDescent="0.2">
      <c r="A356" s="68">
        <f t="shared" si="25"/>
        <v>316</v>
      </c>
      <c r="B356" s="21"/>
      <c r="C356" s="45" t="s">
        <v>344</v>
      </c>
      <c r="D356" s="21" t="s">
        <v>199</v>
      </c>
      <c r="E356" s="22">
        <v>32</v>
      </c>
      <c r="F356" s="44"/>
      <c r="G356" s="81"/>
    </row>
    <row r="357" spans="1:7" ht="21" x14ac:dyDescent="0.2">
      <c r="A357" s="68">
        <f t="shared" si="25"/>
        <v>317</v>
      </c>
      <c r="B357" s="21"/>
      <c r="C357" s="45" t="s">
        <v>347</v>
      </c>
      <c r="D357" s="21" t="s">
        <v>182</v>
      </c>
      <c r="E357" s="22">
        <v>8</v>
      </c>
      <c r="F357" s="44"/>
      <c r="G357" s="81"/>
    </row>
    <row r="358" spans="1:7" x14ac:dyDescent="0.2">
      <c r="A358" s="68">
        <f t="shared" si="25"/>
        <v>318</v>
      </c>
      <c r="B358" s="21"/>
      <c r="C358" s="45" t="s">
        <v>340</v>
      </c>
      <c r="D358" s="21" t="s">
        <v>193</v>
      </c>
      <c r="E358" s="22">
        <v>48.6</v>
      </c>
      <c r="F358" s="44"/>
      <c r="G358" s="81"/>
    </row>
    <row r="359" spans="1:7" x14ac:dyDescent="0.2">
      <c r="A359" s="68">
        <f t="shared" si="25"/>
        <v>319</v>
      </c>
      <c r="B359" s="21"/>
      <c r="C359" s="45" t="s">
        <v>341</v>
      </c>
      <c r="D359" s="21" t="s">
        <v>193</v>
      </c>
      <c r="E359" s="22">
        <v>4.8600000000000003</v>
      </c>
      <c r="F359" s="44"/>
      <c r="G359" s="81"/>
    </row>
    <row r="360" spans="1:7" x14ac:dyDescent="0.2">
      <c r="A360" s="85" t="s">
        <v>69</v>
      </c>
      <c r="B360" s="21"/>
      <c r="C360" s="26" t="s">
        <v>70</v>
      </c>
      <c r="D360" s="21"/>
      <c r="E360" s="22"/>
      <c r="F360" s="44"/>
      <c r="G360" s="81"/>
    </row>
    <row r="361" spans="1:7" x14ac:dyDescent="0.2">
      <c r="A361" s="68">
        <v>320</v>
      </c>
      <c r="B361" s="21"/>
      <c r="C361" s="45" t="s">
        <v>336</v>
      </c>
      <c r="D361" s="21" t="s">
        <v>193</v>
      </c>
      <c r="E361" s="22">
        <v>129</v>
      </c>
      <c r="F361" s="44"/>
      <c r="G361" s="81"/>
    </row>
    <row r="362" spans="1:7" x14ac:dyDescent="0.2">
      <c r="A362" s="68">
        <f t="shared" ref="A362:A368" si="26">1+A361</f>
        <v>321</v>
      </c>
      <c r="B362" s="21"/>
      <c r="C362" s="45" t="s">
        <v>337</v>
      </c>
      <c r="D362" s="21" t="s">
        <v>193</v>
      </c>
      <c r="E362" s="22">
        <v>12.9</v>
      </c>
      <c r="F362" s="44"/>
      <c r="G362" s="81"/>
    </row>
    <row r="363" spans="1:7" x14ac:dyDescent="0.2">
      <c r="A363" s="68">
        <f t="shared" si="26"/>
        <v>322</v>
      </c>
      <c r="B363" s="21"/>
      <c r="C363" s="45" t="s">
        <v>338</v>
      </c>
      <c r="D363" s="21" t="s">
        <v>199</v>
      </c>
      <c r="E363" s="22">
        <v>129</v>
      </c>
      <c r="F363" s="44"/>
      <c r="G363" s="81"/>
    </row>
    <row r="364" spans="1:7" ht="21" x14ac:dyDescent="0.2">
      <c r="A364" s="68">
        <f t="shared" si="26"/>
        <v>323</v>
      </c>
      <c r="B364" s="21"/>
      <c r="C364" s="45" t="s">
        <v>343</v>
      </c>
      <c r="D364" s="21" t="s">
        <v>199</v>
      </c>
      <c r="E364" s="22">
        <v>693</v>
      </c>
      <c r="F364" s="44"/>
      <c r="G364" s="81"/>
    </row>
    <row r="365" spans="1:7" ht="21" x14ac:dyDescent="0.2">
      <c r="A365" s="68">
        <f t="shared" si="26"/>
        <v>324</v>
      </c>
      <c r="B365" s="21"/>
      <c r="C365" s="45" t="s">
        <v>344</v>
      </c>
      <c r="D365" s="21" t="s">
        <v>199</v>
      </c>
      <c r="E365" s="22">
        <v>64</v>
      </c>
      <c r="F365" s="44"/>
      <c r="G365" s="81"/>
    </row>
    <row r="366" spans="1:7" ht="21" x14ac:dyDescent="0.2">
      <c r="A366" s="68">
        <f t="shared" si="26"/>
        <v>325</v>
      </c>
      <c r="B366" s="21"/>
      <c r="C366" s="45" t="s">
        <v>347</v>
      </c>
      <c r="D366" s="21" t="s">
        <v>182</v>
      </c>
      <c r="E366" s="22">
        <v>8</v>
      </c>
      <c r="F366" s="44"/>
      <c r="G366" s="81"/>
    </row>
    <row r="367" spans="1:7" x14ac:dyDescent="0.2">
      <c r="A367" s="68">
        <f t="shared" si="26"/>
        <v>326</v>
      </c>
      <c r="B367" s="21"/>
      <c r="C367" s="45" t="s">
        <v>340</v>
      </c>
      <c r="D367" s="21" t="s">
        <v>193</v>
      </c>
      <c r="E367" s="22">
        <v>129</v>
      </c>
      <c r="F367" s="44"/>
      <c r="G367" s="81"/>
    </row>
    <row r="368" spans="1:7" x14ac:dyDescent="0.2">
      <c r="A368" s="68">
        <f t="shared" si="26"/>
        <v>327</v>
      </c>
      <c r="B368" s="21"/>
      <c r="C368" s="45" t="s">
        <v>341</v>
      </c>
      <c r="D368" s="21" t="s">
        <v>193</v>
      </c>
      <c r="E368" s="22">
        <v>12.9</v>
      </c>
      <c r="F368" s="44"/>
      <c r="G368" s="81"/>
    </row>
    <row r="369" spans="1:7" x14ac:dyDescent="0.2">
      <c r="A369" s="85" t="s">
        <v>71</v>
      </c>
      <c r="B369" s="21"/>
      <c r="C369" s="26" t="s">
        <v>72</v>
      </c>
      <c r="D369" s="21"/>
      <c r="E369" s="22"/>
      <c r="F369" s="44"/>
      <c r="G369" s="81"/>
    </row>
    <row r="370" spans="1:7" x14ac:dyDescent="0.2">
      <c r="A370" s="68">
        <v>328</v>
      </c>
      <c r="B370" s="21"/>
      <c r="C370" s="45" t="s">
        <v>336</v>
      </c>
      <c r="D370" s="21" t="s">
        <v>193</v>
      </c>
      <c r="E370" s="22">
        <v>7</v>
      </c>
      <c r="F370" s="44"/>
      <c r="G370" s="81"/>
    </row>
    <row r="371" spans="1:7" x14ac:dyDescent="0.2">
      <c r="A371" s="68">
        <f t="shared" ref="A371:A377" si="27">1+A370</f>
        <v>329</v>
      </c>
      <c r="B371" s="21"/>
      <c r="C371" s="45" t="s">
        <v>337</v>
      </c>
      <c r="D371" s="21" t="s">
        <v>193</v>
      </c>
      <c r="E371" s="22">
        <v>0.7</v>
      </c>
      <c r="F371" s="44"/>
      <c r="G371" s="81"/>
    </row>
    <row r="372" spans="1:7" x14ac:dyDescent="0.2">
      <c r="A372" s="68">
        <f t="shared" si="27"/>
        <v>330</v>
      </c>
      <c r="B372" s="21"/>
      <c r="C372" s="45" t="s">
        <v>338</v>
      </c>
      <c r="D372" s="21" t="s">
        <v>199</v>
      </c>
      <c r="E372" s="22">
        <v>4.2</v>
      </c>
      <c r="F372" s="44"/>
      <c r="G372" s="81"/>
    </row>
    <row r="373" spans="1:7" ht="21" x14ac:dyDescent="0.2">
      <c r="A373" s="68">
        <f t="shared" si="27"/>
        <v>331</v>
      </c>
      <c r="B373" s="21"/>
      <c r="C373" s="45" t="s">
        <v>345</v>
      </c>
      <c r="D373" s="21" t="s">
        <v>199</v>
      </c>
      <c r="E373" s="22">
        <v>21</v>
      </c>
      <c r="F373" s="44"/>
      <c r="G373" s="81"/>
    </row>
    <row r="374" spans="1:7" ht="21" x14ac:dyDescent="0.2">
      <c r="A374" s="68">
        <f t="shared" si="27"/>
        <v>332</v>
      </c>
      <c r="B374" s="21"/>
      <c r="C374" s="45" t="s">
        <v>346</v>
      </c>
      <c r="D374" s="21" t="s">
        <v>199</v>
      </c>
      <c r="E374" s="22">
        <v>21</v>
      </c>
      <c r="F374" s="44"/>
      <c r="G374" s="81"/>
    </row>
    <row r="375" spans="1:7" ht="21" x14ac:dyDescent="0.2">
      <c r="A375" s="68">
        <f t="shared" si="27"/>
        <v>333</v>
      </c>
      <c r="B375" s="21"/>
      <c r="C375" s="45" t="s">
        <v>347</v>
      </c>
      <c r="D375" s="21" t="s">
        <v>182</v>
      </c>
      <c r="E375" s="22">
        <v>8</v>
      </c>
      <c r="F375" s="44"/>
      <c r="G375" s="81"/>
    </row>
    <row r="376" spans="1:7" x14ac:dyDescent="0.2">
      <c r="A376" s="68">
        <f t="shared" si="27"/>
        <v>334</v>
      </c>
      <c r="B376" s="21"/>
      <c r="C376" s="45" t="s">
        <v>340</v>
      </c>
      <c r="D376" s="21" t="s">
        <v>193</v>
      </c>
      <c r="E376" s="22">
        <v>7</v>
      </c>
      <c r="F376" s="44"/>
      <c r="G376" s="81"/>
    </row>
    <row r="377" spans="1:7" x14ac:dyDescent="0.2">
      <c r="A377" s="68">
        <f t="shared" si="27"/>
        <v>335</v>
      </c>
      <c r="B377" s="21"/>
      <c r="C377" s="45" t="s">
        <v>341</v>
      </c>
      <c r="D377" s="21" t="s">
        <v>193</v>
      </c>
      <c r="E377" s="22">
        <v>0.7</v>
      </c>
      <c r="F377" s="44"/>
      <c r="G377" s="81"/>
    </row>
    <row r="378" spans="1:7" x14ac:dyDescent="0.2">
      <c r="A378" s="85" t="s">
        <v>73</v>
      </c>
      <c r="B378" s="21"/>
      <c r="C378" s="26" t="s">
        <v>74</v>
      </c>
      <c r="D378" s="21"/>
      <c r="E378" s="22"/>
      <c r="F378" s="44"/>
      <c r="G378" s="81"/>
    </row>
    <row r="379" spans="1:7" x14ac:dyDescent="0.2">
      <c r="A379" s="68">
        <v>336</v>
      </c>
      <c r="B379" s="21"/>
      <c r="C379" s="45" t="s">
        <v>336</v>
      </c>
      <c r="D379" s="21" t="s">
        <v>193</v>
      </c>
      <c r="E379" s="22">
        <v>14.4</v>
      </c>
      <c r="F379" s="44"/>
      <c r="G379" s="81"/>
    </row>
    <row r="380" spans="1:7" x14ac:dyDescent="0.2">
      <c r="A380" s="68">
        <f>1+A379</f>
        <v>337</v>
      </c>
      <c r="B380" s="21"/>
      <c r="C380" s="45" t="s">
        <v>337</v>
      </c>
      <c r="D380" s="21" t="s">
        <v>193</v>
      </c>
      <c r="E380" s="22">
        <v>1.44</v>
      </c>
      <c r="F380" s="44"/>
      <c r="G380" s="81"/>
    </row>
    <row r="381" spans="1:7" ht="21" x14ac:dyDescent="0.2">
      <c r="A381" s="68">
        <f>1+A380</f>
        <v>338</v>
      </c>
      <c r="B381" s="21"/>
      <c r="C381" s="45" t="s">
        <v>346</v>
      </c>
      <c r="D381" s="21" t="s">
        <v>199</v>
      </c>
      <c r="E381" s="22">
        <v>24</v>
      </c>
      <c r="F381" s="44"/>
      <c r="G381" s="81"/>
    </row>
    <row r="382" spans="1:7" ht="21" x14ac:dyDescent="0.2">
      <c r="A382" s="68">
        <f>1+A381</f>
        <v>339</v>
      </c>
      <c r="B382" s="21"/>
      <c r="C382" s="45" t="s">
        <v>349</v>
      </c>
      <c r="D382" s="21" t="s">
        <v>199</v>
      </c>
      <c r="E382" s="22">
        <v>48</v>
      </c>
      <c r="F382" s="44"/>
      <c r="G382" s="81"/>
    </row>
    <row r="383" spans="1:7" x14ac:dyDescent="0.2">
      <c r="A383" s="68">
        <f>1+A382</f>
        <v>340</v>
      </c>
      <c r="B383" s="21"/>
      <c r="C383" s="45" t="s">
        <v>340</v>
      </c>
      <c r="D383" s="21" t="s">
        <v>193</v>
      </c>
      <c r="E383" s="22">
        <v>14.4</v>
      </c>
      <c r="F383" s="44"/>
      <c r="G383" s="81"/>
    </row>
    <row r="384" spans="1:7" x14ac:dyDescent="0.2">
      <c r="A384" s="68">
        <f>1+A383</f>
        <v>341</v>
      </c>
      <c r="B384" s="21"/>
      <c r="C384" s="45" t="s">
        <v>341</v>
      </c>
      <c r="D384" s="21" t="s">
        <v>193</v>
      </c>
      <c r="E384" s="22">
        <v>1.44</v>
      </c>
      <c r="F384" s="44"/>
      <c r="G384" s="81"/>
    </row>
    <row r="385" spans="1:7" x14ac:dyDescent="0.2">
      <c r="A385" s="85" t="s">
        <v>75</v>
      </c>
      <c r="B385" s="21"/>
      <c r="C385" s="26" t="s">
        <v>76</v>
      </c>
      <c r="D385" s="21"/>
      <c r="E385" s="22"/>
      <c r="F385" s="44"/>
      <c r="G385" s="81"/>
    </row>
    <row r="386" spans="1:7" x14ac:dyDescent="0.2">
      <c r="A386" s="68">
        <v>342</v>
      </c>
      <c r="B386" s="21"/>
      <c r="C386" s="45" t="s">
        <v>336</v>
      </c>
      <c r="D386" s="21" t="s">
        <v>193</v>
      </c>
      <c r="E386" s="22">
        <v>144</v>
      </c>
      <c r="F386" s="44"/>
      <c r="G386" s="81"/>
    </row>
    <row r="387" spans="1:7" x14ac:dyDescent="0.2">
      <c r="A387" s="68">
        <f t="shared" ref="A387:A394" si="28">1+A386</f>
        <v>343</v>
      </c>
      <c r="B387" s="21"/>
      <c r="C387" s="45" t="s">
        <v>337</v>
      </c>
      <c r="D387" s="21" t="s">
        <v>193</v>
      </c>
      <c r="E387" s="22">
        <v>14.4</v>
      </c>
      <c r="F387" s="44"/>
      <c r="G387" s="81"/>
    </row>
    <row r="388" spans="1:7" x14ac:dyDescent="0.2">
      <c r="A388" s="68">
        <f t="shared" si="28"/>
        <v>344</v>
      </c>
      <c r="B388" s="21"/>
      <c r="C388" s="45" t="s">
        <v>338</v>
      </c>
      <c r="D388" s="21" t="s">
        <v>199</v>
      </c>
      <c r="E388" s="22">
        <v>14.4</v>
      </c>
      <c r="F388" s="44"/>
      <c r="G388" s="81"/>
    </row>
    <row r="389" spans="1:7" ht="21" x14ac:dyDescent="0.2">
      <c r="A389" s="68">
        <f t="shared" si="28"/>
        <v>345</v>
      </c>
      <c r="B389" s="21"/>
      <c r="C389" s="45" t="s">
        <v>345</v>
      </c>
      <c r="D389" s="21" t="s">
        <v>199</v>
      </c>
      <c r="E389" s="22">
        <v>72</v>
      </c>
      <c r="F389" s="44"/>
      <c r="G389" s="81"/>
    </row>
    <row r="390" spans="1:7" ht="21" x14ac:dyDescent="0.2">
      <c r="A390" s="68">
        <f t="shared" si="28"/>
        <v>346</v>
      </c>
      <c r="B390" s="21"/>
      <c r="C390" s="45" t="s">
        <v>346</v>
      </c>
      <c r="D390" s="21" t="s">
        <v>199</v>
      </c>
      <c r="E390" s="22">
        <v>44</v>
      </c>
      <c r="F390" s="44"/>
      <c r="G390" s="81"/>
    </row>
    <row r="391" spans="1:7" x14ac:dyDescent="0.2">
      <c r="A391" s="68">
        <f t="shared" si="28"/>
        <v>347</v>
      </c>
      <c r="B391" s="21"/>
      <c r="C391" s="45" t="s">
        <v>350</v>
      </c>
      <c r="D391" s="21" t="s">
        <v>258</v>
      </c>
      <c r="E391" s="22">
        <v>1</v>
      </c>
      <c r="F391" s="44"/>
      <c r="G391" s="81"/>
    </row>
    <row r="392" spans="1:7" x14ac:dyDescent="0.2">
      <c r="A392" s="68">
        <f t="shared" si="28"/>
        <v>348</v>
      </c>
      <c r="B392" s="21"/>
      <c r="C392" s="45" t="s">
        <v>351</v>
      </c>
      <c r="D392" s="21" t="s">
        <v>258</v>
      </c>
      <c r="E392" s="22">
        <v>1</v>
      </c>
      <c r="F392" s="44"/>
      <c r="G392" s="81"/>
    </row>
    <row r="393" spans="1:7" x14ac:dyDescent="0.2">
      <c r="A393" s="68">
        <f t="shared" si="28"/>
        <v>349</v>
      </c>
      <c r="B393" s="21"/>
      <c r="C393" s="45" t="s">
        <v>340</v>
      </c>
      <c r="D393" s="21" t="s">
        <v>193</v>
      </c>
      <c r="E393" s="22">
        <v>144</v>
      </c>
      <c r="F393" s="44"/>
      <c r="G393" s="81"/>
    </row>
    <row r="394" spans="1:7" x14ac:dyDescent="0.2">
      <c r="A394" s="68">
        <f t="shared" si="28"/>
        <v>350</v>
      </c>
      <c r="B394" s="21"/>
      <c r="C394" s="45" t="s">
        <v>341</v>
      </c>
      <c r="D394" s="21" t="s">
        <v>193</v>
      </c>
      <c r="E394" s="22">
        <v>14.4</v>
      </c>
      <c r="F394" s="44"/>
      <c r="G394" s="81"/>
    </row>
    <row r="395" spans="1:7" x14ac:dyDescent="0.2">
      <c r="A395" s="85" t="s">
        <v>77</v>
      </c>
      <c r="B395" s="21"/>
      <c r="C395" s="26" t="s">
        <v>78</v>
      </c>
      <c r="D395" s="21"/>
      <c r="E395" s="22"/>
      <c r="F395" s="44"/>
      <c r="G395" s="81"/>
    </row>
    <row r="396" spans="1:7" x14ac:dyDescent="0.2">
      <c r="A396" s="68">
        <v>351</v>
      </c>
      <c r="B396" s="21"/>
      <c r="C396" s="45" t="s">
        <v>336</v>
      </c>
      <c r="D396" s="21" t="s">
        <v>193</v>
      </c>
      <c r="E396" s="22">
        <v>78.400000000000006</v>
      </c>
      <c r="F396" s="44"/>
      <c r="G396" s="81"/>
    </row>
    <row r="397" spans="1:7" x14ac:dyDescent="0.2">
      <c r="A397" s="68">
        <f t="shared" ref="A397:A402" si="29">1+A396</f>
        <v>352</v>
      </c>
      <c r="B397" s="21"/>
      <c r="C397" s="45" t="s">
        <v>337</v>
      </c>
      <c r="D397" s="21" t="s">
        <v>193</v>
      </c>
      <c r="E397" s="22">
        <v>7.84</v>
      </c>
      <c r="F397" s="44"/>
      <c r="G397" s="81"/>
    </row>
    <row r="398" spans="1:7" x14ac:dyDescent="0.2">
      <c r="A398" s="68">
        <f t="shared" si="29"/>
        <v>353</v>
      </c>
      <c r="B398" s="21"/>
      <c r="C398" s="45" t="s">
        <v>338</v>
      </c>
      <c r="D398" s="21" t="s">
        <v>199</v>
      </c>
      <c r="E398" s="22">
        <v>16.8</v>
      </c>
      <c r="F398" s="44"/>
      <c r="G398" s="81"/>
    </row>
    <row r="399" spans="1:7" ht="21" x14ac:dyDescent="0.2">
      <c r="A399" s="68">
        <f t="shared" si="29"/>
        <v>354</v>
      </c>
      <c r="B399" s="21"/>
      <c r="C399" s="45" t="s">
        <v>352</v>
      </c>
      <c r="D399" s="21" t="s">
        <v>199</v>
      </c>
      <c r="E399" s="22">
        <v>28</v>
      </c>
      <c r="F399" s="44"/>
      <c r="G399" s="81"/>
    </row>
    <row r="400" spans="1:7" ht="21" x14ac:dyDescent="0.2">
      <c r="A400" s="68">
        <f t="shared" si="29"/>
        <v>355</v>
      </c>
      <c r="B400" s="21"/>
      <c r="C400" s="45" t="s">
        <v>346</v>
      </c>
      <c r="D400" s="21" t="s">
        <v>199</v>
      </c>
      <c r="E400" s="22">
        <v>56</v>
      </c>
      <c r="F400" s="44"/>
      <c r="G400" s="81"/>
    </row>
    <row r="401" spans="1:7" x14ac:dyDescent="0.2">
      <c r="A401" s="68">
        <f t="shared" si="29"/>
        <v>356</v>
      </c>
      <c r="B401" s="21"/>
      <c r="C401" s="45" t="s">
        <v>340</v>
      </c>
      <c r="D401" s="21" t="s">
        <v>193</v>
      </c>
      <c r="E401" s="22">
        <v>78.400000000000006</v>
      </c>
      <c r="F401" s="44"/>
      <c r="G401" s="81"/>
    </row>
    <row r="402" spans="1:7" x14ac:dyDescent="0.2">
      <c r="A402" s="68">
        <f t="shared" si="29"/>
        <v>357</v>
      </c>
      <c r="B402" s="21"/>
      <c r="C402" s="45" t="s">
        <v>341</v>
      </c>
      <c r="D402" s="21" t="s">
        <v>193</v>
      </c>
      <c r="E402" s="22">
        <v>7.84</v>
      </c>
      <c r="F402" s="44"/>
      <c r="G402" s="81"/>
    </row>
    <row r="403" spans="1:7" x14ac:dyDescent="0.2">
      <c r="A403" s="85" t="s">
        <v>79</v>
      </c>
      <c r="B403" s="21"/>
      <c r="C403" s="26" t="s">
        <v>80</v>
      </c>
      <c r="D403" s="21"/>
      <c r="E403" s="22"/>
      <c r="F403" s="44"/>
      <c r="G403" s="81"/>
    </row>
    <row r="404" spans="1:7" x14ac:dyDescent="0.2">
      <c r="A404" s="68">
        <v>358</v>
      </c>
      <c r="B404" s="21"/>
      <c r="C404" s="45" t="s">
        <v>336</v>
      </c>
      <c r="D404" s="21" t="s">
        <v>193</v>
      </c>
      <c r="E404" s="22">
        <v>21.6</v>
      </c>
      <c r="F404" s="44"/>
      <c r="G404" s="81"/>
    </row>
    <row r="405" spans="1:7" x14ac:dyDescent="0.2">
      <c r="A405" s="68">
        <f t="shared" ref="A405:A411" si="30">1+A404</f>
        <v>359</v>
      </c>
      <c r="B405" s="21"/>
      <c r="C405" s="45" t="s">
        <v>337</v>
      </c>
      <c r="D405" s="21" t="s">
        <v>193</v>
      </c>
      <c r="E405" s="22">
        <v>2.16</v>
      </c>
      <c r="F405" s="44"/>
      <c r="G405" s="81"/>
    </row>
    <row r="406" spans="1:7" x14ac:dyDescent="0.2">
      <c r="A406" s="68">
        <f t="shared" si="30"/>
        <v>360</v>
      </c>
      <c r="B406" s="21"/>
      <c r="C406" s="45" t="s">
        <v>338</v>
      </c>
      <c r="D406" s="21" t="s">
        <v>199</v>
      </c>
      <c r="E406" s="22">
        <v>30</v>
      </c>
      <c r="F406" s="44"/>
      <c r="G406" s="81"/>
    </row>
    <row r="407" spans="1:7" ht="21" x14ac:dyDescent="0.2">
      <c r="A407" s="68">
        <f t="shared" si="30"/>
        <v>361</v>
      </c>
      <c r="B407" s="21"/>
      <c r="C407" s="45" t="s">
        <v>353</v>
      </c>
      <c r="D407" s="21" t="s">
        <v>199</v>
      </c>
      <c r="E407" s="22">
        <v>44</v>
      </c>
      <c r="F407" s="44"/>
      <c r="G407" s="81"/>
    </row>
    <row r="408" spans="1:7" ht="21" x14ac:dyDescent="0.2">
      <c r="A408" s="68">
        <f t="shared" si="30"/>
        <v>362</v>
      </c>
      <c r="B408" s="21"/>
      <c r="C408" s="45" t="s">
        <v>344</v>
      </c>
      <c r="D408" s="21" t="s">
        <v>199</v>
      </c>
      <c r="E408" s="22">
        <v>36</v>
      </c>
      <c r="F408" s="44"/>
      <c r="G408" s="81"/>
    </row>
    <row r="409" spans="1:7" ht="21" x14ac:dyDescent="0.2">
      <c r="A409" s="68">
        <f t="shared" si="30"/>
        <v>363</v>
      </c>
      <c r="B409" s="21"/>
      <c r="C409" s="45" t="s">
        <v>347</v>
      </c>
      <c r="D409" s="21" t="s">
        <v>182</v>
      </c>
      <c r="E409" s="22">
        <v>2</v>
      </c>
      <c r="F409" s="44"/>
      <c r="G409" s="81"/>
    </row>
    <row r="410" spans="1:7" x14ac:dyDescent="0.2">
      <c r="A410" s="68">
        <f t="shared" si="30"/>
        <v>364</v>
      </c>
      <c r="B410" s="21"/>
      <c r="C410" s="45" t="s">
        <v>340</v>
      </c>
      <c r="D410" s="21" t="s">
        <v>193</v>
      </c>
      <c r="E410" s="22">
        <v>21.6</v>
      </c>
      <c r="F410" s="44"/>
      <c r="G410" s="81"/>
    </row>
    <row r="411" spans="1:7" x14ac:dyDescent="0.2">
      <c r="A411" s="68">
        <f t="shared" si="30"/>
        <v>365</v>
      </c>
      <c r="B411" s="21"/>
      <c r="C411" s="45" t="s">
        <v>341</v>
      </c>
      <c r="D411" s="21" t="s">
        <v>193</v>
      </c>
      <c r="E411" s="22">
        <v>2.16</v>
      </c>
      <c r="F411" s="44"/>
      <c r="G411" s="81"/>
    </row>
    <row r="412" spans="1:7" x14ac:dyDescent="0.2">
      <c r="A412" s="85" t="s">
        <v>81</v>
      </c>
      <c r="B412" s="21"/>
      <c r="C412" s="26" t="s">
        <v>82</v>
      </c>
      <c r="D412" s="21"/>
      <c r="E412" s="22"/>
      <c r="F412" s="44"/>
      <c r="G412" s="81"/>
    </row>
    <row r="413" spans="1:7" x14ac:dyDescent="0.2">
      <c r="A413" s="68">
        <v>366</v>
      </c>
      <c r="B413" s="21"/>
      <c r="C413" s="45" t="s">
        <v>336</v>
      </c>
      <c r="D413" s="21" t="s">
        <v>193</v>
      </c>
      <c r="E413" s="22">
        <v>12</v>
      </c>
      <c r="F413" s="44"/>
      <c r="G413" s="81"/>
    </row>
    <row r="414" spans="1:7" x14ac:dyDescent="0.2">
      <c r="A414" s="68">
        <f>1+A413</f>
        <v>367</v>
      </c>
      <c r="B414" s="21"/>
      <c r="C414" s="45" t="s">
        <v>337</v>
      </c>
      <c r="D414" s="21" t="s">
        <v>193</v>
      </c>
      <c r="E414" s="22">
        <v>1.2</v>
      </c>
      <c r="F414" s="44"/>
      <c r="G414" s="81"/>
    </row>
    <row r="415" spans="1:7" ht="21" x14ac:dyDescent="0.2">
      <c r="A415" s="68">
        <f>1+A414</f>
        <v>368</v>
      </c>
      <c r="B415" s="21"/>
      <c r="C415" s="45" t="s">
        <v>346</v>
      </c>
      <c r="D415" s="21" t="s">
        <v>199</v>
      </c>
      <c r="E415" s="22">
        <v>40</v>
      </c>
      <c r="F415" s="44"/>
      <c r="G415" s="81"/>
    </row>
    <row r="416" spans="1:7" x14ac:dyDescent="0.2">
      <c r="A416" s="68">
        <f>1+A415</f>
        <v>369</v>
      </c>
      <c r="B416" s="21"/>
      <c r="C416" s="45" t="s">
        <v>340</v>
      </c>
      <c r="D416" s="21" t="s">
        <v>193</v>
      </c>
      <c r="E416" s="22">
        <v>12</v>
      </c>
      <c r="F416" s="44"/>
      <c r="G416" s="81"/>
    </row>
    <row r="417" spans="1:7" x14ac:dyDescent="0.2">
      <c r="A417" s="68">
        <f>1+A416</f>
        <v>370</v>
      </c>
      <c r="B417" s="21"/>
      <c r="C417" s="45" t="s">
        <v>341</v>
      </c>
      <c r="D417" s="21" t="s">
        <v>193</v>
      </c>
      <c r="E417" s="22">
        <v>1.2</v>
      </c>
      <c r="F417" s="44"/>
      <c r="G417" s="81"/>
    </row>
    <row r="418" spans="1:7" x14ac:dyDescent="0.2">
      <c r="A418" s="85" t="s">
        <v>83</v>
      </c>
      <c r="B418" s="21"/>
      <c r="C418" s="26" t="s">
        <v>84</v>
      </c>
      <c r="D418" s="21"/>
      <c r="E418" s="22"/>
      <c r="F418" s="44"/>
      <c r="G418" s="81"/>
    </row>
    <row r="419" spans="1:7" x14ac:dyDescent="0.2">
      <c r="A419" s="68">
        <v>371</v>
      </c>
      <c r="B419" s="21"/>
      <c r="C419" s="45" t="s">
        <v>337</v>
      </c>
      <c r="D419" s="21" t="s">
        <v>193</v>
      </c>
      <c r="E419" s="22">
        <v>28</v>
      </c>
      <c r="F419" s="44"/>
      <c r="G419" s="81"/>
    </row>
    <row r="420" spans="1:7" ht="21" x14ac:dyDescent="0.2">
      <c r="A420" s="68">
        <f>1+A419</f>
        <v>372</v>
      </c>
      <c r="B420" s="21"/>
      <c r="C420" s="45" t="s">
        <v>354</v>
      </c>
      <c r="D420" s="21" t="s">
        <v>199</v>
      </c>
      <c r="E420" s="22">
        <v>26</v>
      </c>
      <c r="F420" s="44"/>
      <c r="G420" s="81"/>
    </row>
    <row r="421" spans="1:7" x14ac:dyDescent="0.2">
      <c r="A421" s="68">
        <f>1+A420</f>
        <v>373</v>
      </c>
      <c r="B421" s="21"/>
      <c r="C421" s="45" t="s">
        <v>341</v>
      </c>
      <c r="D421" s="21" t="s">
        <v>193</v>
      </c>
      <c r="E421" s="22">
        <v>28</v>
      </c>
      <c r="F421" s="44"/>
      <c r="G421" s="81"/>
    </row>
    <row r="422" spans="1:7" ht="42" x14ac:dyDescent="0.2">
      <c r="A422" s="82" t="s">
        <v>85</v>
      </c>
      <c r="B422" s="51" t="s">
        <v>464</v>
      </c>
      <c r="C422" s="48" t="s">
        <v>355</v>
      </c>
      <c r="D422" s="47"/>
      <c r="E422" s="49"/>
      <c r="F422" s="50"/>
      <c r="G422" s="80"/>
    </row>
    <row r="423" spans="1:7" x14ac:dyDescent="0.2">
      <c r="A423" s="85" t="s">
        <v>87</v>
      </c>
      <c r="B423" s="21"/>
      <c r="C423" s="26" t="s">
        <v>88</v>
      </c>
      <c r="D423" s="21"/>
      <c r="E423" s="22"/>
      <c r="F423" s="44"/>
      <c r="G423" s="81"/>
    </row>
    <row r="424" spans="1:7" x14ac:dyDescent="0.2">
      <c r="A424" s="68">
        <v>374</v>
      </c>
      <c r="B424" s="21"/>
      <c r="C424" s="45" t="s">
        <v>356</v>
      </c>
      <c r="D424" s="21" t="s">
        <v>182</v>
      </c>
      <c r="E424" s="22">
        <v>9</v>
      </c>
      <c r="F424" s="44"/>
      <c r="G424" s="81"/>
    </row>
    <row r="425" spans="1:7" x14ac:dyDescent="0.2">
      <c r="A425" s="85" t="s">
        <v>89</v>
      </c>
      <c r="B425" s="21"/>
      <c r="C425" s="26" t="s">
        <v>90</v>
      </c>
      <c r="D425" s="21"/>
      <c r="E425" s="22"/>
      <c r="F425" s="44"/>
      <c r="G425" s="81"/>
    </row>
    <row r="426" spans="1:7" x14ac:dyDescent="0.2">
      <c r="A426" s="68">
        <v>375</v>
      </c>
      <c r="B426" s="21"/>
      <c r="C426" s="45" t="s">
        <v>336</v>
      </c>
      <c r="D426" s="21" t="s">
        <v>193</v>
      </c>
      <c r="E426" s="22">
        <v>1650</v>
      </c>
      <c r="F426" s="44"/>
      <c r="G426" s="81"/>
    </row>
    <row r="427" spans="1:7" x14ac:dyDescent="0.2">
      <c r="A427" s="68">
        <f t="shared" ref="A427:A444" si="31">1+A426</f>
        <v>376</v>
      </c>
      <c r="B427" s="21"/>
      <c r="C427" s="45" t="s">
        <v>337</v>
      </c>
      <c r="D427" s="21" t="s">
        <v>193</v>
      </c>
      <c r="E427" s="22">
        <v>165</v>
      </c>
      <c r="F427" s="44"/>
      <c r="G427" s="81"/>
    </row>
    <row r="428" spans="1:7" x14ac:dyDescent="0.2">
      <c r="A428" s="68">
        <f t="shared" si="31"/>
        <v>377</v>
      </c>
      <c r="B428" s="21"/>
      <c r="C428" s="45" t="s">
        <v>338</v>
      </c>
      <c r="D428" s="21" t="s">
        <v>199</v>
      </c>
      <c r="E428" s="22">
        <v>1089</v>
      </c>
      <c r="F428" s="44"/>
      <c r="G428" s="81"/>
    </row>
    <row r="429" spans="1:7" ht="21" x14ac:dyDescent="0.2">
      <c r="A429" s="68">
        <f t="shared" si="31"/>
        <v>378</v>
      </c>
      <c r="B429" s="21"/>
      <c r="C429" s="45" t="s">
        <v>357</v>
      </c>
      <c r="D429" s="21" t="s">
        <v>199</v>
      </c>
      <c r="E429" s="22">
        <v>1159</v>
      </c>
      <c r="F429" s="44"/>
      <c r="G429" s="81"/>
    </row>
    <row r="430" spans="1:7" ht="31.5" x14ac:dyDescent="0.2">
      <c r="A430" s="68">
        <f t="shared" si="31"/>
        <v>379</v>
      </c>
      <c r="B430" s="21"/>
      <c r="C430" s="45" t="s">
        <v>358</v>
      </c>
      <c r="D430" s="21" t="s">
        <v>199</v>
      </c>
      <c r="E430" s="22">
        <v>3380</v>
      </c>
      <c r="F430" s="44"/>
      <c r="G430" s="81"/>
    </row>
    <row r="431" spans="1:7" ht="42" x14ac:dyDescent="0.2">
      <c r="A431" s="68">
        <f t="shared" si="31"/>
        <v>380</v>
      </c>
      <c r="B431" s="21"/>
      <c r="C431" s="45" t="s">
        <v>359</v>
      </c>
      <c r="D431" s="21" t="s">
        <v>199</v>
      </c>
      <c r="E431" s="22">
        <v>2950</v>
      </c>
      <c r="F431" s="44"/>
      <c r="G431" s="81"/>
    </row>
    <row r="432" spans="1:7" x14ac:dyDescent="0.2">
      <c r="A432" s="68">
        <f t="shared" si="31"/>
        <v>381</v>
      </c>
      <c r="B432" s="21"/>
      <c r="C432" s="45" t="s">
        <v>360</v>
      </c>
      <c r="D432" s="21" t="s">
        <v>199</v>
      </c>
      <c r="E432" s="22">
        <v>15</v>
      </c>
      <c r="F432" s="44"/>
      <c r="G432" s="81"/>
    </row>
    <row r="433" spans="1:7" ht="31.5" x14ac:dyDescent="0.2">
      <c r="A433" s="68">
        <f t="shared" si="31"/>
        <v>382</v>
      </c>
      <c r="B433" s="21"/>
      <c r="C433" s="45" t="s">
        <v>361</v>
      </c>
      <c r="D433" s="21" t="s">
        <v>182</v>
      </c>
      <c r="E433" s="22">
        <v>15</v>
      </c>
      <c r="F433" s="44"/>
      <c r="G433" s="81"/>
    </row>
    <row r="434" spans="1:7" ht="31.5" x14ac:dyDescent="0.2">
      <c r="A434" s="68">
        <f t="shared" si="31"/>
        <v>383</v>
      </c>
      <c r="B434" s="21"/>
      <c r="C434" s="45" t="s">
        <v>362</v>
      </c>
      <c r="D434" s="21" t="s">
        <v>182</v>
      </c>
      <c r="E434" s="22">
        <v>36</v>
      </c>
      <c r="F434" s="44"/>
      <c r="G434" s="81"/>
    </row>
    <row r="435" spans="1:7" ht="31.5" x14ac:dyDescent="0.2">
      <c r="A435" s="68">
        <f t="shared" si="31"/>
        <v>384</v>
      </c>
      <c r="B435" s="21"/>
      <c r="C435" s="45" t="s">
        <v>363</v>
      </c>
      <c r="D435" s="21" t="s">
        <v>182</v>
      </c>
      <c r="E435" s="22">
        <v>6</v>
      </c>
      <c r="F435" s="44"/>
      <c r="G435" s="81"/>
    </row>
    <row r="436" spans="1:7" ht="31.5" x14ac:dyDescent="0.2">
      <c r="A436" s="68">
        <f t="shared" si="31"/>
        <v>385</v>
      </c>
      <c r="B436" s="21"/>
      <c r="C436" s="45" t="s">
        <v>364</v>
      </c>
      <c r="D436" s="21" t="s">
        <v>182</v>
      </c>
      <c r="E436" s="22">
        <v>36</v>
      </c>
      <c r="F436" s="44"/>
      <c r="G436" s="81"/>
    </row>
    <row r="437" spans="1:7" ht="21" x14ac:dyDescent="0.2">
      <c r="A437" s="68">
        <f t="shared" si="31"/>
        <v>386</v>
      </c>
      <c r="B437" s="21"/>
      <c r="C437" s="45" t="s">
        <v>365</v>
      </c>
      <c r="D437" s="25" t="s">
        <v>366</v>
      </c>
      <c r="E437" s="22">
        <v>93</v>
      </c>
      <c r="F437" s="44"/>
      <c r="G437" s="81"/>
    </row>
    <row r="438" spans="1:7" ht="42" x14ac:dyDescent="0.2">
      <c r="A438" s="68">
        <f t="shared" si="31"/>
        <v>387</v>
      </c>
      <c r="B438" s="21"/>
      <c r="C438" s="45" t="s">
        <v>367</v>
      </c>
      <c r="D438" s="21" t="s">
        <v>182</v>
      </c>
      <c r="E438" s="22">
        <v>1</v>
      </c>
      <c r="F438" s="44"/>
      <c r="G438" s="81"/>
    </row>
    <row r="439" spans="1:7" ht="42" x14ac:dyDescent="0.2">
      <c r="A439" s="68">
        <f t="shared" si="31"/>
        <v>388</v>
      </c>
      <c r="B439" s="21"/>
      <c r="C439" s="45" t="s">
        <v>368</v>
      </c>
      <c r="D439" s="21" t="s">
        <v>182</v>
      </c>
      <c r="E439" s="22">
        <v>41</v>
      </c>
      <c r="F439" s="44"/>
      <c r="G439" s="81"/>
    </row>
    <row r="440" spans="1:7" ht="42" x14ac:dyDescent="0.2">
      <c r="A440" s="68">
        <f t="shared" si="31"/>
        <v>389</v>
      </c>
      <c r="B440" s="21"/>
      <c r="C440" s="45" t="s">
        <v>369</v>
      </c>
      <c r="D440" s="21" t="s">
        <v>182</v>
      </c>
      <c r="E440" s="22">
        <v>38</v>
      </c>
      <c r="F440" s="44"/>
      <c r="G440" s="81"/>
    </row>
    <row r="441" spans="1:7" ht="42" x14ac:dyDescent="0.2">
      <c r="A441" s="68">
        <f t="shared" si="31"/>
        <v>390</v>
      </c>
      <c r="B441" s="21"/>
      <c r="C441" s="45" t="s">
        <v>370</v>
      </c>
      <c r="D441" s="21" t="s">
        <v>182</v>
      </c>
      <c r="E441" s="22">
        <v>51</v>
      </c>
      <c r="F441" s="44"/>
      <c r="G441" s="81"/>
    </row>
    <row r="442" spans="1:7" x14ac:dyDescent="0.2">
      <c r="A442" s="68">
        <f t="shared" si="31"/>
        <v>391</v>
      </c>
      <c r="B442" s="21"/>
      <c r="C442" s="45" t="s">
        <v>371</v>
      </c>
      <c r="D442" s="21" t="s">
        <v>199</v>
      </c>
      <c r="E442" s="22">
        <v>28</v>
      </c>
      <c r="F442" s="44"/>
      <c r="G442" s="81"/>
    </row>
    <row r="443" spans="1:7" x14ac:dyDescent="0.2">
      <c r="A443" s="68">
        <f t="shared" si="31"/>
        <v>392</v>
      </c>
      <c r="B443" s="21"/>
      <c r="C443" s="45" t="s">
        <v>340</v>
      </c>
      <c r="D443" s="21" t="s">
        <v>193</v>
      </c>
      <c r="E443" s="22">
        <v>1650</v>
      </c>
      <c r="F443" s="44"/>
      <c r="G443" s="81"/>
    </row>
    <row r="444" spans="1:7" x14ac:dyDescent="0.2">
      <c r="A444" s="68">
        <f t="shared" si="31"/>
        <v>393</v>
      </c>
      <c r="B444" s="21"/>
      <c r="C444" s="45" t="s">
        <v>341</v>
      </c>
      <c r="D444" s="21" t="s">
        <v>193</v>
      </c>
      <c r="E444" s="22">
        <v>165</v>
      </c>
      <c r="F444" s="44"/>
      <c r="G444" s="81"/>
    </row>
    <row r="445" spans="1:7" x14ac:dyDescent="0.2">
      <c r="A445" s="85" t="s">
        <v>91</v>
      </c>
      <c r="B445" s="27"/>
      <c r="C445" s="26" t="s">
        <v>92</v>
      </c>
      <c r="D445" s="21"/>
      <c r="E445" s="22"/>
      <c r="F445" s="44"/>
      <c r="G445" s="81"/>
    </row>
    <row r="446" spans="1:7" x14ac:dyDescent="0.2">
      <c r="A446" s="68">
        <v>394</v>
      </c>
      <c r="B446" s="21"/>
      <c r="C446" s="45" t="s">
        <v>336</v>
      </c>
      <c r="D446" s="21" t="s">
        <v>193</v>
      </c>
      <c r="E446" s="22">
        <v>1575</v>
      </c>
      <c r="F446" s="44"/>
      <c r="G446" s="81"/>
    </row>
    <row r="447" spans="1:7" x14ac:dyDescent="0.2">
      <c r="A447" s="68">
        <f t="shared" ref="A447:A455" si="32">1+A446</f>
        <v>395</v>
      </c>
      <c r="B447" s="21"/>
      <c r="C447" s="45" t="s">
        <v>337</v>
      </c>
      <c r="D447" s="21" t="s">
        <v>193</v>
      </c>
      <c r="E447" s="22">
        <v>157.5</v>
      </c>
      <c r="F447" s="44"/>
      <c r="G447" s="81"/>
    </row>
    <row r="448" spans="1:7" x14ac:dyDescent="0.2">
      <c r="A448" s="68">
        <f t="shared" si="32"/>
        <v>396</v>
      </c>
      <c r="B448" s="21"/>
      <c r="C448" s="45" t="s">
        <v>372</v>
      </c>
      <c r="D448" s="21" t="s">
        <v>199</v>
      </c>
      <c r="E448" s="22">
        <v>3</v>
      </c>
      <c r="F448" s="44"/>
      <c r="G448" s="81"/>
    </row>
    <row r="449" spans="1:7" x14ac:dyDescent="0.2">
      <c r="A449" s="68">
        <f t="shared" si="32"/>
        <v>397</v>
      </c>
      <c r="B449" s="21"/>
      <c r="C449" s="45" t="s">
        <v>373</v>
      </c>
      <c r="D449" s="21" t="s">
        <v>258</v>
      </c>
      <c r="E449" s="22">
        <v>6</v>
      </c>
      <c r="F449" s="44"/>
      <c r="G449" s="81"/>
    </row>
    <row r="450" spans="1:7" x14ac:dyDescent="0.2">
      <c r="A450" s="68">
        <f t="shared" si="32"/>
        <v>398</v>
      </c>
      <c r="B450" s="21"/>
      <c r="C450" s="45" t="s">
        <v>374</v>
      </c>
      <c r="D450" s="21" t="s">
        <v>258</v>
      </c>
      <c r="E450" s="22">
        <v>34</v>
      </c>
      <c r="F450" s="44"/>
      <c r="G450" s="81"/>
    </row>
    <row r="451" spans="1:7" x14ac:dyDescent="0.2">
      <c r="A451" s="68">
        <f t="shared" si="32"/>
        <v>399</v>
      </c>
      <c r="B451" s="21"/>
      <c r="C451" s="45" t="s">
        <v>375</v>
      </c>
      <c r="D451" s="21" t="s">
        <v>199</v>
      </c>
      <c r="E451" s="22">
        <v>2625</v>
      </c>
      <c r="F451" s="44"/>
      <c r="G451" s="81"/>
    </row>
    <row r="452" spans="1:7" x14ac:dyDescent="0.2">
      <c r="A452" s="68">
        <f t="shared" si="32"/>
        <v>400</v>
      </c>
      <c r="B452" s="21"/>
      <c r="C452" s="45" t="s">
        <v>376</v>
      </c>
      <c r="D452" s="21" t="s">
        <v>199</v>
      </c>
      <c r="E452" s="22">
        <v>7875</v>
      </c>
      <c r="F452" s="44"/>
      <c r="G452" s="81"/>
    </row>
    <row r="453" spans="1:7" x14ac:dyDescent="0.2">
      <c r="A453" s="68">
        <f t="shared" si="32"/>
        <v>401</v>
      </c>
      <c r="B453" s="21"/>
      <c r="C453" s="45" t="s">
        <v>377</v>
      </c>
      <c r="D453" s="21" t="s">
        <v>199</v>
      </c>
      <c r="E453" s="22">
        <v>2625</v>
      </c>
      <c r="F453" s="44"/>
      <c r="G453" s="81"/>
    </row>
    <row r="454" spans="1:7" x14ac:dyDescent="0.2">
      <c r="A454" s="68">
        <f t="shared" si="32"/>
        <v>402</v>
      </c>
      <c r="B454" s="21"/>
      <c r="C454" s="45" t="s">
        <v>340</v>
      </c>
      <c r="D454" s="21" t="s">
        <v>193</v>
      </c>
      <c r="E454" s="22">
        <v>1575</v>
      </c>
      <c r="F454" s="44"/>
      <c r="G454" s="81"/>
    </row>
    <row r="455" spans="1:7" x14ac:dyDescent="0.2">
      <c r="A455" s="68">
        <f t="shared" si="32"/>
        <v>403</v>
      </c>
      <c r="B455" s="21"/>
      <c r="C455" s="45" t="s">
        <v>341</v>
      </c>
      <c r="D455" s="21" t="s">
        <v>193</v>
      </c>
      <c r="E455" s="22">
        <v>157.5</v>
      </c>
      <c r="F455" s="44"/>
      <c r="G455" s="81"/>
    </row>
    <row r="456" spans="1:7" x14ac:dyDescent="0.2">
      <c r="A456" s="85" t="s">
        <v>93</v>
      </c>
      <c r="B456" s="27"/>
      <c r="C456" s="26" t="s">
        <v>94</v>
      </c>
      <c r="D456" s="21"/>
      <c r="E456" s="22"/>
      <c r="F456" s="44"/>
      <c r="G456" s="81"/>
    </row>
    <row r="457" spans="1:7" x14ac:dyDescent="0.2">
      <c r="A457" s="68">
        <v>404</v>
      </c>
      <c r="B457" s="21"/>
      <c r="C457" s="45" t="s">
        <v>378</v>
      </c>
      <c r="D457" s="21" t="s">
        <v>379</v>
      </c>
      <c r="E457" s="22">
        <v>1</v>
      </c>
      <c r="F457" s="44"/>
      <c r="G457" s="81"/>
    </row>
    <row r="458" spans="1:7" x14ac:dyDescent="0.2">
      <c r="A458" s="68">
        <f>1+A457</f>
        <v>405</v>
      </c>
      <c r="B458" s="21"/>
      <c r="C458" s="45" t="s">
        <v>380</v>
      </c>
      <c r="D458" s="21" t="s">
        <v>258</v>
      </c>
      <c r="E458" s="22">
        <v>1</v>
      </c>
      <c r="F458" s="44"/>
      <c r="G458" s="81"/>
    </row>
    <row r="459" spans="1:7" x14ac:dyDescent="0.2">
      <c r="A459" s="68">
        <f>1+A458</f>
        <v>406</v>
      </c>
      <c r="B459" s="21"/>
      <c r="C459" s="45" t="s">
        <v>381</v>
      </c>
      <c r="D459" s="21" t="s">
        <v>379</v>
      </c>
      <c r="E459" s="22">
        <v>1</v>
      </c>
      <c r="F459" s="44"/>
      <c r="G459" s="81"/>
    </row>
    <row r="460" spans="1:7" x14ac:dyDescent="0.2">
      <c r="A460" s="84" t="s">
        <v>95</v>
      </c>
      <c r="B460" s="30"/>
      <c r="C460" s="42" t="s">
        <v>96</v>
      </c>
      <c r="D460" s="28"/>
      <c r="E460" s="29"/>
      <c r="F460" s="43"/>
      <c r="G460" s="79"/>
    </row>
    <row r="461" spans="1:7" ht="52.5" x14ac:dyDescent="0.2">
      <c r="A461" s="82" t="s">
        <v>97</v>
      </c>
      <c r="B461" s="25" t="s">
        <v>562</v>
      </c>
      <c r="C461" s="48" t="s">
        <v>563</v>
      </c>
      <c r="D461" s="47" t="s">
        <v>561</v>
      </c>
      <c r="E461" s="49">
        <v>1</v>
      </c>
      <c r="F461" s="50"/>
      <c r="G461" s="80"/>
    </row>
    <row r="462" spans="1:7" ht="52.5" x14ac:dyDescent="0.2">
      <c r="A462" s="82" t="s">
        <v>99</v>
      </c>
      <c r="B462" s="25" t="s">
        <v>562</v>
      </c>
      <c r="C462" s="48" t="s">
        <v>566</v>
      </c>
      <c r="D462" s="47" t="s">
        <v>561</v>
      </c>
      <c r="E462" s="49">
        <v>1</v>
      </c>
      <c r="F462" s="50"/>
      <c r="G462" s="80"/>
    </row>
    <row r="463" spans="1:7" ht="21" x14ac:dyDescent="0.2">
      <c r="A463" s="82" t="s">
        <v>101</v>
      </c>
      <c r="B463" s="25" t="s">
        <v>562</v>
      </c>
      <c r="C463" s="48" t="s">
        <v>564</v>
      </c>
      <c r="D463" s="47" t="s">
        <v>561</v>
      </c>
      <c r="E463" s="49">
        <v>1</v>
      </c>
      <c r="F463" s="50"/>
      <c r="G463" s="80"/>
    </row>
    <row r="464" spans="1:7" ht="21" x14ac:dyDescent="0.2">
      <c r="A464" s="82" t="s">
        <v>103</v>
      </c>
      <c r="B464" s="51" t="s">
        <v>562</v>
      </c>
      <c r="C464" s="48" t="s">
        <v>565</v>
      </c>
      <c r="D464" s="47" t="s">
        <v>561</v>
      </c>
      <c r="E464" s="49">
        <v>1</v>
      </c>
      <c r="F464" s="50"/>
      <c r="G464" s="80"/>
    </row>
    <row r="465" spans="1:7" x14ac:dyDescent="0.2">
      <c r="A465" s="82" t="s">
        <v>105</v>
      </c>
      <c r="B465" s="52"/>
      <c r="C465" s="48" t="s">
        <v>568</v>
      </c>
      <c r="D465" s="47" t="s">
        <v>561</v>
      </c>
      <c r="E465" s="49">
        <v>1</v>
      </c>
      <c r="F465" s="50"/>
      <c r="G465" s="80"/>
    </row>
    <row r="466" spans="1:7" x14ac:dyDescent="0.2">
      <c r="A466" s="70" t="e">
        <f>1+#REF!</f>
        <v>#REF!</v>
      </c>
      <c r="B466" s="52"/>
      <c r="C466" s="48" t="s">
        <v>569</v>
      </c>
      <c r="D466" s="47" t="s">
        <v>561</v>
      </c>
      <c r="E466" s="49">
        <v>1</v>
      </c>
      <c r="F466" s="50"/>
      <c r="G466" s="80"/>
    </row>
    <row r="467" spans="1:7" x14ac:dyDescent="0.2">
      <c r="A467" s="70" t="e">
        <f>1+#REF!</f>
        <v>#REF!</v>
      </c>
      <c r="B467" s="52"/>
      <c r="C467" s="48" t="s">
        <v>570</v>
      </c>
      <c r="D467" s="47" t="s">
        <v>561</v>
      </c>
      <c r="E467" s="49">
        <v>1</v>
      </c>
      <c r="F467" s="50"/>
      <c r="G467" s="80"/>
    </row>
    <row r="468" spans="1:7" x14ac:dyDescent="0.2">
      <c r="A468" s="82" t="s">
        <v>111</v>
      </c>
      <c r="B468" s="52"/>
      <c r="C468" s="48" t="s">
        <v>571</v>
      </c>
      <c r="D468" s="47" t="s">
        <v>561</v>
      </c>
      <c r="E468" s="49">
        <v>1</v>
      </c>
      <c r="F468" s="50"/>
      <c r="G468" s="80"/>
    </row>
    <row r="469" spans="1:7" x14ac:dyDescent="0.2">
      <c r="A469" s="82" t="s">
        <v>113</v>
      </c>
      <c r="B469" s="52"/>
      <c r="C469" s="48" t="s">
        <v>572</v>
      </c>
      <c r="D469" s="47" t="s">
        <v>561</v>
      </c>
      <c r="E469" s="49">
        <v>1</v>
      </c>
      <c r="F469" s="50"/>
      <c r="G469" s="80"/>
    </row>
    <row r="470" spans="1:7" ht="11.25" thickBot="1" x14ac:dyDescent="0.25">
      <c r="A470" s="126" t="s">
        <v>385</v>
      </c>
      <c r="B470" s="127"/>
      <c r="C470" s="127"/>
      <c r="D470" s="127"/>
      <c r="E470" s="127"/>
      <c r="F470" s="128"/>
      <c r="G470" s="86"/>
    </row>
    <row r="471" spans="1:7" x14ac:dyDescent="0.2">
      <c r="A471" s="57" t="s">
        <v>116</v>
      </c>
      <c r="B471" s="58"/>
      <c r="C471" s="129" t="s">
        <v>386</v>
      </c>
      <c r="D471" s="130"/>
      <c r="E471" s="130"/>
      <c r="F471" s="131"/>
      <c r="G471" s="72"/>
    </row>
    <row r="472" spans="1:7" ht="20.25" x14ac:dyDescent="0.2">
      <c r="A472" s="85" t="s">
        <v>119</v>
      </c>
      <c r="B472" s="21"/>
      <c r="C472" s="95" t="s">
        <v>469</v>
      </c>
      <c r="D472" s="21"/>
      <c r="E472" s="22"/>
      <c r="F472" s="23"/>
      <c r="G472" s="69"/>
    </row>
    <row r="473" spans="1:7" x14ac:dyDescent="0.2">
      <c r="A473" s="85"/>
      <c r="B473" s="21"/>
      <c r="C473" s="95" t="s">
        <v>9</v>
      </c>
      <c r="D473" s="21"/>
      <c r="E473" s="22"/>
      <c r="F473" s="23"/>
      <c r="G473" s="69"/>
    </row>
    <row r="474" spans="1:7" x14ac:dyDescent="0.2">
      <c r="A474" s="83">
        <v>539</v>
      </c>
      <c r="B474" s="21"/>
      <c r="C474" s="24" t="s">
        <v>516</v>
      </c>
      <c r="D474" s="21" t="s">
        <v>174</v>
      </c>
      <c r="E474" s="22">
        <v>7.0000000000000001E-3</v>
      </c>
      <c r="F474" s="23"/>
      <c r="G474" s="69"/>
    </row>
    <row r="475" spans="1:7" x14ac:dyDescent="0.2">
      <c r="A475" s="83">
        <f t="shared" ref="A475:A485" si="33">1+A474</f>
        <v>540</v>
      </c>
      <c r="B475" s="21"/>
      <c r="C475" s="24" t="s">
        <v>517</v>
      </c>
      <c r="D475" s="21" t="s">
        <v>193</v>
      </c>
      <c r="E475" s="22">
        <v>78.42</v>
      </c>
      <c r="F475" s="23"/>
      <c r="G475" s="69"/>
    </row>
    <row r="476" spans="1:7" ht="21" x14ac:dyDescent="0.2">
      <c r="A476" s="83">
        <f t="shared" si="33"/>
        <v>541</v>
      </c>
      <c r="B476" s="21"/>
      <c r="C476" s="24" t="s">
        <v>518</v>
      </c>
      <c r="D476" s="21" t="s">
        <v>193</v>
      </c>
      <c r="E476" s="22">
        <v>182.42</v>
      </c>
      <c r="F476" s="23"/>
      <c r="G476" s="69"/>
    </row>
    <row r="477" spans="1:7" ht="21" x14ac:dyDescent="0.2">
      <c r="A477" s="83">
        <f t="shared" si="33"/>
        <v>542</v>
      </c>
      <c r="B477" s="21"/>
      <c r="C477" s="24" t="s">
        <v>519</v>
      </c>
      <c r="D477" s="21" t="s">
        <v>193</v>
      </c>
      <c r="E477" s="22">
        <v>19.605</v>
      </c>
      <c r="F477" s="23"/>
      <c r="G477" s="69"/>
    </row>
    <row r="478" spans="1:7" x14ac:dyDescent="0.2">
      <c r="A478" s="83">
        <f t="shared" si="33"/>
        <v>543</v>
      </c>
      <c r="B478" s="21"/>
      <c r="C478" s="24" t="s">
        <v>520</v>
      </c>
      <c r="D478" s="21" t="s">
        <v>193</v>
      </c>
      <c r="E478" s="22">
        <v>61.704999999999998</v>
      </c>
      <c r="F478" s="23"/>
      <c r="G478" s="69"/>
    </row>
    <row r="479" spans="1:7" ht="21" x14ac:dyDescent="0.2">
      <c r="A479" s="83">
        <f t="shared" si="33"/>
        <v>544</v>
      </c>
      <c r="B479" s="21"/>
      <c r="C479" s="24" t="s">
        <v>521</v>
      </c>
      <c r="D479" s="21" t="s">
        <v>193</v>
      </c>
      <c r="E479" s="22">
        <v>244.13</v>
      </c>
      <c r="F479" s="23"/>
      <c r="G479" s="69"/>
    </row>
    <row r="480" spans="1:7" ht="21" x14ac:dyDescent="0.2">
      <c r="A480" s="83">
        <f t="shared" si="33"/>
        <v>545</v>
      </c>
      <c r="B480" s="21"/>
      <c r="C480" s="24" t="s">
        <v>522</v>
      </c>
      <c r="D480" s="21" t="s">
        <v>258</v>
      </c>
      <c r="E480" s="22">
        <v>2</v>
      </c>
      <c r="F480" s="23"/>
      <c r="G480" s="69"/>
    </row>
    <row r="481" spans="1:7" ht="21" x14ac:dyDescent="0.2">
      <c r="A481" s="83">
        <f t="shared" si="33"/>
        <v>546</v>
      </c>
      <c r="B481" s="21"/>
      <c r="C481" s="24" t="s">
        <v>523</v>
      </c>
      <c r="D481" s="21" t="s">
        <v>258</v>
      </c>
      <c r="E481" s="22">
        <v>2</v>
      </c>
      <c r="F481" s="23"/>
      <c r="G481" s="69"/>
    </row>
    <row r="482" spans="1:7" x14ac:dyDescent="0.2">
      <c r="A482" s="83">
        <f t="shared" si="33"/>
        <v>547</v>
      </c>
      <c r="B482" s="21"/>
      <c r="C482" s="24" t="s">
        <v>524</v>
      </c>
      <c r="D482" s="21" t="s">
        <v>258</v>
      </c>
      <c r="E482" s="22">
        <v>10</v>
      </c>
      <c r="F482" s="23"/>
      <c r="G482" s="69"/>
    </row>
    <row r="483" spans="1:7" x14ac:dyDescent="0.2">
      <c r="A483" s="83">
        <f t="shared" si="33"/>
        <v>548</v>
      </c>
      <c r="B483" s="21"/>
      <c r="C483" s="24" t="s">
        <v>525</v>
      </c>
      <c r="D483" s="21" t="s">
        <v>258</v>
      </c>
      <c r="E483" s="22">
        <v>10</v>
      </c>
      <c r="F483" s="23"/>
      <c r="G483" s="69"/>
    </row>
    <row r="484" spans="1:7" ht="21" x14ac:dyDescent="0.2">
      <c r="A484" s="83">
        <f t="shared" si="33"/>
        <v>549</v>
      </c>
      <c r="B484" s="21"/>
      <c r="C484" s="24" t="s">
        <v>526</v>
      </c>
      <c r="D484" s="21" t="s">
        <v>177</v>
      </c>
      <c r="E484" s="22">
        <v>522.49599999999998</v>
      </c>
      <c r="F484" s="23"/>
      <c r="G484" s="69"/>
    </row>
    <row r="485" spans="1:7" x14ac:dyDescent="0.2">
      <c r="A485" s="83">
        <f t="shared" si="33"/>
        <v>550</v>
      </c>
      <c r="B485" s="21"/>
      <c r="C485" s="24" t="s">
        <v>527</v>
      </c>
      <c r="D485" s="21" t="s">
        <v>382</v>
      </c>
      <c r="E485" s="22">
        <v>52</v>
      </c>
      <c r="F485" s="23"/>
      <c r="G485" s="69"/>
    </row>
    <row r="486" spans="1:7" x14ac:dyDescent="0.2">
      <c r="A486" s="85"/>
      <c r="B486" s="21"/>
      <c r="C486" s="95" t="s">
        <v>528</v>
      </c>
      <c r="D486" s="21"/>
      <c r="E486" s="22"/>
      <c r="F486" s="23"/>
      <c r="G486" s="69"/>
    </row>
    <row r="487" spans="1:7" x14ac:dyDescent="0.2">
      <c r="A487" s="83">
        <v>551</v>
      </c>
      <c r="B487" s="21"/>
      <c r="C487" s="24" t="s">
        <v>529</v>
      </c>
      <c r="D487" s="21" t="s">
        <v>193</v>
      </c>
      <c r="E487" s="22">
        <v>15.96</v>
      </c>
      <c r="F487" s="23"/>
      <c r="G487" s="69"/>
    </row>
    <row r="488" spans="1:7" x14ac:dyDescent="0.2">
      <c r="A488" s="83">
        <f t="shared" ref="A488:A497" si="34">1+A487</f>
        <v>552</v>
      </c>
      <c r="B488" s="21"/>
      <c r="C488" s="24" t="s">
        <v>538</v>
      </c>
      <c r="D488" s="21" t="s">
        <v>199</v>
      </c>
      <c r="E488" s="22">
        <v>77.87</v>
      </c>
      <c r="F488" s="23"/>
      <c r="G488" s="69"/>
    </row>
    <row r="489" spans="1:7" x14ac:dyDescent="0.2">
      <c r="A489" s="83">
        <f t="shared" si="34"/>
        <v>553</v>
      </c>
      <c r="B489" s="21"/>
      <c r="C489" s="24" t="s">
        <v>530</v>
      </c>
      <c r="D489" s="21" t="s">
        <v>199</v>
      </c>
      <c r="E489" s="22">
        <v>6</v>
      </c>
      <c r="F489" s="23"/>
      <c r="G489" s="69"/>
    </row>
    <row r="490" spans="1:7" x14ac:dyDescent="0.2">
      <c r="A490" s="83">
        <f t="shared" si="34"/>
        <v>554</v>
      </c>
      <c r="B490" s="21"/>
      <c r="C490" s="24" t="s">
        <v>531</v>
      </c>
      <c r="D490" s="21" t="s">
        <v>199</v>
      </c>
      <c r="E490" s="22">
        <v>6</v>
      </c>
      <c r="F490" s="23"/>
      <c r="G490" s="69"/>
    </row>
    <row r="491" spans="1:7" x14ac:dyDescent="0.2">
      <c r="A491" s="83">
        <f t="shared" si="34"/>
        <v>555</v>
      </c>
      <c r="B491" s="21"/>
      <c r="C491" s="24" t="s">
        <v>532</v>
      </c>
      <c r="D491" s="21" t="s">
        <v>382</v>
      </c>
      <c r="E491" s="22">
        <v>2</v>
      </c>
      <c r="F491" s="23"/>
      <c r="G491" s="69"/>
    </row>
    <row r="492" spans="1:7" x14ac:dyDescent="0.2">
      <c r="A492" s="83">
        <f t="shared" si="34"/>
        <v>556</v>
      </c>
      <c r="B492" s="21"/>
      <c r="C492" s="24" t="s">
        <v>533</v>
      </c>
      <c r="D492" s="21" t="s">
        <v>382</v>
      </c>
      <c r="E492" s="22">
        <v>2</v>
      </c>
      <c r="F492" s="23"/>
      <c r="G492" s="69"/>
    </row>
    <row r="493" spans="1:7" x14ac:dyDescent="0.2">
      <c r="A493" s="83">
        <f t="shared" si="34"/>
        <v>557</v>
      </c>
      <c r="B493" s="21"/>
      <c r="C493" s="24" t="s">
        <v>534</v>
      </c>
      <c r="D493" s="21" t="s">
        <v>382</v>
      </c>
      <c r="E493" s="22">
        <v>1</v>
      </c>
      <c r="F493" s="23"/>
      <c r="G493" s="69"/>
    </row>
    <row r="494" spans="1:7" x14ac:dyDescent="0.2">
      <c r="A494" s="83">
        <f t="shared" si="34"/>
        <v>558</v>
      </c>
      <c r="B494" s="21"/>
      <c r="C494" s="24" t="s">
        <v>539</v>
      </c>
      <c r="D494" s="21" t="s">
        <v>177</v>
      </c>
      <c r="E494" s="22">
        <v>0.65</v>
      </c>
      <c r="F494" s="23"/>
      <c r="G494" s="69"/>
    </row>
    <row r="495" spans="1:7" x14ac:dyDescent="0.2">
      <c r="A495" s="83">
        <f t="shared" si="34"/>
        <v>559</v>
      </c>
      <c r="B495" s="21"/>
      <c r="C495" s="24" t="s">
        <v>535</v>
      </c>
      <c r="D495" s="21" t="s">
        <v>382</v>
      </c>
      <c r="E495" s="22">
        <v>1</v>
      </c>
      <c r="F495" s="23"/>
      <c r="G495" s="69"/>
    </row>
    <row r="496" spans="1:7" x14ac:dyDescent="0.2">
      <c r="A496" s="83">
        <f t="shared" si="34"/>
        <v>560</v>
      </c>
      <c r="B496" s="21"/>
      <c r="C496" s="24" t="s">
        <v>536</v>
      </c>
      <c r="D496" s="21" t="s">
        <v>199</v>
      </c>
      <c r="E496" s="22">
        <v>77.900000000000006</v>
      </c>
      <c r="F496" s="23"/>
      <c r="G496" s="69"/>
    </row>
    <row r="497" spans="1:7" x14ac:dyDescent="0.2">
      <c r="A497" s="83">
        <f t="shared" si="34"/>
        <v>561</v>
      </c>
      <c r="B497" s="21"/>
      <c r="C497" s="24" t="s">
        <v>537</v>
      </c>
      <c r="D497" s="21" t="s">
        <v>199</v>
      </c>
      <c r="E497" s="22">
        <v>66.5</v>
      </c>
      <c r="F497" s="23"/>
      <c r="G497" s="69"/>
    </row>
    <row r="498" spans="1:7" x14ac:dyDescent="0.2">
      <c r="A498" s="85"/>
      <c r="B498" s="21"/>
      <c r="C498" s="95" t="s">
        <v>540</v>
      </c>
      <c r="D498" s="21"/>
      <c r="E498" s="22"/>
      <c r="F498" s="23"/>
      <c r="G498" s="69"/>
    </row>
    <row r="499" spans="1:7" x14ac:dyDescent="0.2">
      <c r="A499" s="83">
        <v>562</v>
      </c>
      <c r="B499" s="21"/>
      <c r="C499" s="24" t="s">
        <v>541</v>
      </c>
      <c r="D499" s="21" t="s">
        <v>193</v>
      </c>
      <c r="E499" s="22">
        <v>228.17</v>
      </c>
      <c r="F499" s="23"/>
      <c r="G499" s="69"/>
    </row>
    <row r="500" spans="1:7" x14ac:dyDescent="0.2">
      <c r="A500" s="83">
        <f>1+A499</f>
        <v>563</v>
      </c>
      <c r="B500" s="21"/>
      <c r="C500" s="24" t="s">
        <v>542</v>
      </c>
      <c r="D500" s="21" t="s">
        <v>193</v>
      </c>
      <c r="E500" s="22">
        <v>78.42</v>
      </c>
      <c r="F500" s="23"/>
      <c r="G500" s="69"/>
    </row>
    <row r="501" spans="1:7" ht="21" x14ac:dyDescent="0.2">
      <c r="A501" s="83">
        <f>1+A500</f>
        <v>564</v>
      </c>
      <c r="B501" s="21"/>
      <c r="C501" s="24" t="s">
        <v>543</v>
      </c>
      <c r="D501" s="21" t="s">
        <v>193</v>
      </c>
      <c r="E501" s="22">
        <v>19.61</v>
      </c>
      <c r="F501" s="23"/>
      <c r="G501" s="69"/>
    </row>
    <row r="502" spans="1:7" x14ac:dyDescent="0.2">
      <c r="A502" s="83">
        <f>1+A501</f>
        <v>565</v>
      </c>
      <c r="B502" s="21"/>
      <c r="C502" s="24" t="s">
        <v>486</v>
      </c>
      <c r="D502" s="21" t="s">
        <v>193</v>
      </c>
      <c r="E502" s="22">
        <v>98.03</v>
      </c>
      <c r="F502" s="23"/>
      <c r="G502" s="69"/>
    </row>
    <row r="503" spans="1:7" ht="20.25" x14ac:dyDescent="0.2">
      <c r="A503" s="85" t="s">
        <v>120</v>
      </c>
      <c r="B503" s="21"/>
      <c r="C503" s="95" t="s">
        <v>544</v>
      </c>
      <c r="D503" s="21"/>
      <c r="E503" s="22"/>
      <c r="F503" s="23"/>
      <c r="G503" s="69"/>
    </row>
    <row r="504" spans="1:7" x14ac:dyDescent="0.2">
      <c r="A504" s="85"/>
      <c r="B504" s="21"/>
      <c r="C504" s="95" t="s">
        <v>470</v>
      </c>
      <c r="D504" s="21"/>
      <c r="E504" s="22"/>
      <c r="F504" s="23"/>
      <c r="G504" s="69"/>
    </row>
    <row r="505" spans="1:7" x14ac:dyDescent="0.2">
      <c r="A505" s="83">
        <v>566</v>
      </c>
      <c r="B505" s="21"/>
      <c r="C505" s="24" t="s">
        <v>489</v>
      </c>
      <c r="D505" s="21" t="s">
        <v>174</v>
      </c>
      <c r="E505" s="22">
        <v>0.84</v>
      </c>
      <c r="F505" s="23"/>
      <c r="G505" s="69"/>
    </row>
    <row r="506" spans="1:7" ht="21" x14ac:dyDescent="0.2">
      <c r="A506" s="83">
        <f t="shared" ref="A506:A545" si="35">1+A505</f>
        <v>567</v>
      </c>
      <c r="B506" s="25"/>
      <c r="C506" s="24" t="s">
        <v>490</v>
      </c>
      <c r="D506" s="21" t="s">
        <v>193</v>
      </c>
      <c r="E506" s="22">
        <v>798.29</v>
      </c>
      <c r="F506" s="23"/>
      <c r="G506" s="69"/>
    </row>
    <row r="507" spans="1:7" ht="21" x14ac:dyDescent="0.2">
      <c r="A507" s="83">
        <f t="shared" si="35"/>
        <v>568</v>
      </c>
      <c r="B507" s="25"/>
      <c r="C507" s="24" t="s">
        <v>491</v>
      </c>
      <c r="D507" s="21" t="s">
        <v>193</v>
      </c>
      <c r="E507" s="22">
        <v>275.44</v>
      </c>
      <c r="F507" s="23"/>
      <c r="G507" s="69"/>
    </row>
    <row r="508" spans="1:7" ht="21" x14ac:dyDescent="0.2">
      <c r="A508" s="83">
        <f t="shared" si="35"/>
        <v>569</v>
      </c>
      <c r="B508" s="21"/>
      <c r="C508" s="24" t="s">
        <v>492</v>
      </c>
      <c r="D508" s="21" t="s">
        <v>177</v>
      </c>
      <c r="E508" s="22">
        <v>1640.6</v>
      </c>
      <c r="F508" s="23"/>
      <c r="G508" s="69"/>
    </row>
    <row r="509" spans="1:7" x14ac:dyDescent="0.2">
      <c r="A509" s="83">
        <f t="shared" si="35"/>
        <v>570</v>
      </c>
      <c r="B509" s="21"/>
      <c r="C509" s="24" t="s">
        <v>471</v>
      </c>
      <c r="D509" s="21" t="s">
        <v>199</v>
      </c>
      <c r="E509" s="22">
        <v>405.5</v>
      </c>
      <c r="F509" s="23"/>
      <c r="G509" s="69"/>
    </row>
    <row r="510" spans="1:7" x14ac:dyDescent="0.2">
      <c r="A510" s="83">
        <f t="shared" si="35"/>
        <v>571</v>
      </c>
      <c r="B510" s="21"/>
      <c r="C510" s="24" t="s">
        <v>472</v>
      </c>
      <c r="D510" s="21" t="s">
        <v>193</v>
      </c>
      <c r="E510" s="22">
        <v>77.22</v>
      </c>
      <c r="F510" s="23"/>
      <c r="G510" s="69"/>
    </row>
    <row r="511" spans="1:7" x14ac:dyDescent="0.2">
      <c r="A511" s="83">
        <f t="shared" si="35"/>
        <v>572</v>
      </c>
      <c r="B511" s="21"/>
      <c r="C511" s="24" t="s">
        <v>493</v>
      </c>
      <c r="D511" s="21" t="s">
        <v>199</v>
      </c>
      <c r="E511" s="22">
        <v>417.5</v>
      </c>
      <c r="F511" s="23"/>
      <c r="G511" s="69"/>
    </row>
    <row r="512" spans="1:7" x14ac:dyDescent="0.2">
      <c r="A512" s="83">
        <f t="shared" si="35"/>
        <v>573</v>
      </c>
      <c r="B512" s="21"/>
      <c r="C512" s="24" t="s">
        <v>473</v>
      </c>
      <c r="D512" s="21" t="s">
        <v>199</v>
      </c>
      <c r="E512" s="22">
        <v>405.5</v>
      </c>
      <c r="F512" s="23"/>
      <c r="G512" s="69"/>
    </row>
    <row r="513" spans="1:7" x14ac:dyDescent="0.2">
      <c r="A513" s="83">
        <f t="shared" si="35"/>
        <v>574</v>
      </c>
      <c r="B513" s="21"/>
      <c r="C513" s="24" t="s">
        <v>474</v>
      </c>
      <c r="D513" s="21" t="s">
        <v>199</v>
      </c>
      <c r="E513" s="22">
        <v>6</v>
      </c>
      <c r="F513" s="23"/>
      <c r="G513" s="69"/>
    </row>
    <row r="514" spans="1:7" x14ac:dyDescent="0.2">
      <c r="A514" s="83">
        <f t="shared" si="35"/>
        <v>575</v>
      </c>
      <c r="B514" s="21"/>
      <c r="C514" s="24" t="s">
        <v>475</v>
      </c>
      <c r="D514" s="21" t="s">
        <v>199</v>
      </c>
      <c r="E514" s="22">
        <v>10</v>
      </c>
      <c r="F514" s="23"/>
      <c r="G514" s="69"/>
    </row>
    <row r="515" spans="1:7" x14ac:dyDescent="0.2">
      <c r="A515" s="83">
        <f t="shared" si="35"/>
        <v>576</v>
      </c>
      <c r="B515" s="21"/>
      <c r="C515" s="24" t="s">
        <v>494</v>
      </c>
      <c r="D515" s="21" t="s">
        <v>199</v>
      </c>
      <c r="E515" s="22">
        <v>10</v>
      </c>
      <c r="F515" s="23"/>
      <c r="G515" s="69"/>
    </row>
    <row r="516" spans="1:7" ht="21" x14ac:dyDescent="0.2">
      <c r="A516" s="83">
        <f t="shared" si="35"/>
        <v>577</v>
      </c>
      <c r="B516" s="21"/>
      <c r="C516" s="24" t="s">
        <v>495</v>
      </c>
      <c r="D516" s="21" t="s">
        <v>476</v>
      </c>
      <c r="E516" s="22">
        <v>1</v>
      </c>
      <c r="F516" s="23"/>
      <c r="G516" s="69"/>
    </row>
    <row r="517" spans="1:7" ht="21" x14ac:dyDescent="0.2">
      <c r="A517" s="83">
        <f t="shared" si="35"/>
        <v>578</v>
      </c>
      <c r="B517" s="21"/>
      <c r="C517" s="45" t="s">
        <v>496</v>
      </c>
      <c r="D517" s="21" t="s">
        <v>182</v>
      </c>
      <c r="E517" s="22">
        <v>1</v>
      </c>
      <c r="F517" s="23"/>
      <c r="G517" s="69"/>
    </row>
    <row r="518" spans="1:7" x14ac:dyDescent="0.2">
      <c r="A518" s="83">
        <f t="shared" si="35"/>
        <v>579</v>
      </c>
      <c r="B518" s="21"/>
      <c r="C518" s="24" t="s">
        <v>497</v>
      </c>
      <c r="D518" s="21" t="s">
        <v>182</v>
      </c>
      <c r="E518" s="22">
        <v>1</v>
      </c>
      <c r="F518" s="23"/>
      <c r="G518" s="69"/>
    </row>
    <row r="519" spans="1:7" x14ac:dyDescent="0.2">
      <c r="A519" s="83">
        <f t="shared" si="35"/>
        <v>580</v>
      </c>
      <c r="B519" s="21"/>
      <c r="C519" s="24" t="s">
        <v>498</v>
      </c>
      <c r="D519" s="21" t="s">
        <v>182</v>
      </c>
      <c r="E519" s="22">
        <v>5</v>
      </c>
      <c r="F519" s="23"/>
      <c r="G519" s="69"/>
    </row>
    <row r="520" spans="1:7" x14ac:dyDescent="0.2">
      <c r="A520" s="83">
        <f t="shared" si="35"/>
        <v>581</v>
      </c>
      <c r="B520" s="21"/>
      <c r="C520" s="24" t="s">
        <v>499</v>
      </c>
      <c r="D520" s="21" t="s">
        <v>182</v>
      </c>
      <c r="E520" s="22">
        <v>2</v>
      </c>
      <c r="F520" s="23"/>
      <c r="G520" s="69"/>
    </row>
    <row r="521" spans="1:7" x14ac:dyDescent="0.2">
      <c r="A521" s="83">
        <f t="shared" si="35"/>
        <v>582</v>
      </c>
      <c r="B521" s="21"/>
      <c r="C521" s="24" t="s">
        <v>500</v>
      </c>
      <c r="D521" s="21" t="s">
        <v>182</v>
      </c>
      <c r="E521" s="22">
        <v>1</v>
      </c>
      <c r="F521" s="23"/>
      <c r="G521" s="69"/>
    </row>
    <row r="522" spans="1:7" ht="21" x14ac:dyDescent="0.2">
      <c r="A522" s="83">
        <f t="shared" si="35"/>
        <v>583</v>
      </c>
      <c r="B522" s="21"/>
      <c r="C522" s="24" t="s">
        <v>501</v>
      </c>
      <c r="D522" s="21" t="s">
        <v>199</v>
      </c>
      <c r="E522" s="22">
        <v>6</v>
      </c>
      <c r="F522" s="23"/>
      <c r="G522" s="69"/>
    </row>
    <row r="523" spans="1:7" ht="21" x14ac:dyDescent="0.2">
      <c r="A523" s="83">
        <f t="shared" si="35"/>
        <v>584</v>
      </c>
      <c r="B523" s="21"/>
      <c r="C523" s="24" t="s">
        <v>502</v>
      </c>
      <c r="D523" s="21" t="s">
        <v>182</v>
      </c>
      <c r="E523" s="22">
        <v>1</v>
      </c>
      <c r="F523" s="23"/>
      <c r="G523" s="69"/>
    </row>
    <row r="524" spans="1:7" x14ac:dyDescent="0.2">
      <c r="A524" s="83">
        <f t="shared" si="35"/>
        <v>585</v>
      </c>
      <c r="B524" s="21"/>
      <c r="C524" s="24" t="s">
        <v>503</v>
      </c>
      <c r="D524" s="21" t="s">
        <v>182</v>
      </c>
      <c r="E524" s="22">
        <v>1</v>
      </c>
      <c r="F524" s="23"/>
      <c r="G524" s="69"/>
    </row>
    <row r="525" spans="1:7" x14ac:dyDescent="0.2">
      <c r="A525" s="83">
        <f t="shared" si="35"/>
        <v>586</v>
      </c>
      <c r="B525" s="21"/>
      <c r="C525" s="24" t="s">
        <v>504</v>
      </c>
      <c r="D525" s="21" t="s">
        <v>182</v>
      </c>
      <c r="E525" s="22">
        <v>1</v>
      </c>
      <c r="F525" s="23"/>
      <c r="G525" s="69"/>
    </row>
    <row r="526" spans="1:7" ht="21" x14ac:dyDescent="0.2">
      <c r="A526" s="83">
        <f t="shared" si="35"/>
        <v>587</v>
      </c>
      <c r="B526" s="21"/>
      <c r="C526" s="24" t="s">
        <v>505</v>
      </c>
      <c r="D526" s="21" t="s">
        <v>258</v>
      </c>
      <c r="E526" s="22">
        <v>1</v>
      </c>
      <c r="F526" s="23"/>
      <c r="G526" s="69"/>
    </row>
    <row r="527" spans="1:7" x14ac:dyDescent="0.2">
      <c r="A527" s="83">
        <f t="shared" si="35"/>
        <v>588</v>
      </c>
      <c r="B527" s="21"/>
      <c r="C527" s="24" t="s">
        <v>506</v>
      </c>
      <c r="D527" s="21" t="s">
        <v>258</v>
      </c>
      <c r="E527" s="22">
        <v>1</v>
      </c>
      <c r="F527" s="23"/>
      <c r="G527" s="69"/>
    </row>
    <row r="528" spans="1:7" x14ac:dyDescent="0.2">
      <c r="A528" s="83">
        <f t="shared" si="35"/>
        <v>589</v>
      </c>
      <c r="B528" s="21"/>
      <c r="C528" s="24" t="s">
        <v>477</v>
      </c>
      <c r="D528" s="21" t="s">
        <v>193</v>
      </c>
      <c r="E528" s="22">
        <v>3</v>
      </c>
      <c r="F528" s="23"/>
      <c r="G528" s="69"/>
    </row>
    <row r="529" spans="1:7" x14ac:dyDescent="0.2">
      <c r="A529" s="83">
        <f t="shared" si="35"/>
        <v>590</v>
      </c>
      <c r="B529" s="21"/>
      <c r="C529" s="24" t="s">
        <v>478</v>
      </c>
      <c r="D529" s="21" t="s">
        <v>258</v>
      </c>
      <c r="E529" s="22">
        <v>1</v>
      </c>
      <c r="F529" s="23"/>
      <c r="G529" s="69"/>
    </row>
    <row r="530" spans="1:7" x14ac:dyDescent="0.2">
      <c r="A530" s="83">
        <f t="shared" si="35"/>
        <v>591</v>
      </c>
      <c r="B530" s="21"/>
      <c r="C530" s="24" t="s">
        <v>507</v>
      </c>
      <c r="D530" s="21" t="s">
        <v>199</v>
      </c>
      <c r="E530" s="22">
        <v>6</v>
      </c>
      <c r="F530" s="23"/>
      <c r="G530" s="69"/>
    </row>
    <row r="531" spans="1:7" x14ac:dyDescent="0.2">
      <c r="A531" s="83">
        <f t="shared" si="35"/>
        <v>592</v>
      </c>
      <c r="B531" s="21"/>
      <c r="C531" s="24" t="s">
        <v>508</v>
      </c>
      <c r="D531" s="21" t="s">
        <v>177</v>
      </c>
      <c r="E531" s="22">
        <v>9.42</v>
      </c>
      <c r="F531" s="23"/>
      <c r="G531" s="69"/>
    </row>
    <row r="532" spans="1:7" x14ac:dyDescent="0.2">
      <c r="A532" s="83">
        <f t="shared" si="35"/>
        <v>593</v>
      </c>
      <c r="B532" s="21"/>
      <c r="C532" s="24" t="s">
        <v>479</v>
      </c>
      <c r="D532" s="21" t="s">
        <v>193</v>
      </c>
      <c r="E532" s="22">
        <v>252.9</v>
      </c>
      <c r="F532" s="23"/>
      <c r="G532" s="69"/>
    </row>
    <row r="533" spans="1:7" x14ac:dyDescent="0.2">
      <c r="A533" s="83">
        <f t="shared" si="35"/>
        <v>594</v>
      </c>
      <c r="B533" s="21"/>
      <c r="C533" s="24" t="s">
        <v>480</v>
      </c>
      <c r="D533" s="21" t="s">
        <v>199</v>
      </c>
      <c r="E533" s="22">
        <v>421.5</v>
      </c>
      <c r="F533" s="23"/>
      <c r="G533" s="69"/>
    </row>
    <row r="534" spans="1:7" x14ac:dyDescent="0.2">
      <c r="A534" s="83">
        <f t="shared" si="35"/>
        <v>595</v>
      </c>
      <c r="B534" s="21"/>
      <c r="C534" s="24" t="s">
        <v>481</v>
      </c>
      <c r="D534" s="21" t="s">
        <v>258</v>
      </c>
      <c r="E534" s="22">
        <v>2</v>
      </c>
      <c r="F534" s="23"/>
      <c r="G534" s="69"/>
    </row>
    <row r="535" spans="1:7" ht="21" x14ac:dyDescent="0.2">
      <c r="A535" s="83">
        <f t="shared" si="35"/>
        <v>596</v>
      </c>
      <c r="B535" s="21"/>
      <c r="C535" s="24" t="s">
        <v>509</v>
      </c>
      <c r="D535" s="25" t="s">
        <v>482</v>
      </c>
      <c r="E535" s="22">
        <v>1</v>
      </c>
      <c r="F535" s="23"/>
      <c r="G535" s="69"/>
    </row>
    <row r="536" spans="1:7" ht="21" x14ac:dyDescent="0.2">
      <c r="A536" s="83">
        <f t="shared" si="35"/>
        <v>597</v>
      </c>
      <c r="B536" s="21"/>
      <c r="C536" s="24" t="s">
        <v>510</v>
      </c>
      <c r="D536" s="21" t="s">
        <v>483</v>
      </c>
      <c r="E536" s="22">
        <v>22.15</v>
      </c>
      <c r="F536" s="23"/>
      <c r="G536" s="69"/>
    </row>
    <row r="537" spans="1:7" x14ac:dyDescent="0.2">
      <c r="A537" s="83">
        <f t="shared" si="35"/>
        <v>598</v>
      </c>
      <c r="B537" s="21"/>
      <c r="C537" s="24" t="s">
        <v>484</v>
      </c>
      <c r="D537" s="21" t="s">
        <v>485</v>
      </c>
      <c r="E537" s="22">
        <v>1</v>
      </c>
      <c r="F537" s="23"/>
      <c r="G537" s="69"/>
    </row>
    <row r="538" spans="1:7" x14ac:dyDescent="0.2">
      <c r="A538" s="83">
        <f t="shared" si="35"/>
        <v>599</v>
      </c>
      <c r="B538" s="21"/>
      <c r="C538" s="24" t="s">
        <v>511</v>
      </c>
      <c r="D538" s="21" t="s">
        <v>483</v>
      </c>
      <c r="E538" s="22">
        <v>22.15</v>
      </c>
      <c r="F538" s="23"/>
      <c r="G538" s="69"/>
    </row>
    <row r="539" spans="1:7" ht="21" x14ac:dyDescent="0.2">
      <c r="A539" s="83">
        <f t="shared" si="35"/>
        <v>600</v>
      </c>
      <c r="B539" s="21"/>
      <c r="C539" s="24" t="s">
        <v>512</v>
      </c>
      <c r="D539" s="21" t="s">
        <v>193</v>
      </c>
      <c r="E539" s="22">
        <v>581.78</v>
      </c>
      <c r="F539" s="23"/>
      <c r="G539" s="69"/>
    </row>
    <row r="540" spans="1:7" x14ac:dyDescent="0.2">
      <c r="A540" s="83">
        <f t="shared" si="35"/>
        <v>601</v>
      </c>
      <c r="B540" s="21"/>
      <c r="C540" s="24" t="s">
        <v>486</v>
      </c>
      <c r="D540" s="21" t="s">
        <v>193</v>
      </c>
      <c r="E540" s="22">
        <v>581.78</v>
      </c>
      <c r="F540" s="23"/>
      <c r="G540" s="69"/>
    </row>
    <row r="541" spans="1:7" ht="21" x14ac:dyDescent="0.2">
      <c r="A541" s="83">
        <f t="shared" si="35"/>
        <v>602</v>
      </c>
      <c r="B541" s="21"/>
      <c r="C541" s="24" t="s">
        <v>513</v>
      </c>
      <c r="D541" s="21" t="s">
        <v>193</v>
      </c>
      <c r="E541" s="22">
        <v>145.44</v>
      </c>
      <c r="F541" s="23"/>
      <c r="G541" s="69"/>
    </row>
    <row r="542" spans="1:7" ht="31.5" x14ac:dyDescent="0.2">
      <c r="A542" s="83">
        <f t="shared" si="35"/>
        <v>603</v>
      </c>
      <c r="B542" s="21"/>
      <c r="C542" s="24" t="s">
        <v>514</v>
      </c>
      <c r="D542" s="21" t="s">
        <v>193</v>
      </c>
      <c r="E542" s="22">
        <v>346.51</v>
      </c>
      <c r="F542" s="23"/>
      <c r="G542" s="69"/>
    </row>
    <row r="543" spans="1:7" ht="31.5" x14ac:dyDescent="0.2">
      <c r="A543" s="83">
        <f t="shared" si="35"/>
        <v>604</v>
      </c>
      <c r="B543" s="21"/>
      <c r="C543" s="24" t="s">
        <v>515</v>
      </c>
      <c r="D543" s="21" t="s">
        <v>193</v>
      </c>
      <c r="E543" s="22">
        <v>346.51</v>
      </c>
      <c r="F543" s="23"/>
      <c r="G543" s="69"/>
    </row>
    <row r="544" spans="1:7" x14ac:dyDescent="0.2">
      <c r="A544" s="83">
        <f t="shared" si="35"/>
        <v>605</v>
      </c>
      <c r="B544" s="21"/>
      <c r="C544" s="24" t="s">
        <v>487</v>
      </c>
      <c r="D544" s="21" t="s">
        <v>258</v>
      </c>
      <c r="E544" s="22">
        <v>1</v>
      </c>
      <c r="F544" s="23"/>
      <c r="G544" s="69"/>
    </row>
    <row r="545" spans="1:7" x14ac:dyDescent="0.2">
      <c r="A545" s="83">
        <f t="shared" si="35"/>
        <v>606</v>
      </c>
      <c r="B545" s="21"/>
      <c r="C545" s="24" t="s">
        <v>488</v>
      </c>
      <c r="D545" s="21" t="s">
        <v>258</v>
      </c>
      <c r="E545" s="22">
        <v>1</v>
      </c>
      <c r="F545" s="23"/>
      <c r="G545" s="69"/>
    </row>
    <row r="546" spans="1:7" ht="11.25" thickBot="1" x14ac:dyDescent="0.25">
      <c r="A546" s="114" t="s">
        <v>389</v>
      </c>
      <c r="B546" s="115"/>
      <c r="C546" s="115"/>
      <c r="D546" s="115"/>
      <c r="E546" s="115"/>
      <c r="F546" s="116"/>
      <c r="G546" s="73"/>
    </row>
    <row r="715" spans="1:7" ht="11.25" thickBot="1" x14ac:dyDescent="0.25">
      <c r="A715" s="101" t="s">
        <v>148</v>
      </c>
      <c r="B715" s="102"/>
      <c r="C715" s="102"/>
      <c r="D715" s="102"/>
      <c r="E715" s="102"/>
      <c r="F715" s="103"/>
      <c r="G715" s="71"/>
    </row>
    <row r="716" spans="1:7" x14ac:dyDescent="0.2">
      <c r="A716" s="104" t="s">
        <v>466</v>
      </c>
      <c r="B716" s="105"/>
      <c r="C716" s="105"/>
      <c r="D716" s="105"/>
      <c r="E716" s="105"/>
      <c r="F716" s="106"/>
      <c r="G716" s="54"/>
    </row>
    <row r="717" spans="1:7" x14ac:dyDescent="0.2">
      <c r="A717" s="107" t="s">
        <v>467</v>
      </c>
      <c r="B717" s="108"/>
      <c r="C717" s="108"/>
      <c r="D717" s="108"/>
      <c r="E717" s="108"/>
      <c r="F717" s="109"/>
      <c r="G717" s="55"/>
    </row>
    <row r="718" spans="1:7" ht="11.25" thickBot="1" x14ac:dyDescent="0.25">
      <c r="A718" s="110" t="s">
        <v>468</v>
      </c>
      <c r="B718" s="111"/>
      <c r="C718" s="111"/>
      <c r="D718" s="111"/>
      <c r="E718" s="111"/>
      <c r="F718" s="112"/>
      <c r="G718" s="56"/>
    </row>
  </sheetData>
  <mergeCells count="11">
    <mergeCell ref="A715:F715"/>
    <mergeCell ref="A716:F716"/>
    <mergeCell ref="A717:F717"/>
    <mergeCell ref="A718:F718"/>
    <mergeCell ref="A1:B1"/>
    <mergeCell ref="A546:F546"/>
    <mergeCell ref="A3:G3"/>
    <mergeCell ref="C6:F6"/>
    <mergeCell ref="D1:G1"/>
    <mergeCell ref="A470:F470"/>
    <mergeCell ref="C471:F471"/>
  </mergeCells>
  <pageMargins left="0.78740157480314965" right="0.39370078740157483" top="0.59055118110236227" bottom="0.59055118110236227" header="0.31496062992125984" footer="0.31496062992125984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8"/>
  <sheetViews>
    <sheetView topLeftCell="A31" workbookViewId="0">
      <selection activeCell="E8" sqref="E8"/>
    </sheetView>
  </sheetViews>
  <sheetFormatPr defaultRowHeight="15" x14ac:dyDescent="0.25"/>
  <cols>
    <col min="3" max="3" width="45.85546875" customWidth="1"/>
    <col min="6" max="6" width="15.28515625" customWidth="1"/>
    <col min="7" max="7" width="18" customWidth="1"/>
  </cols>
  <sheetData>
    <row r="1" spans="1:7" x14ac:dyDescent="0.25">
      <c r="A1" s="57" t="s">
        <v>387</v>
      </c>
      <c r="B1" s="58"/>
      <c r="C1" s="59" t="s">
        <v>388</v>
      </c>
      <c r="D1" s="60"/>
      <c r="E1" s="61"/>
      <c r="F1" s="62"/>
      <c r="G1" s="63"/>
    </row>
    <row r="2" spans="1:7" x14ac:dyDescent="0.25">
      <c r="A2" s="64" t="s">
        <v>124</v>
      </c>
      <c r="B2" s="30"/>
      <c r="C2" s="42" t="s">
        <v>7</v>
      </c>
      <c r="D2" s="28"/>
      <c r="E2" s="29"/>
      <c r="F2" s="43"/>
      <c r="G2" s="65"/>
    </row>
    <row r="3" spans="1:7" x14ac:dyDescent="0.25">
      <c r="A3" s="66">
        <v>43108</v>
      </c>
      <c r="B3" s="52"/>
      <c r="C3" s="48" t="s">
        <v>390</v>
      </c>
      <c r="D3" s="47"/>
      <c r="E3" s="49"/>
      <c r="F3" s="50"/>
      <c r="G3" s="67"/>
    </row>
    <row r="4" spans="1:7" x14ac:dyDescent="0.25">
      <c r="A4" s="68">
        <v>607</v>
      </c>
      <c r="B4" s="21" t="s">
        <v>172</v>
      </c>
      <c r="C4" s="45" t="s">
        <v>173</v>
      </c>
      <c r="D4" s="21" t="s">
        <v>174</v>
      </c>
      <c r="E4" s="22">
        <v>0.69</v>
      </c>
      <c r="F4" s="44"/>
      <c r="G4" s="69"/>
    </row>
    <row r="5" spans="1:7" x14ac:dyDescent="0.25">
      <c r="A5" s="68" t="e">
        <f>1+#REF!</f>
        <v>#REF!</v>
      </c>
      <c r="B5" s="21"/>
      <c r="C5" s="45" t="s">
        <v>179</v>
      </c>
      <c r="D5" s="21" t="s">
        <v>180</v>
      </c>
      <c r="E5" s="22">
        <v>1.85</v>
      </c>
      <c r="F5" s="44"/>
      <c r="G5" s="69"/>
    </row>
    <row r="6" spans="1:7" ht="31.5" x14ac:dyDescent="0.25">
      <c r="A6" s="68" t="e">
        <f>1+#REF!</f>
        <v>#REF!</v>
      </c>
      <c r="B6" s="21" t="s">
        <v>181</v>
      </c>
      <c r="C6" s="45" t="s">
        <v>401</v>
      </c>
      <c r="D6" s="21" t="s">
        <v>182</v>
      </c>
      <c r="E6" s="22">
        <v>86</v>
      </c>
      <c r="F6" s="44"/>
      <c r="G6" s="69"/>
    </row>
    <row r="7" spans="1:7" ht="31.5" x14ac:dyDescent="0.25">
      <c r="A7" s="68" t="e">
        <f t="shared" ref="A7:A15" si="0">1+A6</f>
        <v>#REF!</v>
      </c>
      <c r="B7" s="21" t="s">
        <v>181</v>
      </c>
      <c r="C7" s="45" t="s">
        <v>400</v>
      </c>
      <c r="D7" s="21" t="s">
        <v>182</v>
      </c>
      <c r="E7" s="22">
        <v>174</v>
      </c>
      <c r="F7" s="44"/>
      <c r="G7" s="69"/>
    </row>
    <row r="8" spans="1:7" ht="31.5" x14ac:dyDescent="0.25">
      <c r="A8" s="68" t="e">
        <f t="shared" si="0"/>
        <v>#REF!</v>
      </c>
      <c r="B8" s="21" t="s">
        <v>181</v>
      </c>
      <c r="C8" s="45" t="s">
        <v>399</v>
      </c>
      <c r="D8" s="21" t="s">
        <v>182</v>
      </c>
      <c r="E8" s="22">
        <v>369</v>
      </c>
      <c r="F8" s="44"/>
      <c r="G8" s="69"/>
    </row>
    <row r="9" spans="1:7" ht="31.5" x14ac:dyDescent="0.25">
      <c r="A9" s="68" t="e">
        <f t="shared" si="0"/>
        <v>#REF!</v>
      </c>
      <c r="B9" s="21" t="s">
        <v>181</v>
      </c>
      <c r="C9" s="45" t="s">
        <v>398</v>
      </c>
      <c r="D9" s="21" t="s">
        <v>182</v>
      </c>
      <c r="E9" s="22">
        <v>181</v>
      </c>
      <c r="F9" s="44"/>
      <c r="G9" s="69"/>
    </row>
    <row r="10" spans="1:7" ht="31.5" x14ac:dyDescent="0.25">
      <c r="A10" s="68" t="e">
        <f t="shared" si="0"/>
        <v>#REF!</v>
      </c>
      <c r="B10" s="21" t="s">
        <v>181</v>
      </c>
      <c r="C10" s="45" t="s">
        <v>397</v>
      </c>
      <c r="D10" s="21" t="s">
        <v>182</v>
      </c>
      <c r="E10" s="22">
        <v>55</v>
      </c>
      <c r="F10" s="44"/>
      <c r="G10" s="69"/>
    </row>
    <row r="11" spans="1:7" ht="31.5" x14ac:dyDescent="0.25">
      <c r="A11" s="68" t="e">
        <f t="shared" si="0"/>
        <v>#REF!</v>
      </c>
      <c r="B11" s="21" t="s">
        <v>181</v>
      </c>
      <c r="C11" s="45" t="s">
        <v>396</v>
      </c>
      <c r="D11" s="21" t="s">
        <v>182</v>
      </c>
      <c r="E11" s="22">
        <v>1</v>
      </c>
      <c r="F11" s="44"/>
      <c r="G11" s="69"/>
    </row>
    <row r="12" spans="1:7" ht="31.5" x14ac:dyDescent="0.25">
      <c r="A12" s="68" t="e">
        <f t="shared" si="0"/>
        <v>#REF!</v>
      </c>
      <c r="B12" s="21" t="s">
        <v>181</v>
      </c>
      <c r="C12" s="45" t="s">
        <v>395</v>
      </c>
      <c r="D12" s="21" t="s">
        <v>182</v>
      </c>
      <c r="E12" s="22">
        <v>1</v>
      </c>
      <c r="F12" s="44"/>
      <c r="G12" s="69"/>
    </row>
    <row r="13" spans="1:7" ht="31.5" x14ac:dyDescent="0.25">
      <c r="A13" s="68" t="e">
        <f t="shared" si="0"/>
        <v>#REF!</v>
      </c>
      <c r="B13" s="21" t="s">
        <v>181</v>
      </c>
      <c r="C13" s="45" t="s">
        <v>394</v>
      </c>
      <c r="D13" s="21" t="s">
        <v>391</v>
      </c>
      <c r="E13" s="22">
        <v>14</v>
      </c>
      <c r="F13" s="44"/>
      <c r="G13" s="69"/>
    </row>
    <row r="14" spans="1:7" ht="31.5" x14ac:dyDescent="0.25">
      <c r="A14" s="68" t="e">
        <f t="shared" si="0"/>
        <v>#REF!</v>
      </c>
      <c r="B14" s="21" t="s">
        <v>181</v>
      </c>
      <c r="C14" s="45" t="s">
        <v>393</v>
      </c>
      <c r="D14" s="21" t="s">
        <v>199</v>
      </c>
      <c r="E14" s="22">
        <v>14</v>
      </c>
      <c r="F14" s="44"/>
      <c r="G14" s="69"/>
    </row>
    <row r="15" spans="1:7" ht="31.5" x14ac:dyDescent="0.25">
      <c r="A15" s="68" t="e">
        <f t="shared" si="0"/>
        <v>#REF!</v>
      </c>
      <c r="B15" s="21" t="s">
        <v>181</v>
      </c>
      <c r="C15" s="45" t="s">
        <v>392</v>
      </c>
      <c r="D15" s="21" t="s">
        <v>199</v>
      </c>
      <c r="E15" s="22">
        <v>6.5</v>
      </c>
      <c r="F15" s="44"/>
      <c r="G15" s="69"/>
    </row>
    <row r="16" spans="1:7" x14ac:dyDescent="0.25">
      <c r="A16" s="82" t="s">
        <v>128</v>
      </c>
      <c r="B16" s="52"/>
      <c r="C16" s="48" t="s">
        <v>9</v>
      </c>
      <c r="D16" s="47"/>
      <c r="E16" s="49"/>
      <c r="F16" s="50"/>
      <c r="G16" s="67"/>
    </row>
    <row r="17" spans="1:7" ht="21" x14ac:dyDescent="0.25">
      <c r="A17" s="68">
        <v>629</v>
      </c>
      <c r="B17" s="21" t="s">
        <v>192</v>
      </c>
      <c r="C17" s="45" t="s">
        <v>232</v>
      </c>
      <c r="D17" s="21" t="s">
        <v>193</v>
      </c>
      <c r="E17" s="22">
        <v>1063.3499999999999</v>
      </c>
      <c r="F17" s="44"/>
      <c r="G17" s="69"/>
    </row>
    <row r="18" spans="1:7" x14ac:dyDescent="0.25">
      <c r="A18" s="68">
        <f>1+A17</f>
        <v>630</v>
      </c>
      <c r="B18" s="21" t="s">
        <v>192</v>
      </c>
      <c r="C18" s="45" t="s">
        <v>194</v>
      </c>
      <c r="D18" s="21" t="s">
        <v>193</v>
      </c>
      <c r="E18" s="22">
        <v>7735.38</v>
      </c>
      <c r="F18" s="44"/>
      <c r="G18" s="69"/>
    </row>
    <row r="19" spans="1:7" x14ac:dyDescent="0.25">
      <c r="A19" s="68">
        <f>1+A18</f>
        <v>631</v>
      </c>
      <c r="B19" s="21" t="s">
        <v>195</v>
      </c>
      <c r="C19" s="45" t="s">
        <v>196</v>
      </c>
      <c r="D19" s="21" t="s">
        <v>193</v>
      </c>
      <c r="E19" s="22">
        <v>634.66</v>
      </c>
      <c r="F19" s="44"/>
      <c r="G19" s="69"/>
    </row>
    <row r="20" spans="1:7" x14ac:dyDescent="0.25">
      <c r="A20" s="82" t="s">
        <v>135</v>
      </c>
      <c r="B20" s="52"/>
      <c r="C20" s="48" t="s">
        <v>11</v>
      </c>
      <c r="D20" s="47"/>
      <c r="E20" s="49"/>
      <c r="F20" s="50"/>
      <c r="G20" s="67"/>
    </row>
    <row r="21" spans="1:7" ht="31.5" x14ac:dyDescent="0.25">
      <c r="A21" s="68">
        <v>632</v>
      </c>
      <c r="B21" s="21" t="s">
        <v>198</v>
      </c>
      <c r="C21" s="45" t="s">
        <v>402</v>
      </c>
      <c r="D21" s="21" t="s">
        <v>199</v>
      </c>
      <c r="E21" s="22">
        <v>1262.5</v>
      </c>
      <c r="F21" s="44"/>
      <c r="G21" s="69"/>
    </row>
    <row r="22" spans="1:7" ht="21" x14ac:dyDescent="0.25">
      <c r="A22" s="68">
        <f>1+A21</f>
        <v>633</v>
      </c>
      <c r="B22" s="21" t="s">
        <v>200</v>
      </c>
      <c r="C22" s="45" t="s">
        <v>403</v>
      </c>
      <c r="D22" s="21" t="s">
        <v>199</v>
      </c>
      <c r="E22" s="22">
        <v>2420.5</v>
      </c>
      <c r="F22" s="44"/>
      <c r="G22" s="69"/>
    </row>
    <row r="23" spans="1:7" ht="31.5" x14ac:dyDescent="0.25">
      <c r="A23" s="68">
        <f>1+A22</f>
        <v>634</v>
      </c>
      <c r="B23" s="21" t="s">
        <v>198</v>
      </c>
      <c r="C23" s="45" t="s">
        <v>404</v>
      </c>
      <c r="D23" s="21" t="s">
        <v>199</v>
      </c>
      <c r="E23" s="22">
        <v>298.5</v>
      </c>
      <c r="F23" s="44"/>
      <c r="G23" s="69"/>
    </row>
    <row r="24" spans="1:7" x14ac:dyDescent="0.25">
      <c r="A24" s="82" t="s">
        <v>545</v>
      </c>
      <c r="B24" s="47"/>
      <c r="C24" s="48" t="s">
        <v>13</v>
      </c>
      <c r="D24" s="47"/>
      <c r="E24" s="49"/>
      <c r="F24" s="50"/>
      <c r="G24" s="67"/>
    </row>
    <row r="25" spans="1:7" x14ac:dyDescent="0.25">
      <c r="A25" s="68"/>
      <c r="B25" s="21"/>
      <c r="C25" s="26" t="s">
        <v>405</v>
      </c>
      <c r="D25" s="21"/>
      <c r="E25" s="22"/>
      <c r="F25" s="44"/>
      <c r="G25" s="69"/>
    </row>
    <row r="26" spans="1:7" ht="21" x14ac:dyDescent="0.25">
      <c r="A26" s="68">
        <v>635</v>
      </c>
      <c r="B26" s="21" t="s">
        <v>203</v>
      </c>
      <c r="C26" s="45" t="s">
        <v>235</v>
      </c>
      <c r="D26" s="21" t="s">
        <v>177</v>
      </c>
      <c r="E26" s="22">
        <v>5101.5</v>
      </c>
      <c r="F26" s="44"/>
      <c r="G26" s="69"/>
    </row>
    <row r="27" spans="1:7" ht="21" x14ac:dyDescent="0.25">
      <c r="A27" s="68">
        <f t="shared" ref="A27:A37" si="1">1+A26</f>
        <v>636</v>
      </c>
      <c r="B27" s="21" t="s">
        <v>204</v>
      </c>
      <c r="C27" s="45" t="s">
        <v>205</v>
      </c>
      <c r="D27" s="21" t="s">
        <v>177</v>
      </c>
      <c r="E27" s="22">
        <v>5101.5</v>
      </c>
      <c r="F27" s="44"/>
      <c r="G27" s="69"/>
    </row>
    <row r="28" spans="1:7" ht="21" x14ac:dyDescent="0.25">
      <c r="A28" s="68">
        <f t="shared" si="1"/>
        <v>637</v>
      </c>
      <c r="B28" s="21" t="s">
        <v>204</v>
      </c>
      <c r="C28" s="45" t="s">
        <v>236</v>
      </c>
      <c r="D28" s="21" t="s">
        <v>177</v>
      </c>
      <c r="E28" s="22">
        <v>5101.5</v>
      </c>
      <c r="F28" s="44"/>
      <c r="G28" s="69"/>
    </row>
    <row r="29" spans="1:7" ht="21" x14ac:dyDescent="0.25">
      <c r="A29" s="68">
        <f t="shared" si="1"/>
        <v>638</v>
      </c>
      <c r="B29" s="21" t="s">
        <v>206</v>
      </c>
      <c r="C29" s="45" t="s">
        <v>406</v>
      </c>
      <c r="D29" s="21" t="s">
        <v>177</v>
      </c>
      <c r="E29" s="22">
        <v>5101.5</v>
      </c>
      <c r="F29" s="44"/>
      <c r="G29" s="69"/>
    </row>
    <row r="30" spans="1:7" ht="21" x14ac:dyDescent="0.25">
      <c r="A30" s="68">
        <f t="shared" si="1"/>
        <v>639</v>
      </c>
      <c r="B30" s="21" t="s">
        <v>207</v>
      </c>
      <c r="C30" s="45" t="s">
        <v>407</v>
      </c>
      <c r="D30" s="21" t="s">
        <v>177</v>
      </c>
      <c r="E30" s="22">
        <v>5101.5</v>
      </c>
      <c r="F30" s="44"/>
      <c r="G30" s="69"/>
    </row>
    <row r="31" spans="1:7" ht="31.5" x14ac:dyDescent="0.25">
      <c r="A31" s="68">
        <f t="shared" si="1"/>
        <v>640</v>
      </c>
      <c r="B31" s="21" t="s">
        <v>206</v>
      </c>
      <c r="C31" s="45" t="s">
        <v>409</v>
      </c>
      <c r="D31" s="21" t="s">
        <v>177</v>
      </c>
      <c r="E31" s="22">
        <v>4800</v>
      </c>
      <c r="F31" s="44"/>
      <c r="G31" s="69"/>
    </row>
    <row r="32" spans="1:7" ht="21" x14ac:dyDescent="0.25">
      <c r="A32" s="68">
        <f t="shared" si="1"/>
        <v>641</v>
      </c>
      <c r="B32" s="21" t="s">
        <v>208</v>
      </c>
      <c r="C32" s="45" t="s">
        <v>410</v>
      </c>
      <c r="D32" s="21" t="s">
        <v>177</v>
      </c>
      <c r="E32" s="22">
        <v>4800</v>
      </c>
      <c r="F32" s="44"/>
      <c r="G32" s="69"/>
    </row>
    <row r="33" spans="1:7" ht="21" x14ac:dyDescent="0.25">
      <c r="A33" s="68">
        <f t="shared" si="1"/>
        <v>642</v>
      </c>
      <c r="B33" s="21" t="s">
        <v>209</v>
      </c>
      <c r="C33" s="45" t="s">
        <v>411</v>
      </c>
      <c r="D33" s="21" t="s">
        <v>177</v>
      </c>
      <c r="E33" s="22">
        <v>4800</v>
      </c>
      <c r="F33" s="44"/>
      <c r="G33" s="69"/>
    </row>
    <row r="34" spans="1:7" ht="31.5" x14ac:dyDescent="0.25">
      <c r="A34" s="68">
        <f t="shared" si="1"/>
        <v>643</v>
      </c>
      <c r="B34" s="21" t="s">
        <v>208</v>
      </c>
      <c r="C34" s="45" t="s">
        <v>412</v>
      </c>
      <c r="D34" s="21" t="s">
        <v>177</v>
      </c>
      <c r="E34" s="22">
        <v>4800</v>
      </c>
      <c r="F34" s="44"/>
      <c r="G34" s="69"/>
    </row>
    <row r="35" spans="1:7" ht="21" x14ac:dyDescent="0.25">
      <c r="A35" s="68">
        <f t="shared" si="1"/>
        <v>644</v>
      </c>
      <c r="B35" s="21" t="s">
        <v>210</v>
      </c>
      <c r="C35" s="45" t="s">
        <v>413</v>
      </c>
      <c r="D35" s="21" t="s">
        <v>177</v>
      </c>
      <c r="E35" s="22">
        <v>4800</v>
      </c>
      <c r="F35" s="44"/>
      <c r="G35" s="69"/>
    </row>
    <row r="36" spans="1:7" ht="31.5" x14ac:dyDescent="0.25">
      <c r="A36" s="68">
        <f t="shared" si="1"/>
        <v>645</v>
      </c>
      <c r="B36" s="21" t="s">
        <v>208</v>
      </c>
      <c r="C36" s="45" t="s">
        <v>414</v>
      </c>
      <c r="D36" s="21" t="s">
        <v>177</v>
      </c>
      <c r="E36" s="22">
        <v>4800</v>
      </c>
      <c r="F36" s="44"/>
      <c r="G36" s="69"/>
    </row>
    <row r="37" spans="1:7" ht="21" x14ac:dyDescent="0.25">
      <c r="A37" s="68">
        <f t="shared" si="1"/>
        <v>646</v>
      </c>
      <c r="B37" s="21" t="s">
        <v>211</v>
      </c>
      <c r="C37" s="45" t="s">
        <v>415</v>
      </c>
      <c r="D37" s="21" t="s">
        <v>177</v>
      </c>
      <c r="E37" s="22">
        <v>4800</v>
      </c>
      <c r="F37" s="44"/>
      <c r="G37" s="69"/>
    </row>
    <row r="38" spans="1:7" x14ac:dyDescent="0.25">
      <c r="A38" s="68"/>
      <c r="B38" s="21"/>
      <c r="C38" s="26" t="s">
        <v>416</v>
      </c>
      <c r="D38" s="21"/>
      <c r="E38" s="22"/>
      <c r="F38" s="44"/>
      <c r="G38" s="69"/>
    </row>
    <row r="39" spans="1:7" ht="21" x14ac:dyDescent="0.25">
      <c r="A39" s="68">
        <v>647</v>
      </c>
      <c r="B39" s="21" t="s">
        <v>203</v>
      </c>
      <c r="C39" s="45" t="s">
        <v>235</v>
      </c>
      <c r="D39" s="21" t="s">
        <v>177</v>
      </c>
      <c r="E39" s="22">
        <v>903.7</v>
      </c>
      <c r="F39" s="44"/>
      <c r="G39" s="69"/>
    </row>
    <row r="40" spans="1:7" ht="21" x14ac:dyDescent="0.25">
      <c r="A40" s="68">
        <f t="shared" ref="A40:A45" si="2">1+A39</f>
        <v>648</v>
      </c>
      <c r="B40" s="21" t="s">
        <v>204</v>
      </c>
      <c r="C40" s="45" t="s">
        <v>205</v>
      </c>
      <c r="D40" s="21" t="s">
        <v>177</v>
      </c>
      <c r="E40" s="22">
        <v>903.7</v>
      </c>
      <c r="F40" s="44"/>
      <c r="G40" s="69"/>
    </row>
    <row r="41" spans="1:7" ht="21" x14ac:dyDescent="0.25">
      <c r="A41" s="68">
        <f t="shared" si="2"/>
        <v>649</v>
      </c>
      <c r="B41" s="21" t="s">
        <v>204</v>
      </c>
      <c r="C41" s="45" t="s">
        <v>236</v>
      </c>
      <c r="D41" s="21" t="s">
        <v>177</v>
      </c>
      <c r="E41" s="22">
        <v>903.7</v>
      </c>
      <c r="F41" s="44"/>
      <c r="G41" s="69"/>
    </row>
    <row r="42" spans="1:7" ht="21" x14ac:dyDescent="0.25">
      <c r="A42" s="68">
        <f t="shared" si="2"/>
        <v>650</v>
      </c>
      <c r="B42" s="21" t="s">
        <v>206</v>
      </c>
      <c r="C42" s="45" t="s">
        <v>406</v>
      </c>
      <c r="D42" s="21" t="s">
        <v>177</v>
      </c>
      <c r="E42" s="22">
        <v>903.7</v>
      </c>
      <c r="F42" s="44"/>
      <c r="G42" s="69"/>
    </row>
    <row r="43" spans="1:7" ht="21" x14ac:dyDescent="0.25">
      <c r="A43" s="68">
        <f t="shared" si="2"/>
        <v>651</v>
      </c>
      <c r="B43" s="21" t="s">
        <v>207</v>
      </c>
      <c r="C43" s="45" t="s">
        <v>407</v>
      </c>
      <c r="D43" s="21" t="s">
        <v>177</v>
      </c>
      <c r="E43" s="22">
        <v>903.7</v>
      </c>
      <c r="F43" s="44"/>
      <c r="G43" s="69"/>
    </row>
    <row r="44" spans="1:7" ht="31.5" x14ac:dyDescent="0.25">
      <c r="A44" s="68">
        <f t="shared" si="2"/>
        <v>652</v>
      </c>
      <c r="B44" s="21" t="s">
        <v>206</v>
      </c>
      <c r="C44" s="45" t="s">
        <v>417</v>
      </c>
      <c r="D44" s="21" t="s">
        <v>177</v>
      </c>
      <c r="E44" s="22">
        <v>820</v>
      </c>
      <c r="F44" s="44"/>
      <c r="G44" s="69"/>
    </row>
    <row r="45" spans="1:7" ht="31.5" x14ac:dyDescent="0.25">
      <c r="A45" s="68">
        <f t="shared" si="2"/>
        <v>653</v>
      </c>
      <c r="B45" s="21" t="s">
        <v>212</v>
      </c>
      <c r="C45" s="45" t="s">
        <v>418</v>
      </c>
      <c r="D45" s="21" t="s">
        <v>177</v>
      </c>
      <c r="E45" s="22">
        <v>820</v>
      </c>
      <c r="F45" s="44"/>
      <c r="G45" s="69"/>
    </row>
    <row r="46" spans="1:7" x14ac:dyDescent="0.25">
      <c r="A46" s="68"/>
      <c r="B46" s="21"/>
      <c r="C46" s="26" t="s">
        <v>216</v>
      </c>
      <c r="D46" s="21"/>
      <c r="E46" s="22"/>
      <c r="F46" s="44"/>
      <c r="G46" s="69"/>
    </row>
    <row r="47" spans="1:7" ht="21" x14ac:dyDescent="0.25">
      <c r="A47" s="68">
        <v>654</v>
      </c>
      <c r="B47" s="21" t="s">
        <v>203</v>
      </c>
      <c r="C47" s="45" t="s">
        <v>235</v>
      </c>
      <c r="D47" s="21" t="s">
        <v>177</v>
      </c>
      <c r="E47" s="22">
        <v>1994</v>
      </c>
      <c r="F47" s="44"/>
      <c r="G47" s="69"/>
    </row>
    <row r="48" spans="1:7" ht="21" x14ac:dyDescent="0.25">
      <c r="A48" s="68">
        <f>1+A47</f>
        <v>655</v>
      </c>
      <c r="B48" s="21" t="s">
        <v>204</v>
      </c>
      <c r="C48" s="45" t="s">
        <v>205</v>
      </c>
      <c r="D48" s="21" t="s">
        <v>177</v>
      </c>
      <c r="E48" s="22">
        <v>1994</v>
      </c>
      <c r="F48" s="44"/>
      <c r="G48" s="69"/>
    </row>
    <row r="49" spans="1:7" ht="21" x14ac:dyDescent="0.25">
      <c r="A49" s="68">
        <f>1+A48</f>
        <v>656</v>
      </c>
      <c r="B49" s="21" t="s">
        <v>206</v>
      </c>
      <c r="C49" s="45" t="s">
        <v>419</v>
      </c>
      <c r="D49" s="21" t="s">
        <v>177</v>
      </c>
      <c r="E49" s="22">
        <v>1994</v>
      </c>
      <c r="F49" s="44"/>
      <c r="G49" s="69"/>
    </row>
    <row r="50" spans="1:7" ht="21" x14ac:dyDescent="0.25">
      <c r="A50" s="68">
        <f>1+A49</f>
        <v>657</v>
      </c>
      <c r="B50" s="21" t="s">
        <v>207</v>
      </c>
      <c r="C50" s="45" t="s">
        <v>407</v>
      </c>
      <c r="D50" s="21" t="s">
        <v>177</v>
      </c>
      <c r="E50" s="22">
        <v>1994</v>
      </c>
      <c r="F50" s="44"/>
      <c r="G50" s="69"/>
    </row>
    <row r="51" spans="1:7" ht="31.5" x14ac:dyDescent="0.25">
      <c r="A51" s="68">
        <f>1+A50</f>
        <v>658</v>
      </c>
      <c r="B51" s="21" t="s">
        <v>212</v>
      </c>
      <c r="C51" s="45" t="s">
        <v>418</v>
      </c>
      <c r="D51" s="21" t="s">
        <v>177</v>
      </c>
      <c r="E51" s="22">
        <v>1941.6</v>
      </c>
      <c r="F51" s="44"/>
      <c r="G51" s="69"/>
    </row>
    <row r="52" spans="1:7" ht="31.5" x14ac:dyDescent="0.25">
      <c r="A52" s="68">
        <f>1+A51</f>
        <v>659</v>
      </c>
      <c r="B52" s="21" t="s">
        <v>212</v>
      </c>
      <c r="C52" s="45" t="s">
        <v>420</v>
      </c>
      <c r="D52" s="21" t="s">
        <v>177</v>
      </c>
      <c r="E52" s="22">
        <v>52.4</v>
      </c>
      <c r="F52" s="44"/>
      <c r="G52" s="69"/>
    </row>
    <row r="53" spans="1:7" x14ac:dyDescent="0.25">
      <c r="A53" s="68"/>
      <c r="B53" s="21"/>
      <c r="C53" s="26" t="s">
        <v>217</v>
      </c>
      <c r="D53" s="21"/>
      <c r="E53" s="22"/>
      <c r="F53" s="44"/>
      <c r="G53" s="69"/>
    </row>
    <row r="54" spans="1:7" ht="21" x14ac:dyDescent="0.25">
      <c r="A54" s="68">
        <v>660</v>
      </c>
      <c r="B54" s="21" t="s">
        <v>203</v>
      </c>
      <c r="C54" s="45" t="s">
        <v>235</v>
      </c>
      <c r="D54" s="21" t="s">
        <v>177</v>
      </c>
      <c r="E54" s="22">
        <v>1350</v>
      </c>
      <c r="F54" s="44"/>
      <c r="G54" s="69"/>
    </row>
    <row r="55" spans="1:7" ht="21" x14ac:dyDescent="0.25">
      <c r="A55" s="68">
        <f t="shared" ref="A55:A60" si="3">1+A54</f>
        <v>661</v>
      </c>
      <c r="B55" s="21" t="s">
        <v>204</v>
      </c>
      <c r="C55" s="45" t="s">
        <v>205</v>
      </c>
      <c r="D55" s="21" t="s">
        <v>177</v>
      </c>
      <c r="E55" s="22">
        <v>1350</v>
      </c>
      <c r="F55" s="44"/>
      <c r="G55" s="69"/>
    </row>
    <row r="56" spans="1:7" ht="21" x14ac:dyDescent="0.25">
      <c r="A56" s="68">
        <f t="shared" si="3"/>
        <v>662</v>
      </c>
      <c r="B56" s="21" t="s">
        <v>206</v>
      </c>
      <c r="C56" s="45" t="s">
        <v>421</v>
      </c>
      <c r="D56" s="21" t="s">
        <v>177</v>
      </c>
      <c r="E56" s="22">
        <v>1350</v>
      </c>
      <c r="F56" s="44"/>
      <c r="G56" s="69"/>
    </row>
    <row r="57" spans="1:7" ht="31.5" x14ac:dyDescent="0.25">
      <c r="A57" s="68">
        <f t="shared" si="3"/>
        <v>663</v>
      </c>
      <c r="B57" s="21" t="s">
        <v>208</v>
      </c>
      <c r="C57" s="45" t="s">
        <v>408</v>
      </c>
      <c r="D57" s="21" t="s">
        <v>177</v>
      </c>
      <c r="E57" s="22">
        <v>1350</v>
      </c>
      <c r="F57" s="44"/>
      <c r="G57" s="69"/>
    </row>
    <row r="58" spans="1:7" ht="21" x14ac:dyDescent="0.25">
      <c r="A58" s="68">
        <f t="shared" si="3"/>
        <v>664</v>
      </c>
      <c r="B58" s="21" t="s">
        <v>211</v>
      </c>
      <c r="C58" s="45" t="s">
        <v>422</v>
      </c>
      <c r="D58" s="21" t="s">
        <v>177</v>
      </c>
      <c r="E58" s="22">
        <v>1350</v>
      </c>
      <c r="F58" s="44"/>
      <c r="G58" s="69"/>
    </row>
    <row r="59" spans="1:7" ht="31.5" x14ac:dyDescent="0.25">
      <c r="A59" s="68">
        <f t="shared" si="3"/>
        <v>665</v>
      </c>
      <c r="B59" s="21" t="s">
        <v>208</v>
      </c>
      <c r="C59" s="45" t="s">
        <v>414</v>
      </c>
      <c r="D59" s="21" t="s">
        <v>177</v>
      </c>
      <c r="E59" s="22">
        <v>1350</v>
      </c>
      <c r="F59" s="44"/>
      <c r="G59" s="69"/>
    </row>
    <row r="60" spans="1:7" ht="21" x14ac:dyDescent="0.25">
      <c r="A60" s="68">
        <f t="shared" si="3"/>
        <v>666</v>
      </c>
      <c r="B60" s="21" t="s">
        <v>211</v>
      </c>
      <c r="C60" s="45" t="s">
        <v>423</v>
      </c>
      <c r="D60" s="21" t="s">
        <v>177</v>
      </c>
      <c r="E60" s="22">
        <v>1350</v>
      </c>
      <c r="F60" s="44"/>
      <c r="G60" s="69"/>
    </row>
    <row r="61" spans="1:7" x14ac:dyDescent="0.25">
      <c r="A61" s="82" t="s">
        <v>546</v>
      </c>
      <c r="B61" s="47"/>
      <c r="C61" s="48" t="s">
        <v>15</v>
      </c>
      <c r="D61" s="47"/>
      <c r="E61" s="49"/>
      <c r="F61" s="50"/>
      <c r="G61" s="67"/>
    </row>
    <row r="62" spans="1:7" ht="21" x14ac:dyDescent="0.25">
      <c r="A62" s="68">
        <v>667</v>
      </c>
      <c r="B62" s="21" t="s">
        <v>223</v>
      </c>
      <c r="C62" s="45" t="s">
        <v>424</v>
      </c>
      <c r="D62" s="21" t="s">
        <v>193</v>
      </c>
      <c r="E62" s="22">
        <v>906.6</v>
      </c>
      <c r="F62" s="44"/>
      <c r="G62" s="69"/>
    </row>
    <row r="63" spans="1:7" x14ac:dyDescent="0.25">
      <c r="A63" s="68">
        <f t="shared" ref="A63:A69" si="4">1+A62</f>
        <v>668</v>
      </c>
      <c r="B63" s="21" t="s">
        <v>223</v>
      </c>
      <c r="C63" s="45" t="s">
        <v>224</v>
      </c>
      <c r="D63" s="21" t="s">
        <v>177</v>
      </c>
      <c r="E63" s="22">
        <v>9066</v>
      </c>
      <c r="F63" s="44"/>
      <c r="G63" s="69"/>
    </row>
    <row r="64" spans="1:7" ht="21" x14ac:dyDescent="0.25">
      <c r="A64" s="68">
        <f t="shared" si="4"/>
        <v>669</v>
      </c>
      <c r="B64" s="21" t="s">
        <v>223</v>
      </c>
      <c r="C64" s="45" t="s">
        <v>425</v>
      </c>
      <c r="D64" s="21" t="s">
        <v>182</v>
      </c>
      <c r="E64" s="22">
        <v>78</v>
      </c>
      <c r="F64" s="44"/>
      <c r="G64" s="69"/>
    </row>
    <row r="65" spans="1:7" x14ac:dyDescent="0.25">
      <c r="A65" s="68">
        <f t="shared" si="4"/>
        <v>670</v>
      </c>
      <c r="B65" s="21" t="s">
        <v>225</v>
      </c>
      <c r="C65" s="45" t="s">
        <v>226</v>
      </c>
      <c r="D65" s="21" t="s">
        <v>182</v>
      </c>
      <c r="E65" s="22">
        <v>15</v>
      </c>
      <c r="F65" s="44"/>
      <c r="G65" s="69"/>
    </row>
    <row r="66" spans="1:7" x14ac:dyDescent="0.25">
      <c r="A66" s="68">
        <f t="shared" si="4"/>
        <v>671</v>
      </c>
      <c r="B66" s="21" t="s">
        <v>225</v>
      </c>
      <c r="C66" s="45" t="s">
        <v>227</v>
      </c>
      <c r="D66" s="21" t="s">
        <v>182</v>
      </c>
      <c r="E66" s="22">
        <v>15</v>
      </c>
      <c r="F66" s="44"/>
      <c r="G66" s="69"/>
    </row>
    <row r="67" spans="1:7" x14ac:dyDescent="0.25">
      <c r="A67" s="68">
        <f t="shared" si="4"/>
        <v>672</v>
      </c>
      <c r="B67" s="21" t="s">
        <v>225</v>
      </c>
      <c r="C67" s="45" t="s">
        <v>228</v>
      </c>
      <c r="D67" s="21" t="s">
        <v>182</v>
      </c>
      <c r="E67" s="22">
        <v>2</v>
      </c>
      <c r="F67" s="44"/>
      <c r="G67" s="69"/>
    </row>
    <row r="68" spans="1:7" ht="21" x14ac:dyDescent="0.25">
      <c r="A68" s="68">
        <f t="shared" si="4"/>
        <v>673</v>
      </c>
      <c r="B68" s="21" t="s">
        <v>225</v>
      </c>
      <c r="C68" s="45" t="s">
        <v>426</v>
      </c>
      <c r="D68" s="21" t="s">
        <v>182</v>
      </c>
      <c r="E68" s="22">
        <v>3</v>
      </c>
      <c r="F68" s="44"/>
      <c r="G68" s="69"/>
    </row>
    <row r="69" spans="1:7" ht="21" x14ac:dyDescent="0.25">
      <c r="A69" s="68">
        <f t="shared" si="4"/>
        <v>674</v>
      </c>
      <c r="B69" s="21" t="s">
        <v>230</v>
      </c>
      <c r="C69" s="45" t="s">
        <v>231</v>
      </c>
      <c r="D69" s="21" t="s">
        <v>177</v>
      </c>
      <c r="E69" s="22">
        <v>206.1</v>
      </c>
      <c r="F69" s="44"/>
      <c r="G69" s="69"/>
    </row>
    <row r="70" spans="1:7" x14ac:dyDescent="0.25">
      <c r="A70" s="64" t="s">
        <v>140</v>
      </c>
      <c r="B70" s="30"/>
      <c r="C70" s="42" t="s">
        <v>27</v>
      </c>
      <c r="D70" s="30"/>
      <c r="E70" s="41"/>
      <c r="F70" s="43"/>
      <c r="G70" s="65"/>
    </row>
    <row r="71" spans="1:7" x14ac:dyDescent="0.25">
      <c r="A71" s="82" t="s">
        <v>141</v>
      </c>
      <c r="B71" s="52"/>
      <c r="C71" s="48" t="s">
        <v>41</v>
      </c>
      <c r="D71" s="52"/>
      <c r="E71" s="53"/>
      <c r="F71" s="50"/>
      <c r="G71" s="67"/>
    </row>
    <row r="72" spans="1:7" x14ac:dyDescent="0.25">
      <c r="A72" s="85" t="s">
        <v>547</v>
      </c>
      <c r="B72" s="27"/>
      <c r="C72" s="26" t="s">
        <v>130</v>
      </c>
      <c r="D72" s="27"/>
      <c r="E72" s="38"/>
      <c r="F72" s="44"/>
      <c r="G72" s="69"/>
    </row>
    <row r="73" spans="1:7" ht="21" x14ac:dyDescent="0.25">
      <c r="A73" s="68">
        <v>675</v>
      </c>
      <c r="B73" s="21" t="s">
        <v>453</v>
      </c>
      <c r="C73" s="45" t="s">
        <v>237</v>
      </c>
      <c r="D73" s="21" t="s">
        <v>174</v>
      </c>
      <c r="E73" s="22">
        <v>0.64</v>
      </c>
      <c r="F73" s="44"/>
      <c r="G73" s="69"/>
    </row>
    <row r="74" spans="1:7" ht="42" x14ac:dyDescent="0.25">
      <c r="A74" s="68">
        <f>1+A73</f>
        <v>676</v>
      </c>
      <c r="B74" s="21" t="s">
        <v>453</v>
      </c>
      <c r="C74" s="45" t="s">
        <v>427</v>
      </c>
      <c r="D74" s="21" t="s">
        <v>193</v>
      </c>
      <c r="E74" s="22">
        <v>736.29</v>
      </c>
      <c r="F74" s="44"/>
      <c r="G74" s="69"/>
    </row>
    <row r="75" spans="1:7" ht="21" x14ac:dyDescent="0.25">
      <c r="A75" s="68">
        <f>1+A74</f>
        <v>677</v>
      </c>
      <c r="B75" s="21" t="s">
        <v>453</v>
      </c>
      <c r="C75" s="45" t="s">
        <v>240</v>
      </c>
      <c r="D75" s="21" t="s">
        <v>193</v>
      </c>
      <c r="E75" s="22">
        <v>319.68</v>
      </c>
      <c r="F75" s="44"/>
      <c r="G75" s="69"/>
    </row>
    <row r="76" spans="1:7" ht="31.5" x14ac:dyDescent="0.25">
      <c r="A76" s="68">
        <f>1+A75</f>
        <v>678</v>
      </c>
      <c r="B76" s="21" t="s">
        <v>453</v>
      </c>
      <c r="C76" s="45" t="s">
        <v>428</v>
      </c>
      <c r="D76" s="21" t="s">
        <v>193</v>
      </c>
      <c r="E76" s="22">
        <v>639.35</v>
      </c>
      <c r="F76" s="44"/>
      <c r="G76" s="69"/>
    </row>
    <row r="77" spans="1:7" ht="21" x14ac:dyDescent="0.25">
      <c r="A77" s="68">
        <f>1+A76</f>
        <v>679</v>
      </c>
      <c r="B77" s="21" t="s">
        <v>453</v>
      </c>
      <c r="C77" s="45" t="s">
        <v>243</v>
      </c>
      <c r="D77" s="21" t="s">
        <v>193</v>
      </c>
      <c r="E77" s="22">
        <v>639.35</v>
      </c>
      <c r="F77" s="44"/>
      <c r="G77" s="69"/>
    </row>
    <row r="78" spans="1:7" x14ac:dyDescent="0.25">
      <c r="A78" s="85" t="s">
        <v>548</v>
      </c>
      <c r="B78" s="21"/>
      <c r="C78" s="26" t="s">
        <v>131</v>
      </c>
      <c r="D78" s="21"/>
      <c r="E78" s="22"/>
      <c r="F78" s="44"/>
      <c r="G78" s="69"/>
    </row>
    <row r="79" spans="1:7" ht="21" x14ac:dyDescent="0.25">
      <c r="A79" s="68">
        <v>680</v>
      </c>
      <c r="B79" s="21" t="s">
        <v>453</v>
      </c>
      <c r="C79" s="45" t="s">
        <v>244</v>
      </c>
      <c r="D79" s="21" t="s">
        <v>193</v>
      </c>
      <c r="E79" s="22">
        <v>63.7</v>
      </c>
      <c r="F79" s="44"/>
      <c r="G79" s="69"/>
    </row>
    <row r="80" spans="1:7" ht="21" x14ac:dyDescent="0.25">
      <c r="A80" s="68">
        <f>1+A79</f>
        <v>681</v>
      </c>
      <c r="B80" s="21" t="s">
        <v>453</v>
      </c>
      <c r="C80" s="45" t="s">
        <v>245</v>
      </c>
      <c r="D80" s="21" t="s">
        <v>193</v>
      </c>
      <c r="E80" s="22">
        <v>296.57</v>
      </c>
      <c r="F80" s="44"/>
      <c r="G80" s="69"/>
    </row>
    <row r="81" spans="1:7" ht="21" x14ac:dyDescent="0.25">
      <c r="A81" s="68">
        <f>1+A80</f>
        <v>682</v>
      </c>
      <c r="B81" s="21" t="s">
        <v>453</v>
      </c>
      <c r="C81" s="45" t="s">
        <v>246</v>
      </c>
      <c r="D81" s="21" t="s">
        <v>199</v>
      </c>
      <c r="E81" s="22">
        <v>618.79999999999995</v>
      </c>
      <c r="F81" s="44"/>
      <c r="G81" s="69"/>
    </row>
    <row r="82" spans="1:7" x14ac:dyDescent="0.25">
      <c r="A82" s="68">
        <f>1+A81</f>
        <v>683</v>
      </c>
      <c r="B82" s="21" t="s">
        <v>453</v>
      </c>
      <c r="C82" s="45" t="s">
        <v>253</v>
      </c>
      <c r="D82" s="21" t="s">
        <v>182</v>
      </c>
      <c r="E82" s="22">
        <v>10</v>
      </c>
      <c r="F82" s="44"/>
      <c r="G82" s="69"/>
    </row>
    <row r="83" spans="1:7" ht="21" x14ac:dyDescent="0.25">
      <c r="A83" s="68">
        <f>1+A82</f>
        <v>684</v>
      </c>
      <c r="B83" s="21" t="s">
        <v>453</v>
      </c>
      <c r="C83" s="45" t="s">
        <v>248</v>
      </c>
      <c r="D83" s="21" t="s">
        <v>199</v>
      </c>
      <c r="E83" s="22">
        <v>18.2</v>
      </c>
      <c r="F83" s="44"/>
      <c r="G83" s="69"/>
    </row>
    <row r="84" spans="1:7" x14ac:dyDescent="0.25">
      <c r="A84" s="68"/>
      <c r="B84" s="21"/>
      <c r="C84" s="26" t="s">
        <v>429</v>
      </c>
      <c r="D84" s="21"/>
      <c r="E84" s="22"/>
      <c r="F84" s="44"/>
      <c r="G84" s="69"/>
    </row>
    <row r="85" spans="1:7" ht="21" x14ac:dyDescent="0.25">
      <c r="A85" s="68">
        <v>685</v>
      </c>
      <c r="B85" s="21" t="s">
        <v>453</v>
      </c>
      <c r="C85" s="45" t="s">
        <v>255</v>
      </c>
      <c r="D85" s="21" t="s">
        <v>182</v>
      </c>
      <c r="E85" s="22">
        <v>1</v>
      </c>
      <c r="F85" s="44"/>
      <c r="G85" s="69"/>
    </row>
    <row r="86" spans="1:7" ht="21" x14ac:dyDescent="0.25">
      <c r="A86" s="68">
        <f>1+A85</f>
        <v>686</v>
      </c>
      <c r="B86" s="21" t="s">
        <v>453</v>
      </c>
      <c r="C86" s="45" t="s">
        <v>256</v>
      </c>
      <c r="D86" s="21" t="s">
        <v>182</v>
      </c>
      <c r="E86" s="22">
        <v>1</v>
      </c>
      <c r="F86" s="44"/>
      <c r="G86" s="69"/>
    </row>
    <row r="87" spans="1:7" ht="21" x14ac:dyDescent="0.25">
      <c r="A87" s="68">
        <f>1+A86</f>
        <v>687</v>
      </c>
      <c r="B87" s="21" t="s">
        <v>453</v>
      </c>
      <c r="C87" s="45" t="s">
        <v>257</v>
      </c>
      <c r="D87" s="21" t="s">
        <v>258</v>
      </c>
      <c r="E87" s="22">
        <v>1</v>
      </c>
      <c r="F87" s="44"/>
      <c r="G87" s="69"/>
    </row>
    <row r="88" spans="1:7" x14ac:dyDescent="0.25">
      <c r="A88" s="68"/>
      <c r="B88" s="21"/>
      <c r="C88" s="26" t="s">
        <v>277</v>
      </c>
      <c r="D88" s="21"/>
      <c r="E88" s="22"/>
      <c r="F88" s="44"/>
      <c r="G88" s="69"/>
    </row>
    <row r="89" spans="1:7" ht="21" x14ac:dyDescent="0.25">
      <c r="A89" s="68">
        <v>688</v>
      </c>
      <c r="B89" s="21" t="s">
        <v>453</v>
      </c>
      <c r="C89" s="45" t="s">
        <v>264</v>
      </c>
      <c r="D89" s="21" t="s">
        <v>182</v>
      </c>
      <c r="E89" s="22">
        <v>5</v>
      </c>
      <c r="F89" s="44"/>
      <c r="G89" s="69"/>
    </row>
    <row r="90" spans="1:7" ht="21" x14ac:dyDescent="0.25">
      <c r="A90" s="68">
        <f t="shared" ref="A90:A102" si="5">1+A89</f>
        <v>689</v>
      </c>
      <c r="B90" s="21" t="s">
        <v>453</v>
      </c>
      <c r="C90" s="45" t="s">
        <v>278</v>
      </c>
      <c r="D90" s="21" t="s">
        <v>258</v>
      </c>
      <c r="E90" s="22">
        <v>5</v>
      </c>
      <c r="F90" s="44"/>
      <c r="G90" s="69"/>
    </row>
    <row r="91" spans="1:7" ht="21" x14ac:dyDescent="0.25">
      <c r="A91" s="68">
        <f t="shared" si="5"/>
        <v>690</v>
      </c>
      <c r="B91" s="21" t="s">
        <v>453</v>
      </c>
      <c r="C91" s="45" t="s">
        <v>279</v>
      </c>
      <c r="D91" s="21" t="s">
        <v>182</v>
      </c>
      <c r="E91" s="22">
        <v>5</v>
      </c>
      <c r="F91" s="44"/>
      <c r="G91" s="69"/>
    </row>
    <row r="92" spans="1:7" x14ac:dyDescent="0.25">
      <c r="A92" s="68">
        <f t="shared" si="5"/>
        <v>691</v>
      </c>
      <c r="B92" s="21" t="s">
        <v>453</v>
      </c>
      <c r="C92" s="45" t="s">
        <v>280</v>
      </c>
      <c r="D92" s="21" t="s">
        <v>258</v>
      </c>
      <c r="E92" s="22">
        <v>5</v>
      </c>
      <c r="F92" s="44"/>
      <c r="G92" s="69"/>
    </row>
    <row r="93" spans="1:7" ht="21" x14ac:dyDescent="0.25">
      <c r="A93" s="68">
        <f t="shared" si="5"/>
        <v>692</v>
      </c>
      <c r="B93" s="21" t="s">
        <v>453</v>
      </c>
      <c r="C93" s="45" t="s">
        <v>281</v>
      </c>
      <c r="D93" s="21" t="s">
        <v>182</v>
      </c>
      <c r="E93" s="22">
        <v>10</v>
      </c>
      <c r="F93" s="44"/>
      <c r="G93" s="69"/>
    </row>
    <row r="94" spans="1:7" ht="21" x14ac:dyDescent="0.25">
      <c r="A94" s="68">
        <f t="shared" si="5"/>
        <v>693</v>
      </c>
      <c r="B94" s="21" t="s">
        <v>453</v>
      </c>
      <c r="C94" s="45" t="s">
        <v>282</v>
      </c>
      <c r="D94" s="21" t="s">
        <v>182</v>
      </c>
      <c r="E94" s="22">
        <v>10</v>
      </c>
      <c r="F94" s="44"/>
      <c r="G94" s="69"/>
    </row>
    <row r="95" spans="1:7" ht="21" x14ac:dyDescent="0.25">
      <c r="A95" s="68">
        <f t="shared" si="5"/>
        <v>694</v>
      </c>
      <c r="B95" s="21" t="s">
        <v>453</v>
      </c>
      <c r="C95" s="45" t="s">
        <v>255</v>
      </c>
      <c r="D95" s="21" t="s">
        <v>182</v>
      </c>
      <c r="E95" s="22">
        <v>5</v>
      </c>
      <c r="F95" s="44"/>
      <c r="G95" s="69"/>
    </row>
    <row r="96" spans="1:7" x14ac:dyDescent="0.25">
      <c r="A96" s="68">
        <f t="shared" si="5"/>
        <v>695</v>
      </c>
      <c r="B96" s="21" t="s">
        <v>453</v>
      </c>
      <c r="C96" s="45" t="s">
        <v>289</v>
      </c>
      <c r="D96" s="21" t="s">
        <v>177</v>
      </c>
      <c r="E96" s="22">
        <v>10</v>
      </c>
      <c r="F96" s="44"/>
      <c r="G96" s="69"/>
    </row>
    <row r="97" spans="1:7" ht="21" x14ac:dyDescent="0.25">
      <c r="A97" s="68">
        <f t="shared" si="5"/>
        <v>696</v>
      </c>
      <c r="B97" s="21" t="s">
        <v>453</v>
      </c>
      <c r="C97" s="45" t="s">
        <v>290</v>
      </c>
      <c r="D97" s="21" t="s">
        <v>193</v>
      </c>
      <c r="E97" s="22">
        <v>4</v>
      </c>
      <c r="F97" s="44"/>
      <c r="G97" s="69"/>
    </row>
    <row r="98" spans="1:7" ht="21" x14ac:dyDescent="0.25">
      <c r="A98" s="68">
        <f t="shared" si="5"/>
        <v>697</v>
      </c>
      <c r="B98" s="21" t="s">
        <v>453</v>
      </c>
      <c r="C98" s="45" t="s">
        <v>291</v>
      </c>
      <c r="D98" s="21" t="s">
        <v>199</v>
      </c>
      <c r="E98" s="22">
        <v>635</v>
      </c>
      <c r="F98" s="44"/>
      <c r="G98" s="69"/>
    </row>
    <row r="99" spans="1:7" ht="31.5" x14ac:dyDescent="0.25">
      <c r="A99" s="68">
        <f t="shared" si="5"/>
        <v>698</v>
      </c>
      <c r="B99" s="21" t="s">
        <v>453</v>
      </c>
      <c r="C99" s="45" t="s">
        <v>430</v>
      </c>
      <c r="D99" s="21" t="s">
        <v>294</v>
      </c>
      <c r="E99" s="22">
        <v>3.08</v>
      </c>
      <c r="F99" s="44"/>
      <c r="G99" s="69"/>
    </row>
    <row r="100" spans="1:7" ht="31.5" x14ac:dyDescent="0.25">
      <c r="A100" s="68">
        <f t="shared" si="5"/>
        <v>699</v>
      </c>
      <c r="B100" s="21" t="s">
        <v>453</v>
      </c>
      <c r="C100" s="45" t="s">
        <v>431</v>
      </c>
      <c r="D100" s="21" t="s">
        <v>294</v>
      </c>
      <c r="E100" s="22">
        <v>0.09</v>
      </c>
      <c r="F100" s="44"/>
      <c r="G100" s="69"/>
    </row>
    <row r="101" spans="1:7" ht="21" x14ac:dyDescent="0.25">
      <c r="A101" s="68">
        <f t="shared" si="5"/>
        <v>700</v>
      </c>
      <c r="B101" s="21" t="s">
        <v>453</v>
      </c>
      <c r="C101" s="45" t="s">
        <v>295</v>
      </c>
      <c r="D101" s="21" t="s">
        <v>296</v>
      </c>
      <c r="E101" s="22">
        <v>3.18</v>
      </c>
      <c r="F101" s="44"/>
      <c r="G101" s="69"/>
    </row>
    <row r="102" spans="1:7" ht="21" x14ac:dyDescent="0.25">
      <c r="A102" s="68">
        <f t="shared" si="5"/>
        <v>701</v>
      </c>
      <c r="B102" s="21" t="s">
        <v>453</v>
      </c>
      <c r="C102" s="45" t="s">
        <v>297</v>
      </c>
      <c r="D102" s="21" t="s">
        <v>296</v>
      </c>
      <c r="E102" s="22">
        <v>3.18</v>
      </c>
      <c r="F102" s="44"/>
      <c r="G102" s="69"/>
    </row>
    <row r="103" spans="1:7" x14ac:dyDescent="0.25">
      <c r="A103" s="82" t="s">
        <v>142</v>
      </c>
      <c r="B103" s="47"/>
      <c r="C103" s="48" t="s">
        <v>42</v>
      </c>
      <c r="D103" s="47"/>
      <c r="E103" s="49"/>
      <c r="F103" s="50"/>
      <c r="G103" s="67"/>
    </row>
    <row r="104" spans="1:7" x14ac:dyDescent="0.25">
      <c r="A104" s="85" t="s">
        <v>549</v>
      </c>
      <c r="B104" s="21"/>
      <c r="C104" s="26" t="s">
        <v>132</v>
      </c>
      <c r="D104" s="21"/>
      <c r="E104" s="22"/>
      <c r="F104" s="44"/>
      <c r="G104" s="69"/>
    </row>
    <row r="105" spans="1:7" ht="21" x14ac:dyDescent="0.25">
      <c r="A105" s="68">
        <v>702</v>
      </c>
      <c r="B105" s="21" t="s">
        <v>461</v>
      </c>
      <c r="C105" s="45" t="s">
        <v>237</v>
      </c>
      <c r="D105" s="21" t="s">
        <v>174</v>
      </c>
      <c r="E105" s="22">
        <v>0.63</v>
      </c>
      <c r="F105" s="44"/>
      <c r="G105" s="69"/>
    </row>
    <row r="106" spans="1:7" ht="42" x14ac:dyDescent="0.25">
      <c r="A106" s="68">
        <f>1+A105</f>
        <v>703</v>
      </c>
      <c r="B106" s="21" t="s">
        <v>461</v>
      </c>
      <c r="C106" s="45" t="s">
        <v>432</v>
      </c>
      <c r="D106" s="21" t="s">
        <v>193</v>
      </c>
      <c r="E106" s="22">
        <v>1185.99</v>
      </c>
      <c r="F106" s="44"/>
      <c r="G106" s="69"/>
    </row>
    <row r="107" spans="1:7" x14ac:dyDescent="0.25">
      <c r="A107" s="68">
        <f>1+A106</f>
        <v>704</v>
      </c>
      <c r="B107" s="21" t="s">
        <v>461</v>
      </c>
      <c r="C107" s="45" t="s">
        <v>303</v>
      </c>
      <c r="D107" s="21" t="s">
        <v>177</v>
      </c>
      <c r="E107" s="22">
        <v>420</v>
      </c>
      <c r="F107" s="44"/>
      <c r="G107" s="69"/>
    </row>
    <row r="108" spans="1:7" ht="21" x14ac:dyDescent="0.25">
      <c r="A108" s="68">
        <f>1+A107</f>
        <v>705</v>
      </c>
      <c r="B108" s="21" t="s">
        <v>461</v>
      </c>
      <c r="C108" s="45" t="s">
        <v>240</v>
      </c>
      <c r="D108" s="21" t="s">
        <v>193</v>
      </c>
      <c r="E108" s="22">
        <v>522.9</v>
      </c>
      <c r="F108" s="44"/>
      <c r="G108" s="69"/>
    </row>
    <row r="109" spans="1:7" ht="31.5" x14ac:dyDescent="0.25">
      <c r="A109" s="68">
        <f>1+A108</f>
        <v>706</v>
      </c>
      <c r="B109" s="21" t="s">
        <v>461</v>
      </c>
      <c r="C109" s="45" t="s">
        <v>242</v>
      </c>
      <c r="D109" s="21" t="s">
        <v>193</v>
      </c>
      <c r="E109" s="22">
        <v>1045.8</v>
      </c>
      <c r="F109" s="44"/>
      <c r="G109" s="69"/>
    </row>
    <row r="110" spans="1:7" ht="21" x14ac:dyDescent="0.25">
      <c r="A110" s="68">
        <f>1+A109</f>
        <v>707</v>
      </c>
      <c r="B110" s="21" t="s">
        <v>461</v>
      </c>
      <c r="C110" s="45" t="s">
        <v>243</v>
      </c>
      <c r="D110" s="21" t="s">
        <v>193</v>
      </c>
      <c r="E110" s="22">
        <v>1045.8</v>
      </c>
      <c r="F110" s="44"/>
      <c r="G110" s="69"/>
    </row>
    <row r="111" spans="1:7" x14ac:dyDescent="0.25">
      <c r="A111" s="85" t="s">
        <v>550</v>
      </c>
      <c r="B111" s="21"/>
      <c r="C111" s="26" t="s">
        <v>134</v>
      </c>
      <c r="D111" s="21"/>
      <c r="E111" s="22"/>
      <c r="F111" s="44"/>
      <c r="G111" s="69"/>
    </row>
    <row r="112" spans="1:7" ht="21" x14ac:dyDescent="0.25">
      <c r="A112" s="68">
        <v>708</v>
      </c>
      <c r="B112" s="21" t="s">
        <v>461</v>
      </c>
      <c r="C112" s="45" t="s">
        <v>244</v>
      </c>
      <c r="D112" s="21" t="s">
        <v>193</v>
      </c>
      <c r="E112" s="22">
        <v>63.17</v>
      </c>
      <c r="F112" s="44"/>
      <c r="G112" s="69"/>
    </row>
    <row r="113" spans="1:7" ht="21" x14ac:dyDescent="0.25">
      <c r="A113" s="68">
        <f>1+A112</f>
        <v>709</v>
      </c>
      <c r="B113" s="21" t="s">
        <v>461</v>
      </c>
      <c r="C113" s="45" t="s">
        <v>245</v>
      </c>
      <c r="D113" s="21" t="s">
        <v>193</v>
      </c>
      <c r="E113" s="22">
        <v>306.52</v>
      </c>
      <c r="F113" s="44"/>
      <c r="G113" s="69"/>
    </row>
    <row r="114" spans="1:7" ht="21" x14ac:dyDescent="0.25">
      <c r="A114" s="68">
        <f>1+A113</f>
        <v>710</v>
      </c>
      <c r="B114" s="21" t="s">
        <v>461</v>
      </c>
      <c r="C114" s="45" t="s">
        <v>304</v>
      </c>
      <c r="D114" s="21" t="s">
        <v>199</v>
      </c>
      <c r="E114" s="22">
        <v>631.65</v>
      </c>
      <c r="F114" s="44"/>
      <c r="G114" s="69"/>
    </row>
    <row r="115" spans="1:7" ht="21" x14ac:dyDescent="0.25">
      <c r="A115" s="68">
        <f>1+A114</f>
        <v>711</v>
      </c>
      <c r="B115" s="21" t="s">
        <v>461</v>
      </c>
      <c r="C115" s="45" t="s">
        <v>308</v>
      </c>
      <c r="D115" s="21" t="s">
        <v>309</v>
      </c>
      <c r="E115" s="22">
        <v>11</v>
      </c>
      <c r="F115" s="44"/>
      <c r="G115" s="69"/>
    </row>
    <row r="116" spans="1:7" x14ac:dyDescent="0.25">
      <c r="A116" s="68">
        <f>1+A115</f>
        <v>712</v>
      </c>
      <c r="B116" s="21" t="s">
        <v>461</v>
      </c>
      <c r="C116" s="45" t="s">
        <v>314</v>
      </c>
      <c r="D116" s="21" t="s">
        <v>199</v>
      </c>
      <c r="E116" s="22">
        <v>631.65</v>
      </c>
      <c r="F116" s="44"/>
      <c r="G116" s="69"/>
    </row>
    <row r="117" spans="1:7" ht="21" x14ac:dyDescent="0.25">
      <c r="A117" s="68">
        <f>1+A116</f>
        <v>713</v>
      </c>
      <c r="B117" s="21" t="s">
        <v>461</v>
      </c>
      <c r="C117" s="45" t="s">
        <v>334</v>
      </c>
      <c r="D117" s="21" t="s">
        <v>199</v>
      </c>
      <c r="E117" s="22">
        <v>631.65</v>
      </c>
      <c r="F117" s="44"/>
      <c r="G117" s="69"/>
    </row>
    <row r="118" spans="1:7" x14ac:dyDescent="0.25">
      <c r="A118" s="82" t="s">
        <v>143</v>
      </c>
      <c r="B118" s="47"/>
      <c r="C118" s="48" t="s">
        <v>48</v>
      </c>
      <c r="D118" s="47"/>
      <c r="E118" s="49"/>
      <c r="F118" s="50"/>
      <c r="G118" s="67"/>
    </row>
    <row r="119" spans="1:7" x14ac:dyDescent="0.25">
      <c r="A119" s="85" t="s">
        <v>551</v>
      </c>
      <c r="B119" s="21"/>
      <c r="C119" s="26" t="s">
        <v>137</v>
      </c>
      <c r="D119" s="21"/>
      <c r="E119" s="22"/>
      <c r="F119" s="44"/>
      <c r="G119" s="69"/>
    </row>
    <row r="120" spans="1:7" ht="21" x14ac:dyDescent="0.25">
      <c r="A120" s="68">
        <v>714</v>
      </c>
      <c r="B120" s="21" t="s">
        <v>462</v>
      </c>
      <c r="C120" s="45" t="s">
        <v>237</v>
      </c>
      <c r="D120" s="21" t="s">
        <v>174</v>
      </c>
      <c r="E120" s="22">
        <v>0.15</v>
      </c>
      <c r="F120" s="44"/>
      <c r="G120" s="69"/>
    </row>
    <row r="121" spans="1:7" ht="42" x14ac:dyDescent="0.25">
      <c r="A121" s="68">
        <f>1+A120</f>
        <v>715</v>
      </c>
      <c r="B121" s="21" t="s">
        <v>462</v>
      </c>
      <c r="C121" s="45" t="s">
        <v>433</v>
      </c>
      <c r="D121" s="21" t="s">
        <v>193</v>
      </c>
      <c r="E121" s="22">
        <v>534.25</v>
      </c>
      <c r="F121" s="44"/>
      <c r="G121" s="69"/>
    </row>
    <row r="122" spans="1:7" ht="21" x14ac:dyDescent="0.25">
      <c r="A122" s="68">
        <f>1+A121</f>
        <v>716</v>
      </c>
      <c r="B122" s="21" t="s">
        <v>462</v>
      </c>
      <c r="C122" s="45" t="s">
        <v>240</v>
      </c>
      <c r="D122" s="21" t="s">
        <v>193</v>
      </c>
      <c r="E122" s="22">
        <v>156.77000000000001</v>
      </c>
      <c r="F122" s="44"/>
      <c r="G122" s="69"/>
    </row>
    <row r="123" spans="1:7" ht="31.5" x14ac:dyDescent="0.25">
      <c r="A123" s="68">
        <f>1+A122</f>
        <v>717</v>
      </c>
      <c r="B123" s="21" t="s">
        <v>462</v>
      </c>
      <c r="C123" s="45" t="s">
        <v>242</v>
      </c>
      <c r="D123" s="21" t="s">
        <v>193</v>
      </c>
      <c r="E123" s="22">
        <v>313.54000000000002</v>
      </c>
      <c r="F123" s="44"/>
      <c r="G123" s="69"/>
    </row>
    <row r="124" spans="1:7" ht="21" x14ac:dyDescent="0.25">
      <c r="A124" s="68">
        <f>1+A123</f>
        <v>718</v>
      </c>
      <c r="B124" s="21" t="s">
        <v>462</v>
      </c>
      <c r="C124" s="45" t="s">
        <v>243</v>
      </c>
      <c r="D124" s="21" t="s">
        <v>193</v>
      </c>
      <c r="E124" s="22">
        <v>313.54000000000002</v>
      </c>
      <c r="F124" s="44"/>
      <c r="G124" s="69"/>
    </row>
    <row r="125" spans="1:7" x14ac:dyDescent="0.25">
      <c r="A125" s="85" t="s">
        <v>552</v>
      </c>
      <c r="B125" s="21"/>
      <c r="C125" s="26" t="s">
        <v>139</v>
      </c>
      <c r="D125" s="21"/>
      <c r="E125" s="22"/>
      <c r="F125" s="44"/>
      <c r="G125" s="69"/>
    </row>
    <row r="126" spans="1:7" ht="21" x14ac:dyDescent="0.25">
      <c r="A126" s="68">
        <v>719</v>
      </c>
      <c r="B126" s="21" t="s">
        <v>462</v>
      </c>
      <c r="C126" s="45" t="s">
        <v>244</v>
      </c>
      <c r="D126" s="21" t="s">
        <v>193</v>
      </c>
      <c r="E126" s="22">
        <v>15.1</v>
      </c>
      <c r="F126" s="44"/>
      <c r="G126" s="69"/>
    </row>
    <row r="127" spans="1:7" ht="21" x14ac:dyDescent="0.25">
      <c r="A127" s="68">
        <f t="shared" ref="A127:A135" si="6">1+A126</f>
        <v>720</v>
      </c>
      <c r="B127" s="21" t="s">
        <v>462</v>
      </c>
      <c r="C127" s="45" t="s">
        <v>245</v>
      </c>
      <c r="D127" s="21" t="s">
        <v>193</v>
      </c>
      <c r="E127" s="22">
        <v>37.75</v>
      </c>
      <c r="F127" s="44"/>
      <c r="G127" s="69"/>
    </row>
    <row r="128" spans="1:7" x14ac:dyDescent="0.25">
      <c r="A128" s="68">
        <f t="shared" si="6"/>
        <v>721</v>
      </c>
      <c r="B128" s="21" t="s">
        <v>462</v>
      </c>
      <c r="C128" s="45" t="s">
        <v>326</v>
      </c>
      <c r="D128" s="21" t="s">
        <v>193</v>
      </c>
      <c r="E128" s="22">
        <v>53.06</v>
      </c>
      <c r="F128" s="44"/>
      <c r="G128" s="69"/>
    </row>
    <row r="129" spans="1:7" ht="21" x14ac:dyDescent="0.25">
      <c r="A129" s="68">
        <f t="shared" si="6"/>
        <v>722</v>
      </c>
      <c r="B129" s="21" t="s">
        <v>462</v>
      </c>
      <c r="C129" s="45" t="s">
        <v>327</v>
      </c>
      <c r="D129" s="21" t="s">
        <v>199</v>
      </c>
      <c r="E129" s="22">
        <v>151</v>
      </c>
      <c r="F129" s="44"/>
      <c r="G129" s="69"/>
    </row>
    <row r="130" spans="1:7" ht="21" x14ac:dyDescent="0.25">
      <c r="A130" s="68">
        <f t="shared" si="6"/>
        <v>723</v>
      </c>
      <c r="B130" s="21" t="s">
        <v>462</v>
      </c>
      <c r="C130" s="45" t="s">
        <v>331</v>
      </c>
      <c r="D130" s="21" t="s">
        <v>182</v>
      </c>
      <c r="E130" s="22">
        <v>10</v>
      </c>
      <c r="F130" s="44"/>
      <c r="G130" s="69"/>
    </row>
    <row r="131" spans="1:7" x14ac:dyDescent="0.25">
      <c r="A131" s="68">
        <f t="shared" si="6"/>
        <v>724</v>
      </c>
      <c r="B131" s="21" t="s">
        <v>462</v>
      </c>
      <c r="C131" s="45" t="s">
        <v>330</v>
      </c>
      <c r="D131" s="21" t="s">
        <v>258</v>
      </c>
      <c r="E131" s="22">
        <v>4</v>
      </c>
      <c r="F131" s="44"/>
      <c r="G131" s="69"/>
    </row>
    <row r="132" spans="1:7" x14ac:dyDescent="0.25">
      <c r="A132" s="68">
        <f t="shared" si="6"/>
        <v>725</v>
      </c>
      <c r="B132" s="21" t="s">
        <v>462</v>
      </c>
      <c r="C132" s="45" t="s">
        <v>434</v>
      </c>
      <c r="D132" s="21" t="s">
        <v>258</v>
      </c>
      <c r="E132" s="22">
        <v>1</v>
      </c>
      <c r="F132" s="44"/>
      <c r="G132" s="69"/>
    </row>
    <row r="133" spans="1:7" x14ac:dyDescent="0.25">
      <c r="A133" s="68">
        <f t="shared" si="6"/>
        <v>726</v>
      </c>
      <c r="B133" s="21" t="s">
        <v>462</v>
      </c>
      <c r="C133" s="45" t="s">
        <v>435</v>
      </c>
      <c r="D133" s="21" t="s">
        <v>258</v>
      </c>
      <c r="E133" s="22">
        <v>1</v>
      </c>
      <c r="F133" s="44"/>
      <c r="G133" s="69"/>
    </row>
    <row r="134" spans="1:7" x14ac:dyDescent="0.25">
      <c r="A134" s="68">
        <f t="shared" si="6"/>
        <v>727</v>
      </c>
      <c r="B134" s="21" t="s">
        <v>462</v>
      </c>
      <c r="C134" s="45" t="s">
        <v>314</v>
      </c>
      <c r="D134" s="21" t="s">
        <v>199</v>
      </c>
      <c r="E134" s="22">
        <v>151</v>
      </c>
      <c r="F134" s="44"/>
      <c r="G134" s="69"/>
    </row>
    <row r="135" spans="1:7" ht="21" x14ac:dyDescent="0.25">
      <c r="A135" s="68">
        <f t="shared" si="6"/>
        <v>728</v>
      </c>
      <c r="B135" s="21" t="s">
        <v>462</v>
      </c>
      <c r="C135" s="45" t="s">
        <v>334</v>
      </c>
      <c r="D135" s="21" t="s">
        <v>199</v>
      </c>
      <c r="E135" s="22">
        <v>151</v>
      </c>
      <c r="F135" s="44"/>
      <c r="G135" s="69"/>
    </row>
    <row r="136" spans="1:7" x14ac:dyDescent="0.25">
      <c r="A136" s="64" t="s">
        <v>144</v>
      </c>
      <c r="B136" s="28"/>
      <c r="C136" s="42" t="s">
        <v>54</v>
      </c>
      <c r="D136" s="28"/>
      <c r="E136" s="29"/>
      <c r="F136" s="43"/>
      <c r="G136" s="65"/>
    </row>
    <row r="137" spans="1:7" ht="42" x14ac:dyDescent="0.25">
      <c r="A137" s="82" t="s">
        <v>145</v>
      </c>
      <c r="B137" s="51" t="s">
        <v>465</v>
      </c>
      <c r="C137" s="48" t="s">
        <v>90</v>
      </c>
      <c r="D137" s="47"/>
      <c r="E137" s="49"/>
      <c r="F137" s="50"/>
      <c r="G137" s="67"/>
    </row>
    <row r="138" spans="1:7" ht="21" x14ac:dyDescent="0.25">
      <c r="A138" s="68">
        <v>729</v>
      </c>
      <c r="B138" s="21"/>
      <c r="C138" s="45" t="s">
        <v>336</v>
      </c>
      <c r="D138" s="21" t="s">
        <v>193</v>
      </c>
      <c r="E138" s="22">
        <v>372</v>
      </c>
      <c r="F138" s="44"/>
      <c r="G138" s="69"/>
    </row>
    <row r="139" spans="1:7" x14ac:dyDescent="0.25">
      <c r="A139" s="68">
        <f t="shared" ref="A139:A153" si="7">1+A138</f>
        <v>730</v>
      </c>
      <c r="B139" s="21"/>
      <c r="C139" s="45" t="s">
        <v>337</v>
      </c>
      <c r="D139" s="21" t="s">
        <v>193</v>
      </c>
      <c r="E139" s="22">
        <v>37.200000000000003</v>
      </c>
      <c r="F139" s="44"/>
      <c r="G139" s="69"/>
    </row>
    <row r="140" spans="1:7" ht="21" x14ac:dyDescent="0.25">
      <c r="A140" s="68">
        <f t="shared" si="7"/>
        <v>731</v>
      </c>
      <c r="B140" s="21"/>
      <c r="C140" s="45" t="s">
        <v>338</v>
      </c>
      <c r="D140" s="21" t="s">
        <v>199</v>
      </c>
      <c r="E140" s="22">
        <v>245.52</v>
      </c>
      <c r="F140" s="44"/>
      <c r="G140" s="69"/>
    </row>
    <row r="141" spans="1:7" ht="21" x14ac:dyDescent="0.25">
      <c r="A141" s="68">
        <f t="shared" si="7"/>
        <v>732</v>
      </c>
      <c r="B141" s="21"/>
      <c r="C141" s="45" t="s">
        <v>357</v>
      </c>
      <c r="D141" s="21" t="s">
        <v>199</v>
      </c>
      <c r="E141" s="22">
        <v>92</v>
      </c>
      <c r="F141" s="44"/>
      <c r="G141" s="69"/>
    </row>
    <row r="142" spans="1:7" ht="21" x14ac:dyDescent="0.25">
      <c r="A142" s="68">
        <f t="shared" si="7"/>
        <v>733</v>
      </c>
      <c r="B142" s="21"/>
      <c r="C142" s="45" t="s">
        <v>436</v>
      </c>
      <c r="D142" s="21" t="s">
        <v>199</v>
      </c>
      <c r="E142" s="22">
        <v>800</v>
      </c>
      <c r="F142" s="44"/>
      <c r="G142" s="69"/>
    </row>
    <row r="143" spans="1:7" ht="31.5" x14ac:dyDescent="0.25">
      <c r="A143" s="68">
        <f t="shared" si="7"/>
        <v>734</v>
      </c>
      <c r="B143" s="21"/>
      <c r="C143" s="45" t="s">
        <v>437</v>
      </c>
      <c r="D143" s="21" t="s">
        <v>199</v>
      </c>
      <c r="E143" s="22">
        <v>690</v>
      </c>
      <c r="F143" s="44"/>
      <c r="G143" s="69"/>
    </row>
    <row r="144" spans="1:7" x14ac:dyDescent="0.25">
      <c r="A144" s="68">
        <f t="shared" si="7"/>
        <v>735</v>
      </c>
      <c r="B144" s="21"/>
      <c r="C144" s="45" t="s">
        <v>360</v>
      </c>
      <c r="D144" s="21" t="s">
        <v>199</v>
      </c>
      <c r="E144" s="22">
        <v>18</v>
      </c>
      <c r="F144" s="44"/>
      <c r="G144" s="69"/>
    </row>
    <row r="145" spans="1:7" ht="42" x14ac:dyDescent="0.25">
      <c r="A145" s="68">
        <f t="shared" si="7"/>
        <v>736</v>
      </c>
      <c r="B145" s="21"/>
      <c r="C145" s="45" t="s">
        <v>438</v>
      </c>
      <c r="D145" s="21" t="s">
        <v>182</v>
      </c>
      <c r="E145" s="22">
        <v>5</v>
      </c>
      <c r="F145" s="44"/>
      <c r="G145" s="69"/>
    </row>
    <row r="146" spans="1:7" ht="42" x14ac:dyDescent="0.25">
      <c r="A146" s="68">
        <f t="shared" si="7"/>
        <v>737</v>
      </c>
      <c r="B146" s="21"/>
      <c r="C146" s="45" t="s">
        <v>439</v>
      </c>
      <c r="D146" s="21" t="s">
        <v>182</v>
      </c>
      <c r="E146" s="22">
        <v>13</v>
      </c>
      <c r="F146" s="44"/>
      <c r="G146" s="69"/>
    </row>
    <row r="147" spans="1:7" ht="31.5" x14ac:dyDescent="0.25">
      <c r="A147" s="68">
        <f t="shared" si="7"/>
        <v>738</v>
      </c>
      <c r="B147" s="21"/>
      <c r="C147" s="45" t="s">
        <v>365</v>
      </c>
      <c r="D147" s="21" t="s">
        <v>366</v>
      </c>
      <c r="E147" s="22">
        <v>25</v>
      </c>
      <c r="F147" s="44"/>
      <c r="G147" s="69"/>
    </row>
    <row r="148" spans="1:7" ht="42" x14ac:dyDescent="0.25">
      <c r="A148" s="68">
        <f t="shared" si="7"/>
        <v>739</v>
      </c>
      <c r="B148" s="21"/>
      <c r="C148" s="45" t="s">
        <v>440</v>
      </c>
      <c r="D148" s="21" t="s">
        <v>182</v>
      </c>
      <c r="E148" s="22">
        <v>13</v>
      </c>
      <c r="F148" s="44"/>
      <c r="G148" s="69"/>
    </row>
    <row r="149" spans="1:7" ht="42" x14ac:dyDescent="0.25">
      <c r="A149" s="68">
        <f t="shared" si="7"/>
        <v>740</v>
      </c>
      <c r="B149" s="21"/>
      <c r="C149" s="45" t="s">
        <v>441</v>
      </c>
      <c r="D149" s="21" t="s">
        <v>182</v>
      </c>
      <c r="E149" s="22">
        <v>5</v>
      </c>
      <c r="F149" s="44"/>
      <c r="G149" s="69"/>
    </row>
    <row r="150" spans="1:7" ht="42" x14ac:dyDescent="0.25">
      <c r="A150" s="68">
        <f t="shared" si="7"/>
        <v>741</v>
      </c>
      <c r="B150" s="21"/>
      <c r="C150" s="45" t="s">
        <v>442</v>
      </c>
      <c r="D150" s="21" t="s">
        <v>182</v>
      </c>
      <c r="E150" s="22">
        <v>13</v>
      </c>
      <c r="F150" s="44"/>
      <c r="G150" s="69"/>
    </row>
    <row r="151" spans="1:7" ht="21" x14ac:dyDescent="0.25">
      <c r="A151" s="68">
        <f t="shared" si="7"/>
        <v>742</v>
      </c>
      <c r="B151" s="21"/>
      <c r="C151" s="45" t="s">
        <v>371</v>
      </c>
      <c r="D151" s="21" t="s">
        <v>199</v>
      </c>
      <c r="E151" s="22">
        <v>8</v>
      </c>
      <c r="F151" s="44"/>
      <c r="G151" s="69"/>
    </row>
    <row r="152" spans="1:7" ht="21" x14ac:dyDescent="0.25">
      <c r="A152" s="68">
        <f t="shared" si="7"/>
        <v>743</v>
      </c>
      <c r="B152" s="21"/>
      <c r="C152" s="45" t="s">
        <v>340</v>
      </c>
      <c r="D152" s="21" t="s">
        <v>193</v>
      </c>
      <c r="E152" s="22">
        <v>372</v>
      </c>
      <c r="F152" s="44"/>
      <c r="G152" s="69"/>
    </row>
    <row r="153" spans="1:7" ht="21" x14ac:dyDescent="0.25">
      <c r="A153" s="68">
        <f t="shared" si="7"/>
        <v>744</v>
      </c>
      <c r="B153" s="21"/>
      <c r="C153" s="45" t="s">
        <v>341</v>
      </c>
      <c r="D153" s="21" t="s">
        <v>193</v>
      </c>
      <c r="E153" s="22">
        <v>37.200000000000003</v>
      </c>
      <c r="F153" s="44"/>
      <c r="G153" s="69"/>
    </row>
    <row r="154" spans="1:7" ht="42" x14ac:dyDescent="0.25">
      <c r="A154" s="82" t="s">
        <v>553</v>
      </c>
      <c r="B154" s="51" t="s">
        <v>465</v>
      </c>
      <c r="C154" s="48" t="s">
        <v>92</v>
      </c>
      <c r="D154" s="47"/>
      <c r="E154" s="49"/>
      <c r="F154" s="50"/>
      <c r="G154" s="67"/>
    </row>
    <row r="155" spans="1:7" ht="21" x14ac:dyDescent="0.25">
      <c r="A155" s="68">
        <v>745</v>
      </c>
      <c r="B155" s="21"/>
      <c r="C155" s="45" t="s">
        <v>336</v>
      </c>
      <c r="D155" s="21" t="s">
        <v>193</v>
      </c>
      <c r="E155" s="22">
        <v>321</v>
      </c>
      <c r="F155" s="44"/>
      <c r="G155" s="69"/>
    </row>
    <row r="156" spans="1:7" x14ac:dyDescent="0.25">
      <c r="A156" s="68">
        <f t="shared" ref="A156:A162" si="8">1+A155</f>
        <v>746</v>
      </c>
      <c r="B156" s="21"/>
      <c r="C156" s="45" t="s">
        <v>337</v>
      </c>
      <c r="D156" s="21" t="s">
        <v>193</v>
      </c>
      <c r="E156" s="22">
        <v>32.1</v>
      </c>
      <c r="F156" s="44"/>
      <c r="G156" s="69"/>
    </row>
    <row r="157" spans="1:7" x14ac:dyDescent="0.25">
      <c r="A157" s="68">
        <f t="shared" si="8"/>
        <v>747</v>
      </c>
      <c r="B157" s="21"/>
      <c r="C157" s="45" t="s">
        <v>374</v>
      </c>
      <c r="D157" s="21" t="s">
        <v>258</v>
      </c>
      <c r="E157" s="22">
        <v>3</v>
      </c>
      <c r="F157" s="44"/>
      <c r="G157" s="69"/>
    </row>
    <row r="158" spans="1:7" x14ac:dyDescent="0.25">
      <c r="A158" s="68">
        <f t="shared" si="8"/>
        <v>748</v>
      </c>
      <c r="B158" s="21"/>
      <c r="C158" s="45" t="s">
        <v>375</v>
      </c>
      <c r="D158" s="21" t="s">
        <v>199</v>
      </c>
      <c r="E158" s="22">
        <v>535</v>
      </c>
      <c r="F158" s="44"/>
      <c r="G158" s="69"/>
    </row>
    <row r="159" spans="1:7" x14ac:dyDescent="0.25">
      <c r="A159" s="68">
        <f t="shared" si="8"/>
        <v>749</v>
      </c>
      <c r="B159" s="21"/>
      <c r="C159" s="45" t="s">
        <v>376</v>
      </c>
      <c r="D159" s="21" t="s">
        <v>199</v>
      </c>
      <c r="E159" s="22">
        <v>1605</v>
      </c>
      <c r="F159" s="44"/>
      <c r="G159" s="69"/>
    </row>
    <row r="160" spans="1:7" x14ac:dyDescent="0.25">
      <c r="A160" s="68">
        <f t="shared" si="8"/>
        <v>750</v>
      </c>
      <c r="B160" s="21"/>
      <c r="C160" s="45" t="s">
        <v>377</v>
      </c>
      <c r="D160" s="21" t="s">
        <v>199</v>
      </c>
      <c r="E160" s="22">
        <v>535</v>
      </c>
      <c r="F160" s="44"/>
      <c r="G160" s="69"/>
    </row>
    <row r="161" spans="1:7" ht="21" x14ac:dyDescent="0.25">
      <c r="A161" s="68">
        <f t="shared" si="8"/>
        <v>751</v>
      </c>
      <c r="B161" s="21"/>
      <c r="C161" s="45" t="s">
        <v>340</v>
      </c>
      <c r="D161" s="21" t="s">
        <v>193</v>
      </c>
      <c r="E161" s="22">
        <v>321</v>
      </c>
      <c r="F161" s="44"/>
      <c r="G161" s="69"/>
    </row>
    <row r="162" spans="1:7" ht="21" x14ac:dyDescent="0.25">
      <c r="A162" s="68">
        <f t="shared" si="8"/>
        <v>752</v>
      </c>
      <c r="B162" s="21"/>
      <c r="C162" s="45" t="s">
        <v>341</v>
      </c>
      <c r="D162" s="21" t="s">
        <v>193</v>
      </c>
      <c r="E162" s="22">
        <v>32.1</v>
      </c>
      <c r="F162" s="44"/>
      <c r="G162" s="69"/>
    </row>
    <row r="163" spans="1:7" ht="42" x14ac:dyDescent="0.25">
      <c r="A163" s="82" t="s">
        <v>554</v>
      </c>
      <c r="B163" s="51" t="s">
        <v>465</v>
      </c>
      <c r="C163" s="48" t="s">
        <v>94</v>
      </c>
      <c r="D163" s="47"/>
      <c r="E163" s="49"/>
      <c r="F163" s="50"/>
      <c r="G163" s="67"/>
    </row>
    <row r="164" spans="1:7" x14ac:dyDescent="0.25">
      <c r="A164" s="68">
        <v>753</v>
      </c>
      <c r="B164" s="21"/>
      <c r="C164" s="45" t="s">
        <v>378</v>
      </c>
      <c r="D164" s="21" t="s">
        <v>379</v>
      </c>
      <c r="E164" s="22">
        <v>1</v>
      </c>
      <c r="F164" s="44"/>
      <c r="G164" s="69"/>
    </row>
    <row r="165" spans="1:7" x14ac:dyDescent="0.25">
      <c r="A165" s="68">
        <f>1+A164</f>
        <v>754</v>
      </c>
      <c r="B165" s="21"/>
      <c r="C165" s="45" t="s">
        <v>380</v>
      </c>
      <c r="D165" s="21" t="s">
        <v>258</v>
      </c>
      <c r="E165" s="22">
        <v>1</v>
      </c>
      <c r="F165" s="44"/>
      <c r="G165" s="69"/>
    </row>
    <row r="166" spans="1:7" x14ac:dyDescent="0.25">
      <c r="A166" s="68">
        <f>1+A165</f>
        <v>755</v>
      </c>
      <c r="B166" s="21"/>
      <c r="C166" s="45" t="s">
        <v>381</v>
      </c>
      <c r="D166" s="21" t="s">
        <v>379</v>
      </c>
      <c r="E166" s="22">
        <v>1</v>
      </c>
      <c r="F166" s="44"/>
      <c r="G166" s="69"/>
    </row>
    <row r="167" spans="1:7" x14ac:dyDescent="0.25">
      <c r="A167" s="64" t="s">
        <v>555</v>
      </c>
      <c r="B167" s="28"/>
      <c r="C167" s="42" t="s">
        <v>96</v>
      </c>
      <c r="D167" s="28"/>
      <c r="E167" s="29"/>
      <c r="F167" s="43"/>
      <c r="G167" s="65"/>
    </row>
    <row r="168" spans="1:7" ht="73.5" x14ac:dyDescent="0.25">
      <c r="A168" s="82" t="s">
        <v>556</v>
      </c>
      <c r="B168" s="47"/>
      <c r="C168" s="48" t="s">
        <v>567</v>
      </c>
      <c r="D168" s="47" t="s">
        <v>561</v>
      </c>
      <c r="E168" s="49">
        <v>1</v>
      </c>
      <c r="F168" s="50"/>
      <c r="G168" s="6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spis</vt:lpstr>
      <vt:lpstr>CZĘŚĆ I ZAMÓWIENIA</vt:lpstr>
      <vt:lpstr>CZĘŚĆ II ZAMÓWIENIA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2019-08-16T14:13:33Z</dcterms:modified>
</cp:coreProperties>
</file>