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dostępnione\_PRZETARGI 2024\5_Czystość i potoki PB\4_DoPublikacji\"/>
    </mc:Choice>
  </mc:AlternateContent>
  <xr:revisionPtr revIDLastSave="0" documentId="13_ncr:1_{33A12C13-5220-4A05-B192-2BDF303A5B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41" i="1"/>
  <c r="F42" i="1"/>
  <c r="F43" i="1"/>
  <c r="F44" i="1"/>
  <c r="F45" i="1"/>
  <c r="F46" i="1"/>
  <c r="F47" i="1"/>
  <c r="F48" i="1"/>
  <c r="F49" i="1"/>
  <c r="F50" i="1"/>
  <c r="F51" i="1"/>
  <c r="F53" i="1"/>
  <c r="F55" i="1"/>
  <c r="F57" i="1"/>
  <c r="F31" i="1"/>
  <c r="F30" i="1"/>
  <c r="F24" i="1"/>
  <c r="F25" i="1"/>
  <c r="F11" i="1"/>
  <c r="F12" i="1"/>
  <c r="F13" i="1"/>
  <c r="F16" i="1"/>
  <c r="F18" i="1"/>
  <c r="F19" i="1"/>
  <c r="F20" i="1"/>
  <c r="F21" i="1"/>
  <c r="F23" i="1"/>
  <c r="F10" i="1"/>
  <c r="F37" i="1"/>
  <c r="F32" i="1"/>
  <c r="F14" i="1"/>
  <c r="F15" i="1"/>
  <c r="F40" i="1"/>
  <c r="F52" i="1"/>
  <c r="F54" i="1"/>
  <c r="F56" i="1"/>
  <c r="F38" i="1"/>
  <c r="F26" i="1"/>
  <c r="I26" i="1" s="1"/>
  <c r="F22" i="1"/>
  <c r="F17" i="1"/>
  <c r="I39" i="1" l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38" i="1"/>
  <c r="I37" i="1"/>
  <c r="I31" i="1"/>
  <c r="I32" i="1"/>
  <c r="I30" i="1"/>
  <c r="I23" i="1"/>
  <c r="I24" i="1"/>
  <c r="I25" i="1"/>
  <c r="I11" i="1"/>
  <c r="I12" i="1"/>
  <c r="I13" i="1"/>
  <c r="I14" i="1"/>
  <c r="I15" i="1"/>
  <c r="I16" i="1"/>
  <c r="I17" i="1"/>
  <c r="I18" i="1"/>
  <c r="I19" i="1"/>
  <c r="I20" i="1"/>
  <c r="I21" i="1"/>
  <c r="I22" i="1"/>
  <c r="I10" i="1"/>
  <c r="I58" i="1" l="1"/>
  <c r="I59" i="1" s="1"/>
  <c r="I60" i="1" s="1"/>
  <c r="I33" i="1"/>
  <c r="I61" i="1" l="1"/>
  <c r="I34" i="1"/>
  <c r="I62" i="1" s="1"/>
  <c r="I63" i="1" l="1"/>
  <c r="I35" i="1"/>
</calcChain>
</file>

<file path=xl/sharedStrings.xml><?xml version="1.0" encoding="utf-8"?>
<sst xmlns="http://schemas.openxmlformats.org/spreadsheetml/2006/main" count="157" uniqueCount="112">
  <si>
    <t>Lp.</t>
  </si>
  <si>
    <t>Zadanie</t>
  </si>
  <si>
    <t>Zakres zadania</t>
  </si>
  <si>
    <t>Obmiar</t>
  </si>
  <si>
    <t>Jednostka obmiarowa</t>
  </si>
  <si>
    <t>Ilość</t>
  </si>
  <si>
    <t xml:space="preserve">Krotność </t>
  </si>
  <si>
    <t>Wartość netto</t>
  </si>
  <si>
    <t>Mechaniczne zamiatanie jezdni</t>
  </si>
  <si>
    <t>1. Zamiatanie jezdni letnie</t>
  </si>
  <si>
    <t>2. Interwencyjne sprzątanie w miejscu wypadków</t>
  </si>
  <si>
    <t>km</t>
  </si>
  <si>
    <t xml:space="preserve">Zamiatanie chodników i alejek oraz zbieranie nieczystości </t>
  </si>
  <si>
    <t>1. Zamiatanie chodników i alejek</t>
  </si>
  <si>
    <t xml:space="preserve">2. Zbieranie nieczystości z terenów położonych w centrum miasta </t>
  </si>
  <si>
    <t xml:space="preserve">3. Zbieranie nieczystości z pozostałych terenów </t>
  </si>
  <si>
    <t>miesiąc</t>
  </si>
  <si>
    <t xml:space="preserve">Utrzymanie czystości w czasie świąt okolicznościowych </t>
  </si>
  <si>
    <t xml:space="preserve">1. Robocizna </t>
  </si>
  <si>
    <t xml:space="preserve">2. Samochód </t>
  </si>
  <si>
    <t>godz.</t>
  </si>
  <si>
    <t xml:space="preserve">Likwidacja "dzikich wysypisk" - sprzątanie śmieci i innych odpadów oraz ich wywóz na składowisko wraz z uprzątnięciem terenu </t>
  </si>
  <si>
    <t xml:space="preserve">Grabienie liści z zebraniem i wywiezieniem </t>
  </si>
  <si>
    <t xml:space="preserve">Koszenie traw w pasach drogowych i na terenie zieleni miejskiej (w tym skarpy, pobocza, rowy) z zebraniem i wywiezieniem </t>
  </si>
  <si>
    <t>Koszenie traw w pasach drogowych i na terenie zieleni miejskiej (w tym skarpy, pobocza, rowy) bez wywiezienia</t>
  </si>
  <si>
    <t xml:space="preserve">Koszenie traw - niezagospodarowane działki miejskie bez wywiezienia </t>
  </si>
  <si>
    <t>Opróżnianie koszy miejskich</t>
  </si>
  <si>
    <t>szt.</t>
  </si>
  <si>
    <t>Opróżnianie koszy miejskich w centrum miasta (ryczałt)</t>
  </si>
  <si>
    <t>Usunięcie padliny</t>
  </si>
  <si>
    <t>Miesięczny ryczałt za bieżącą konserwację i utrzymanie w sprawności użytkowej trzech fontann (w tym codzienne utrzymanie czystości niecek fontann, wiosenne napełnianie fontann wodą i wymianę wody co drugi tydzień w ciągu sezonu letniego (woda Zamawiającego), bieżące oczyszczanie filtrów wodnych, sprawdzanie i regulacja ustawienia dysz wylewowych, opróżnianie fontann i instalacji z wody w okresie jesiennym</t>
  </si>
  <si>
    <t>m-c</t>
  </si>
  <si>
    <t>USŁUGI SPRZĄTANIA WYKONYWANE NA TERENIE MIASTA DĘBICY</t>
  </si>
  <si>
    <t>VAT (8 %)</t>
  </si>
  <si>
    <t xml:space="preserve">BRUTTO - Razem rozdział 1: USŁUGI SPRZĄTANIA WYKONYWANE NA TERENIE MIASTA DĘBICA </t>
  </si>
  <si>
    <t xml:space="preserve">NETTO - Razem rozdział 1: USŁUGI SPRZĄTANIA WYKONYWANE NA TERENIE MIASTA DĘBICA </t>
  </si>
  <si>
    <t xml:space="preserve">UTRZYMANIE MAŁEJ ARCHITEKTURY NA TERENIE MIASTA DĘBICA </t>
  </si>
  <si>
    <t>1. Malowanie ławek</t>
  </si>
  <si>
    <t>2. Mycie ławek</t>
  </si>
  <si>
    <t>3. Wymiana połamanych desek</t>
  </si>
  <si>
    <t>1. Malowanie</t>
  </si>
  <si>
    <t>2. Naprawa uszkodzonych elementów</t>
  </si>
  <si>
    <t>2. Mycie</t>
  </si>
  <si>
    <t xml:space="preserve">3. Naprawa uszkodzonych elementów </t>
  </si>
  <si>
    <t xml:space="preserve">Mycie latarni miejskich usytuowanych na płycie Rynku i na ulicy Kolejowej </t>
  </si>
  <si>
    <t>VAT (23 %)</t>
  </si>
  <si>
    <t>RAZEM NETTO</t>
  </si>
  <si>
    <t>RAZEM VAT</t>
  </si>
  <si>
    <t>RAZEM BRUTTO</t>
  </si>
  <si>
    <t>Cena jedn. netto</t>
  </si>
  <si>
    <t xml:space="preserve">NETTO - Razem rozdział 2: UTRZYMANIE MAŁEJ ARCHITEKTURY NA TERENIE MIASTA DĘBICA </t>
  </si>
  <si>
    <t>BRUTTO - Razem rozdział 2: UTRZYMANIE MAŁEJ ARCHITEKTURY NA TERENIE MIASTA DĘBICA</t>
  </si>
  <si>
    <t>Bieżąca konserwacja ławek</t>
  </si>
  <si>
    <t>Bieżąca konserwacja koszy na śmieci</t>
  </si>
  <si>
    <t xml:space="preserve">Bieżąca konserwacja tablic edukacyjnych </t>
  </si>
  <si>
    <t>Koszenie traw - międzywale i wały bez wywiezienia</t>
  </si>
  <si>
    <t xml:space="preserve">10 szt. </t>
  </si>
  <si>
    <r>
      <t>100 m</t>
    </r>
    <r>
      <rPr>
        <vertAlign val="superscript"/>
        <sz val="8"/>
        <color indexed="8"/>
        <rFont val="Calibri"/>
        <family val="2"/>
        <charset val="238"/>
      </rPr>
      <t>2</t>
    </r>
  </si>
  <si>
    <r>
      <t>m</t>
    </r>
    <r>
      <rPr>
        <vertAlign val="superscript"/>
        <sz val="8"/>
        <color indexed="8"/>
        <rFont val="Calibri"/>
        <family val="2"/>
        <charset val="238"/>
      </rPr>
      <t>3</t>
    </r>
  </si>
  <si>
    <r>
      <t>69 000 m</t>
    </r>
    <r>
      <rPr>
        <vertAlign val="superscript"/>
        <sz val="8"/>
        <color indexed="8"/>
        <rFont val="Calibri"/>
        <family val="2"/>
        <charset val="238"/>
      </rPr>
      <t>2</t>
    </r>
  </si>
  <si>
    <t>Uzupełnianie dystrybutorów na psie odchody (materiał Zamawiającego)</t>
  </si>
  <si>
    <t>Zakładanie zieleńca</t>
  </si>
  <si>
    <r>
      <t>m</t>
    </r>
    <r>
      <rPr>
        <vertAlign val="superscript"/>
        <sz val="8"/>
        <color indexed="8"/>
        <rFont val="Calibri"/>
        <family val="2"/>
        <charset val="238"/>
      </rPr>
      <t>2</t>
    </r>
  </si>
  <si>
    <t>m</t>
  </si>
  <si>
    <t>Czyszczenie latarni miejskich usytuowanych na płycie Rynku i na ulicy Kolejowej</t>
  </si>
  <si>
    <t>1 raz w roku</t>
  </si>
  <si>
    <t xml:space="preserve">Wykonanie narzutu z kory </t>
  </si>
  <si>
    <t xml:space="preserve">Sciółkowanie agrotkaniną </t>
  </si>
  <si>
    <t>7 szt.</t>
  </si>
  <si>
    <t xml:space="preserve">Montaż stojaków rowerowych </t>
  </si>
  <si>
    <t>1 szt.</t>
  </si>
  <si>
    <t>1 m-c</t>
  </si>
  <si>
    <t>10 szt.</t>
  </si>
  <si>
    <t>Naprawa zniszczonego ogrodzenia wys 1.5 m</t>
  </si>
  <si>
    <t>2 raz w roku (III i X)</t>
  </si>
  <si>
    <t xml:space="preserve">4. Montaż / demontaż ławek - materiał Zamawiającego </t>
  </si>
  <si>
    <t xml:space="preserve">3. Montaż /demontaż koszy - materiał Zamawiającego </t>
  </si>
  <si>
    <t>4. Montaż /demontaż  tablic edukacyjnych - materiał Zamawiającego</t>
  </si>
  <si>
    <r>
      <t>100 000 m</t>
    </r>
    <r>
      <rPr>
        <vertAlign val="superscript"/>
        <sz val="8"/>
        <color indexed="8"/>
        <rFont val="Calibri"/>
        <family val="2"/>
        <charset val="238"/>
      </rPr>
      <t>2</t>
    </r>
  </si>
  <si>
    <r>
      <t>1 000 m</t>
    </r>
    <r>
      <rPr>
        <vertAlign val="superscript"/>
        <sz val="8"/>
        <color indexed="8"/>
        <rFont val="Calibri"/>
        <family val="2"/>
        <charset val="238"/>
      </rPr>
      <t>2</t>
    </r>
  </si>
  <si>
    <t>Transport, montaż i demontaż choinki (materiał Zamawiającego)</t>
  </si>
  <si>
    <t>Bieżąca konserwacja tablic ogłoszeniowych</t>
  </si>
  <si>
    <t>1. Mycie</t>
  </si>
  <si>
    <t>Banery okolicznościowe</t>
  </si>
  <si>
    <t>10 szt</t>
  </si>
  <si>
    <t>12 miesięcy</t>
  </si>
  <si>
    <t>1. Montaż/demontaż</t>
  </si>
  <si>
    <t>1. Impregnacja</t>
  </si>
  <si>
    <t>3 szt</t>
  </si>
  <si>
    <t>Tablice kamienne</t>
  </si>
  <si>
    <r>
      <t>200 000 m</t>
    </r>
    <r>
      <rPr>
        <vertAlign val="superscript"/>
        <sz val="8"/>
        <color indexed="8"/>
        <rFont val="Calibri"/>
        <family val="2"/>
        <charset val="238"/>
      </rPr>
      <t>2</t>
    </r>
  </si>
  <si>
    <t>15 szt.</t>
  </si>
  <si>
    <t>5 szt.</t>
  </si>
  <si>
    <r>
      <t>90 000 m</t>
    </r>
    <r>
      <rPr>
        <vertAlign val="superscript"/>
        <sz val="8"/>
        <color indexed="8"/>
        <rFont val="Calibri"/>
        <family val="2"/>
        <charset val="238"/>
      </rPr>
      <t>2</t>
    </r>
  </si>
  <si>
    <r>
      <t>1 600 000 m</t>
    </r>
    <r>
      <rPr>
        <vertAlign val="super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  <charset val="238"/>
      </rPr>
      <t>/m-c</t>
    </r>
  </si>
  <si>
    <r>
      <t>250 000 m</t>
    </r>
    <r>
      <rPr>
        <vertAlign val="superscript"/>
        <sz val="8"/>
        <color indexed="8"/>
        <rFont val="Calibri"/>
        <family val="2"/>
        <charset val="238"/>
      </rPr>
      <t>2</t>
    </r>
  </si>
  <si>
    <r>
      <t>13 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rgb="FF000000"/>
        <rFont val="Calibri"/>
        <family val="2"/>
        <charset val="238"/>
      </rPr>
      <t>/m-c</t>
    </r>
  </si>
  <si>
    <t>82 szt. x 22 dni =  1804</t>
  </si>
  <si>
    <t>129 szt. x 9 dni = 1161</t>
  </si>
  <si>
    <t>38 szt. x 5 dni = 190</t>
  </si>
  <si>
    <t>1804 +1161 +190 = 3155</t>
  </si>
  <si>
    <t>45 szt. x 5 dni = 225</t>
  </si>
  <si>
    <t>6 m-cy (od V do IX)</t>
  </si>
  <si>
    <t>10 godz./m-c</t>
  </si>
  <si>
    <t>5 godz./m-c</t>
  </si>
  <si>
    <t>30 szt.</t>
  </si>
  <si>
    <t xml:space="preserve">Czyszczenie krat pod drzewami usytuowanych na płycie Rynku i na ulicy Kolejowej </t>
  </si>
  <si>
    <t>80 km/m-c</t>
  </si>
  <si>
    <r>
      <t>215 000 m</t>
    </r>
    <r>
      <rPr>
        <vertAlign val="super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  <charset val="238"/>
      </rPr>
      <t>/m-c</t>
    </r>
  </si>
  <si>
    <t xml:space="preserve">UTRZYMANIE CZYSTOŚCI NA TERENIE MIASTA DĘBICY W 2024/2025 ROKU </t>
  </si>
  <si>
    <t>Część I. Usługi sprzątania oraz utrzymania małej architektury.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</si>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</sst>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2">
    <font>
      <sz val="11"/>
      <color theme="1"/>
      <name val="Czcionka tekstu podstawowego"/>
      <family val="2"/>
      <charset val="238"/>
    </font>
    <font>
      <vertAlign val="superscript"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8" fontId="5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8" fontId="4" fillId="2" borderId="9" xfId="0" applyNumberFormat="1" applyFont="1" applyFill="1" applyBorder="1" applyAlignment="1">
      <alignment vertical="center" wrapText="1"/>
    </xf>
    <xf numFmtId="8" fontId="4" fillId="2" borderId="11" xfId="0" applyNumberFormat="1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8" fontId="4" fillId="3" borderId="9" xfId="0" applyNumberFormat="1" applyFont="1" applyFill="1" applyBorder="1" applyAlignment="1">
      <alignment vertical="center" wrapText="1"/>
    </xf>
    <xf numFmtId="8" fontId="4" fillId="3" borderId="11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8" fontId="9" fillId="4" borderId="9" xfId="0" applyNumberFormat="1" applyFont="1" applyFill="1" applyBorder="1" applyAlignment="1">
      <alignment vertical="center" wrapText="1"/>
    </xf>
    <xf numFmtId="8" fontId="9" fillId="4" borderId="11" xfId="0" applyNumberFormat="1" applyFont="1" applyFill="1" applyBorder="1" applyAlignment="1">
      <alignment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3" fillId="0" borderId="0" xfId="0" applyNumberFormat="1" applyFont="1"/>
    <xf numFmtId="4" fontId="5" fillId="0" borderId="8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0" fontId="9" fillId="4" borderId="15" xfId="0" applyFont="1" applyFill="1" applyBorder="1" applyAlignment="1">
      <alignment horizontal="right" vertical="center" wrapText="1"/>
    </xf>
    <xf numFmtId="0" fontId="10" fillId="4" borderId="16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8" fontId="5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3"/>
  <sheetViews>
    <sheetView tabSelected="1" view="pageBreakPreview" topLeftCell="A4" zoomScale="145" zoomScaleNormal="145" zoomScaleSheetLayoutView="145" workbookViewId="0">
      <selection activeCell="K37" sqref="K37"/>
    </sheetView>
  </sheetViews>
  <sheetFormatPr defaultColWidth="9" defaultRowHeight="15"/>
  <cols>
    <col min="1" max="1" width="3.625" style="1" customWidth="1"/>
    <col min="2" max="3" width="23.125" style="1" customWidth="1"/>
    <col min="4" max="4" width="17.625" style="1" customWidth="1"/>
    <col min="5" max="7" width="10.625" style="1" customWidth="1"/>
    <col min="8" max="8" width="9.625" style="1" customWidth="1"/>
    <col min="9" max="9" width="11.625" style="1" customWidth="1"/>
    <col min="10" max="10" width="9" style="1" customWidth="1"/>
    <col min="11" max="16384" width="9" style="1"/>
  </cols>
  <sheetData>
    <row r="1" spans="1:19" ht="21">
      <c r="A1" s="44" t="s">
        <v>111</v>
      </c>
      <c r="B1" s="44"/>
      <c r="C1" s="44"/>
      <c r="D1" s="44"/>
      <c r="E1" s="44"/>
      <c r="F1" s="44"/>
      <c r="G1" s="44"/>
      <c r="H1" s="44"/>
      <c r="I1" s="44"/>
    </row>
    <row r="2" spans="1:19" ht="21">
      <c r="A2" s="23"/>
      <c r="B2" s="23"/>
      <c r="C2" s="23"/>
      <c r="D2" s="23"/>
      <c r="E2" s="23"/>
      <c r="F2" s="23"/>
      <c r="G2" s="23"/>
      <c r="H2" s="23"/>
      <c r="I2" s="23"/>
    </row>
    <row r="3" spans="1:19" ht="18.75">
      <c r="A3" s="55" t="s">
        <v>109</v>
      </c>
      <c r="B3" s="55"/>
      <c r="C3" s="55"/>
      <c r="D3" s="55"/>
      <c r="E3" s="55"/>
      <c r="F3" s="55"/>
      <c r="G3" s="55"/>
      <c r="H3" s="55"/>
      <c r="I3" s="55"/>
    </row>
    <row r="4" spans="1:19" ht="18.75">
      <c r="A4" s="24"/>
      <c r="B4" s="24"/>
      <c r="C4" s="24"/>
      <c r="D4" s="24"/>
      <c r="E4" s="24"/>
      <c r="F4" s="24"/>
      <c r="G4" s="24"/>
      <c r="H4" s="24"/>
      <c r="I4" s="24"/>
    </row>
    <row r="5" spans="1:19" ht="15.75">
      <c r="A5" s="32" t="s">
        <v>110</v>
      </c>
      <c r="B5" s="32"/>
      <c r="C5" s="32"/>
      <c r="D5" s="32"/>
      <c r="E5" s="32"/>
      <c r="F5" s="32"/>
      <c r="G5" s="32"/>
      <c r="H5" s="32"/>
      <c r="I5" s="32"/>
    </row>
    <row r="6" spans="1:19" ht="16.5" thickBot="1">
      <c r="A6" s="25"/>
      <c r="B6" s="25"/>
      <c r="C6" s="25"/>
      <c r="D6" s="25"/>
      <c r="E6" s="25"/>
      <c r="F6" s="25"/>
      <c r="G6" s="25"/>
      <c r="H6" s="25"/>
      <c r="I6" s="25"/>
    </row>
    <row r="7" spans="1:19" ht="23.25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49</v>
      </c>
      <c r="G7" s="3" t="s">
        <v>5</v>
      </c>
      <c r="H7" s="3" t="s">
        <v>6</v>
      </c>
      <c r="I7" s="4" t="s">
        <v>7</v>
      </c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5" customHeight="1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8">
        <v>9</v>
      </c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5" customHeight="1">
      <c r="A9" s="9">
        <v>1</v>
      </c>
      <c r="B9" s="49" t="s">
        <v>32</v>
      </c>
      <c r="C9" s="49"/>
      <c r="D9" s="49"/>
      <c r="E9" s="49"/>
      <c r="F9" s="49"/>
      <c r="G9" s="49"/>
      <c r="H9" s="49"/>
      <c r="I9" s="50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>
      <c r="A10" s="60">
        <v>1</v>
      </c>
      <c r="B10" s="47" t="s">
        <v>8</v>
      </c>
      <c r="C10" s="10" t="s">
        <v>9</v>
      </c>
      <c r="D10" s="11" t="s">
        <v>107</v>
      </c>
      <c r="E10" s="11" t="s">
        <v>11</v>
      </c>
      <c r="F10" s="31">
        <f>P10</f>
        <v>0</v>
      </c>
      <c r="G10" s="12">
        <v>80</v>
      </c>
      <c r="H10" s="11">
        <v>7</v>
      </c>
      <c r="I10" s="13">
        <f t="shared" ref="I10:I26" si="0">F10*G10*H10</f>
        <v>0</v>
      </c>
      <c r="J10" s="29"/>
      <c r="K10" s="29"/>
      <c r="L10" s="29"/>
      <c r="M10" s="29"/>
      <c r="N10" s="29"/>
      <c r="O10" s="29"/>
      <c r="P10" s="5"/>
      <c r="Q10" s="5"/>
      <c r="R10" s="5"/>
      <c r="S10" s="5"/>
    </row>
    <row r="11" spans="1:19" ht="22.5">
      <c r="A11" s="61"/>
      <c r="B11" s="47"/>
      <c r="C11" s="10" t="s">
        <v>10</v>
      </c>
      <c r="D11" s="11" t="s">
        <v>70</v>
      </c>
      <c r="E11" s="11" t="s">
        <v>27</v>
      </c>
      <c r="F11" s="31">
        <f t="shared" ref="F11:F25" si="1">P11</f>
        <v>0</v>
      </c>
      <c r="G11" s="12">
        <v>5</v>
      </c>
      <c r="H11" s="11">
        <v>1</v>
      </c>
      <c r="I11" s="13">
        <f t="shared" si="0"/>
        <v>0</v>
      </c>
      <c r="J11" s="29"/>
      <c r="K11" s="29"/>
      <c r="L11" s="29"/>
      <c r="M11" s="29"/>
      <c r="N11" s="29"/>
      <c r="O11" s="29"/>
      <c r="P11" s="5"/>
      <c r="Q11" s="5"/>
      <c r="R11" s="5"/>
      <c r="S11" s="5"/>
    </row>
    <row r="12" spans="1:19">
      <c r="A12" s="60">
        <v>2</v>
      </c>
      <c r="B12" s="47" t="s">
        <v>12</v>
      </c>
      <c r="C12" s="10" t="s">
        <v>13</v>
      </c>
      <c r="D12" s="11" t="s">
        <v>108</v>
      </c>
      <c r="E12" s="11" t="s">
        <v>57</v>
      </c>
      <c r="F12" s="31">
        <f t="shared" si="1"/>
        <v>0</v>
      </c>
      <c r="G12" s="28">
        <v>2150</v>
      </c>
      <c r="H12" s="11">
        <v>7</v>
      </c>
      <c r="I12" s="13">
        <f t="shared" si="0"/>
        <v>0</v>
      </c>
      <c r="J12" s="29"/>
      <c r="K12" s="29"/>
      <c r="L12" s="29"/>
      <c r="M12" s="29"/>
      <c r="N12" s="29"/>
      <c r="O12" s="29"/>
      <c r="P12" s="5"/>
      <c r="Q12" s="5"/>
      <c r="R12" s="5"/>
      <c r="S12" s="5"/>
    </row>
    <row r="13" spans="1:19" ht="22.5">
      <c r="A13" s="61"/>
      <c r="B13" s="47"/>
      <c r="C13" s="10" t="s">
        <v>14</v>
      </c>
      <c r="D13" s="11" t="s">
        <v>71</v>
      </c>
      <c r="E13" s="11" t="s">
        <v>16</v>
      </c>
      <c r="F13" s="31">
        <f t="shared" si="1"/>
        <v>0</v>
      </c>
      <c r="G13" s="12">
        <v>1</v>
      </c>
      <c r="H13" s="11">
        <v>12</v>
      </c>
      <c r="I13" s="13">
        <f t="shared" si="0"/>
        <v>0</v>
      </c>
      <c r="J13" s="29"/>
      <c r="K13" s="29"/>
      <c r="L13" s="29"/>
      <c r="M13" s="29"/>
      <c r="N13" s="29"/>
      <c r="O13" s="29"/>
      <c r="P13" s="5"/>
      <c r="Q13" s="5"/>
      <c r="R13" s="5"/>
      <c r="S13" s="5"/>
    </row>
    <row r="14" spans="1:19" ht="22.5">
      <c r="A14" s="61"/>
      <c r="B14" s="47"/>
      <c r="C14" s="10" t="s">
        <v>15</v>
      </c>
      <c r="D14" s="11" t="s">
        <v>94</v>
      </c>
      <c r="E14" s="11" t="s">
        <v>57</v>
      </c>
      <c r="F14" s="31">
        <f t="shared" si="1"/>
        <v>0</v>
      </c>
      <c r="G14" s="28">
        <v>16000</v>
      </c>
      <c r="H14" s="11">
        <v>12</v>
      </c>
      <c r="I14" s="13">
        <f t="shared" si="0"/>
        <v>0</v>
      </c>
      <c r="J14" s="29"/>
      <c r="K14" s="29"/>
      <c r="L14" s="29"/>
      <c r="M14" s="29"/>
      <c r="N14" s="29"/>
      <c r="O14" s="29"/>
      <c r="P14" s="5"/>
      <c r="Q14" s="5"/>
      <c r="R14" s="5"/>
      <c r="S14" s="5"/>
    </row>
    <row r="15" spans="1:19">
      <c r="A15" s="60">
        <v>3</v>
      </c>
      <c r="B15" s="47" t="s">
        <v>17</v>
      </c>
      <c r="C15" s="10" t="s">
        <v>18</v>
      </c>
      <c r="D15" s="11" t="s">
        <v>103</v>
      </c>
      <c r="E15" s="11" t="s">
        <v>20</v>
      </c>
      <c r="F15" s="31">
        <f t="shared" si="1"/>
        <v>0</v>
      </c>
      <c r="G15" s="12">
        <v>10</v>
      </c>
      <c r="H15" s="11">
        <v>12</v>
      </c>
      <c r="I15" s="13">
        <f t="shared" si="0"/>
        <v>0</v>
      </c>
      <c r="J15" s="29"/>
      <c r="K15" s="29"/>
      <c r="L15" s="29"/>
      <c r="M15" s="29"/>
      <c r="N15" s="29"/>
      <c r="O15" s="29"/>
      <c r="P15" s="5"/>
      <c r="Q15" s="5"/>
      <c r="R15" s="5"/>
      <c r="S15" s="5"/>
    </row>
    <row r="16" spans="1:19">
      <c r="A16" s="61"/>
      <c r="B16" s="47"/>
      <c r="C16" s="10" t="s">
        <v>19</v>
      </c>
      <c r="D16" s="11" t="s">
        <v>104</v>
      </c>
      <c r="E16" s="11" t="s">
        <v>20</v>
      </c>
      <c r="F16" s="31">
        <f t="shared" si="1"/>
        <v>0</v>
      </c>
      <c r="G16" s="12">
        <v>5</v>
      </c>
      <c r="H16" s="11">
        <v>12</v>
      </c>
      <c r="I16" s="13">
        <f t="shared" si="0"/>
        <v>0</v>
      </c>
      <c r="J16" s="29"/>
      <c r="K16" s="29"/>
      <c r="L16" s="29"/>
      <c r="M16" s="29"/>
      <c r="N16" s="29"/>
      <c r="O16" s="29"/>
      <c r="P16" s="5"/>
      <c r="Q16" s="5"/>
      <c r="R16" s="5"/>
      <c r="S16" s="5"/>
    </row>
    <row r="17" spans="1:19" ht="22.5" customHeight="1">
      <c r="A17" s="14">
        <v>4</v>
      </c>
      <c r="B17" s="47" t="s">
        <v>21</v>
      </c>
      <c r="C17" s="47"/>
      <c r="D17" s="11" t="s">
        <v>96</v>
      </c>
      <c r="E17" s="11" t="s">
        <v>58</v>
      </c>
      <c r="F17" s="31">
        <f t="shared" si="1"/>
        <v>0</v>
      </c>
      <c r="G17" s="12">
        <v>13</v>
      </c>
      <c r="H17" s="11">
        <v>12</v>
      </c>
      <c r="I17" s="13">
        <f t="shared" si="0"/>
        <v>0</v>
      </c>
      <c r="J17" s="29"/>
      <c r="K17" s="29"/>
      <c r="L17" s="29"/>
      <c r="M17" s="29"/>
      <c r="N17" s="29"/>
      <c r="O17" s="29"/>
      <c r="P17" s="5"/>
      <c r="Q17" s="5"/>
      <c r="R17" s="5"/>
      <c r="S17" s="5"/>
    </row>
    <row r="18" spans="1:19">
      <c r="A18" s="14">
        <v>5</v>
      </c>
      <c r="B18" s="47" t="s">
        <v>22</v>
      </c>
      <c r="C18" s="47"/>
      <c r="D18" s="11" t="s">
        <v>95</v>
      </c>
      <c r="E18" s="11" t="s">
        <v>57</v>
      </c>
      <c r="F18" s="31">
        <f t="shared" si="1"/>
        <v>0</v>
      </c>
      <c r="G18" s="28">
        <v>2500</v>
      </c>
      <c r="H18" s="11">
        <v>1</v>
      </c>
      <c r="I18" s="13">
        <f t="shared" si="0"/>
        <v>0</v>
      </c>
      <c r="J18" s="29"/>
      <c r="K18" s="29"/>
      <c r="L18" s="29"/>
      <c r="M18" s="29"/>
      <c r="N18" s="29"/>
      <c r="O18" s="29"/>
      <c r="P18" s="5"/>
      <c r="Q18" s="5"/>
      <c r="R18" s="5"/>
      <c r="S18" s="5"/>
    </row>
    <row r="19" spans="1:19" ht="15" customHeight="1">
      <c r="A19" s="14">
        <v>6</v>
      </c>
      <c r="B19" s="38" t="s">
        <v>61</v>
      </c>
      <c r="C19" s="54"/>
      <c r="D19" s="11" t="s">
        <v>79</v>
      </c>
      <c r="E19" s="11" t="s">
        <v>62</v>
      </c>
      <c r="F19" s="31">
        <f t="shared" si="1"/>
        <v>0</v>
      </c>
      <c r="G19" s="28">
        <v>1000</v>
      </c>
      <c r="H19" s="11">
        <v>1</v>
      </c>
      <c r="I19" s="13">
        <f t="shared" si="0"/>
        <v>0</v>
      </c>
      <c r="J19" s="29"/>
      <c r="K19" s="29"/>
      <c r="L19" s="29"/>
      <c r="M19" s="29"/>
      <c r="N19" s="29"/>
      <c r="O19" s="29"/>
      <c r="P19" s="5"/>
      <c r="Q19" s="5"/>
      <c r="R19" s="5"/>
      <c r="S19" s="5"/>
    </row>
    <row r="20" spans="1:19" ht="15" customHeight="1">
      <c r="A20" s="14">
        <v>7</v>
      </c>
      <c r="B20" s="38" t="s">
        <v>66</v>
      </c>
      <c r="C20" s="39"/>
      <c r="D20" s="11" t="s">
        <v>57</v>
      </c>
      <c r="E20" s="11" t="s">
        <v>62</v>
      </c>
      <c r="F20" s="31">
        <f t="shared" si="1"/>
        <v>0</v>
      </c>
      <c r="G20" s="28">
        <v>100</v>
      </c>
      <c r="H20" s="11">
        <v>1</v>
      </c>
      <c r="I20" s="13">
        <f t="shared" si="0"/>
        <v>0</v>
      </c>
      <c r="J20" s="29"/>
      <c r="K20" s="29"/>
      <c r="L20" s="29"/>
      <c r="M20" s="29"/>
      <c r="N20" s="29"/>
      <c r="O20" s="29"/>
      <c r="P20" s="5"/>
      <c r="Q20" s="5"/>
      <c r="R20" s="5"/>
      <c r="S20" s="5"/>
    </row>
    <row r="21" spans="1:19" ht="15" customHeight="1">
      <c r="A21" s="14">
        <v>8</v>
      </c>
      <c r="B21" s="38" t="s">
        <v>67</v>
      </c>
      <c r="C21" s="39"/>
      <c r="D21" s="11" t="s">
        <v>57</v>
      </c>
      <c r="E21" s="11" t="s">
        <v>62</v>
      </c>
      <c r="F21" s="31">
        <f t="shared" si="1"/>
        <v>0</v>
      </c>
      <c r="G21" s="28">
        <v>100</v>
      </c>
      <c r="H21" s="11">
        <v>1</v>
      </c>
      <c r="I21" s="13">
        <f t="shared" si="0"/>
        <v>0</v>
      </c>
      <c r="J21" s="29"/>
      <c r="K21" s="29"/>
      <c r="L21" s="29"/>
      <c r="M21" s="29"/>
      <c r="N21" s="29"/>
      <c r="O21" s="29"/>
      <c r="P21" s="5"/>
      <c r="Q21" s="5"/>
      <c r="R21" s="5"/>
      <c r="S21" s="5"/>
    </row>
    <row r="22" spans="1:19" ht="22.5" customHeight="1">
      <c r="A22" s="14">
        <v>9</v>
      </c>
      <c r="B22" s="47" t="s">
        <v>23</v>
      </c>
      <c r="C22" s="47"/>
      <c r="D22" s="11" t="s">
        <v>78</v>
      </c>
      <c r="E22" s="11" t="s">
        <v>57</v>
      </c>
      <c r="F22" s="31">
        <f t="shared" si="1"/>
        <v>0</v>
      </c>
      <c r="G22" s="28">
        <v>1000</v>
      </c>
      <c r="H22" s="11">
        <v>4</v>
      </c>
      <c r="I22" s="13">
        <f t="shared" si="0"/>
        <v>0</v>
      </c>
      <c r="J22" s="29"/>
      <c r="K22" s="29"/>
      <c r="L22" s="29"/>
      <c r="M22" s="29"/>
      <c r="N22" s="29"/>
      <c r="O22" s="29"/>
      <c r="P22" s="5"/>
      <c r="Q22" s="5"/>
      <c r="R22" s="5"/>
      <c r="S22" s="5"/>
    </row>
    <row r="23" spans="1:19" ht="22.5" customHeight="1">
      <c r="A23" s="14">
        <v>10</v>
      </c>
      <c r="B23" s="47" t="s">
        <v>24</v>
      </c>
      <c r="C23" s="47"/>
      <c r="D23" s="11" t="s">
        <v>90</v>
      </c>
      <c r="E23" s="11" t="s">
        <v>57</v>
      </c>
      <c r="F23" s="31">
        <f t="shared" si="1"/>
        <v>0</v>
      </c>
      <c r="G23" s="28">
        <v>2000</v>
      </c>
      <c r="H23" s="11">
        <v>4</v>
      </c>
      <c r="I23" s="13">
        <f t="shared" si="0"/>
        <v>0</v>
      </c>
      <c r="J23" s="29"/>
      <c r="K23" s="29"/>
      <c r="L23" s="29"/>
      <c r="M23" s="29"/>
      <c r="N23" s="29"/>
      <c r="O23" s="29"/>
      <c r="P23" s="5"/>
      <c r="Q23" s="5"/>
      <c r="R23" s="5"/>
      <c r="S23" s="5"/>
    </row>
    <row r="24" spans="1:19">
      <c r="A24" s="14">
        <v>11</v>
      </c>
      <c r="B24" s="47" t="s">
        <v>55</v>
      </c>
      <c r="C24" s="47"/>
      <c r="D24" s="11" t="s">
        <v>59</v>
      </c>
      <c r="E24" s="11" t="s">
        <v>57</v>
      </c>
      <c r="F24" s="31">
        <f t="shared" si="1"/>
        <v>0</v>
      </c>
      <c r="G24" s="12">
        <v>690</v>
      </c>
      <c r="H24" s="11">
        <v>1</v>
      </c>
      <c r="I24" s="13">
        <f t="shared" si="0"/>
        <v>0</v>
      </c>
      <c r="J24" s="29"/>
      <c r="K24" s="29"/>
      <c r="L24" s="29"/>
      <c r="M24" s="29"/>
      <c r="N24" s="29"/>
      <c r="O24" s="29"/>
      <c r="P24" s="5"/>
      <c r="Q24" s="5"/>
      <c r="R24" s="5"/>
      <c r="S24" s="5"/>
    </row>
    <row r="25" spans="1:19" ht="15" customHeight="1">
      <c r="A25" s="14">
        <v>12</v>
      </c>
      <c r="B25" s="47" t="s">
        <v>25</v>
      </c>
      <c r="C25" s="47"/>
      <c r="D25" s="11" t="s">
        <v>93</v>
      </c>
      <c r="E25" s="11" t="s">
        <v>57</v>
      </c>
      <c r="F25" s="31">
        <f t="shared" si="1"/>
        <v>0</v>
      </c>
      <c r="G25" s="28">
        <v>900</v>
      </c>
      <c r="H25" s="11">
        <v>2</v>
      </c>
      <c r="I25" s="13">
        <f t="shared" si="0"/>
        <v>0</v>
      </c>
      <c r="J25" s="29"/>
      <c r="K25" s="29"/>
      <c r="L25" s="29"/>
      <c r="M25" s="29"/>
      <c r="N25" s="29"/>
      <c r="O25" s="29"/>
      <c r="P25" s="5"/>
      <c r="Q25" s="5"/>
      <c r="R25" s="5"/>
      <c r="S25" s="5"/>
    </row>
    <row r="26" spans="1:19">
      <c r="A26" s="60">
        <v>13</v>
      </c>
      <c r="B26" s="47" t="s">
        <v>26</v>
      </c>
      <c r="C26" s="47"/>
      <c r="D26" s="11" t="s">
        <v>97</v>
      </c>
      <c r="E26" s="45" t="s">
        <v>27</v>
      </c>
      <c r="F26" s="46">
        <f>P26</f>
        <v>0</v>
      </c>
      <c r="G26" s="48">
        <v>3155</v>
      </c>
      <c r="H26" s="45">
        <v>12</v>
      </c>
      <c r="I26" s="52">
        <f t="shared" si="0"/>
        <v>0</v>
      </c>
      <c r="J26" s="41"/>
      <c r="K26" s="41"/>
      <c r="L26" s="41"/>
      <c r="M26" s="41"/>
      <c r="N26" s="40"/>
      <c r="O26" s="41"/>
      <c r="P26" s="33"/>
      <c r="Q26" s="5"/>
      <c r="R26" s="5"/>
      <c r="S26" s="5"/>
    </row>
    <row r="27" spans="1:19">
      <c r="A27" s="61"/>
      <c r="B27" s="51"/>
      <c r="C27" s="51"/>
      <c r="D27" s="11" t="s">
        <v>98</v>
      </c>
      <c r="E27" s="45"/>
      <c r="F27" s="47"/>
      <c r="G27" s="48"/>
      <c r="H27" s="45"/>
      <c r="I27" s="53"/>
      <c r="J27" s="41"/>
      <c r="K27" s="41"/>
      <c r="L27" s="41"/>
      <c r="M27" s="41"/>
      <c r="N27" s="40"/>
      <c r="O27" s="41"/>
      <c r="P27" s="33"/>
      <c r="Q27" s="5"/>
      <c r="R27" s="5"/>
      <c r="S27" s="5"/>
    </row>
    <row r="28" spans="1:19">
      <c r="A28" s="61"/>
      <c r="B28" s="51"/>
      <c r="C28" s="51"/>
      <c r="D28" s="11" t="s">
        <v>99</v>
      </c>
      <c r="E28" s="45"/>
      <c r="F28" s="47"/>
      <c r="G28" s="48"/>
      <c r="H28" s="45"/>
      <c r="I28" s="53"/>
      <c r="J28" s="41"/>
      <c r="K28" s="41"/>
      <c r="L28" s="41"/>
      <c r="M28" s="41"/>
      <c r="N28" s="40"/>
      <c r="O28" s="41"/>
      <c r="P28" s="33"/>
      <c r="Q28" s="5"/>
      <c r="R28" s="5"/>
      <c r="S28" s="5"/>
    </row>
    <row r="29" spans="1:19">
      <c r="A29" s="61"/>
      <c r="B29" s="51"/>
      <c r="C29" s="51"/>
      <c r="D29" s="11" t="s">
        <v>100</v>
      </c>
      <c r="E29" s="45"/>
      <c r="F29" s="47"/>
      <c r="G29" s="48"/>
      <c r="H29" s="45"/>
      <c r="I29" s="53"/>
      <c r="J29" s="41"/>
      <c r="K29" s="41"/>
      <c r="L29" s="41"/>
      <c r="M29" s="41"/>
      <c r="N29" s="40"/>
      <c r="O29" s="41"/>
      <c r="P29" s="33"/>
      <c r="Q29" s="5"/>
      <c r="R29" s="5"/>
      <c r="S29" s="5"/>
    </row>
    <row r="30" spans="1:19">
      <c r="A30" s="14">
        <v>14</v>
      </c>
      <c r="B30" s="47" t="s">
        <v>28</v>
      </c>
      <c r="C30" s="47"/>
      <c r="D30" s="11" t="s">
        <v>85</v>
      </c>
      <c r="E30" s="11" t="s">
        <v>16</v>
      </c>
      <c r="F30" s="31">
        <f>P30</f>
        <v>0</v>
      </c>
      <c r="G30" s="12">
        <v>1</v>
      </c>
      <c r="H30" s="11">
        <v>12</v>
      </c>
      <c r="I30" s="13">
        <f>F30*G30*H30</f>
        <v>0</v>
      </c>
      <c r="J30" s="29"/>
      <c r="K30" s="29"/>
      <c r="L30" s="29"/>
      <c r="M30" s="29"/>
      <c r="N30" s="29"/>
      <c r="O30" s="29"/>
      <c r="P30" s="5"/>
      <c r="Q30" s="5"/>
      <c r="R30" s="5"/>
      <c r="S30" s="5"/>
    </row>
    <row r="31" spans="1:19" ht="15" customHeight="1">
      <c r="A31" s="14">
        <v>15</v>
      </c>
      <c r="B31" s="38" t="s">
        <v>60</v>
      </c>
      <c r="C31" s="54"/>
      <c r="D31" s="11" t="s">
        <v>101</v>
      </c>
      <c r="E31" s="11" t="s">
        <v>27</v>
      </c>
      <c r="F31" s="31">
        <f t="shared" ref="F31:F32" si="2">P31</f>
        <v>0</v>
      </c>
      <c r="G31" s="12">
        <v>387</v>
      </c>
      <c r="H31" s="11">
        <v>12</v>
      </c>
      <c r="I31" s="13">
        <f>F31*G31*H31</f>
        <v>0</v>
      </c>
      <c r="J31" s="29"/>
      <c r="K31" s="29"/>
      <c r="L31" s="29"/>
      <c r="M31" s="29"/>
      <c r="N31" s="29"/>
      <c r="O31" s="29"/>
      <c r="P31" s="5"/>
      <c r="Q31" s="5"/>
      <c r="R31" s="5"/>
      <c r="S31" s="5"/>
    </row>
    <row r="32" spans="1:19">
      <c r="A32" s="14">
        <v>16</v>
      </c>
      <c r="B32" s="47" t="s">
        <v>29</v>
      </c>
      <c r="C32" s="47"/>
      <c r="D32" s="11" t="s">
        <v>91</v>
      </c>
      <c r="E32" s="11" t="s">
        <v>27</v>
      </c>
      <c r="F32" s="31">
        <f t="shared" si="2"/>
        <v>0</v>
      </c>
      <c r="G32" s="12">
        <v>15</v>
      </c>
      <c r="H32" s="11">
        <v>12</v>
      </c>
      <c r="I32" s="13">
        <f>F32*G32*H32</f>
        <v>0</v>
      </c>
      <c r="J32" s="29"/>
      <c r="K32" s="29"/>
      <c r="L32" s="29"/>
      <c r="M32" s="29"/>
      <c r="N32" s="29"/>
      <c r="O32" s="29"/>
      <c r="P32" s="5"/>
      <c r="Q32" s="5"/>
      <c r="R32" s="5"/>
      <c r="S32" s="5"/>
    </row>
    <row r="33" spans="1:19" ht="15" customHeight="1">
      <c r="A33" s="63" t="s">
        <v>35</v>
      </c>
      <c r="B33" s="64"/>
      <c r="C33" s="64"/>
      <c r="D33" s="64"/>
      <c r="E33" s="64"/>
      <c r="F33" s="64"/>
      <c r="G33" s="64"/>
      <c r="H33" s="64"/>
      <c r="I33" s="15">
        <f>SUM(I10:I32)</f>
        <v>0</v>
      </c>
      <c r="J33" s="29"/>
      <c r="K33" s="29"/>
      <c r="L33" s="29"/>
      <c r="M33" s="29"/>
      <c r="N33" s="29"/>
      <c r="O33" s="29"/>
      <c r="P33" s="5"/>
      <c r="Q33" s="5"/>
      <c r="R33" s="5"/>
      <c r="S33" s="5"/>
    </row>
    <row r="34" spans="1:19" ht="15" customHeight="1">
      <c r="A34" s="63" t="s">
        <v>33</v>
      </c>
      <c r="B34" s="64"/>
      <c r="C34" s="64"/>
      <c r="D34" s="64"/>
      <c r="E34" s="64"/>
      <c r="F34" s="64"/>
      <c r="G34" s="64"/>
      <c r="H34" s="64"/>
      <c r="I34" s="15">
        <f>I33*0.08</f>
        <v>0</v>
      </c>
      <c r="J34" s="29"/>
      <c r="K34" s="29"/>
      <c r="L34" s="29"/>
      <c r="M34" s="29"/>
      <c r="N34" s="29"/>
      <c r="O34" s="29"/>
      <c r="P34" s="5"/>
      <c r="Q34" s="5"/>
      <c r="R34" s="5"/>
      <c r="S34" s="5"/>
    </row>
    <row r="35" spans="1:19" ht="15" customHeight="1" thickBot="1">
      <c r="A35" s="65" t="s">
        <v>34</v>
      </c>
      <c r="B35" s="66"/>
      <c r="C35" s="66"/>
      <c r="D35" s="66"/>
      <c r="E35" s="66"/>
      <c r="F35" s="66"/>
      <c r="G35" s="66"/>
      <c r="H35" s="66"/>
      <c r="I35" s="16">
        <f>I33+I34</f>
        <v>0</v>
      </c>
      <c r="J35" s="29"/>
      <c r="K35" s="29"/>
      <c r="L35" s="29"/>
      <c r="M35" s="29"/>
      <c r="N35" s="29"/>
      <c r="O35" s="29"/>
      <c r="P35" s="5"/>
      <c r="Q35" s="5"/>
      <c r="R35" s="5"/>
      <c r="S35" s="5"/>
    </row>
    <row r="36" spans="1:19" ht="15" customHeight="1">
      <c r="A36" s="17">
        <v>2</v>
      </c>
      <c r="B36" s="67" t="s">
        <v>36</v>
      </c>
      <c r="C36" s="68"/>
      <c r="D36" s="68"/>
      <c r="E36" s="68"/>
      <c r="F36" s="68"/>
      <c r="G36" s="68"/>
      <c r="H36" s="68"/>
      <c r="I36" s="69"/>
      <c r="J36" s="29"/>
      <c r="K36" s="29"/>
      <c r="L36" s="29"/>
      <c r="M36" s="29"/>
      <c r="N36" s="29"/>
      <c r="O36" s="29"/>
      <c r="P36" s="5"/>
      <c r="Q36" s="5"/>
      <c r="R36" s="5"/>
      <c r="S36" s="5"/>
    </row>
    <row r="37" spans="1:19" ht="15" customHeight="1">
      <c r="A37" s="20">
        <v>1</v>
      </c>
      <c r="B37" s="56" t="s">
        <v>73</v>
      </c>
      <c r="C37" s="57"/>
      <c r="D37" s="21">
        <v>10</v>
      </c>
      <c r="E37" s="21" t="s">
        <v>63</v>
      </c>
      <c r="F37" s="31">
        <f>P37</f>
        <v>0</v>
      </c>
      <c r="G37" s="21">
        <v>10</v>
      </c>
      <c r="H37" s="21">
        <v>1</v>
      </c>
      <c r="I37" s="22">
        <f t="shared" ref="I37:I57" si="3">F37*G37*H37</f>
        <v>0</v>
      </c>
      <c r="J37" s="29"/>
      <c r="K37" s="29"/>
      <c r="L37" s="29"/>
      <c r="M37" s="29"/>
      <c r="N37" s="29"/>
      <c r="O37" s="29"/>
      <c r="P37" s="5"/>
      <c r="Q37" s="5"/>
      <c r="R37" s="5"/>
      <c r="S37" s="5"/>
    </row>
    <row r="38" spans="1:19" ht="70.5" customHeight="1">
      <c r="A38" s="14">
        <v>2</v>
      </c>
      <c r="B38" s="47" t="s">
        <v>30</v>
      </c>
      <c r="C38" s="47"/>
      <c r="D38" s="11" t="s">
        <v>102</v>
      </c>
      <c r="E38" s="11" t="s">
        <v>31</v>
      </c>
      <c r="F38" s="31">
        <f>P38</f>
        <v>0</v>
      </c>
      <c r="G38" s="12">
        <v>1</v>
      </c>
      <c r="H38" s="11">
        <v>5</v>
      </c>
      <c r="I38" s="13">
        <f t="shared" si="3"/>
        <v>0</v>
      </c>
      <c r="J38" s="29"/>
      <c r="K38" s="29"/>
      <c r="L38" s="29"/>
      <c r="M38" s="29"/>
      <c r="N38" s="29"/>
      <c r="O38" s="29"/>
      <c r="P38" s="5"/>
      <c r="Q38" s="5"/>
      <c r="R38" s="5"/>
      <c r="S38" s="5"/>
    </row>
    <row r="39" spans="1:19">
      <c r="A39" s="60">
        <v>3</v>
      </c>
      <c r="B39" s="47" t="s">
        <v>52</v>
      </c>
      <c r="C39" s="10" t="s">
        <v>37</v>
      </c>
      <c r="D39" s="11" t="s">
        <v>56</v>
      </c>
      <c r="E39" s="11" t="s">
        <v>27</v>
      </c>
      <c r="F39" s="31">
        <f>P39</f>
        <v>0</v>
      </c>
      <c r="G39" s="12">
        <v>10</v>
      </c>
      <c r="H39" s="11">
        <v>1</v>
      </c>
      <c r="I39" s="13">
        <f>F39*G39*H39</f>
        <v>0</v>
      </c>
      <c r="J39" s="29"/>
      <c r="K39" s="29"/>
      <c r="L39" s="29"/>
      <c r="M39" s="29"/>
      <c r="N39" s="29"/>
      <c r="O39" s="29"/>
      <c r="P39" s="5"/>
      <c r="Q39" s="5"/>
      <c r="R39" s="5"/>
      <c r="S39" s="5"/>
    </row>
    <row r="40" spans="1:19">
      <c r="A40" s="61"/>
      <c r="B40" s="47"/>
      <c r="C40" s="10" t="s">
        <v>38</v>
      </c>
      <c r="D40" s="11" t="s">
        <v>56</v>
      </c>
      <c r="E40" s="11" t="s">
        <v>27</v>
      </c>
      <c r="F40" s="31">
        <f t="shared" ref="F40:F57" si="4">P40</f>
        <v>0</v>
      </c>
      <c r="G40" s="12">
        <v>10</v>
      </c>
      <c r="H40" s="11">
        <v>1</v>
      </c>
      <c r="I40" s="13">
        <f t="shared" si="3"/>
        <v>0</v>
      </c>
      <c r="J40" s="29"/>
      <c r="K40" s="29"/>
      <c r="L40" s="29"/>
      <c r="M40" s="29"/>
      <c r="N40" s="29"/>
      <c r="O40" s="29"/>
      <c r="P40" s="5"/>
      <c r="Q40" s="5"/>
      <c r="R40" s="5"/>
      <c r="S40" s="5"/>
    </row>
    <row r="41" spans="1:19">
      <c r="A41" s="61"/>
      <c r="B41" s="47"/>
      <c r="C41" s="10" t="s">
        <v>39</v>
      </c>
      <c r="D41" s="11" t="s">
        <v>56</v>
      </c>
      <c r="E41" s="11" t="s">
        <v>27</v>
      </c>
      <c r="F41" s="31">
        <f t="shared" si="4"/>
        <v>0</v>
      </c>
      <c r="G41" s="12">
        <v>10</v>
      </c>
      <c r="H41" s="11">
        <v>1</v>
      </c>
      <c r="I41" s="13">
        <f t="shared" si="3"/>
        <v>0</v>
      </c>
      <c r="J41" s="29"/>
      <c r="K41" s="29"/>
      <c r="L41" s="29"/>
      <c r="M41" s="29"/>
      <c r="N41" s="29"/>
      <c r="O41" s="29"/>
      <c r="P41" s="5"/>
      <c r="Q41" s="5"/>
      <c r="R41" s="5"/>
      <c r="S41" s="5"/>
    </row>
    <row r="42" spans="1:19" ht="22.5">
      <c r="A42" s="61"/>
      <c r="B42" s="47"/>
      <c r="C42" s="10" t="s">
        <v>75</v>
      </c>
      <c r="D42" s="11" t="s">
        <v>56</v>
      </c>
      <c r="E42" s="11" t="s">
        <v>27</v>
      </c>
      <c r="F42" s="31">
        <f t="shared" si="4"/>
        <v>0</v>
      </c>
      <c r="G42" s="12">
        <v>10</v>
      </c>
      <c r="H42" s="11">
        <v>2</v>
      </c>
      <c r="I42" s="13">
        <f t="shared" si="3"/>
        <v>0</v>
      </c>
      <c r="J42" s="29"/>
      <c r="K42" s="29"/>
      <c r="L42" s="29"/>
      <c r="M42" s="29"/>
      <c r="N42" s="29"/>
      <c r="O42" s="29"/>
      <c r="P42" s="5"/>
      <c r="Q42" s="5"/>
      <c r="R42" s="5"/>
      <c r="S42" s="5"/>
    </row>
    <row r="43" spans="1:19">
      <c r="A43" s="60">
        <v>4</v>
      </c>
      <c r="B43" s="47" t="s">
        <v>53</v>
      </c>
      <c r="C43" s="10" t="s">
        <v>40</v>
      </c>
      <c r="D43" s="11" t="s">
        <v>56</v>
      </c>
      <c r="E43" s="11" t="s">
        <v>27</v>
      </c>
      <c r="F43" s="31">
        <f t="shared" si="4"/>
        <v>0</v>
      </c>
      <c r="G43" s="12">
        <v>10</v>
      </c>
      <c r="H43" s="11">
        <v>1</v>
      </c>
      <c r="I43" s="13">
        <f t="shared" si="3"/>
        <v>0</v>
      </c>
      <c r="J43" s="29"/>
      <c r="K43" s="29"/>
      <c r="L43" s="29"/>
      <c r="M43" s="29"/>
      <c r="N43" s="29"/>
      <c r="O43" s="29"/>
      <c r="P43" s="5"/>
      <c r="Q43" s="5"/>
      <c r="R43" s="5"/>
      <c r="S43" s="5"/>
    </row>
    <row r="44" spans="1:19">
      <c r="A44" s="61"/>
      <c r="B44" s="47"/>
      <c r="C44" s="10" t="s">
        <v>41</v>
      </c>
      <c r="D44" s="11" t="s">
        <v>56</v>
      </c>
      <c r="E44" s="11" t="s">
        <v>27</v>
      </c>
      <c r="F44" s="31">
        <f t="shared" si="4"/>
        <v>0</v>
      </c>
      <c r="G44" s="12">
        <v>10</v>
      </c>
      <c r="H44" s="11">
        <v>1</v>
      </c>
      <c r="I44" s="13">
        <f t="shared" si="3"/>
        <v>0</v>
      </c>
      <c r="J44" s="29"/>
      <c r="K44" s="29"/>
      <c r="L44" s="29"/>
      <c r="M44" s="29"/>
      <c r="N44" s="29"/>
      <c r="O44" s="29"/>
      <c r="P44" s="5"/>
      <c r="Q44" s="5"/>
      <c r="R44" s="5"/>
      <c r="S44" s="5"/>
    </row>
    <row r="45" spans="1:19" ht="22.5">
      <c r="A45" s="61"/>
      <c r="B45" s="47"/>
      <c r="C45" s="10" t="s">
        <v>76</v>
      </c>
      <c r="D45" s="11" t="s">
        <v>56</v>
      </c>
      <c r="E45" s="11" t="s">
        <v>27</v>
      </c>
      <c r="F45" s="31">
        <f t="shared" si="4"/>
        <v>0</v>
      </c>
      <c r="G45" s="12">
        <v>10</v>
      </c>
      <c r="H45" s="11">
        <v>1</v>
      </c>
      <c r="I45" s="13">
        <f t="shared" si="3"/>
        <v>0</v>
      </c>
      <c r="J45" s="29"/>
      <c r="K45" s="29"/>
      <c r="L45" s="29"/>
      <c r="M45" s="29"/>
      <c r="N45" s="29"/>
      <c r="O45" s="29"/>
      <c r="P45" s="5"/>
      <c r="Q45" s="5"/>
      <c r="R45" s="5"/>
      <c r="S45" s="5"/>
    </row>
    <row r="46" spans="1:19">
      <c r="A46" s="60">
        <v>5</v>
      </c>
      <c r="B46" s="47" t="s">
        <v>54</v>
      </c>
      <c r="C46" s="10" t="s">
        <v>40</v>
      </c>
      <c r="D46" s="11" t="s">
        <v>56</v>
      </c>
      <c r="E46" s="11" t="s">
        <v>27</v>
      </c>
      <c r="F46" s="31">
        <f t="shared" si="4"/>
        <v>0</v>
      </c>
      <c r="G46" s="12">
        <v>10</v>
      </c>
      <c r="H46" s="11">
        <v>1</v>
      </c>
      <c r="I46" s="13">
        <f t="shared" si="3"/>
        <v>0</v>
      </c>
      <c r="J46" s="29"/>
      <c r="K46" s="29"/>
      <c r="L46" s="29"/>
      <c r="M46" s="29"/>
      <c r="N46" s="29"/>
      <c r="O46" s="29"/>
      <c r="P46" s="5"/>
      <c r="Q46" s="5"/>
      <c r="R46" s="5"/>
      <c r="S46" s="5"/>
    </row>
    <row r="47" spans="1:19">
      <c r="A47" s="62"/>
      <c r="B47" s="47"/>
      <c r="C47" s="10" t="s">
        <v>42</v>
      </c>
      <c r="D47" s="11" t="s">
        <v>56</v>
      </c>
      <c r="E47" s="11" t="s">
        <v>27</v>
      </c>
      <c r="F47" s="31">
        <f t="shared" si="4"/>
        <v>0</v>
      </c>
      <c r="G47" s="12">
        <v>10</v>
      </c>
      <c r="H47" s="11">
        <v>1</v>
      </c>
      <c r="I47" s="13">
        <f t="shared" si="3"/>
        <v>0</v>
      </c>
      <c r="J47" s="29"/>
      <c r="K47" s="29"/>
      <c r="L47" s="29"/>
      <c r="M47" s="29"/>
      <c r="N47" s="29"/>
      <c r="O47" s="29"/>
      <c r="P47" s="5"/>
      <c r="Q47" s="5"/>
      <c r="R47" s="5"/>
      <c r="S47" s="5"/>
    </row>
    <row r="48" spans="1:19">
      <c r="A48" s="62"/>
      <c r="B48" s="47"/>
      <c r="C48" s="10" t="s">
        <v>43</v>
      </c>
      <c r="D48" s="11" t="s">
        <v>56</v>
      </c>
      <c r="E48" s="11" t="s">
        <v>27</v>
      </c>
      <c r="F48" s="31">
        <f t="shared" si="4"/>
        <v>0</v>
      </c>
      <c r="G48" s="12">
        <v>10</v>
      </c>
      <c r="H48" s="11">
        <v>1</v>
      </c>
      <c r="I48" s="13">
        <f t="shared" si="3"/>
        <v>0</v>
      </c>
      <c r="J48" s="29"/>
      <c r="K48" s="29"/>
      <c r="L48" s="29"/>
      <c r="M48" s="29"/>
      <c r="N48" s="29"/>
      <c r="O48" s="29"/>
      <c r="P48" s="5"/>
      <c r="Q48" s="5"/>
      <c r="R48" s="5"/>
      <c r="S48" s="5"/>
    </row>
    <row r="49" spans="1:19" ht="33.75">
      <c r="A49" s="62"/>
      <c r="B49" s="47"/>
      <c r="C49" s="10" t="s">
        <v>77</v>
      </c>
      <c r="D49" s="11" t="s">
        <v>56</v>
      </c>
      <c r="E49" s="11" t="s">
        <v>27</v>
      </c>
      <c r="F49" s="31">
        <f t="shared" si="4"/>
        <v>0</v>
      </c>
      <c r="G49" s="12">
        <v>10</v>
      </c>
      <c r="H49" s="11">
        <v>1</v>
      </c>
      <c r="I49" s="13">
        <f t="shared" si="3"/>
        <v>0</v>
      </c>
      <c r="J49" s="29"/>
      <c r="K49" s="29"/>
      <c r="L49" s="29"/>
      <c r="M49" s="29"/>
      <c r="N49" s="29"/>
      <c r="O49" s="29"/>
      <c r="P49" s="5"/>
      <c r="Q49" s="5"/>
      <c r="R49" s="5"/>
      <c r="S49" s="5"/>
    </row>
    <row r="50" spans="1:19" ht="22.5">
      <c r="A50" s="14">
        <v>6</v>
      </c>
      <c r="B50" s="10" t="s">
        <v>81</v>
      </c>
      <c r="C50" s="10" t="s">
        <v>82</v>
      </c>
      <c r="D50" s="11" t="s">
        <v>72</v>
      </c>
      <c r="E50" s="11" t="s">
        <v>27</v>
      </c>
      <c r="F50" s="31">
        <f t="shared" si="4"/>
        <v>0</v>
      </c>
      <c r="G50" s="12">
        <v>10</v>
      </c>
      <c r="H50" s="11">
        <v>1</v>
      </c>
      <c r="I50" s="13">
        <f t="shared" si="3"/>
        <v>0</v>
      </c>
      <c r="J50" s="29"/>
      <c r="K50" s="29"/>
      <c r="L50" s="29"/>
      <c r="M50" s="29"/>
      <c r="N50" s="29"/>
      <c r="O50" s="29"/>
      <c r="P50" s="5"/>
      <c r="Q50" s="5"/>
      <c r="R50" s="5"/>
      <c r="S50" s="5"/>
    </row>
    <row r="51" spans="1:19">
      <c r="A51" s="14">
        <v>7</v>
      </c>
      <c r="B51" s="10" t="s">
        <v>83</v>
      </c>
      <c r="C51" s="10" t="s">
        <v>86</v>
      </c>
      <c r="D51" s="11" t="s">
        <v>84</v>
      </c>
      <c r="E51" s="11" t="s">
        <v>27</v>
      </c>
      <c r="F51" s="31">
        <f t="shared" si="4"/>
        <v>0</v>
      </c>
      <c r="G51" s="12">
        <v>10</v>
      </c>
      <c r="H51" s="11">
        <v>1</v>
      </c>
      <c r="I51" s="13">
        <f t="shared" si="3"/>
        <v>0</v>
      </c>
      <c r="J51" s="29"/>
      <c r="K51" s="29"/>
      <c r="L51" s="29"/>
      <c r="M51" s="29"/>
      <c r="N51" s="29"/>
      <c r="O51" s="29"/>
      <c r="P51" s="5"/>
      <c r="Q51" s="5"/>
      <c r="R51" s="5"/>
      <c r="S51" s="5"/>
    </row>
    <row r="52" spans="1:19">
      <c r="A52" s="14">
        <v>8</v>
      </c>
      <c r="B52" s="10" t="s">
        <v>89</v>
      </c>
      <c r="C52" s="10" t="s">
        <v>87</v>
      </c>
      <c r="D52" s="11" t="s">
        <v>88</v>
      </c>
      <c r="E52" s="11" t="s">
        <v>27</v>
      </c>
      <c r="F52" s="31">
        <f t="shared" si="4"/>
        <v>0</v>
      </c>
      <c r="G52" s="12">
        <v>3</v>
      </c>
      <c r="H52" s="11">
        <v>1</v>
      </c>
      <c r="I52" s="13">
        <f t="shared" si="3"/>
        <v>0</v>
      </c>
      <c r="J52" s="29"/>
      <c r="K52" s="29"/>
      <c r="L52" s="29"/>
      <c r="M52" s="29"/>
      <c r="N52" s="29"/>
      <c r="O52" s="29"/>
      <c r="P52" s="5"/>
      <c r="Q52" s="5"/>
      <c r="R52" s="5"/>
      <c r="S52" s="5"/>
    </row>
    <row r="53" spans="1:19" ht="22.5" customHeight="1">
      <c r="A53" s="14">
        <v>9</v>
      </c>
      <c r="B53" s="47" t="s">
        <v>106</v>
      </c>
      <c r="C53" s="47"/>
      <c r="D53" s="11" t="s">
        <v>105</v>
      </c>
      <c r="E53" s="11" t="s">
        <v>27</v>
      </c>
      <c r="F53" s="31">
        <f t="shared" si="4"/>
        <v>0</v>
      </c>
      <c r="G53" s="12">
        <v>30</v>
      </c>
      <c r="H53" s="11">
        <v>1</v>
      </c>
      <c r="I53" s="13">
        <f t="shared" si="3"/>
        <v>0</v>
      </c>
      <c r="J53" s="29"/>
      <c r="K53" s="29"/>
      <c r="L53" s="29"/>
      <c r="M53" s="29"/>
      <c r="N53" s="29"/>
      <c r="O53" s="29"/>
      <c r="P53" s="5"/>
      <c r="Q53" s="5"/>
      <c r="R53" s="5"/>
      <c r="S53" s="5"/>
    </row>
    <row r="54" spans="1:19">
      <c r="A54" s="14">
        <v>10</v>
      </c>
      <c r="B54" s="47" t="s">
        <v>44</v>
      </c>
      <c r="C54" s="47"/>
      <c r="D54" s="11" t="s">
        <v>74</v>
      </c>
      <c r="E54" s="11" t="s">
        <v>27</v>
      </c>
      <c r="F54" s="31">
        <f t="shared" si="4"/>
        <v>0</v>
      </c>
      <c r="G54" s="12">
        <v>80</v>
      </c>
      <c r="H54" s="11">
        <v>2</v>
      </c>
      <c r="I54" s="13">
        <f t="shared" si="3"/>
        <v>0</v>
      </c>
      <c r="J54" s="29"/>
      <c r="K54" s="29"/>
      <c r="L54" s="29"/>
      <c r="M54" s="29"/>
      <c r="N54" s="29"/>
      <c r="O54" s="29"/>
      <c r="P54" s="5"/>
      <c r="Q54" s="5"/>
      <c r="R54" s="5"/>
      <c r="S54" s="5"/>
    </row>
    <row r="55" spans="1:19" ht="22.5" customHeight="1">
      <c r="A55" s="14">
        <v>11</v>
      </c>
      <c r="B55" s="38" t="s">
        <v>64</v>
      </c>
      <c r="C55" s="39"/>
      <c r="D55" s="11" t="s">
        <v>65</v>
      </c>
      <c r="E55" s="11" t="s">
        <v>27</v>
      </c>
      <c r="F55" s="31">
        <f t="shared" si="4"/>
        <v>0</v>
      </c>
      <c r="G55" s="12">
        <v>80</v>
      </c>
      <c r="H55" s="11">
        <v>1</v>
      </c>
      <c r="I55" s="13">
        <f t="shared" si="3"/>
        <v>0</v>
      </c>
      <c r="J55" s="29"/>
      <c r="K55" s="29"/>
      <c r="L55" s="29"/>
      <c r="M55" s="29"/>
      <c r="N55" s="29"/>
      <c r="O55" s="29"/>
      <c r="P55" s="5"/>
      <c r="Q55" s="5"/>
      <c r="R55" s="5"/>
      <c r="S55" s="5"/>
    </row>
    <row r="56" spans="1:19" ht="22.5" customHeight="1">
      <c r="A56" s="14">
        <v>12</v>
      </c>
      <c r="B56" s="38" t="s">
        <v>80</v>
      </c>
      <c r="C56" s="39"/>
      <c r="D56" s="11" t="s">
        <v>68</v>
      </c>
      <c r="E56" s="11" t="s">
        <v>27</v>
      </c>
      <c r="F56" s="31">
        <f t="shared" si="4"/>
        <v>0</v>
      </c>
      <c r="G56" s="12">
        <v>7</v>
      </c>
      <c r="H56" s="11">
        <v>1</v>
      </c>
      <c r="I56" s="13">
        <f t="shared" si="3"/>
        <v>0</v>
      </c>
      <c r="J56" s="29"/>
      <c r="K56" s="29"/>
      <c r="L56" s="29"/>
      <c r="M56" s="29"/>
      <c r="N56" s="29"/>
      <c r="O56" s="29"/>
      <c r="P56" s="5"/>
      <c r="Q56" s="5"/>
      <c r="R56" s="5"/>
      <c r="S56" s="5"/>
    </row>
    <row r="57" spans="1:19" ht="22.5" customHeight="1">
      <c r="A57" s="14">
        <v>13</v>
      </c>
      <c r="B57" s="38" t="s">
        <v>69</v>
      </c>
      <c r="C57" s="39"/>
      <c r="D57" s="11" t="s">
        <v>92</v>
      </c>
      <c r="E57" s="11" t="s">
        <v>27</v>
      </c>
      <c r="F57" s="31">
        <f t="shared" si="4"/>
        <v>0</v>
      </c>
      <c r="G57" s="12">
        <v>5</v>
      </c>
      <c r="H57" s="11">
        <v>1</v>
      </c>
      <c r="I57" s="13">
        <f t="shared" si="3"/>
        <v>0</v>
      </c>
      <c r="J57" s="29"/>
      <c r="K57" s="29"/>
      <c r="L57" s="29"/>
      <c r="M57" s="29"/>
      <c r="N57" s="29"/>
      <c r="O57" s="29"/>
      <c r="P57" s="5"/>
      <c r="Q57" s="5"/>
      <c r="R57" s="5"/>
      <c r="S57" s="5"/>
    </row>
    <row r="58" spans="1:19" ht="15" customHeight="1">
      <c r="A58" s="34" t="s">
        <v>50</v>
      </c>
      <c r="B58" s="35"/>
      <c r="C58" s="35"/>
      <c r="D58" s="35"/>
      <c r="E58" s="35"/>
      <c r="F58" s="35"/>
      <c r="G58" s="35"/>
      <c r="H58" s="35"/>
      <c r="I58" s="18">
        <f>SUM(I37:I57)</f>
        <v>0</v>
      </c>
      <c r="J58" s="30"/>
      <c r="K58" s="30"/>
      <c r="L58" s="30"/>
      <c r="M58" s="30"/>
      <c r="N58" s="30"/>
      <c r="O58" s="29"/>
    </row>
    <row r="59" spans="1:19" ht="15" customHeight="1">
      <c r="A59" s="34" t="s">
        <v>45</v>
      </c>
      <c r="B59" s="35"/>
      <c r="C59" s="35"/>
      <c r="D59" s="35"/>
      <c r="E59" s="35"/>
      <c r="F59" s="35"/>
      <c r="G59" s="35"/>
      <c r="H59" s="35"/>
      <c r="I59" s="18">
        <f>I58*0.23</f>
        <v>0</v>
      </c>
      <c r="J59" s="30"/>
      <c r="K59" s="30"/>
      <c r="L59" s="30"/>
      <c r="M59" s="30"/>
      <c r="N59" s="30"/>
      <c r="O59" s="29"/>
    </row>
    <row r="60" spans="1:19" ht="15" customHeight="1" thickBot="1">
      <c r="A60" s="36" t="s">
        <v>51</v>
      </c>
      <c r="B60" s="37"/>
      <c r="C60" s="37"/>
      <c r="D60" s="37"/>
      <c r="E60" s="37"/>
      <c r="F60" s="37"/>
      <c r="G60" s="37"/>
      <c r="H60" s="37"/>
      <c r="I60" s="19">
        <f>I58+I59</f>
        <v>0</v>
      </c>
      <c r="J60" s="30"/>
      <c r="K60" s="30"/>
      <c r="L60" s="30"/>
      <c r="M60" s="30"/>
      <c r="N60" s="30"/>
      <c r="O60" s="29"/>
    </row>
    <row r="61" spans="1:19" ht="15" customHeight="1">
      <c r="A61" s="58" t="s">
        <v>46</v>
      </c>
      <c r="B61" s="59"/>
      <c r="C61" s="59"/>
      <c r="D61" s="59"/>
      <c r="E61" s="59"/>
      <c r="F61" s="59"/>
      <c r="G61" s="59"/>
      <c r="H61" s="59"/>
      <c r="I61" s="26">
        <f>I33+I58</f>
        <v>0</v>
      </c>
    </row>
    <row r="62" spans="1:19" ht="15" customHeight="1">
      <c r="A62" s="58" t="s">
        <v>47</v>
      </c>
      <c r="B62" s="59"/>
      <c r="C62" s="59"/>
      <c r="D62" s="59"/>
      <c r="E62" s="59"/>
      <c r="F62" s="59"/>
      <c r="G62" s="59"/>
      <c r="H62" s="59"/>
      <c r="I62" s="26">
        <f>I34+I59</f>
        <v>0</v>
      </c>
    </row>
    <row r="63" spans="1:19" ht="15" customHeight="1" thickBot="1">
      <c r="A63" s="42" t="s">
        <v>48</v>
      </c>
      <c r="B63" s="43"/>
      <c r="C63" s="43"/>
      <c r="D63" s="43"/>
      <c r="E63" s="43"/>
      <c r="F63" s="43"/>
      <c r="G63" s="43"/>
      <c r="H63" s="43"/>
      <c r="I63" s="27">
        <f>I61+I62</f>
        <v>0</v>
      </c>
    </row>
  </sheetData>
  <mergeCells count="59">
    <mergeCell ref="A34:H34"/>
    <mergeCell ref="A35:H35"/>
    <mergeCell ref="B36:I36"/>
    <mergeCell ref="B24:C24"/>
    <mergeCell ref="A10:A11"/>
    <mergeCell ref="B10:B11"/>
    <mergeCell ref="A12:A14"/>
    <mergeCell ref="B12:B14"/>
    <mergeCell ref="B20:C20"/>
    <mergeCell ref="A15:A16"/>
    <mergeCell ref="B15:B16"/>
    <mergeCell ref="B30:C30"/>
    <mergeCell ref="B32:C32"/>
    <mergeCell ref="A62:H62"/>
    <mergeCell ref="A61:H61"/>
    <mergeCell ref="B25:C25"/>
    <mergeCell ref="A26:A29"/>
    <mergeCell ref="B53:C53"/>
    <mergeCell ref="B54:C54"/>
    <mergeCell ref="A39:A42"/>
    <mergeCell ref="B39:B42"/>
    <mergeCell ref="A43:A45"/>
    <mergeCell ref="B43:B45"/>
    <mergeCell ref="A46:A49"/>
    <mergeCell ref="B46:B49"/>
    <mergeCell ref="B38:C38"/>
    <mergeCell ref="A33:H33"/>
    <mergeCell ref="A63:H63"/>
    <mergeCell ref="A1:I1"/>
    <mergeCell ref="E26:E29"/>
    <mergeCell ref="F26:F29"/>
    <mergeCell ref="G26:G29"/>
    <mergeCell ref="B9:I9"/>
    <mergeCell ref="B17:C17"/>
    <mergeCell ref="B18:C18"/>
    <mergeCell ref="B23:C23"/>
    <mergeCell ref="H26:H29"/>
    <mergeCell ref="B26:C29"/>
    <mergeCell ref="I26:I29"/>
    <mergeCell ref="B19:C19"/>
    <mergeCell ref="B22:C22"/>
    <mergeCell ref="B21:C21"/>
    <mergeCell ref="A3:I3"/>
    <mergeCell ref="A5:I5"/>
    <mergeCell ref="P26:P29"/>
    <mergeCell ref="A58:H58"/>
    <mergeCell ref="A59:H59"/>
    <mergeCell ref="A60:H60"/>
    <mergeCell ref="B56:C56"/>
    <mergeCell ref="N26:N29"/>
    <mergeCell ref="J26:J29"/>
    <mergeCell ref="K26:K29"/>
    <mergeCell ref="O26:O29"/>
    <mergeCell ref="B57:C57"/>
    <mergeCell ref="L26:L29"/>
    <mergeCell ref="M26:M29"/>
    <mergeCell ref="B55:C55"/>
    <mergeCell ref="B31:C31"/>
    <mergeCell ref="B37:C37"/>
  </mergeCells>
  <pageMargins left="0.7" right="0.7" top="0.75" bottom="0.75" header="0.3" footer="0.3"/>
  <pageSetup paperSize="9" scale="78" orientation="landscape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NTT System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 user</dc:creator>
  <cp:lastModifiedBy>Paweł Broszewski</cp:lastModifiedBy>
  <cp:lastPrinted>2024-01-04T11:21:48Z</cp:lastPrinted>
  <dcterms:created xsi:type="dcterms:W3CDTF">2013-08-27T10:00:21Z</dcterms:created>
  <dcterms:modified xsi:type="dcterms:W3CDTF">2024-01-24T13:07:38Z</dcterms:modified>
</cp:coreProperties>
</file>