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11505" tabRatio="870" firstSheet="11" activeTab="34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55" r:id="rId23"/>
    <sheet name="24" sheetId="24" r:id="rId24"/>
    <sheet name="25" sheetId="25" r:id="rId25"/>
    <sheet name="26" sheetId="26" r:id="rId26"/>
    <sheet name="27" sheetId="27" r:id="rId27"/>
    <sheet name="28" sheetId="28" r:id="rId28"/>
    <sheet name="29" sheetId="29" r:id="rId29"/>
    <sheet name="30" sheetId="30" r:id="rId30"/>
    <sheet name="31" sheetId="31" r:id="rId31"/>
    <sheet name="32" sheetId="32" r:id="rId32"/>
    <sheet name="33" sheetId="33" r:id="rId33"/>
    <sheet name="34" sheetId="34" r:id="rId34"/>
    <sheet name="35" sheetId="35" r:id="rId35"/>
    <sheet name="36" sheetId="36" r:id="rId36"/>
    <sheet name="37" sheetId="37" r:id="rId37"/>
    <sheet name="38" sheetId="38" r:id="rId38"/>
    <sheet name="39" sheetId="39" r:id="rId39"/>
    <sheet name="Arkusz1" sheetId="40" state="hidden" r:id="rId40"/>
    <sheet name="40" sheetId="56" r:id="rId41"/>
    <sheet name="41" sheetId="58" r:id="rId42"/>
    <sheet name="42" sheetId="43" r:id="rId43"/>
    <sheet name="43" sheetId="44" r:id="rId44"/>
    <sheet name="44" sheetId="45" r:id="rId45"/>
    <sheet name="45" sheetId="46" r:id="rId46"/>
    <sheet name="46" sheetId="47" r:id="rId47"/>
    <sheet name="47" sheetId="48" r:id="rId48"/>
    <sheet name="48" sheetId="49" r:id="rId49"/>
    <sheet name="49" sheetId="50" r:id="rId50"/>
    <sheet name="50" sheetId="51" r:id="rId51"/>
    <sheet name="51" sheetId="52" r:id="rId52"/>
    <sheet name="52" sheetId="59" r:id="rId53"/>
    <sheet name="suma_netto_i_brutto" sheetId="53" state="hidden" r:id="rId54"/>
    <sheet name="53" sheetId="60" r:id="rId55"/>
  </sheets>
  <definedNames>
    <definedName name="Excel_BuiltIn__FilterDatabase_6">'6'!$A$4:$J$15</definedName>
    <definedName name="_xlnm.Print_Area" localSheetId="10">'11'!$A$1:$K$54</definedName>
    <definedName name="_xlnm.Print_Area" localSheetId="13">'14'!$A$1:$K$48</definedName>
    <definedName name="_xlnm.Print_Area" localSheetId="15">'16'!$A$1:$K$49</definedName>
    <definedName name="_xlnm.Print_Area" localSheetId="17">'18'!$A$1:$K$13</definedName>
    <definedName name="_xlnm.Print_Area" localSheetId="18">'19'!$A$1:$K$18</definedName>
    <definedName name="_xlnm.Print_Area" localSheetId="19">'20'!$A$1:$K$38</definedName>
    <definedName name="_xlnm.Print_Area" localSheetId="21">'22'!$A$1:$K$32</definedName>
    <definedName name="_xlnm.Print_Area" localSheetId="28">'29'!$A$1:$K$17</definedName>
    <definedName name="_xlnm.Print_Area" localSheetId="29">'30'!$A$1:$K$25</definedName>
    <definedName name="_xlnm.Print_Area" localSheetId="32">'33'!$A$1:$K$11</definedName>
    <definedName name="_xlnm.Print_Area" localSheetId="34">'35'!$A$1:$K$22</definedName>
    <definedName name="_xlnm.Print_Area" localSheetId="43">'43'!$A$1:$K$20</definedName>
    <definedName name="_xlnm.Print_Area" localSheetId="45">'45'!$A$1:$K$24</definedName>
    <definedName name="_xlnm.Print_Area" localSheetId="52">'52'!$A$1:$K$28</definedName>
    <definedName name="OLE_LINK1" localSheetId="2">'3'!$A$23</definedName>
  </definedNames>
  <calcPr calcId="145621"/>
</workbook>
</file>

<file path=xl/calcChain.xml><?xml version="1.0" encoding="utf-8"?>
<calcChain xmlns="http://schemas.openxmlformats.org/spreadsheetml/2006/main">
  <c r="G4" i="2" l="1"/>
  <c r="G4" i="3" s="1"/>
  <c r="G4" i="4" s="1"/>
  <c r="G4" i="5" s="1"/>
  <c r="G4" i="6" s="1"/>
  <c r="G4" i="7" s="1"/>
  <c r="G4" i="8" s="1"/>
  <c r="G4" i="9" s="1"/>
  <c r="G4" i="10" s="1"/>
  <c r="G5" i="11" s="1"/>
  <c r="G4" i="12" s="1"/>
  <c r="G4" i="13" s="1"/>
  <c r="G4" i="14" s="1"/>
  <c r="G4" i="15" s="1"/>
  <c r="G4" i="16" s="1"/>
  <c r="G4" i="18" s="1"/>
  <c r="G4" i="19" s="1"/>
  <c r="G4" i="20" s="1"/>
  <c r="G4" i="21" s="1"/>
  <c r="G4" i="22" s="1"/>
  <c r="G4" i="55" s="1"/>
  <c r="G4" i="24" s="1"/>
  <c r="G4" i="25" s="1"/>
  <c r="G4" i="26" s="1"/>
  <c r="G4" i="27" s="1"/>
  <c r="G4" i="28" s="1"/>
  <c r="G4" i="29" s="1"/>
  <c r="K4" i="2"/>
  <c r="K4" i="3" s="1"/>
  <c r="K4" i="4" s="1"/>
  <c r="K4" i="5" s="1"/>
  <c r="K4" i="6" s="1"/>
  <c r="K4" i="7" s="1"/>
  <c r="K4" i="8" s="1"/>
  <c r="K4" i="9" s="1"/>
  <c r="K4" i="10" s="1"/>
  <c r="K5" i="11" s="1"/>
  <c r="K4" i="12" s="1"/>
  <c r="K4" i="13" s="1"/>
  <c r="K4" i="14" s="1"/>
  <c r="K4" i="15" s="1"/>
  <c r="K4" i="16" s="1"/>
  <c r="K4" i="17" s="1"/>
  <c r="K4" i="18" s="1"/>
  <c r="K4" i="19" s="1"/>
  <c r="K4" i="20" s="1"/>
  <c r="K4" i="21" s="1"/>
  <c r="K4" i="22" s="1"/>
  <c r="K4" i="55" s="1"/>
  <c r="K4" i="24" s="1"/>
  <c r="K4" i="25" s="1"/>
  <c r="K4" i="26" s="1"/>
  <c r="K4" i="27" s="1"/>
  <c r="K4" i="28" s="1"/>
  <c r="K4" i="30" s="1"/>
  <c r="K4" i="31" s="1"/>
  <c r="K4" i="32" s="1"/>
  <c r="K4" i="33" s="1"/>
  <c r="K4" i="34" s="1"/>
  <c r="K4" i="35" s="1"/>
  <c r="K4" i="36" s="1"/>
  <c r="K4" i="37" s="1"/>
  <c r="K4" i="38" s="1"/>
  <c r="J4" i="2"/>
  <c r="J4" i="3"/>
  <c r="I4" i="2"/>
  <c r="I4" i="3"/>
  <c r="I4" i="4" s="1"/>
  <c r="I4" i="5" s="1"/>
  <c r="I4" i="6" s="1"/>
  <c r="I4" i="7" s="1"/>
  <c r="I4" i="8" s="1"/>
  <c r="I4" i="9" s="1"/>
  <c r="I4" i="10" s="1"/>
  <c r="I5" i="11" s="1"/>
  <c r="I4" i="12" s="1"/>
  <c r="I4" i="13" s="1"/>
  <c r="I4" i="14" s="1"/>
  <c r="I4" i="15" s="1"/>
  <c r="I4" i="16" s="1"/>
  <c r="I4" i="17" s="1"/>
  <c r="I4" i="18" s="1"/>
  <c r="I4" i="19" s="1"/>
  <c r="I4" i="20" s="1"/>
  <c r="I4" i="21" s="1"/>
  <c r="I4" i="22" s="1"/>
  <c r="I4" i="55" s="1"/>
  <c r="I4" i="24" s="1"/>
  <c r="I4" i="25" s="1"/>
  <c r="I4" i="26" s="1"/>
  <c r="I4" i="30" s="1"/>
  <c r="I4" i="31" s="1"/>
  <c r="I4" i="32" s="1"/>
  <c r="I4" i="33" s="1"/>
  <c r="I4" i="34" s="1"/>
  <c r="I4" i="35" s="1"/>
  <c r="I4" i="36" s="1"/>
  <c r="I4" i="37" s="1"/>
  <c r="I4" i="38" s="1"/>
  <c r="I4" i="56" s="1"/>
  <c r="H4" i="2"/>
  <c r="H4" i="3" s="1"/>
  <c r="H4" i="4" s="1"/>
  <c r="H4" i="5" s="1"/>
  <c r="H4" i="6" s="1"/>
  <c r="H4" i="7" s="1"/>
  <c r="H4" i="8" s="1"/>
  <c r="H4" i="9" s="1"/>
  <c r="H4" i="10" s="1"/>
  <c r="H5" i="11" s="1"/>
  <c r="H4" i="12" s="1"/>
  <c r="H4" i="13" s="1"/>
  <c r="H4" i="14" s="1"/>
  <c r="H4" i="15" s="1"/>
  <c r="H4" i="16" s="1"/>
  <c r="H4" i="17" s="1"/>
  <c r="H4" i="18" s="1"/>
  <c r="H4" i="19" s="1"/>
  <c r="H4" i="20" s="1"/>
  <c r="H4" i="21" s="1"/>
  <c r="H4" i="22" s="1"/>
  <c r="H4" i="55" s="1"/>
  <c r="H4" i="24" s="1"/>
  <c r="H4" i="25" s="1"/>
  <c r="H4" i="26" s="1"/>
  <c r="H4" i="30" s="1"/>
  <c r="H4" i="31" s="1"/>
  <c r="H4" i="32" s="1"/>
  <c r="H4" i="33" s="1"/>
  <c r="H4" i="34" s="1"/>
  <c r="H4" i="35" s="1"/>
  <c r="H4" i="36" s="1"/>
  <c r="H4" i="37" s="1"/>
  <c r="H4" i="38" s="1"/>
  <c r="H4" i="39" s="1"/>
  <c r="F4" i="2"/>
  <c r="F4" i="3" s="1"/>
  <c r="F4" i="4" s="1"/>
  <c r="F4" i="5" s="1"/>
  <c r="F4" i="6" s="1"/>
  <c r="F4" i="7" s="1"/>
  <c r="F4" i="8" s="1"/>
  <c r="F4" i="9" s="1"/>
  <c r="F4" i="10" s="1"/>
  <c r="F5" i="11" s="1"/>
  <c r="F4" i="12" s="1"/>
  <c r="F4" i="13" s="1"/>
  <c r="F4" i="14" s="1"/>
  <c r="F4" i="15" s="1"/>
  <c r="F4" i="16" s="1"/>
  <c r="F4" i="17" s="1"/>
  <c r="F4" i="18" s="1"/>
  <c r="F4" i="19" s="1"/>
  <c r="F4" i="20" s="1"/>
  <c r="F4" i="21" s="1"/>
  <c r="F4" i="22" s="1"/>
  <c r="F4" i="55" s="1"/>
  <c r="F4" i="24" s="1"/>
  <c r="F4" i="25" s="1"/>
  <c r="F4" i="26" s="1"/>
  <c r="F4" i="27" s="1"/>
  <c r="F4" i="28" s="1"/>
  <c r="F4" i="29" s="1"/>
  <c r="B4" i="2"/>
  <c r="B4" i="3" s="1"/>
  <c r="B4" i="4" s="1"/>
  <c r="B4" i="5" s="1"/>
  <c r="B4" i="6" s="1"/>
  <c r="B4" i="7" s="1"/>
  <c r="B4" i="8" s="1"/>
  <c r="B4" i="9" s="1"/>
  <c r="B4" i="10" s="1"/>
  <c r="B5" i="11" s="1"/>
  <c r="B4" i="12" s="1"/>
  <c r="B4" i="13" s="1"/>
  <c r="B4" i="14" s="1"/>
  <c r="B4" i="15" s="1"/>
  <c r="B4" i="16" s="1"/>
  <c r="B4" i="17" s="1"/>
  <c r="B4" i="18" s="1"/>
  <c r="B4" i="19" s="1"/>
  <c r="B4" i="20" s="1"/>
  <c r="B4" i="21" s="1"/>
  <c r="B4" i="22" s="1"/>
  <c r="B4" i="55" s="1"/>
  <c r="B4" i="24" s="1"/>
  <c r="B4" i="25" s="1"/>
  <c r="B4" i="26" s="1"/>
  <c r="B4" i="27" s="1"/>
  <c r="B4" i="30" s="1"/>
  <c r="B4" i="31" s="1"/>
  <c r="B4" i="32" s="1"/>
  <c r="B4" i="33" s="1"/>
  <c r="B4" i="34" s="1"/>
  <c r="B4" i="35" s="1"/>
  <c r="B4" i="36" s="1"/>
  <c r="B4" i="37" s="1"/>
  <c r="B4" i="38" s="1"/>
  <c r="A2" i="2"/>
  <c r="A2" i="3" s="1"/>
  <c r="A2" i="4" s="1"/>
  <c r="A2" i="5" s="1"/>
  <c r="A2" i="6" s="1"/>
  <c r="A2" i="7" s="1"/>
  <c r="A2" i="8" s="1"/>
  <c r="A2" i="9" s="1"/>
  <c r="A2" i="10" s="1"/>
  <c r="A3" i="11" s="1"/>
  <c r="A2" i="12" s="1"/>
  <c r="A2" i="13" s="1"/>
  <c r="A2" i="14" s="1"/>
  <c r="A2" i="15" s="1"/>
  <c r="A2" i="16" s="1"/>
  <c r="A2" i="17" s="1"/>
  <c r="A2" i="18" s="1"/>
  <c r="A2" i="19" s="1"/>
  <c r="A2" i="20" s="1"/>
  <c r="A2" i="21" s="1"/>
  <c r="A2" i="22" s="1"/>
  <c r="A2" i="55" s="1"/>
  <c r="A2" i="24" s="1"/>
  <c r="A2" i="25" s="1"/>
  <c r="A2" i="26" s="1"/>
  <c r="A2" i="27" s="1"/>
  <c r="A2" i="28" s="1"/>
  <c r="A2" i="29" s="1"/>
  <c r="A2" i="30" s="1"/>
  <c r="A2" i="31" s="1"/>
  <c r="A2" i="32" s="1"/>
  <c r="A2" i="33" s="1"/>
  <c r="A2" i="34" s="1"/>
  <c r="A2" i="35" s="1"/>
  <c r="A2" i="36" s="1"/>
  <c r="A2" i="37" s="1"/>
  <c r="A2" i="38" s="1"/>
  <c r="A2" i="39" s="1"/>
  <c r="C44" i="53"/>
  <c r="H44" i="53"/>
  <c r="C43" i="53"/>
  <c r="C33" i="53"/>
  <c r="H33" i="53" s="1"/>
  <c r="E28" i="53"/>
  <c r="C28" i="53"/>
  <c r="H28" i="53" s="1"/>
  <c r="C19" i="53"/>
  <c r="H19" i="53" s="1"/>
  <c r="C16" i="53"/>
  <c r="C5" i="53"/>
  <c r="H5" i="53" s="1"/>
  <c r="E19" i="53"/>
  <c r="E49" i="53"/>
  <c r="C49" i="53"/>
  <c r="H49" i="53"/>
  <c r="C42" i="53"/>
  <c r="H42" i="53"/>
  <c r="E42" i="53"/>
  <c r="C3" i="53"/>
  <c r="H3" i="53" s="1"/>
  <c r="E3" i="53"/>
  <c r="D3" i="53" s="1"/>
  <c r="E16" i="53"/>
  <c r="D16" i="53"/>
  <c r="C7" i="53"/>
  <c r="H7" i="53"/>
  <c r="C6" i="53"/>
  <c r="I6" i="53"/>
  <c r="I5" i="53"/>
  <c r="C4" i="53"/>
  <c r="H4" i="53" s="1"/>
  <c r="E7" i="53"/>
  <c r="D7" i="53"/>
  <c r="I7" i="53"/>
  <c r="E6" i="53"/>
  <c r="D6" i="53" s="1"/>
  <c r="E5" i="53"/>
  <c r="E4" i="53"/>
  <c r="D4" i="53" s="1"/>
  <c r="C22" i="53"/>
  <c r="I22" i="53" s="1"/>
  <c r="C21" i="53"/>
  <c r="I21" i="53" s="1"/>
  <c r="C20" i="53"/>
  <c r="I20" i="53" s="1"/>
  <c r="I19" i="53"/>
  <c r="C18" i="53"/>
  <c r="I18" i="53" s="1"/>
  <c r="C17" i="53"/>
  <c r="I17" i="53"/>
  <c r="I16" i="53"/>
  <c r="C15" i="53"/>
  <c r="I15" i="53" s="1"/>
  <c r="C14" i="53"/>
  <c r="I14" i="53" s="1"/>
  <c r="C13" i="53"/>
  <c r="I13" i="53" s="1"/>
  <c r="C12" i="53"/>
  <c r="I12" i="53" s="1"/>
  <c r="C11" i="53"/>
  <c r="H11" i="53"/>
  <c r="C10" i="53"/>
  <c r="H10" i="53"/>
  <c r="C9" i="53"/>
  <c r="I9" i="53"/>
  <c r="C8" i="53"/>
  <c r="I8" i="53"/>
  <c r="E22" i="53"/>
  <c r="E21" i="53"/>
  <c r="D21" i="53" s="1"/>
  <c r="E20" i="53"/>
  <c r="D20" i="53" s="1"/>
  <c r="E18" i="53"/>
  <c r="D18" i="53" s="1"/>
  <c r="E17" i="53"/>
  <c r="D17" i="53" s="1"/>
  <c r="E15" i="53"/>
  <c r="D15" i="53"/>
  <c r="E14" i="53"/>
  <c r="D14" i="53" s="1"/>
  <c r="H14" i="53"/>
  <c r="E13" i="53"/>
  <c r="E12" i="53"/>
  <c r="D12" i="53" s="1"/>
  <c r="I11" i="53"/>
  <c r="E11" i="53"/>
  <c r="D11" i="53"/>
  <c r="E10" i="53"/>
  <c r="D10" i="53"/>
  <c r="H9" i="53"/>
  <c r="E9" i="53"/>
  <c r="D9" i="53" s="1"/>
  <c r="E8" i="53"/>
  <c r="D8" i="53"/>
  <c r="C37" i="53"/>
  <c r="I37" i="53" s="1"/>
  <c r="E36" i="53"/>
  <c r="D36" i="53" s="1"/>
  <c r="C36" i="53"/>
  <c r="H36" i="53" s="1"/>
  <c r="E35" i="53"/>
  <c r="D35" i="53" s="1"/>
  <c r="C35" i="53"/>
  <c r="I35" i="53" s="1"/>
  <c r="C34" i="53"/>
  <c r="I34" i="53" s="1"/>
  <c r="E34" i="53"/>
  <c r="D34" i="53" s="1"/>
  <c r="I33" i="53"/>
  <c r="E32" i="53"/>
  <c r="D32" i="53"/>
  <c r="C32" i="53"/>
  <c r="H32" i="53"/>
  <c r="E31" i="53"/>
  <c r="D31" i="53"/>
  <c r="C31" i="53"/>
  <c r="H31" i="53"/>
  <c r="C30" i="53"/>
  <c r="H30" i="53"/>
  <c r="C29" i="53"/>
  <c r="H29" i="53"/>
  <c r="C27" i="53"/>
  <c r="H27" i="53" s="1"/>
  <c r="C26" i="53"/>
  <c r="H26" i="53" s="1"/>
  <c r="I26" i="53"/>
  <c r="C25" i="53"/>
  <c r="H25" i="53"/>
  <c r="C24" i="53"/>
  <c r="H24" i="53"/>
  <c r="C23" i="53"/>
  <c r="H23" i="53"/>
  <c r="E37" i="53"/>
  <c r="I36" i="53"/>
  <c r="E33" i="53"/>
  <c r="D33" i="53" s="1"/>
  <c r="I32" i="53"/>
  <c r="E30" i="53"/>
  <c r="D30" i="53"/>
  <c r="E29" i="53"/>
  <c r="D29" i="53"/>
  <c r="E27" i="53"/>
  <c r="E26" i="53"/>
  <c r="E25" i="53"/>
  <c r="D25" i="53"/>
  <c r="I24" i="53"/>
  <c r="E24" i="53"/>
  <c r="D24" i="53" s="1"/>
  <c r="E23" i="53"/>
  <c r="C47" i="53"/>
  <c r="I47" i="53" s="1"/>
  <c r="E46" i="53"/>
  <c r="D46" i="53" s="1"/>
  <c r="C46" i="53"/>
  <c r="H46" i="53" s="1"/>
  <c r="C45" i="53"/>
  <c r="I45" i="53" s="1"/>
  <c r="I43" i="53"/>
  <c r="C41" i="53"/>
  <c r="I41" i="53"/>
  <c r="C40" i="53"/>
  <c r="H40" i="53"/>
  <c r="I40" i="53"/>
  <c r="C39" i="53"/>
  <c r="I39" i="53" s="1"/>
  <c r="C38" i="53"/>
  <c r="I38" i="53" s="1"/>
  <c r="H38" i="53"/>
  <c r="E47" i="53"/>
  <c r="E45" i="53"/>
  <c r="E44" i="53"/>
  <c r="D44" i="53" s="1"/>
  <c r="E43" i="53"/>
  <c r="D43" i="53" s="1"/>
  <c r="E41" i="53"/>
  <c r="D41" i="53"/>
  <c r="E40" i="53"/>
  <c r="E39" i="53"/>
  <c r="D39" i="53" s="1"/>
  <c r="E38" i="53"/>
  <c r="D38" i="53" s="1"/>
  <c r="H16" i="53"/>
  <c r="J4" i="4"/>
  <c r="J4" i="5" s="1"/>
  <c r="J4" i="6" s="1"/>
  <c r="J4" i="7" s="1"/>
  <c r="J4" i="8" s="1"/>
  <c r="J4" i="9" s="1"/>
  <c r="J4" i="10" s="1"/>
  <c r="J5" i="11" s="1"/>
  <c r="I44" i="53"/>
  <c r="H41" i="53"/>
  <c r="H34" i="53"/>
  <c r="I31" i="53"/>
  <c r="I30" i="53"/>
  <c r="I29" i="53"/>
  <c r="H22" i="53"/>
  <c r="H8" i="53"/>
  <c r="E53" i="53"/>
  <c r="C53" i="53"/>
  <c r="C52" i="53"/>
  <c r="H52" i="53" s="1"/>
  <c r="E52" i="53"/>
  <c r="D52" i="53" s="1"/>
  <c r="D42" i="53"/>
  <c r="C51" i="53"/>
  <c r="I51" i="53" s="1"/>
  <c r="E50" i="53"/>
  <c r="D50" i="53"/>
  <c r="C50" i="53"/>
  <c r="H50" i="53"/>
  <c r="D49" i="53"/>
  <c r="I49" i="53"/>
  <c r="H43" i="53"/>
  <c r="I42" i="53"/>
  <c r="C48" i="53"/>
  <c r="I48" i="53" s="1"/>
  <c r="D53" i="53"/>
  <c r="H53" i="53"/>
  <c r="I53" i="53"/>
  <c r="I52" i="53"/>
  <c r="E51" i="53"/>
  <c r="D51" i="53" s="1"/>
  <c r="H51" i="53"/>
  <c r="I50" i="53"/>
  <c r="E48" i="53"/>
  <c r="D48" i="53" s="1"/>
  <c r="H48" i="53"/>
  <c r="D40" i="53"/>
  <c r="H47" i="53"/>
  <c r="I23" i="53"/>
  <c r="D23" i="53"/>
  <c r="I25" i="53"/>
  <c r="D37" i="53"/>
  <c r="H6" i="53"/>
  <c r="I10" i="53"/>
  <c r="H21" i="53"/>
  <c r="H12" i="53"/>
  <c r="H17" i="53"/>
  <c r="H45" i="53" l="1"/>
  <c r="D45" i="53"/>
  <c r="D28" i="53"/>
  <c r="D47" i="53"/>
  <c r="I4" i="53"/>
  <c r="D5" i="53"/>
  <c r="I4" i="27"/>
  <c r="I4" i="28" s="1"/>
  <c r="I4" i="29" s="1"/>
  <c r="I3" i="53"/>
  <c r="H20" i="53"/>
  <c r="H39" i="53"/>
  <c r="I46" i="53"/>
  <c r="D27" i="53"/>
  <c r="H35" i="53"/>
  <c r="I28" i="53"/>
  <c r="H15" i="53"/>
  <c r="D22" i="53"/>
  <c r="D19" i="53"/>
  <c r="H37" i="53"/>
  <c r="I27" i="53"/>
  <c r="D26" i="53"/>
  <c r="H18" i="53"/>
  <c r="H4" i="27"/>
  <c r="H4" i="28" s="1"/>
  <c r="H4" i="29" s="1"/>
  <c r="K4" i="29"/>
  <c r="D13" i="53"/>
  <c r="C54" i="53"/>
  <c r="H13" i="53"/>
  <c r="D54" i="53"/>
  <c r="E54" i="53"/>
  <c r="G4" i="17"/>
  <c r="A2" i="56"/>
  <c r="F4" i="30"/>
  <c r="F4" i="31" s="1"/>
  <c r="F4" i="32" s="1"/>
  <c r="F4" i="33" s="1"/>
  <c r="F4" i="34" s="1"/>
  <c r="F4" i="35" s="1"/>
  <c r="F4" i="36" s="1"/>
  <c r="F4" i="37" s="1"/>
  <c r="F4" i="38" s="1"/>
  <c r="F4" i="58" s="1"/>
  <c r="I4" i="58"/>
  <c r="I4" i="43" s="1"/>
  <c r="I4" i="47" s="1"/>
  <c r="I4" i="48" s="1"/>
  <c r="I4" i="49" s="1"/>
  <c r="J4" i="50" s="1"/>
  <c r="I4" i="51" s="1"/>
  <c r="I4" i="52" s="1"/>
  <c r="G4" i="30"/>
  <c r="G4" i="31" s="1"/>
  <c r="G4" i="32" s="1"/>
  <c r="G4" i="33" s="1"/>
  <c r="G4" i="34" s="1"/>
  <c r="G4" i="35" s="1"/>
  <c r="G4" i="36" s="1"/>
  <c r="G4" i="37" s="1"/>
  <c r="G4" i="38" s="1"/>
  <c r="G4" i="56" s="1"/>
  <c r="J4" i="12"/>
  <c r="J4" i="13" s="1"/>
  <c r="J4" i="14" s="1"/>
  <c r="J4" i="15" s="1"/>
  <c r="J4" i="16" s="1"/>
  <c r="J4" i="17" s="1"/>
  <c r="J4" i="18" s="1"/>
  <c r="J4" i="19" s="1"/>
  <c r="J4" i="20" s="1"/>
  <c r="J4" i="21" s="1"/>
  <c r="J4" i="22" s="1"/>
  <c r="J4" i="55" s="1"/>
  <c r="J4" i="24" s="1"/>
  <c r="J4" i="25" s="1"/>
  <c r="J4" i="26" s="1"/>
  <c r="J4" i="27" s="1"/>
  <c r="J4" i="28" s="1"/>
  <c r="J4" i="29" s="1"/>
  <c r="B4" i="28"/>
  <c r="B4" i="29" s="1"/>
  <c r="B4" i="56"/>
  <c r="B4" i="39"/>
  <c r="B4" i="58"/>
  <c r="B4" i="43" s="1"/>
  <c r="I4" i="39"/>
  <c r="K4" i="39"/>
  <c r="K4" i="58"/>
  <c r="K4" i="43" s="1"/>
  <c r="K4" i="56"/>
  <c r="H4" i="58"/>
  <c r="H4" i="43" s="1"/>
  <c r="H4" i="56"/>
  <c r="A2" i="58"/>
  <c r="A2" i="43" s="1"/>
  <c r="A2" i="44" s="1"/>
  <c r="A2" i="45" s="1"/>
  <c r="A2" i="46" s="1"/>
  <c r="A2" i="47" s="1"/>
  <c r="A2" i="48" s="1"/>
  <c r="A2" i="49" s="1"/>
  <c r="A2" i="50" s="1"/>
  <c r="A2" i="51" s="1"/>
  <c r="A2" i="52" s="1"/>
  <c r="I54" i="53" l="1"/>
  <c r="H54" i="53"/>
  <c r="G4" i="39"/>
  <c r="I4" i="44"/>
  <c r="I4" i="45" s="1"/>
  <c r="H4" i="46" s="1"/>
  <c r="F4" i="43"/>
  <c r="F4" i="44" s="1"/>
  <c r="F4" i="45" s="1"/>
  <c r="E4" i="46" s="1"/>
  <c r="F4" i="56"/>
  <c r="F4" i="39"/>
  <c r="G4" i="58"/>
  <c r="J4" i="30"/>
  <c r="J4" i="31" s="1"/>
  <c r="J4" i="32" s="1"/>
  <c r="J4" i="33" s="1"/>
  <c r="J4" i="34" s="1"/>
  <c r="J4" i="35" s="1"/>
  <c r="J4" i="36" s="1"/>
  <c r="J4" i="37" s="1"/>
  <c r="J4" i="38" s="1"/>
  <c r="J4" i="39" s="1"/>
  <c r="G4" i="43"/>
  <c r="G4" i="47" s="1"/>
  <c r="G4" i="48" s="1"/>
  <c r="G4" i="49" s="1"/>
  <c r="H4" i="50" s="1"/>
  <c r="G4" i="51" s="1"/>
  <c r="G4" i="52" s="1"/>
  <c r="H4" i="47"/>
  <c r="H4" i="48" s="1"/>
  <c r="H4" i="49" s="1"/>
  <c r="I4" i="50" s="1"/>
  <c r="H4" i="51" s="1"/>
  <c r="H4" i="52" s="1"/>
  <c r="H4" i="44"/>
  <c r="H4" i="45" s="1"/>
  <c r="K4" i="47"/>
  <c r="K4" i="48" s="1"/>
  <c r="K4" i="49" s="1"/>
  <c r="L4" i="50" s="1"/>
  <c r="K4" i="51" s="1"/>
  <c r="K4" i="52" s="1"/>
  <c r="K4" i="44"/>
  <c r="K4" i="45" s="1"/>
  <c r="J4" i="46" s="1"/>
  <c r="F4" i="47"/>
  <c r="F4" i="48" s="1"/>
  <c r="F4" i="49" s="1"/>
  <c r="G4" i="50" s="1"/>
  <c r="F4" i="51" s="1"/>
  <c r="F4" i="52" s="1"/>
  <c r="B4" i="47"/>
  <c r="B4" i="48" s="1"/>
  <c r="B4" i="49" s="1"/>
  <c r="C4" i="50" s="1"/>
  <c r="B4" i="51" s="1"/>
  <c r="B4" i="52" s="1"/>
  <c r="B4" i="44"/>
  <c r="B4" i="45" s="1"/>
  <c r="B4" i="46" s="1"/>
  <c r="J4" i="56" l="1"/>
  <c r="J4" i="58"/>
  <c r="J4" i="43" s="1"/>
  <c r="J4" i="47" s="1"/>
  <c r="J4" i="48" s="1"/>
  <c r="J4" i="49" s="1"/>
  <c r="K4" i="50" s="1"/>
  <c r="J4" i="51" s="1"/>
  <c r="J4" i="52" s="1"/>
  <c r="G4" i="44"/>
  <c r="G4" i="45" s="1"/>
  <c r="F4" i="46" s="1"/>
  <c r="J4" i="44"/>
  <c r="J4" i="45" s="1"/>
  <c r="I4" i="46" s="1"/>
</calcChain>
</file>

<file path=xl/sharedStrings.xml><?xml version="1.0" encoding="utf-8"?>
<sst xmlns="http://schemas.openxmlformats.org/spreadsheetml/2006/main" count="2672" uniqueCount="1184">
  <si>
    <t>Golimumabum  roztwór do wstrzykiwań we wstrzykiwaczu)</t>
  </si>
  <si>
    <t>1g/ml</t>
  </si>
  <si>
    <t>op.(flakon 200 ml)</t>
  </si>
  <si>
    <t>op.(flakon 50 ml)</t>
  </si>
  <si>
    <t>op.(flakon 100 ml)</t>
  </si>
  <si>
    <t>Szczepionka przeciw grypie</t>
  </si>
  <si>
    <t>Donepezil hydrochloride</t>
  </si>
  <si>
    <t>Rivastigminum</t>
  </si>
  <si>
    <t>4,5 mg</t>
  </si>
  <si>
    <t>Risperidone</t>
  </si>
  <si>
    <t>Olanzapinum</t>
  </si>
  <si>
    <t>Trazodone</t>
  </si>
  <si>
    <t>Lorazepamum</t>
  </si>
  <si>
    <t>Perazine</t>
  </si>
  <si>
    <t>Haloperidolum</t>
  </si>
  <si>
    <t>Apixabanum</t>
  </si>
  <si>
    <t>Etaksylan dabigatranu</t>
  </si>
  <si>
    <t>110 mg</t>
  </si>
  <si>
    <t>Nebiwololum</t>
  </si>
  <si>
    <t>Metforminum</t>
  </si>
  <si>
    <t>125 mg/1 ml</t>
  </si>
  <si>
    <t>Aceclofenacum</t>
  </si>
  <si>
    <t>Insulina o krótkim czasie działania typu Novorapid Penfil lub równoważne</t>
  </si>
  <si>
    <t>300 j.m./3 ml</t>
  </si>
  <si>
    <t>Insulina o pośrednim czasie działania - insulina ludzka izofanowa typu Gensulin N, Humulin N lub równoważne</t>
  </si>
  <si>
    <t>Kwetiapinum</t>
  </si>
  <si>
    <t>Preparat żelaza Fe++</t>
  </si>
  <si>
    <t>Celecoxib</t>
  </si>
  <si>
    <t>Atorwastatinum</t>
  </si>
  <si>
    <t>Rosuwastatinum</t>
  </si>
  <si>
    <t>Risendronic acid</t>
  </si>
  <si>
    <t>Gabapentinum</t>
  </si>
  <si>
    <t>Bilastinum</t>
  </si>
  <si>
    <t>suma netto</t>
  </si>
  <si>
    <t>vat</t>
  </si>
  <si>
    <t>suma brutto</t>
  </si>
  <si>
    <t>ilość op.</t>
  </si>
  <si>
    <t>il. pozycji</t>
  </si>
  <si>
    <t>euro</t>
  </si>
  <si>
    <t>wadium 2%</t>
  </si>
  <si>
    <t>P1</t>
  </si>
  <si>
    <t>euro=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</si>
  <si>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</si>
  <si>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</si>
  <si>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</si>
  <si>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</si>
  <si>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</si>
  <si>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</si>
  <si>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</si>
  <si>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</si>
  <si>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</si>
  <si>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</si>
  <si>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</si>
  <si>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</si>
  <si>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</si>
  <si>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</si>
  <si>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</si>
  <si>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</si>
  <si>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</si>
  <si>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</si>
  <si>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</si>
  <si>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</si>
  <si>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</si>
  <si>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</si>
  <si>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</si>
  <si>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</si>
  <si>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</si>
  <si>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</si>
  <si>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</si>
  <si>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</si>
  <si>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</si>
  <si>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</si>
  <si>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</si>
  <si>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P32A</t>
  </si>
  <si>
    <t>P33</t>
  </si>
  <si>
    <t>P34</t>
  </si>
  <si>
    <t>P35</t>
  </si>
  <si>
    <t>P36</t>
  </si>
  <si>
    <t>P37</t>
  </si>
  <si>
    <t>P38</t>
  </si>
  <si>
    <t>P38A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</si>
  <si>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</si>
  <si>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</si>
  <si>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</si>
  <si>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</si>
  <si>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</si>
  <si>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</si>
  <si>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</si>
  <si>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</si>
  <si>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</si>
  <si>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</si>
  <si>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</si>
  <si>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suma</t>
  </si>
  <si>
    <t>op.( 1 tabl)</t>
  </si>
  <si>
    <t>op. (180 kaps)</t>
  </si>
  <si>
    <t>op. (4 tabl)</t>
  </si>
  <si>
    <t>op. (amp-strzyk.)</t>
  </si>
  <si>
    <t>0,5 ml</t>
  </si>
  <si>
    <t>25 mg  (50 mg /1 ml)</t>
  </si>
  <si>
    <t>15 mg (50 mg /1 ml)</t>
  </si>
  <si>
    <t>20 mg (50 mg /1 ml)</t>
  </si>
  <si>
    <t>10 mg (50 mg /1 ml)</t>
  </si>
  <si>
    <t>30.000.000 j.m./0,5 ml</t>
  </si>
  <si>
    <t>25 mcg (1000 j.m.)</t>
  </si>
  <si>
    <t>70000 6% 250 ml</t>
  </si>
  <si>
    <t>op. (20 tabl-draż)</t>
  </si>
  <si>
    <t>4 mg/2 ml</t>
  </si>
  <si>
    <t>37,5 mg + 325 mg</t>
  </si>
  <si>
    <t>op. (1 wstrzykiwacz)</t>
  </si>
  <si>
    <t>50 mg/0,5 ml</t>
  </si>
  <si>
    <t>op. (2 amp-strzyk.)</t>
  </si>
  <si>
    <t>Certolizumabum pegol (roztwór do wstrzykiwań w ampułkostrzykawce)</t>
  </si>
  <si>
    <t>op. (flakon 100 ml)</t>
  </si>
  <si>
    <t>Tocilizumabum (roztwór do wstrzykiwań)</t>
  </si>
  <si>
    <t>Tocilizumabum (koncentrat do sporządzenia roztworu do infuzji)</t>
  </si>
  <si>
    <t>rozt. do infuzji
100ml (opak 10 sztuk)</t>
  </si>
  <si>
    <t>rozt. do infuzji
80 ml (opak 10 sztuk)</t>
  </si>
  <si>
    <t>rozt. do infuzji
120ml (opak 10 sztuk)</t>
  </si>
  <si>
    <t>400 mg/100 ml (a 1 szt)</t>
  </si>
  <si>
    <t>600 mg /100 ml (a 1 szt)</t>
  </si>
  <si>
    <t>rozt. do infuzji
100ml (opak.x 1 sztuk)</t>
  </si>
  <si>
    <t>rozt. do infuzji
100ml (a 1 szt.)</t>
  </si>
  <si>
    <t>op. (4 sztuki po 1 ml)*</t>
  </si>
  <si>
    <t>op. (4 fiol.+ 4 amp-strzyk. + akcesoria)</t>
  </si>
  <si>
    <t>Etanerceptum (proszek i rozpuszczalnik do sporządzenia roztworu do wstrzykiwań)</t>
  </si>
  <si>
    <t>750.000 j.m./5 ml</t>
  </si>
  <si>
    <t>op. (1 amp-strz.)</t>
  </si>
  <si>
    <t>0,5 mg + 1 mg/1 g</t>
  </si>
  <si>
    <t>* Ramipryl 5mg i 10mg - tabletki podzielne</t>
  </si>
  <si>
    <t>678 mg/ml</t>
  </si>
  <si>
    <t>652mg/ml</t>
  </si>
  <si>
    <t>652 mg/ml</t>
  </si>
  <si>
    <t>755 mg/ml</t>
  </si>
  <si>
    <t>350 mg jodu/ml</t>
  </si>
  <si>
    <t>70 mg</t>
  </si>
  <si>
    <t xml:space="preserve">2 wstrzykiwacze </t>
  </si>
  <si>
    <t>Sekukinumabum (roztwór do wstrzykiwań we wstrzykiwaczu )</t>
  </si>
  <si>
    <t>PAKIET 1 – ŚRODKI NARKOTYCZNE PRZECIWBÓLOWE – CPV: 33661200-3 (środki przeciwbólowe)</t>
  </si>
  <si>
    <t>Lp.</t>
  </si>
  <si>
    <t>Nazwa handlowa</t>
  </si>
  <si>
    <t>Dawka</t>
  </si>
  <si>
    <t>Jedn. miary</t>
  </si>
  <si>
    <t>Ilość</t>
  </si>
  <si>
    <t>Morphinum</t>
  </si>
  <si>
    <t>op. (10 amp)</t>
  </si>
  <si>
    <t>30 mg</t>
  </si>
  <si>
    <t>op. (20 tabl)</t>
  </si>
  <si>
    <t>Buprenorphinum 35 mcg/h</t>
  </si>
  <si>
    <t>TTS 20 mg</t>
  </si>
  <si>
    <t>op. (5 plast)</t>
  </si>
  <si>
    <t>Buprenorphinum 52,5 mcg/h</t>
  </si>
  <si>
    <t>TTS 30 mg</t>
  </si>
  <si>
    <t>Buprenorphinum 70 mcg/h</t>
  </si>
  <si>
    <t>TTS 40 mg</t>
  </si>
  <si>
    <t>PAKIET 2 – WITAMINY, PROWITAMINY, SUPLEMENTY DIETY – CPV: 33616000-1 (witaminy), CPV: 33617000-8 (dodatki mineralne)</t>
  </si>
  <si>
    <t>Cyanocobalminum (inj.)</t>
  </si>
  <si>
    <t>100 mcg/1 ml</t>
  </si>
  <si>
    <t>1000 mcg/2 ml</t>
  </si>
  <si>
    <t>op. (5 amp)</t>
  </si>
  <si>
    <t xml:space="preserve">Acidum ascorbicum  </t>
  </si>
  <si>
    <t>200 mg</t>
  </si>
  <si>
    <t>op. (60 draż)</t>
  </si>
  <si>
    <t>100 mg</t>
  </si>
  <si>
    <t>Colecalciferol *</t>
  </si>
  <si>
    <t>Colecalciferol (krople)</t>
  </si>
  <si>
    <t>15.000 j.m./ml</t>
  </si>
  <si>
    <t>op. (10 ml)</t>
  </si>
  <si>
    <t>Vitamin B - complex</t>
  </si>
  <si>
    <t>-</t>
  </si>
  <si>
    <t>op. (50 draż)</t>
  </si>
  <si>
    <t>Phytomenadione (inj.dom.)</t>
  </si>
  <si>
    <t>10 mg/1 ml</t>
  </si>
  <si>
    <t>Alfacalcidolum</t>
  </si>
  <si>
    <t>0,25 mcg</t>
  </si>
  <si>
    <t>op. (100 kaps)</t>
  </si>
  <si>
    <t>1 mcg</t>
  </si>
  <si>
    <t>Acidum folicum</t>
  </si>
  <si>
    <t>15 mg</t>
  </si>
  <si>
    <t>op. (30 tabl)</t>
  </si>
  <si>
    <t>5 mg</t>
  </si>
  <si>
    <t>Calcium chloratum WZF 10%</t>
  </si>
  <si>
    <t>Calcium lactate gluconate (tabl. musujące)</t>
  </si>
  <si>
    <t>op. (1 tabl)</t>
  </si>
  <si>
    <t>Calcium glubionate, Calcium lactobionate (syrop)</t>
  </si>
  <si>
    <t>op. (150 ml)</t>
  </si>
  <si>
    <t>Calcium carbonicum</t>
  </si>
  <si>
    <t>0,5 g</t>
  </si>
  <si>
    <t>1 g</t>
  </si>
  <si>
    <t>op. (100 tabl)</t>
  </si>
  <si>
    <t>Rutosidum tridricum, Acidum ascorbicum</t>
  </si>
  <si>
    <t>25 mg+ 100 mg</t>
  </si>
  <si>
    <t>op. (125 tabl)</t>
  </si>
  <si>
    <t>2 ml</t>
  </si>
  <si>
    <t xml:space="preserve">Skład: 100 mg chlorowodorku tiaminy, 100 mg chlorowodorku pirydoksyny  </t>
  </si>
  <si>
    <t>op. (1 draż)</t>
  </si>
  <si>
    <t>Magnesium hydroaspartate 250 mg, Potassium hydroaspartate 250 mg</t>
  </si>
  <si>
    <t>500 mg</t>
  </si>
  <si>
    <t>* produkt leczniczy</t>
  </si>
  <si>
    <t>PAKIET 3 – PRZECIWNOWOTWOROWE I IMMUNOMODULUJĄCE – CPV: 33652000-5 (środki przeciwnowotworowe i immunomodulujące)</t>
  </si>
  <si>
    <t>Azathioprinum</t>
  </si>
  <si>
    <t>50 mg</t>
  </si>
  <si>
    <t>op. (50 tabl)</t>
  </si>
  <si>
    <t>Cyclophosphamidum</t>
  </si>
  <si>
    <t>Cyclophosphamidum (proszek do przyg. roztw.do wstrzyk.)</t>
  </si>
  <si>
    <t>op. (1 fiolka)</t>
  </si>
  <si>
    <t>Methotrexatum</t>
  </si>
  <si>
    <t>op. (1 amp-strz)</t>
  </si>
  <si>
    <t>2,5 mg</t>
  </si>
  <si>
    <t>Methrotrexatum</t>
  </si>
  <si>
    <t>10 mg</t>
  </si>
  <si>
    <t>Filgrastimum</t>
  </si>
  <si>
    <t>Ciclosporinum</t>
  </si>
  <si>
    <t>25 mg</t>
  </si>
  <si>
    <t>op. (50 kaps)</t>
  </si>
  <si>
    <t>100 mg/1 ml</t>
  </si>
  <si>
    <t>op. (50 ml)</t>
  </si>
  <si>
    <t>PAKIET 4 – ANAESTETICA- ŚRODKI ZNIECZULAJĄCE – CPV: 33661100-2 (środki znieczulające)</t>
  </si>
  <si>
    <t>Lidocainum hydrochloridum 1%</t>
  </si>
  <si>
    <t>10 mg/1 ml        x 20 ml</t>
  </si>
  <si>
    <t>op. (5 fiolek)</t>
  </si>
  <si>
    <t>10 mg/1 ml        x 2 ml</t>
  </si>
  <si>
    <t>Lidocainum hydrochloridum 2%</t>
  </si>
  <si>
    <t>20 mg/1 ml        x 2 ml</t>
  </si>
  <si>
    <t>Lidocainum hydrochloridum 2% żel U</t>
  </si>
  <si>
    <t>PAKIET 5 – PRODUKTY LECZNICZE UŻYWANE W CHOROBACH TARCZYCY  I CUKRZYCY – CPV: 33642300-5 (produkty lecznicze do terapii tarczycy ), CPV:  33615000-4 (produkty lecznicze używane przy cukrzycy)</t>
  </si>
  <si>
    <t>Levothyroxinum natricum</t>
  </si>
  <si>
    <t>50 mcg</t>
  </si>
  <si>
    <t>Thiamazolum</t>
  </si>
  <si>
    <t>Metformini hydrochloridum</t>
  </si>
  <si>
    <t>850 mg</t>
  </si>
  <si>
    <t>Glucagoni hydrochloridum</t>
  </si>
  <si>
    <t>1 mg</t>
  </si>
  <si>
    <t>op. (1 fiol+1 rozp)</t>
  </si>
  <si>
    <t>PAKIET 6 – PRODUKTY LECZNICZE DLA KRWI ORAZ ORGANÓW KRWIOTWÓRCZYCH – CPV: 33620000-2 (produkty lecznicze dla krwi, organów krwiotwórczych oraz układu krążenia)</t>
  </si>
  <si>
    <t>Acenocumarolum</t>
  </si>
  <si>
    <t>4 mg</t>
  </si>
  <si>
    <t>op. (60 tabl)</t>
  </si>
  <si>
    <t>Bioprzyswajalne Żelazo</t>
  </si>
  <si>
    <t>Ferrous sulfphate</t>
  </si>
  <si>
    <t>op. (30 draż)</t>
  </si>
  <si>
    <t>Tranexamic acid</t>
  </si>
  <si>
    <t>500 mg/5 ml</t>
  </si>
  <si>
    <t>Etamsylatum</t>
  </si>
  <si>
    <t>250 mg</t>
  </si>
  <si>
    <t>Gąbka hemostatyczna standard</t>
  </si>
  <si>
    <t>5x7x1cm</t>
  </si>
  <si>
    <t>op. (1 szt)</t>
  </si>
  <si>
    <t>Rivaroxabanum</t>
  </si>
  <si>
    <t>20 mg</t>
  </si>
  <si>
    <t>PAKIET 7 – ROZTWORY LECZNICZE - PŁYNY INFUZYJNE – CPV: 33692000-7 (roztwory lecznicze); CPV: 33651500-3 (surowice odpornościowe oraz immunoglobuliny)</t>
  </si>
  <si>
    <t>Aqua pro injectione (opakowanie typu butelka z dwoma portami)</t>
  </si>
  <si>
    <t>500 ml</t>
  </si>
  <si>
    <t>op. (1 szt.)</t>
  </si>
  <si>
    <t>Aqua pro inj. (ampułka)</t>
  </si>
  <si>
    <t>10 ml</t>
  </si>
  <si>
    <t>op. (100 amp)</t>
  </si>
  <si>
    <t>5 ml</t>
  </si>
  <si>
    <t>op. (100 amp )</t>
  </si>
  <si>
    <t>Dekstranum (opakowanie bezpieczne z dwoma portami)</t>
  </si>
  <si>
    <t>Glucosum (opakowanie typu worek/butelka z dwoma portami)</t>
  </si>
  <si>
    <t>5% 250 ml</t>
  </si>
  <si>
    <t>5% 500 ml</t>
  </si>
  <si>
    <t>10% 500 ml</t>
  </si>
  <si>
    <t>Glucosum 20% (ampułka)</t>
  </si>
  <si>
    <t>op. (10 amp)*</t>
  </si>
  <si>
    <t>Glucosum 40% (ampułka)</t>
  </si>
  <si>
    <t>Mannitolum</t>
  </si>
  <si>
    <t>15% x 100 ml</t>
  </si>
  <si>
    <t>Natrii chloridum 0,9% (ampułka)</t>
  </si>
  <si>
    <t>op. (50 amp plastikowych)</t>
  </si>
  <si>
    <t>Natrii chloridum 10% (ampułka)</t>
  </si>
  <si>
    <t>op. (100 amp plastikowych)</t>
  </si>
  <si>
    <t>Natrii chloridum (opakowanie typu worek z dwoma portami)</t>
  </si>
  <si>
    <t>0,9% inj.50 ml</t>
  </si>
  <si>
    <t>0,9% inj.100 ml</t>
  </si>
  <si>
    <t>0.9% inj. 250 ml</t>
  </si>
  <si>
    <t>Natrii chloridum (opakowanie typu butelka z dwoma portami)</t>
  </si>
  <si>
    <t>0.9% inj. 500 ml</t>
  </si>
  <si>
    <t>skład: chlorek sodu 141 mmol/l, chlorek potasu 5 mmol/l, chlorek wapnia 2 mmol/l, chlorek magnezu 1 mmol/l, octan sodu 34 mmol/l, cytrynian sodu 3 mmol/l  (opakowanie typu butelka z dwoma portami)</t>
  </si>
  <si>
    <t>skład: chlorek sodu 145 mmol/l, chlorek potasu 4 mmol/l, chlorek wapnia 2,5 mmol/l, chlorek magnezu 1 mmol/l, octan sodu 24 mmol/l, jabłczan 5 mmol/l  (opakowanie typu butelka z dwoma portami)</t>
  </si>
  <si>
    <t>skład: chlorek sodu 140 mmol/l, chlorek potasu 4 mmol/l, chlorek wapnia 1 mmol/l, chlorek magnezu 1 mmol/l, chlorki 118 mmol/l, jony octanowe  30 mmol/l , glukoza 55,5, mmol/l (opakowanie typu butelka z dwoma portami)</t>
  </si>
  <si>
    <t>250 ml</t>
  </si>
  <si>
    <t>Glucosum 5% et Natrii chloridum 0,9% 2:1 (opakowanie typu worek/butelka z dwoma portami)</t>
  </si>
  <si>
    <t>Płyn Ringera (opakowanie typu worek/butelka z dwoma portami)</t>
  </si>
  <si>
    <t>Strzykawka z solą fizjologiczną do przepłukiwania, napełniana fabrycznie NaCl 0,9% - 5ml</t>
  </si>
  <si>
    <t>op. (1szt.)</t>
  </si>
  <si>
    <t>PAKIET 8 – PRODUKTY LECZNICZE DLA PRZEWODU POKARMOWEGO I METABOLIZMU -  CPV: 33610000-9 (produkty lecznicze dla przewodu pokarmowego i metabolizmu)</t>
  </si>
  <si>
    <t>Bisacodylum (czopki)</t>
  </si>
  <si>
    <t>op. (5 czop)</t>
  </si>
  <si>
    <t>Bisacodylum</t>
  </si>
  <si>
    <t>Glyceroli suppositoria (czopki)</t>
  </si>
  <si>
    <t>op. (10 szt.)</t>
  </si>
  <si>
    <t>2 g</t>
  </si>
  <si>
    <t>Sodium phosphate (wlewki doodbytn.)</t>
  </si>
  <si>
    <t>150 ml</t>
  </si>
  <si>
    <t>9,75 g/15 ml</t>
  </si>
  <si>
    <t>Timonacic</t>
  </si>
  <si>
    <t>Preparat zawierający wyselekcjonowane szczepy żywych kultur bakterii probiotycznych*</t>
  </si>
  <si>
    <t>op. (20  kaps)</t>
  </si>
  <si>
    <t>350 mg chlor.sod., 300 mg chlor.potas., 500 mg wodorowęglan sodu, 100 mg suchego wyciągu z rumianku, 2,9 g glukozy (prosz.)</t>
  </si>
  <si>
    <t>4,15 g</t>
  </si>
  <si>
    <t>op. (15 sasz)</t>
  </si>
  <si>
    <t>Aluminii phosphatis liquamen (zawiesina)</t>
  </si>
  <si>
    <t>4,5% 250 ml</t>
  </si>
  <si>
    <t>op. (1 but)</t>
  </si>
  <si>
    <t>Dimehticonum</t>
  </si>
  <si>
    <t>op.( 100 kaps)</t>
  </si>
  <si>
    <t>Simeticonum</t>
  </si>
  <si>
    <t>40 mg</t>
  </si>
  <si>
    <t>Guttae Stomachicae (krople żołądkowe)</t>
  </si>
  <si>
    <t>op. (35 g)</t>
  </si>
  <si>
    <t>Pancreatinum</t>
  </si>
  <si>
    <t>10 000 j.m.</t>
  </si>
  <si>
    <t>Carbo medicinalis</t>
  </si>
  <si>
    <t>300 mg</t>
  </si>
  <si>
    <t>Loperamide hydrochloride</t>
  </si>
  <si>
    <t>2 mg</t>
  </si>
  <si>
    <t>Diosmectite</t>
  </si>
  <si>
    <t>3,76 g</t>
  </si>
  <si>
    <t>op. (30 sasz)</t>
  </si>
  <si>
    <t>Drotaverine hydrochloride</t>
  </si>
  <si>
    <t>40 mg/2 ml</t>
  </si>
  <si>
    <t>Papaverine hydrochloride</t>
  </si>
  <si>
    <t>PAKIET 9 – PRODUKTY LECZNICZE DLA UKŁADU SERCOWO-NACZYNIOWEGO - CPV: 33622000-6 (produkty lecznicze dla układu sercowo-naczyniowego)</t>
  </si>
  <si>
    <t>Metoprololum</t>
  </si>
  <si>
    <t>47,5 mg</t>
  </si>
  <si>
    <t>op. (28 tabl)</t>
  </si>
  <si>
    <t>5 mg/5 ml</t>
  </si>
  <si>
    <t>Metylodigoksyna</t>
  </si>
  <si>
    <t>100 mcg</t>
  </si>
  <si>
    <t>Digoxinum</t>
  </si>
  <si>
    <t>0,5 mg/2 ml</t>
  </si>
  <si>
    <t>0,25 mg</t>
  </si>
  <si>
    <t>0,1 mg</t>
  </si>
  <si>
    <t>Nikethamide (krople)</t>
  </si>
  <si>
    <t>250 mg/1 ml</t>
  </si>
  <si>
    <t>op. (15 ml)</t>
  </si>
  <si>
    <t>Cardiol C (krople)</t>
  </si>
  <si>
    <t>op. (40 g)</t>
  </si>
  <si>
    <t>Diltiazemi hydrochloridum</t>
  </si>
  <si>
    <t>60 mg</t>
  </si>
  <si>
    <t>Amiodaroni hydrochloridum</t>
  </si>
  <si>
    <t>Amiodarone</t>
  </si>
  <si>
    <t>150 mg/3 ml</t>
  </si>
  <si>
    <t>Propafenone hydrochloride</t>
  </si>
  <si>
    <t>150 mg</t>
  </si>
  <si>
    <t>Amlodipinum</t>
  </si>
  <si>
    <t>Captoprilum</t>
  </si>
  <si>
    <t>12,5 mg</t>
  </si>
  <si>
    <t>Dobutaminum</t>
  </si>
  <si>
    <t>250 mg/5 ml</t>
  </si>
  <si>
    <t>Dopamine hydrochloride</t>
  </si>
  <si>
    <t>1% 50 mg/5 ml</t>
  </si>
  <si>
    <t>4% 200 mg/5 ml</t>
  </si>
  <si>
    <t>Enalapril maleas</t>
  </si>
  <si>
    <t>Nitrendipinum</t>
  </si>
  <si>
    <t>Verapamil hydrochloride</t>
  </si>
  <si>
    <t>op. (40 tabl)</t>
  </si>
  <si>
    <t>80 mg</t>
  </si>
  <si>
    <t>120 mg</t>
  </si>
  <si>
    <t>240 mg</t>
  </si>
  <si>
    <t>Isosorbidi mononitras</t>
  </si>
  <si>
    <t>Glyceroli trinitras (aerozol)</t>
  </si>
  <si>
    <t>0,4 mg/doza</t>
  </si>
  <si>
    <t>op. (200 doz)</t>
  </si>
  <si>
    <t>Galantamine hydrobromide</t>
  </si>
  <si>
    <t>2,5 mg/1 ml</t>
  </si>
  <si>
    <t>5 mg/1 ml</t>
  </si>
  <si>
    <t>Atropini sulfas</t>
  </si>
  <si>
    <t>1 mg/1 ml</t>
  </si>
  <si>
    <t>Cilazaprilum</t>
  </si>
  <si>
    <t>0,5 mg</t>
  </si>
  <si>
    <t>Doxazosinum</t>
  </si>
  <si>
    <t>70 mg/20 ml</t>
  </si>
  <si>
    <t>Losartan potassium</t>
  </si>
  <si>
    <t>PAKIET 10 – ŚRODKI MOCZOPĘDNE I POTAS -  CPV: 33622300-9 (środki moczopędne), CPV: 33617000-8 (dodatki mineralne)</t>
  </si>
  <si>
    <t>Furosemidum</t>
  </si>
  <si>
    <t>20 mg/2 ml</t>
  </si>
  <si>
    <t>Hydrochlorothiazidum</t>
  </si>
  <si>
    <t>Spironolactonum</t>
  </si>
  <si>
    <t>Amiloridi hydrochloridum,  Hydrochlorothiazidum</t>
  </si>
  <si>
    <t>Potassium chloride</t>
  </si>
  <si>
    <t>391 mg K+</t>
  </si>
  <si>
    <t>PAKIET 11 – PRODUKTY LECZNICZE DLA UKŁADU NERWOWEGO - CPV: 33661000-1 (produkty lecznicze dla układu nerwowego)</t>
  </si>
  <si>
    <t>Diazepamum</t>
  </si>
  <si>
    <t>op. (20 tabl )</t>
  </si>
  <si>
    <t>10 mg/2 ml</t>
  </si>
  <si>
    <t>Diazepamum (mikrowl.)</t>
  </si>
  <si>
    <t>5 mg/2,5 ml</t>
  </si>
  <si>
    <t>op. (5 wlewek)</t>
  </si>
  <si>
    <t>10 mg/2,5 ml</t>
  </si>
  <si>
    <t>Estazolamum</t>
  </si>
  <si>
    <t>Amitriptyline hydrochloride</t>
  </si>
  <si>
    <t>Amitryptyline hydrochloride</t>
  </si>
  <si>
    <t>Doxepin</t>
  </si>
  <si>
    <t>op. (30 kaps)</t>
  </si>
  <si>
    <t>Chlorpromazine hydrochloride</t>
  </si>
  <si>
    <t>Hydroxyzine hydrochloride</t>
  </si>
  <si>
    <t>Hydroxizine hydrochloride</t>
  </si>
  <si>
    <t>Hydroxizine hydrochloride (syrop)</t>
  </si>
  <si>
    <t>Mianserinum</t>
  </si>
  <si>
    <t>Opipramol hydrochloride</t>
  </si>
  <si>
    <t>Promazine hydrochloride</t>
  </si>
  <si>
    <t>Carbamazepinum</t>
  </si>
  <si>
    <t>Thiethylperazine malate</t>
  </si>
  <si>
    <t>6.5 mg</t>
  </si>
  <si>
    <t>6,5 mg</t>
  </si>
  <si>
    <t>op. (6 czop)</t>
  </si>
  <si>
    <t>Ondansetrone</t>
  </si>
  <si>
    <t>Pseudoephedrine hydrochloride</t>
  </si>
  <si>
    <t>op. (10 tabl)</t>
  </si>
  <si>
    <t>Clonazepamum</t>
  </si>
  <si>
    <t>Zolpidemi tartras</t>
  </si>
  <si>
    <t>Midazolamum</t>
  </si>
  <si>
    <t>7,5 mg</t>
  </si>
  <si>
    <t>Betahistinum</t>
  </si>
  <si>
    <t>8 mg</t>
  </si>
  <si>
    <t>Citalopramum</t>
  </si>
  <si>
    <t>75 mg</t>
  </si>
  <si>
    <t>op.(30 tabl)</t>
  </si>
  <si>
    <t>Venlafaxine</t>
  </si>
  <si>
    <t>PAKIET 12 – PRODUKTY LECZNICZE DLA UKŁADU SERCOWO-NACZYNIOWEGO ROZSZERZAJĄCE NACZYNIA MÓZGOWE ORAZ LEKI POPRAWIAJĄCE PRACE MÓZGU - CPV: 33622000-6 (produkty lecznicze dla układu sercowo-naczyniowego)</t>
  </si>
  <si>
    <t>Nicergolinum</t>
  </si>
  <si>
    <t>Pentoxifyllinum</t>
  </si>
  <si>
    <t>400 mg</t>
  </si>
  <si>
    <t>100 mg/5 ml</t>
  </si>
  <si>
    <t>Vinpocentinum</t>
  </si>
  <si>
    <t>Piracetamum</t>
  </si>
  <si>
    <t>800 mg</t>
  </si>
  <si>
    <t>1200 mg</t>
  </si>
  <si>
    <t>PAKIET 13 – PREPARATY HORMONALNE O DZIAŁANIU OGÓLNOUSTROJOWYM - CPV: 33642000-2 (ogólnoustrojowe preparaty hormonalne, z wyłączeniem hormonów płciowych)</t>
  </si>
  <si>
    <t>Calcitoninum</t>
  </si>
  <si>
    <t>100 jm./1 ml</t>
  </si>
  <si>
    <t>Methylprednisoloni acetas</t>
  </si>
  <si>
    <t>40 mg/1 ml</t>
  </si>
  <si>
    <t>op. (1 fiol)</t>
  </si>
  <si>
    <t>Dexamethazone sodium phosphate</t>
  </si>
  <si>
    <t>4 mg/1 ml</t>
  </si>
  <si>
    <t>Prednisonum</t>
  </si>
  <si>
    <t>Hydrocortisone sodium succinate</t>
  </si>
  <si>
    <t>op. (5 fiol sub such + 5 amp)</t>
  </si>
  <si>
    <t>Methylprednisolonum</t>
  </si>
  <si>
    <t>16 mg</t>
  </si>
  <si>
    <t>Methylprednisolonum*</t>
  </si>
  <si>
    <t>250 mg/4 ml</t>
  </si>
  <si>
    <t>500 mg/8 ml</t>
  </si>
  <si>
    <t>1 g/16 ml</t>
  </si>
  <si>
    <t>Betamethasoni dipropionas, Betamethasoni natrii phosphas</t>
  </si>
  <si>
    <t>6,43 mg +     2,63 mg/1 ml</t>
  </si>
  <si>
    <t>PAKIET 14 – ŚRODKI PRZECIWBÓLOWE, PRZECIWZAPALNE I PRZECIWREUMATYCZNE - CPV: 33632100-0 (produkty przeciwzapalne i przeciwreumatyczne), CPV: 33661200-3 (środki przeciwbólowe)</t>
  </si>
  <si>
    <t>Chloroquini phosphas</t>
  </si>
  <si>
    <t>Colchiciextractum siccum normatum</t>
  </si>
  <si>
    <t>op. (20 draż)</t>
  </si>
  <si>
    <t>Diclofenacum natricum (tabl. dojelit.)</t>
  </si>
  <si>
    <t>Diclofenacum natricum prolongatum</t>
  </si>
  <si>
    <t>Diclofenacum natricum</t>
  </si>
  <si>
    <t>op.( 20 tabl.)</t>
  </si>
  <si>
    <t>op. (10 czop)</t>
  </si>
  <si>
    <t>Diclofenacum natricum (żel)</t>
  </si>
  <si>
    <t>10 mg/1 g</t>
  </si>
  <si>
    <t>op. (100 g)</t>
  </si>
  <si>
    <t>op. (3 amp)</t>
  </si>
  <si>
    <t>Ibuprofenum (zawiesina)</t>
  </si>
  <si>
    <t>op. (100 ml)</t>
  </si>
  <si>
    <t>Ibuprofenum</t>
  </si>
  <si>
    <t>Ibuprofen</t>
  </si>
  <si>
    <t>Naproxenum</t>
  </si>
  <si>
    <t>Naproxenum (żel 10%)</t>
  </si>
  <si>
    <t>0,1g/1g</t>
  </si>
  <si>
    <t>op. (50 g)</t>
  </si>
  <si>
    <t>Ketoprofenum</t>
  </si>
  <si>
    <t>op. (14 tabl)</t>
  </si>
  <si>
    <t>Sulfasalazinum</t>
  </si>
  <si>
    <t>op. (50 tabl dojelit)</t>
  </si>
  <si>
    <t>Meloxicamum</t>
  </si>
  <si>
    <t>Acidum acetylosalicylicum</t>
  </si>
  <si>
    <t>Paracetamolum</t>
  </si>
  <si>
    <t>Paracetamol</t>
  </si>
  <si>
    <t>Paracetamolum (zawiesina)</t>
  </si>
  <si>
    <t>120 mg/5 ml</t>
  </si>
  <si>
    <t>op. (20 tabl dojelit)</t>
  </si>
  <si>
    <t>Metamizolum natricum (inj.)</t>
  </si>
  <si>
    <t>1 g/2 ml</t>
  </si>
  <si>
    <t>2,5 g/5 ml</t>
  </si>
  <si>
    <t>Metamizolum natricum</t>
  </si>
  <si>
    <t>Tramadol hydrochloride</t>
  </si>
  <si>
    <t>Tramadol hydrochloride (inj.)</t>
  </si>
  <si>
    <t>50 mg/1 ml</t>
  </si>
  <si>
    <t>100 mg/2 ml</t>
  </si>
  <si>
    <t>op. (20 kaps)</t>
  </si>
  <si>
    <t>Tramadol hydrochloride (krople)</t>
  </si>
  <si>
    <t>PAKIET 15 – PRODUKTY LECZNICZE DLA UKŁADU SERCOWO-NACZYNIOWEGO-CPV: 33622000-6 (produkty lecznicze dla układu sercowo-naczyniowego), CPV: 33690000-3 (różne produkty lecznicze)</t>
  </si>
  <si>
    <t>Perindoprilum argininum</t>
  </si>
  <si>
    <t>op. (90 tabl)</t>
  </si>
  <si>
    <t>Indapamidum</t>
  </si>
  <si>
    <t>1,5 mg</t>
  </si>
  <si>
    <t>Gliclazide</t>
  </si>
  <si>
    <t>35 mg</t>
  </si>
  <si>
    <t>PAKIET 16 – ŚRODKI ANTYBAKTERYJNE - ANTYBIOTYKI DO UŻYTKU OGÓLNOUSTROJOWEGO CPV: 33651100-9 (środki antybakteryjne do użytku ogólnoustrojowego)</t>
  </si>
  <si>
    <t>Phenoxymethylpenicillin</t>
  </si>
  <si>
    <t>1.500.000 j.m.</t>
  </si>
  <si>
    <t>op. (12 tabl)</t>
  </si>
  <si>
    <t>Phenoxymethylpenicillin (zawiesina)</t>
  </si>
  <si>
    <t>op. (16 kaps)</t>
  </si>
  <si>
    <t>Piperacillin+Tazobactam</t>
  </si>
  <si>
    <t>4,5 g</t>
  </si>
  <si>
    <t>op. (1  fiol)</t>
  </si>
  <si>
    <t>Cefotaxime</t>
  </si>
  <si>
    <t>Chloramphenicolum 1% (maść)</t>
  </si>
  <si>
    <t>5 g</t>
  </si>
  <si>
    <t>op. (1 tuba)</t>
  </si>
  <si>
    <t>Chloramphenicolum 2% (maść)</t>
  </si>
  <si>
    <t>Meropenem</t>
  </si>
  <si>
    <t>op. (10 fiol)</t>
  </si>
  <si>
    <t>Imipenem, Cilastatin sodium</t>
  </si>
  <si>
    <t>Neomycinum (maść oczna)</t>
  </si>
  <si>
    <t>op. (3 g)</t>
  </si>
  <si>
    <t>Neomycinum (aerozol)</t>
  </si>
  <si>
    <t>op. (55 ml)</t>
  </si>
  <si>
    <t>Amikacin</t>
  </si>
  <si>
    <t>250 mg /2 ml</t>
  </si>
  <si>
    <t>op. (1 fiol 2 ml)</t>
  </si>
  <si>
    <t>500 mg /2 ml</t>
  </si>
  <si>
    <t>1 g /4 ml</t>
  </si>
  <si>
    <t>op. (1 fiol 4 ml)</t>
  </si>
  <si>
    <t>Amikacin 0,3% (krople do oczu)</t>
  </si>
  <si>
    <t>op. (5 ml)</t>
  </si>
  <si>
    <t>Roxithromycin (tabl. do przyg. zaw. doustnej)</t>
  </si>
  <si>
    <t>Roxithromycin</t>
  </si>
  <si>
    <t>op. (20 ml)</t>
  </si>
  <si>
    <t>Lincomycin hydrochloride</t>
  </si>
  <si>
    <t>op. (12 kaps)</t>
  </si>
  <si>
    <t>600 mg/2 ml</t>
  </si>
  <si>
    <t>Clindamycin</t>
  </si>
  <si>
    <t>300 mg/2 ml</t>
  </si>
  <si>
    <t>Nystatyna (zawiesina)</t>
  </si>
  <si>
    <t>op. (24 ml)</t>
  </si>
  <si>
    <t>Mupirocinum (maść)</t>
  </si>
  <si>
    <t>op. (15 g)</t>
  </si>
  <si>
    <t>op. (20 g)</t>
  </si>
  <si>
    <t>op. (10 g)</t>
  </si>
  <si>
    <t>Oxytetracyclinum, hydrocortisone acetas (maść oczna)</t>
  </si>
  <si>
    <t>Oxytetracyclinum (aerozol)</t>
  </si>
  <si>
    <t>Ceftazidim</t>
  </si>
  <si>
    <t>Fosfomycin (granulat)</t>
  </si>
  <si>
    <t>3 g</t>
  </si>
  <si>
    <t>op. (1 sasz)</t>
  </si>
  <si>
    <t>Levofloxacinum</t>
  </si>
  <si>
    <t>1000 mg</t>
  </si>
  <si>
    <t>* dopuszczenie do stosowania również w leczeniu doustnym</t>
  </si>
  <si>
    <t>PAKIET 18 – ŚRODKI CHRONIĄCE NACZYNIA KRWIONOŚNE ORAZ CZOPKI PRZECIWHEMOROIDOM CPV: 33622400-0 (środki chroniące naczynia krwionośne), CPV: 33622500-1 (środki przeciw hemoroidom do użytku miejscowego)</t>
  </si>
  <si>
    <t>Aescine</t>
  </si>
  <si>
    <t>Calcium dobesilate</t>
  </si>
  <si>
    <t>Aesculus Hippocastanum, Troxerutin (żel)</t>
  </si>
  <si>
    <t>Aesculus, Hippocastanum, Rutoside</t>
  </si>
  <si>
    <t>op. (30 tabl. draż)</t>
  </si>
  <si>
    <t>PAKIET 19 – PREPARATY ANTYHISTAMINOWE DO UŻYTKU OGÓLNOUSTROJOWEGO - CPV: 33675000-2 (preparaty antyhistaminowe do użytku ogólnoustrojowego)</t>
  </si>
  <si>
    <t>Cetirizine dihydrochloride</t>
  </si>
  <si>
    <t>Cetirizine dihydrochloride (syrop)</t>
  </si>
  <si>
    <t>1 mg /1 ml</t>
  </si>
  <si>
    <t>Clemastine</t>
  </si>
  <si>
    <t>2 mg/2 ml</t>
  </si>
  <si>
    <t>Promethazine hydrochloride</t>
  </si>
  <si>
    <t>Promethazine hydrochloride (syrop)</t>
  </si>
  <si>
    <t>Loratadine</t>
  </si>
  <si>
    <t>Desloratadinum</t>
  </si>
  <si>
    <t>0,5mg /1 ml</t>
  </si>
  <si>
    <t>op. (60 ml )</t>
  </si>
  <si>
    <t>Anthazoline</t>
  </si>
  <si>
    <t>PAKIET 20 – ŚRODKI LECZNICZE DLA UKŁADU ODDECHOWEGO - CPV: 33670000-7 (środki lecznicze dla układu oddechowego)</t>
  </si>
  <si>
    <t>skład: 15mg Codeine phosph i 300mg sulfogwajakolu</t>
  </si>
  <si>
    <t>Epinephrinum</t>
  </si>
  <si>
    <t>Ipratropii bromidum (aeroz.)</t>
  </si>
  <si>
    <t>op. (200 dawek)</t>
  </si>
  <si>
    <t>Fenoteroli hydrobromidum +Ipratropii bromidum (aeroz.)</t>
  </si>
  <si>
    <t>Fenoteroli hydrobromidum (aeroz.)</t>
  </si>
  <si>
    <t>100 mcg/dawka 10 ml</t>
  </si>
  <si>
    <t>Etilefrine hydrochloride (krople)</t>
  </si>
  <si>
    <t>7,5 mg/1 ml</t>
  </si>
  <si>
    <t>Salbutamolum</t>
  </si>
  <si>
    <t>0,5 mg/1 ml</t>
  </si>
  <si>
    <t>Salbutamolum (aeroz.)</t>
  </si>
  <si>
    <t>100 mcg/dawka</t>
  </si>
  <si>
    <t>Theophylline</t>
  </si>
  <si>
    <t>20 mg/1 ml</t>
  </si>
  <si>
    <t>op. (60 kaps)</t>
  </si>
  <si>
    <t>Theophylinum</t>
  </si>
  <si>
    <t>Theophylinum prolongatum</t>
  </si>
  <si>
    <t>Bromhexinum (syrop)</t>
  </si>
  <si>
    <t>4 mg/5 ml</t>
  </si>
  <si>
    <t>op. (120 ml)</t>
  </si>
  <si>
    <t>Bromhexinum</t>
  </si>
  <si>
    <t>Ambroxolum</t>
  </si>
  <si>
    <t>Carbocisteinum</t>
  </si>
  <si>
    <t>op. (200 ml)</t>
  </si>
  <si>
    <t>Sodium bicarbonate, skład: 630mg wodorowęgiel. sodu, 243mg chlorku sodu, 12,06mg siarczan potasu bezwodnego, 8,1mg siarczanu sodu bezwodnego, 0,45mg wodorofosforu disodu bezwodnego</t>
  </si>
  <si>
    <t>Salmeterolum (aerozol wziewny)</t>
  </si>
  <si>
    <t>250 mcg/dawka</t>
  </si>
  <si>
    <t>op. (120 dawek)</t>
  </si>
  <si>
    <t>Butamiratum (syrop)</t>
  </si>
  <si>
    <t>1,5 mg /1 ml</t>
  </si>
  <si>
    <t>Budesonide</t>
  </si>
  <si>
    <t>0,1 mg/dawka</t>
  </si>
  <si>
    <t>Budesonide (zawiesina do nebulizacji)</t>
  </si>
  <si>
    <t>0,125 mg/1 ml</t>
  </si>
  <si>
    <t>op. (20 amp)</t>
  </si>
  <si>
    <t>0,250 mg/1 ml</t>
  </si>
  <si>
    <t>0,500 mg/1 ml</t>
  </si>
  <si>
    <t>Ambroxolum (płyn do inhalacji)</t>
  </si>
  <si>
    <t>op.(100 ml)</t>
  </si>
  <si>
    <t>Fenoteroli hydrobromide +Ipratropii bromide (płyn do inhalacji)</t>
  </si>
  <si>
    <t>0,25 mg/1 ml</t>
  </si>
  <si>
    <t>Fluticasonum</t>
  </si>
  <si>
    <t>125 mcg/dawka</t>
  </si>
  <si>
    <t>op. (60 dawek)</t>
  </si>
  <si>
    <t>Acetylocysteina (proszek do sporz. roztw.)</t>
  </si>
  <si>
    <t>200 mg/5 g</t>
  </si>
  <si>
    <t>op. (20 sasz)</t>
  </si>
  <si>
    <t>PAKIET 21 – MYORELAXANTIA – LEKI ZWIOTCZAJĄCE - CPV: 33632200-1 (środki rozluźniające mięśnie)</t>
  </si>
  <si>
    <t>Baclofen</t>
  </si>
  <si>
    <t>Tolperisonum forte</t>
  </si>
  <si>
    <t>Tolperisonum</t>
  </si>
  <si>
    <t>PAKIET 22 – ANTYBAKTERYJNE, CHEMIOTERAPEUTYKI, CHINOLONY, ŚRODKI STOSOWANE W ROBACZYCACH, PRZECIWWIRUSOWE I PRZECIWGRZYBICZE - CPV: 33651100-9 (środki antybakteryjne do użytku ogólnoustrojowego), CPV: 33691200-2 (środki przeciw robakom), CPV: 33651200-0 (środki przeciwgrzybiczne do użytku ogólnoustrojowego), CPV: 33651400-2  (środki antywirusowe do użytku ogólnoustrojowego)</t>
  </si>
  <si>
    <t>Sulfamethoxazolum,Trimetoprim (400 mg+80 mg)</t>
  </si>
  <si>
    <t>480 mg</t>
  </si>
  <si>
    <t>Sulfamethoxazolum, Trimetoprim (800 mg+160 mg)</t>
  </si>
  <si>
    <t>960 mg</t>
  </si>
  <si>
    <t>Sulfamethoxazolum, Trimetoprim (zawiesina)</t>
  </si>
  <si>
    <t>240 mg/5 ml</t>
  </si>
  <si>
    <t>Sulfamethoxazolum, Trimetoprim</t>
  </si>
  <si>
    <t>480 mg/5 ml</t>
  </si>
  <si>
    <t>Ciprofloxacinum</t>
  </si>
  <si>
    <t>Furazidinum</t>
  </si>
  <si>
    <t>Metronidazolum</t>
  </si>
  <si>
    <t>Metronidazolum  (tabl. dopoch.)</t>
  </si>
  <si>
    <t>Nifuroxazide (tabl. powl.)</t>
  </si>
  <si>
    <t>op. (24 tabl)</t>
  </si>
  <si>
    <t>Nifuroxazide (zawiesina)</t>
  </si>
  <si>
    <t>op. (90 ml)</t>
  </si>
  <si>
    <t>Oseltamivir</t>
  </si>
  <si>
    <t>op. (10 kaps)</t>
  </si>
  <si>
    <t>Pyrantelum (zawiesina)</t>
  </si>
  <si>
    <t>Albendazolum (zawiesina)</t>
  </si>
  <si>
    <t>400 mg/ 20 ml</t>
  </si>
  <si>
    <t>Inosine pranobex</t>
  </si>
  <si>
    <t>Aciclovir</t>
  </si>
  <si>
    <t>Clotrimazolum (tabl. dopoch.)</t>
  </si>
  <si>
    <t>op. (6 tabl)</t>
  </si>
  <si>
    <t>Miconazolum (żel do jamy ustnej)</t>
  </si>
  <si>
    <t>20 mg/1 g</t>
  </si>
  <si>
    <t>Fluconazolum</t>
  </si>
  <si>
    <t>op. (14 kaps)</t>
  </si>
  <si>
    <t>Fluconazolum (syrop)</t>
  </si>
  <si>
    <t>Benzydymine hydrochloride</t>
  </si>
  <si>
    <t>3 mg</t>
  </si>
  <si>
    <t>Chorlquinaldolum</t>
  </si>
  <si>
    <t>PAKIET 23 - IBANDRONOWY KWAS - CPV: 33632100-0 (produkty przeciwzapalne i przeciwreumatyczne)</t>
  </si>
  <si>
    <t>Ibandronowy kwas</t>
  </si>
  <si>
    <t>3 mg/3 ml</t>
  </si>
  <si>
    <t>PAKIET 24 - ŚRODKI STOSOWANE W OKULISTYCE, ŚRODKI DO UCHA I NOSA - CPV: 33662100-9 (środki oftalmologiczne)</t>
  </si>
  <si>
    <t>Atropine sulfate (krople oczne)</t>
  </si>
  <si>
    <t>Oxytetracycline hydrochloride, Hydrocortisone acetate, Polymyxin B sulphate (zawiesina)</t>
  </si>
  <si>
    <t>Fludrocortisone acetate, Gramicidin, Neomycin sulphate (zawiesina do oczu i uszu)</t>
  </si>
  <si>
    <t>Xylometazoline hydrochloride (krople do nosa)</t>
  </si>
  <si>
    <t>Dexamethasone, Neomycin sulphate, Polymyxin B sulphate (zawiesina do oczu)</t>
  </si>
  <si>
    <t>Dexamethasone, Neomycin sulphate, Polymyxin B sulphate (maść do oczu)</t>
  </si>
  <si>
    <t>op. (3,5 g)</t>
  </si>
  <si>
    <t>Diclofenac sodium (krople do oczu)</t>
  </si>
  <si>
    <t>Antazoline hydrochloride, Tetryzoline hydrochloride (krople do oczu)</t>
  </si>
  <si>
    <t>Sulfacetamide sodium (krople do oczu)</t>
  </si>
  <si>
    <t>op. (12 szt)</t>
  </si>
  <si>
    <t>Sulfathiazole, Naphazoline nitrate (krople do nosa)</t>
  </si>
  <si>
    <t>Tropicamide 0,5% (krople do oczu)</t>
  </si>
  <si>
    <t>op. (2 x 5 ml)</t>
  </si>
  <si>
    <t>Choline salicylate 20% (krople do uszu)</t>
  </si>
  <si>
    <t>200 mg/1 g</t>
  </si>
  <si>
    <t>Timolol 0,5% (krople do oczu)</t>
  </si>
  <si>
    <t>Furoinian flutykazonu (aerozol do nosa)</t>
  </si>
  <si>
    <t>27,5 mcg/    dawka</t>
  </si>
  <si>
    <t>PAKIET 25 – PRODUKTY LECZNICZE STOSOWANE W LECZENIU DERMATOLOGICZNYM - CPV: 33631000-2  (produkty lecznicze dla dermatologii), CPV: 33632000-9 (produkty lecznicze dla układu mięśniowo - szkieletowego)</t>
  </si>
  <si>
    <t>skład: 5g eskuliny, 0,5g chlorowodorek lidokainy (maść)</t>
  </si>
  <si>
    <t>op. (30 g)</t>
  </si>
  <si>
    <t>Allantoin (zasypka)</t>
  </si>
  <si>
    <t>Allantoin 2% (maść)</t>
  </si>
  <si>
    <t>Aluminium acetotartrate (tabl.)</t>
  </si>
  <si>
    <t>Sulfathiazole Silver 2% (krem)</t>
  </si>
  <si>
    <t>Clotrimazole (krem)</t>
  </si>
  <si>
    <t>skład: 91,7g wyciągu alkoholowego z ziela ostrózeczki polnej, 8,3g 80% kwasu octowego (płyn)</t>
  </si>
  <si>
    <t>op. (but. 100 g)</t>
  </si>
  <si>
    <t>Clobetasol propionate (krem)</t>
  </si>
  <si>
    <t>0,5mg/1g</t>
  </si>
  <si>
    <t>op. (25 g)</t>
  </si>
  <si>
    <t>Dexamethasone (aerozol)</t>
  </si>
  <si>
    <t>0,28 mg/1 g</t>
  </si>
  <si>
    <t>op. (aeroz. 55 ml)</t>
  </si>
  <si>
    <t>Betamethazone dipropionate, Salicylic acid (maść)</t>
  </si>
  <si>
    <t>0,5 mg+30 mg/1 g</t>
  </si>
  <si>
    <t>Mometasone furoate (maść)</t>
  </si>
  <si>
    <t>1 mg/1 g</t>
  </si>
  <si>
    <t>Lidocaine hydrochloride, Prilocaine (krem)</t>
  </si>
  <si>
    <t>25 mg+25 mg/1 g</t>
  </si>
  <si>
    <t>op. (5 g)</t>
  </si>
  <si>
    <t>Dimetindene maleate (żel)</t>
  </si>
  <si>
    <t>Heparin (krem)</t>
  </si>
  <si>
    <t>30.000 j.m./1 g</t>
  </si>
  <si>
    <t>Hydrocortisone acetate 1% (krem)</t>
  </si>
  <si>
    <t>10 mg/1g</t>
  </si>
  <si>
    <t>Ichtammol (maść)</t>
  </si>
  <si>
    <t>Retinol (maść)</t>
  </si>
  <si>
    <t>800 j.m./1 g</t>
  </si>
  <si>
    <t>op. ( 25 g)</t>
  </si>
  <si>
    <t>Metronidazole (żel)</t>
  </si>
  <si>
    <t>Povidone-Iodine (płyn)</t>
  </si>
  <si>
    <t>100 mg/1 g</t>
  </si>
  <si>
    <t>op. 30 ml</t>
  </si>
  <si>
    <t>Dexpanthenol (aeroz.)</t>
  </si>
  <si>
    <t>op. (130 g)</t>
  </si>
  <si>
    <t>Natamycin 2% (krem)</t>
  </si>
  <si>
    <t>Natamycin, Hydrocortisone acetate, Neomycin sulphate (krem)</t>
  </si>
  <si>
    <t>0,1 g</t>
  </si>
  <si>
    <t>op. (5 tabl)</t>
  </si>
  <si>
    <t>Choline salicylate (żel stomatolog.)</t>
  </si>
  <si>
    <t>Denotivir (krem)</t>
  </si>
  <si>
    <t>30 mg/1 g</t>
  </si>
  <si>
    <t>Aqua hydrogeni peroxydati</t>
  </si>
  <si>
    <t>Betamethasone dipropionate, Gentamicin sulphate (maść)</t>
  </si>
  <si>
    <t>Benzyl benzoate (płyn)</t>
  </si>
  <si>
    <t>300 mg/1 g</t>
  </si>
  <si>
    <t>op. (120 g)</t>
  </si>
  <si>
    <t>Aluminium acetotartrate (żel)</t>
  </si>
  <si>
    <t>op. (75 g)</t>
  </si>
  <si>
    <t>Collagenasum (maść)</t>
  </si>
  <si>
    <t>1,2 j.m./1 g</t>
  </si>
  <si>
    <t>125 g</t>
  </si>
  <si>
    <t>Betamethasone dipropionate, Clotrimazole, Gentamicin sulphate (maść)</t>
  </si>
  <si>
    <t>Propioinian flutykazonu</t>
  </si>
  <si>
    <t>Maść hemostatyczna-Emofix</t>
  </si>
  <si>
    <t>op. ( 30 g)</t>
  </si>
  <si>
    <t>PAKIET 26 – RÓŻNE PRODUKTY ORAZ SZCZEPIONKI - CPV: 33690000-3 (różne produkty lecznicze), CPV: 33651600-4 (szczepionki), CPV: 33600000-6 (produkty farmaceutyczne), CPV: 33692000-7 (roztwory lecznicze)</t>
  </si>
  <si>
    <t>Polidocanol (inj.)</t>
  </si>
  <si>
    <t>2 ml  3%</t>
  </si>
  <si>
    <t>Allopurinol</t>
  </si>
  <si>
    <t>Borax z gliceryną 20%</t>
  </si>
  <si>
    <t>10 g</t>
  </si>
  <si>
    <t>op. (płyn 10 g)</t>
  </si>
  <si>
    <t>Magnesium sulfate 20% (inj.doż.)</t>
  </si>
  <si>
    <t>2 g/10 ml</t>
  </si>
  <si>
    <t>Sodium hydrocarbonate 8,4%</t>
  </si>
  <si>
    <t>84 mg/1 ml</t>
  </si>
  <si>
    <t>Mesnum</t>
  </si>
  <si>
    <t>op. (15 amp)</t>
  </si>
  <si>
    <t>Potassium chloride 15%</t>
  </si>
  <si>
    <t>150 mg/1 ml</t>
  </si>
  <si>
    <t>Tuberculine vaccine</t>
  </si>
  <si>
    <t>2 T.U./0,1 ml x 1,5 ml</t>
  </si>
  <si>
    <t>op. (10 fiol.)</t>
  </si>
  <si>
    <t>Naloxone hydrochloride</t>
  </si>
  <si>
    <t>0,4 mg/1 ml</t>
  </si>
  <si>
    <t>Clopidogrel</t>
  </si>
  <si>
    <t>Simvastatinum</t>
  </si>
  <si>
    <t>op. (28 tabl pow)</t>
  </si>
  <si>
    <t>Flumazenil</t>
  </si>
  <si>
    <t>0,5 mg/5 ml</t>
  </si>
  <si>
    <t>Methylrosanilinium chloride (roztwór wodny)</t>
  </si>
  <si>
    <t>Methylrosanilinium chloride (roztwór spirytusowy)</t>
  </si>
  <si>
    <t>PAKIET 27 – VARIA RÓŻNE PRODUKTY LECZNICZE - CPV: 33690000-3 (różne produkty lecznicze)</t>
  </si>
  <si>
    <t>Diclofenacum</t>
  </si>
  <si>
    <t>0,075 g x 3 ml</t>
  </si>
  <si>
    <t>op. (1 amp)</t>
  </si>
  <si>
    <t>Diclofenacum natrium</t>
  </si>
  <si>
    <t>op.( 50 tabl)</t>
  </si>
  <si>
    <t>Ferric hydroxide sachared complex</t>
  </si>
  <si>
    <t>20 mg Fe+++/1 ml</t>
  </si>
  <si>
    <t>Ketoprofenum ( do podawania domięśniowego i dożylnego)</t>
  </si>
  <si>
    <t>op.( 20 kaps)</t>
  </si>
  <si>
    <t>op. (30 tabl )</t>
  </si>
  <si>
    <t>PAKIET 28 – SEKUKINUMABUM - CPV:  33690000-3 (różne produkty lecznicze)</t>
  </si>
  <si>
    <t>150mg/1ml</t>
  </si>
  <si>
    <t>Omeprazolum</t>
  </si>
  <si>
    <t>szt. (1 kaps)</t>
  </si>
  <si>
    <t>Omeprazolum (i.v.)</t>
  </si>
  <si>
    <t>Pantoprazolum</t>
  </si>
  <si>
    <t>Metoclopramidi hydrochloridum</t>
  </si>
  <si>
    <t>Albuminum Humanum</t>
  </si>
  <si>
    <t>200 g/1 ltr</t>
  </si>
  <si>
    <t>Mycophenolas mofetil</t>
  </si>
  <si>
    <t>Sotalol hydrochloride</t>
  </si>
  <si>
    <t>Bisoprolol fumarate</t>
  </si>
  <si>
    <t>Enoxaparin sodium (amp-strz.)</t>
  </si>
  <si>
    <t>20 mg/0,2 ml</t>
  </si>
  <si>
    <t>40 mg/0,4 ml</t>
  </si>
  <si>
    <t>60 mg/0,6 ml</t>
  </si>
  <si>
    <t>80 mg/0,8ml</t>
  </si>
  <si>
    <t>Valproic acid, Valproate sodium</t>
  </si>
  <si>
    <t>Ramipril*</t>
  </si>
  <si>
    <t>15 mg/1,5 ml</t>
  </si>
  <si>
    <t>szt. (1 amp)</t>
  </si>
  <si>
    <t>Warfarinun</t>
  </si>
  <si>
    <t>Warfarinum</t>
  </si>
  <si>
    <t>Torasemidum</t>
  </si>
  <si>
    <t>*</t>
  </si>
  <si>
    <t>PAKIET 31 – ETANERCEPTUM - CPV: 33632100-0 (produkty przeciwzapalne i przeciwreumatyczne)</t>
  </si>
  <si>
    <t>Etanerceptum (proszek i rozpuszczalnik do sporządzenia roztworu do wstrzykiwań do stosowania u dzieci)</t>
  </si>
  <si>
    <t>25 mg/1 ml</t>
  </si>
  <si>
    <t>Etanerceptum (roztwór do wstrzykiwań)</t>
  </si>
  <si>
    <t>50 mg/1ml</t>
  </si>
  <si>
    <t>Denosumabum</t>
  </si>
  <si>
    <t>60 mg/1 ml</t>
  </si>
  <si>
    <t>1000 mg/100 ml</t>
  </si>
  <si>
    <t>500 mg/100 ml</t>
  </si>
  <si>
    <t>250 mg/100 ml</t>
  </si>
  <si>
    <t>Gentamicin</t>
  </si>
  <si>
    <t>240 mg/80 ml</t>
  </si>
  <si>
    <t>360 mg/120 ml</t>
  </si>
  <si>
    <t>2 mg/1 ml</t>
  </si>
  <si>
    <t>szt. (50 ml)</t>
  </si>
  <si>
    <t>szt. (100 ml)</t>
  </si>
  <si>
    <t>szt.. (200 ml)</t>
  </si>
  <si>
    <t>4 mg /1 ml</t>
  </si>
  <si>
    <t>6 mg /1 ml</t>
  </si>
  <si>
    <t>Fluconazole</t>
  </si>
  <si>
    <t>200 mg/100 ml</t>
  </si>
  <si>
    <t>Metronidazolum 0,5%</t>
  </si>
  <si>
    <t>Potasium Chloride 0,3% +Sodium Chloride 0,9%  500 ml</t>
  </si>
  <si>
    <t>1,5 g/500 ml</t>
  </si>
  <si>
    <t>Infliximabum (proszek do sporządzenia koncentratu do sporządzenia roztworu do infuzji)</t>
  </si>
  <si>
    <t>Rituximabum (koncentrat do sporządzenia roztworu do infuzji)</t>
  </si>
  <si>
    <t>op. (1 fiolka a 50 ml)</t>
  </si>
  <si>
    <t>Leflunomidum</t>
  </si>
  <si>
    <t>Adalimumabum (roztwór do wstrzykiwań)</t>
  </si>
  <si>
    <t>mg</t>
  </si>
  <si>
    <t>5 mg/100 ml</t>
  </si>
  <si>
    <t>1000 ml</t>
  </si>
  <si>
    <t>Octenidinum dihydrochloridum, Phenoxyethanolum</t>
  </si>
  <si>
    <t>op. (1000ml)</t>
  </si>
  <si>
    <t>op. 250 ml</t>
  </si>
  <si>
    <t>Sterylny preparat zawierający poliheksanidynę I betainę służący do czyszczenia nawilżania i utrzymania rany oraz opatrunku w stanie wilgotnym jak również do usuwania włóknistych płaszczy/ biofilmów z rany w sposób zapewniający ochronę tkanki</t>
  </si>
  <si>
    <t>350 ml</t>
  </si>
  <si>
    <t>op. 350 ml</t>
  </si>
  <si>
    <t>30 ml</t>
  </si>
  <si>
    <t>500ml</t>
  </si>
  <si>
    <t>200 mg/1ml</t>
  </si>
  <si>
    <t>Producent</t>
  </si>
  <si>
    <t>Pojemność</t>
  </si>
  <si>
    <t>200 ml</t>
  </si>
  <si>
    <t>200ml</t>
  </si>
  <si>
    <t>237 ml</t>
  </si>
  <si>
    <t>ZAŁĄCZNIK  NR  2.1</t>
  </si>
  <si>
    <t>FORMULARZ OFERTOWO-CENOWY</t>
  </si>
  <si>
    <t>Stawka VAT (%)</t>
  </si>
  <si>
    <t>Opis przedmiotu zamówienia</t>
  </si>
  <si>
    <t>Cena jedn. netto za 1 op.</t>
  </si>
  <si>
    <t>Cena jedn. brutto za 1 op.</t>
  </si>
  <si>
    <t>Wartość netto za ilość określoną w kol. 5</t>
  </si>
  <si>
    <t>Wartość brutto za ilość określoną w kol. 5 (obliczona: wartość netto z kol. 8 + podatek VAT)</t>
  </si>
  <si>
    <t>SUMA</t>
  </si>
  <si>
    <t>xxx</t>
  </si>
  <si>
    <t>ZAŁĄCZNIK  NR  2.3</t>
  </si>
  <si>
    <t>ZAŁĄCZNIK  NR  2.2</t>
  </si>
  <si>
    <t>ZAŁĄCZNIK  NR  2.4</t>
  </si>
  <si>
    <t>ZAŁĄCZNIK  NR  2.5</t>
  </si>
  <si>
    <t>ZAŁĄCZNIK  NR  2.6</t>
  </si>
  <si>
    <t>ZAŁĄCZNIK  NR  2.7</t>
  </si>
  <si>
    <t>Aloe sok z liści aloesu i wyciąg z kory kruszyny</t>
  </si>
  <si>
    <t>ZAŁĄCZNIK  NR  2.8</t>
  </si>
  <si>
    <t>ZAŁĄCZNIK  NR  2.9</t>
  </si>
  <si>
    <t>ZAŁĄCZNIK  NR  2.10</t>
  </si>
  <si>
    <t>ZAŁĄCZNIK  NR  2.11</t>
  </si>
  <si>
    <t>ZAŁĄCZNIK  NR  2.12</t>
  </si>
  <si>
    <t>* Zamawiający wymaga rejestracji w leczeniu Reumatoidalnego Zapalenia Stawów oraz Zesztywniającego Zapalenia Stawów Kręgosłupa</t>
  </si>
  <si>
    <t>ZAŁĄCZNIK  NR  2.13</t>
  </si>
  <si>
    <t>ZAŁĄCZNIK  NR  2.14</t>
  </si>
  <si>
    <t>ZAŁĄCZNIK  NR  2.15</t>
  </si>
  <si>
    <t>ZAŁĄCZNIK  NR  2.16</t>
  </si>
  <si>
    <t>ZAŁĄCZNIK  NR  2.17</t>
  </si>
  <si>
    <t>ZAŁĄCZNIK  NR  2.18</t>
  </si>
  <si>
    <t>ZAŁĄCZNIK  NR  2.19</t>
  </si>
  <si>
    <t>ZAŁĄCZNIK  NR  2.20</t>
  </si>
  <si>
    <t>ZAŁĄCZNIK  NR  2.21</t>
  </si>
  <si>
    <t>ZAŁĄCZNIK  NR  2.22</t>
  </si>
  <si>
    <t>ZAŁĄCZNIK  NR  2.23</t>
  </si>
  <si>
    <t>ZAŁĄCZNIK  NR  2.24</t>
  </si>
  <si>
    <t>ZAŁĄCZNIK  NR  2.25</t>
  </si>
  <si>
    <t>391 mg K+/5 ml</t>
  </si>
  <si>
    <t>ZAŁĄCZNIK  NR  2.26</t>
  </si>
  <si>
    <t>ZAŁĄCZNIK  NR  2.27</t>
  </si>
  <si>
    <t>ZAŁĄCZNIK  NR  2.28</t>
  </si>
  <si>
    <t>PAKIET 29 – VARIA RÓŻNE PRODUKTY LECZNICZE -  CPV: 33610000-9 (produkty lecznicze dla przewodu pokarmowego i metabolizmu), CPV: 33652000-5 (środki przeciwnowotworowe i immunomodulujące)</t>
  </si>
  <si>
    <t>ZAŁĄCZNIK  NR  2.29</t>
  </si>
  <si>
    <t>PAKIET 30 – VARIA  RÓŻNE PRODUKTY LECZNICZE - CPV: 33690000-3 (różne produkty lecznicze)</t>
  </si>
  <si>
    <t>ZAŁĄCZNIK  NR  2.30</t>
  </si>
  <si>
    <t>* Zamawiający wymaga w pozycji 1 i 2 produktu leczniczego tego samego producenta dla pacjentów Oddziału Reumatologii Dziecięcej</t>
  </si>
  <si>
    <t>ZAŁĄCZNIK  NR  2.31</t>
  </si>
  <si>
    <t>* Zamawiający wymaga dostępności produktu leczniczego w ampułkostrzykawce i wstrzykiwaczu, do wyboru według uznania Zamawiającego</t>
  </si>
  <si>
    <t>PAKIET 32 - ETANERCEPTUM - CPV: 33632100-0 (produkty przeciwzapalne i przeciwreumatyczne )</t>
  </si>
  <si>
    <t>ZAŁĄCZNIK  NR  2.32</t>
  </si>
  <si>
    <t>PAKIET 33 - ETANERCEPTUM - CPV: 33632100-0 (produkty przeciwzapalne i przeciwreumatyczne )</t>
  </si>
  <si>
    <t>ENBREL**</t>
  </si>
  <si>
    <t>ZAŁĄCZNIK  NR  2.33</t>
  </si>
  <si>
    <t>ZAŁĄCZNIK  NR  2.34</t>
  </si>
  <si>
    <t>PAKIET 34 - DENOZUMABUM - CPV: 33690000-3 (rózne produkty lecznicze)</t>
  </si>
  <si>
    <t>PAKIET 35 - VARIA RÓŻNE PRODUKTY LECZNICZE - CPV: 33651100-9 (środki antybakteryjne do użytku ogólnoustrojowego, CPV: 33651200-0 (środki przeciwgrzybiczne do użytku ogólnoustrojowego), CPV: 33690000-3 (różne produkty lecznicze)</t>
  </si>
  <si>
    <t>ZAŁĄCZNIK  NR  2.35</t>
  </si>
  <si>
    <t>PAKIET 36 – INFLIXIMABUM - CPV: 33632100-0 (produkty przeciwzapalne i przeciwreumatyczne)</t>
  </si>
  <si>
    <t>ZAŁĄCZNIK  NR  2.36</t>
  </si>
  <si>
    <t>PAKIET 37 – RITUXIMABUM - CPV: 33632100-0 (produkty przeciwzapalne i przeciwreumatyczne)</t>
  </si>
  <si>
    <t>ZAŁĄCZNIK  NR  2.37</t>
  </si>
  <si>
    <t>ZAŁĄCZNIK  NR  2.38</t>
  </si>
  <si>
    <t>PAKIET 38 – LEFLUNOMIDUM - CPV: 33652000-5 (leki przeciwnowotworowe i immunomodulujące)</t>
  </si>
  <si>
    <t>PAKIET 39 – ADALIMUMABUM - CPV: 33632100-0 (produkty przeciwzapalne i przeciwreumatyczne)</t>
  </si>
  <si>
    <t>ZAŁĄCZNIK  NR  2.39</t>
  </si>
  <si>
    <t>ZAŁĄCZNIK  NR  2.40</t>
  </si>
  <si>
    <t>PAKIET 40 – ADALIMUMABUM - CPV: 33632100-0 (produkty przeciwzapalne i przeciwreumatyczne)</t>
  </si>
  <si>
    <t>ZAŁĄCZNIK  NR  2.41</t>
  </si>
  <si>
    <t>PAKIET 42 - ACIDUM ZOLEDRONICUM - CPV: 33690000-3 (rózne produkty lecznicze)</t>
  </si>
  <si>
    <t>ZAŁĄCZNIK  NR  2.42</t>
  </si>
  <si>
    <t>PAKIET 41 – TOCILIZUMABUM - CPV 33632100-0 (produkty przeciwzapalne i przeciwreumatyczne)</t>
  </si>
  <si>
    <t>PAKIET 43 - ŚRODKI DEZYNFEKCYJNE - CPV: 33631600-8 (środki antyseptyczne i dezynfekcyjne)</t>
  </si>
  <si>
    <t>* Preparat jest autosterylny (Patent Europejski nr 0016319)</t>
  </si>
  <si>
    <t>100g roztworu zawiera: substancję czynną: 46,0 g etanolu (96% zdenaturowany), 27,0 g alkoholu izopropylowego, 1,0 g alkoholu benzylowego. Substancje pomocnicze: nadtlenek wodoru, woda oczyszczona *</t>
  </si>
  <si>
    <t>100g roztworu zawiera: substancję czynną: 46,0 g etanolu (96% zdenaturowany), 27,0 g alkoholu izopropylowego, 1,0 g alkoholu benzylowego. Substancje pomocnicze: nadtlenek wodoru, woda + barwnik oczyszczona *</t>
  </si>
  <si>
    <t>Gotowy do użycia roztwór przeznaczony do dekontaminacji, płukania, pędzlowania jamy ustnej, utrzymania flory fizjologicznej ust i codziennej higieny jamy ustnej, bez ograniczenia dla zastosowania u dzieci; na bazie poliheksanidyny; bez zawartości alkoholu; skuteczny na bakterie (w tym MDRO Multi-Drug Resistant Organism, np. Staphylococcus aureus, MRSA; Enterococcus hirae; Pseudomonas aeruginosa; Acinetobacter baumannii; Enterococcus faecium (VRE); Klebsiella pneumoniae (ESBL)) oraz grzyby (Candida albicans); konfekcjonowany w opakowaniach 250ml; wyrób medyczny klasy III</t>
  </si>
  <si>
    <t xml:space="preserve">Preparat do mycia pacjenta.
Gotowy do użycia, bezbarwny preparat przeznaczony do higienicznego mycia i dekontaminacji całego ciała w tym włosów bez konieczności spłukiwania i zmywania, nie zawiera substancji barwiących skórę odkażaną, do stosowania w ginekologii i cewnikowaniu, usuwający nieprzyjemne zapachy, preparat na bazie poliheksanidyny
</t>
  </si>
  <si>
    <t>ZAŁĄCZNIK  NR  2.43</t>
  </si>
  <si>
    <t>PAKIET 44 - CERTOLIZUMABUM – CPV: 33690000-3 (różne produkty lecznicze)</t>
  </si>
  <si>
    <t>PAKIET 45 - PREPARATY DO ŻYWIENIA DOJELITOWEGO - CPV: 33692510-5 (preparaty do żywienia dojelitowego)</t>
  </si>
  <si>
    <t>Wartość netto za ilość określoną w kol. 4</t>
  </si>
  <si>
    <t>ZAŁĄCZNIK  NR  2.44</t>
  </si>
  <si>
    <t>ZAŁĄCZNIK  NR  2.45</t>
  </si>
  <si>
    <t>PAKIET 46 - GOLIMUMABUM – CPV: 33690000-3 (różne produkty lecznicze)</t>
  </si>
  <si>
    <t>ZAŁĄCZNIK NR 2.46</t>
  </si>
  <si>
    <t>PAKIET 47 – ODCZYNNIKI I ŚRODKI KONTRASTOWE – CPV: 33695000-5 (odczynniki i środki kontrastowe)</t>
  </si>
  <si>
    <t>ZAŁĄCZNIK NR 2.47</t>
  </si>
  <si>
    <t>ZAŁĄCZNIK NR 2.48</t>
  </si>
  <si>
    <t>PAKIET 49 – VARIA RÓŻNE PRODUKTY LECZNICZE - CPV: 33690000-3 (różne produkty lecznicze)</t>
  </si>
  <si>
    <t>ZAŁĄCZNIK NR 2.49</t>
  </si>
  <si>
    <t>Adalimumabum (roztwór do wstrzykiwań)**</t>
  </si>
  <si>
    <t>** Zamawiający wymaga w pozycji 1 i 2 produktu leczniczego tego samego producenta dla pacjentów Oddziału Reumatologii Dziecięcej</t>
  </si>
  <si>
    <t>ZAŁĄCZNIK NR 2.50</t>
  </si>
  <si>
    <t>PAKIET 50 – ADALIMUMABUM - CPV: 33632100-0 (produkty przeciwzapalne i przeciwreumatyczne)</t>
  </si>
  <si>
    <t>PAKIET 51 – ODCZYNNIKI I ŚRODKI KONTRASTOWE – CPV: 33695000-5 (odczynniki i środki kontrastowe)</t>
  </si>
  <si>
    <t>ZAŁĄCZNIK NR 2.51</t>
  </si>
  <si>
    <t>Jowersol (roztwór do wstrzykiwań i infuzji)</t>
  </si>
  <si>
    <r>
      <rPr>
        <i/>
        <u/>
        <sz val="11"/>
        <color indexed="8"/>
        <rFont val="Times New Roman"/>
        <family val="1"/>
        <charset val="238"/>
      </rPr>
      <t>Formularz ma być podpisany kwalifikowanym podpisem elektronicznym</t>
    </r>
    <r>
      <rPr>
        <i/>
        <sz val="11"/>
        <color indexed="8"/>
        <rFont val="Times New Roman"/>
        <family val="1"/>
        <charset val="238"/>
      </rPr>
      <t>, przez osobę(y) uprawnioną(e) do składania oświadczeń woli w imieniu Wykonawcy, zgodnie z formą reprezentacji Wykonawcy określoną w dokumencie rejestracyjnym (ewidencyjnym), właściwym dla formy organizacyjnej Wykonawcy lub pełnomocnika.</t>
    </r>
  </si>
  <si>
    <r>
      <rPr>
        <i/>
        <u/>
        <sz val="11"/>
        <color indexed="8"/>
        <rFont val="Times New Roman"/>
        <family val="1"/>
        <charset val="238"/>
      </rPr>
      <t>Formularz ma być podpisany kwalifikowanym podpisem elektronicznym,</t>
    </r>
    <r>
      <rPr>
        <i/>
        <sz val="11"/>
        <color indexed="8"/>
        <rFont val="Times New Roman"/>
        <family val="1"/>
        <charset val="238"/>
      </rPr>
      <t xml:space="preserve"> przez osobę(y) uprawnioną(e) do składania oświadczeń woli w imieniu Wykonawcy, zgodnie z formą reprezentacji Wykonawcy określoną w dokumencie rejestracyjnym (ewidencyjnym), właściwym dla formy organizacyjnej Wykonawcy lub pełnomocnika.</t>
    </r>
  </si>
  <si>
    <r>
      <rPr>
        <i/>
        <u/>
        <sz val="11"/>
        <rFont val="Times New Roman"/>
        <family val="1"/>
        <charset val="238"/>
      </rPr>
      <t>Formularz ma być podpisany kwalifikowanym podpisem elektronicznym</t>
    </r>
    <r>
      <rPr>
        <i/>
        <sz val="11"/>
        <rFont val="Times New Roman"/>
        <family val="1"/>
        <charset val="238"/>
      </rPr>
      <t>, przez osobę(y) uprawnioną(e) do składania oświadczeń woli w imieniu Wykonawcy, zgodnie z formą reprezentacji Wykonawcy określoną w dokumencie rejestracyjnym (ewidencyjnym), właściwym dla formy organizacyjnej Wykonawcy lub pełnomocnika.</t>
    </r>
  </si>
  <si>
    <t>L.p</t>
  </si>
  <si>
    <t>op. (1 amp-strzyk.)</t>
  </si>
  <si>
    <t>op. (2 amp - strz + gaziki)</t>
  </si>
  <si>
    <t>HUMIRA*</t>
  </si>
  <si>
    <t>op. (2 amp-strzyk. lub 2 wstrzykiwacze)*</t>
  </si>
  <si>
    <t>Oksykodon (10 mg chlorowodorku oksykodonu)</t>
  </si>
  <si>
    <t>9 mg</t>
  </si>
  <si>
    <t>Skład: 100 mg chlorowodorku tiaminy, 100 mg chlorowodorku pirydoksyny,1 mg cyjanokobalaminy,</t>
  </si>
  <si>
    <t>Methotrexatum*</t>
  </si>
  <si>
    <t>Ciclosporinum (roztw. doust.)</t>
  </si>
  <si>
    <t>op. ( 25 aplik.)</t>
  </si>
  <si>
    <t>Insulina ludzka, insulina neutralna typu Gensulin R, Polhumin R</t>
  </si>
  <si>
    <t>Insulina o pośrednim czasie działania w połączeniu z krótkodziałającymi – insulina ludzka dwufazowa typu Gensulin M30, Humulin M30 lub równoważne</t>
  </si>
  <si>
    <t>Insulina o pośrednim czasie działania w połączeniu z krótkodziałającymi – insulina aspart dwufazowa typu Novomix 30 Penfil  lub równoważne</t>
  </si>
  <si>
    <t>Insulina o pośrednim czasie działania w połączeniu z krótkodziałającymi – insulina aspart dwufazowa typu Novomix 50 Penfil  lub równoważne</t>
  </si>
  <si>
    <t>6.</t>
  </si>
  <si>
    <t>7.</t>
  </si>
  <si>
    <t>8.</t>
  </si>
  <si>
    <t>9.</t>
  </si>
  <si>
    <t>10.</t>
  </si>
  <si>
    <t>11.</t>
  </si>
  <si>
    <t xml:space="preserve">300 j.m./3ml </t>
  </si>
  <si>
    <t>op. (10 wkładów)</t>
  </si>
  <si>
    <t>Immunoglobulina ludzka nieswoista w postaci gotowego roztworu o stężeniu 10%. Iniekcja dożylna o zawartości IgG, co najmniej 95%, opakowania od 2g do 20 g w zależności od potrzeb*</t>
  </si>
  <si>
    <t>1 g/10 ml</t>
  </si>
  <si>
    <t>g*</t>
  </si>
  <si>
    <t>21.</t>
  </si>
  <si>
    <t>22.</t>
  </si>
  <si>
    <t>23.</t>
  </si>
  <si>
    <t>Lactulosum (syrop)</t>
  </si>
  <si>
    <t>Mebeverini hydrochloride</t>
  </si>
  <si>
    <t>Trimebutini maleas</t>
  </si>
  <si>
    <t>op. (300 ml)</t>
  </si>
  <si>
    <t>135 mg</t>
  </si>
  <si>
    <t>40.</t>
  </si>
  <si>
    <t>Bisoprololum</t>
  </si>
  <si>
    <t>Telmisartan</t>
  </si>
  <si>
    <t>Candesartan</t>
  </si>
  <si>
    <t>Walsartan (tabl. powl.)</t>
  </si>
  <si>
    <t>Lacidipinum (tabl. powl.)</t>
  </si>
  <si>
    <t>Lercanidipinum (tabl. powl.)</t>
  </si>
  <si>
    <t>1,25 mg</t>
  </si>
  <si>
    <t>op. (1fiol.)</t>
  </si>
  <si>
    <t>160 mg</t>
  </si>
  <si>
    <t>Furosemidum*</t>
  </si>
  <si>
    <t>Promazine</t>
  </si>
  <si>
    <t>Clonazepamum (ampułki)</t>
  </si>
  <si>
    <t>Escitalopramum</t>
  </si>
  <si>
    <t>Sertraline</t>
  </si>
  <si>
    <t>Mirtazepinum (tabl. uleg. rozp. w jamie ustn.)</t>
  </si>
  <si>
    <t>25 mg/5 ml</t>
  </si>
  <si>
    <t>37,5 mg</t>
  </si>
  <si>
    <t>Vinpocetine koncen. do sporz. roztw. do infuzji (ampułki 2 ml)</t>
  </si>
  <si>
    <t>39.</t>
  </si>
  <si>
    <t>Diclofenacum natricum (tabl. powl.o przedł. uwal.)</t>
  </si>
  <si>
    <t>Diclofenacum + Lidocainum (inj. dom.)</t>
  </si>
  <si>
    <t>Meloxicamum (tabl. uleg. rozpad. w jamie ust.)</t>
  </si>
  <si>
    <t>Paracetamolum + codeine</t>
  </si>
  <si>
    <t>Acidum Acetylosalicylicum (tabl. dojelit.)</t>
  </si>
  <si>
    <t>Tramadol hydrochloride + Paracetamolum</t>
  </si>
  <si>
    <t>(0,075g+0,02g)/  2 ml</t>
  </si>
  <si>
    <t>op. (16 tabl. mus.)</t>
  </si>
  <si>
    <t>75 mg + 650 mg</t>
  </si>
  <si>
    <t>Trimetazidini dihydrochloridum</t>
  </si>
  <si>
    <t>op. (108 tabl)</t>
  </si>
  <si>
    <t>Amoxycyclinum (tabl. z możliwością sporządzenia zawiesiny doustnej )</t>
  </si>
  <si>
    <t>Doxycycline hydrochloride (tabl. do sporz. zaw. doustn.)</t>
  </si>
  <si>
    <t>Bacitracinum, Neomycinum (maść)</t>
  </si>
  <si>
    <t>Oxytetracyclinum, hydrocortisone acetas 3% (maść)</t>
  </si>
  <si>
    <t>Vancomycinum  (proszek do sporz. roztw do infuzji i stosowania doustn.)*</t>
  </si>
  <si>
    <t>Caspofungin (proszek do sporządzenia koncentratu r-u do infuzji)</t>
  </si>
  <si>
    <t>2.800.000 j.m./ 5 g</t>
  </si>
  <si>
    <t>op. (1 fiol.)</t>
  </si>
  <si>
    <t>PAKIET 17 – ŚRODKI ANTYBAKTERYJNE - ANTYBIOTYKI DO UŻYTKU OGÓLNOUSTROJOWEGO CPV: 33651100-9 (środki antybakteryjne do użytku ogólnoustrojowego)</t>
  </si>
  <si>
    <t>19.</t>
  </si>
  <si>
    <t>20.</t>
  </si>
  <si>
    <t>24.</t>
  </si>
  <si>
    <t>25.</t>
  </si>
  <si>
    <t>26.</t>
  </si>
  <si>
    <t>27.</t>
  </si>
  <si>
    <t>Amoxicillin + Clavulanic acid</t>
  </si>
  <si>
    <t>Amoxicillin + Clavulanic Acid</t>
  </si>
  <si>
    <t>Amoxicillin + Clavulanic Acid  (granulat/proszek. do przyg. zaw. doustnej )</t>
  </si>
  <si>
    <t>Amoxicillin + Clavulanic Acid  (granulat do przyg. zaw. doustnej)</t>
  </si>
  <si>
    <t>Cefuroxime</t>
  </si>
  <si>
    <t>Cefuroxime axetil (granulat/proszek do przyg. zaw. doustnej)</t>
  </si>
  <si>
    <t>Cefuroxime axetil</t>
  </si>
  <si>
    <t>Ceftriaxone</t>
  </si>
  <si>
    <t>Doxycycline hydrochloride</t>
  </si>
  <si>
    <t>Clarithromycin (gran. do przyg. zaw. doustnej)</t>
  </si>
  <si>
    <t>Clarithromycin</t>
  </si>
  <si>
    <t>Cloxacillinum</t>
  </si>
  <si>
    <t>Cloxacillinum (proszek do sporz. roztw. do wstrzyk.)</t>
  </si>
  <si>
    <t>Azithromycin</t>
  </si>
  <si>
    <t>Azithromycin (proszek do przyg. zaw. doustnej)</t>
  </si>
  <si>
    <t>Colistimethatum natricum (liofilizat do sporz. roztw. do wstrzyk., infuzji, inhalacji)</t>
  </si>
  <si>
    <t>Ampicillinum (proszek do sporz. roztw. do wstrzyk.)</t>
  </si>
  <si>
    <t>500 mg + 125 mg</t>
  </si>
  <si>
    <t>op. (21 tabl)</t>
  </si>
  <si>
    <t>250 mg + 125 mg</t>
  </si>
  <si>
    <t>1 g + 200 mg</t>
  </si>
  <si>
    <t>500 mg + 100 mg</t>
  </si>
  <si>
    <t>875 mg + 125 mg</t>
  </si>
  <si>
    <t>op. (14 tabl rozp.)</t>
  </si>
  <si>
    <t>400+57mg/5ml</t>
  </si>
  <si>
    <t>op. (140 ml)</t>
  </si>
  <si>
    <t>500 mg/5ml</t>
  </si>
  <si>
    <t>op. (60 ml)</t>
  </si>
  <si>
    <t>750 mg</t>
  </si>
  <si>
    <t>1.5 g</t>
  </si>
  <si>
    <t>125 mg/5 ml</t>
  </si>
  <si>
    <t>op. (10 kaps. )</t>
  </si>
  <si>
    <t>op. (16 tabl)</t>
  </si>
  <si>
    <t>op. (3 tabl)</t>
  </si>
  <si>
    <t>200 mg/5 ml</t>
  </si>
  <si>
    <t>1.000.000 IU</t>
  </si>
  <si>
    <t>op. (20 fiol)</t>
  </si>
  <si>
    <t xml:space="preserve">1 czopek zawiera: 200 mg zasadowego galusanu bizmutawego, 100 mg tlenku cynku, 150 mg taniny; </t>
  </si>
  <si>
    <t>Formoterolum (proszek do inhalacji)</t>
  </si>
  <si>
    <t>20 mcg/ dawka</t>
  </si>
  <si>
    <t>12 mcg/dawka</t>
  </si>
  <si>
    <t>25 mcg/dawka</t>
  </si>
  <si>
    <t>200 mcg</t>
  </si>
  <si>
    <t>400 mcg</t>
  </si>
  <si>
    <t>Tyzanidyne</t>
  </si>
  <si>
    <t xml:space="preserve">Norfloxacinum </t>
  </si>
  <si>
    <t xml:space="preserve">Fludrocortisone acetate (maść oczna) </t>
  </si>
  <si>
    <t>Ofloxacinum (krople)</t>
  </si>
  <si>
    <t>Povidone-Iodine (maść)</t>
  </si>
  <si>
    <t>Etacridine tabl. do sporządzenia roztworu</t>
  </si>
  <si>
    <t>Hipoalergiczny, antyseptyczny krem do pilęgnacji skóry dzieci, niemowląt i dorosłych z problemami skórnymi</t>
  </si>
  <si>
    <t>100g maści zawiera substancję czynną: olej lniany z pierwszego tłoczenia z Linum usitatissimum L., semen (nasienie lnu zwyczajnego) (3:1) 20g oraz substancje pomocnicze: lanolina bezwodna, wazelina biała.</t>
  </si>
  <si>
    <t>op. 30 g</t>
  </si>
  <si>
    <t>30g</t>
  </si>
  <si>
    <t>skład:makrogol 4000, siarczan sodu bezwodny, wodorowęglan sodu, chlorek sodu, chlorek potasu.</t>
  </si>
  <si>
    <t>skład: wyciąg z korzenia kozłka lekarskiego 25g, korzenia arcydzięgla 20g, szyszek chmielu 15g, kwiatu lawendy 15g oraz ziele melisy 25g (krople)</t>
  </si>
  <si>
    <t>74g/1 sasz.</t>
  </si>
  <si>
    <t>op. (4 sasz.)</t>
  </si>
  <si>
    <t>13.</t>
  </si>
  <si>
    <t>rozt. do infuzji 500ml (opak. x 10 szt.)</t>
  </si>
  <si>
    <t xml:space="preserve">* Zamawiający wymaga dostępności produktu leczniczego w ampułkostrzykawce i wstrzykiwaczu do wyboru według uznania Zamawiającego                      </t>
  </si>
  <si>
    <t>op. (2 amp- strz)*</t>
  </si>
  <si>
    <t>* Wymagane dawki leku: 80 mg / 200 mg / 400 mg. Dawka pozostanie do wyboru Zamawiającego stosownie do  bieżących potrzeb leczniczych. Zamawiający wymaga skalkulowania i podania ceny za 1 mg – dotyczy poz. 1</t>
  </si>
  <si>
    <t>162 mg</t>
  </si>
  <si>
    <t>Roztwór wodny pvp – jodu do odkażania skóry przed iniekcjami, punkcjami, zabiegami oraz śluzówek i ran zanieczyszczonych, owrzodzeń, odleżyn</t>
  </si>
  <si>
    <r>
      <rPr>
        <i/>
        <u/>
        <sz val="11"/>
        <color indexed="8"/>
        <rFont val="Times New Roman"/>
        <family val="1"/>
        <charset val="238"/>
      </rPr>
      <t xml:space="preserve"> Formularz ma być podpisany kwalifikowanym podpisem elektronicznym</t>
    </r>
    <r>
      <rPr>
        <i/>
        <sz val="11"/>
        <color indexed="8"/>
        <rFont val="Times New Roman"/>
        <family val="1"/>
        <charset val="238"/>
      </rPr>
      <t>, przez osobę(y) uprawnioną(e) do składania oświadczeń woli w imieniu Wykonawcy, zgodnie z formą reprezentacji Wykonawcy określoną w dokumencie rejestracyjnym (ewidencyjnym), właściwym dla formy organizacyjnej Wykonawcy lub pełnomocnika.</t>
    </r>
  </si>
  <si>
    <t>Kompletna dieta wysokoenergetyczna (1,5 kcal/ml), normobiałkowa (15% energii pochodzenia białkowego) przeznaczona do żywienia drogą doustną. Nie zawiera glutenu, klinicznie wolna od laktozy. Osmolarności do 405 mosmol/l, smakowa (smak: wanilia, truskawka, owoce leśne, czekolada, neutralny), w butelkach plastikowych o objętości 200 ml.</t>
  </si>
  <si>
    <t xml:space="preserve">Dieta wysokokaloryczna zawierająca komplety zestaw składników odżywczych, bez błonnika, produkt stosowany doustnie jako napój uzupełniajacy dietę, tłuszcze to olej rzepakowy, pełny skład aminokwasów wzbogacony o kwas glutaminowy (1,8 g/100ml) oraz argininę (0,27g /100ml), zawartośc białka 9g/100ml źródła białka to kazeina i białka mleka, energia 2 kcal/100 ml, różne smaki </t>
  </si>
  <si>
    <t xml:space="preserve">Dieta wysokokaloryczna zawierająca komplety zestaw składników odżywczych, bez błonnika, produkt stosowany doustnie jako napój uzupełniajacy dietę, tłuszcze to olej rzepakowy, pełny skład aminokwasów wzbogacony o kwas glutaminowy (1,8 g/100ml) oraz argininę (0,27 g/100 ml), zawartośc białka 9g/100ml źródła białka to kazeina i białka mleka, energia 2 kcal/100 ml, z zawartością błonnik (2,5 g /100 ml), różne smaki </t>
  </si>
  <si>
    <t>Kompletna dieta wysokoenergetyczna dla osób z cukrzycą, hiperglikemią stresową, nietolerancją glukozy lub insulinoopornością. Diben DRINK to kompletna pod względem odżywczym wysokoenergetyczna (1,5 kcal/ml) i bogatobiałkowa (7,5 g /100ml), o niskiej zawartości węglowodanów (35 % energii pochodzenia węglowodanowego), zawartośc błonnika 2 g/100ml, bez zawartości  glutenu, syropu glukozowego oraz klinicznie wolna od laktozy. Osmolarność do 360 mosm/l Jest gotową do użycia dietą umożliwiającą picie bezpośrednio z butelki. Dostępna o smaku: owoców leśnych, pralina.</t>
  </si>
  <si>
    <t>Dieta wspomagająca leczenie ran, kompletna, hiperkaloryczna (1,25 kcal/ml), w postaci napoju mlecznego. Zawartość białka nie mniejsza niż 10 g/100 ml w tym 1,5g/100 ml argininy. Zawierająca % energii z: białka-31%, węglowodanów-44%, tłuszczu-25%. Różne smaki</t>
  </si>
  <si>
    <t>Dieta hiperkaloryczna (1,44 kcal/ml), wysokobiałkowa 7,6 g/100 ml zawierająca nukleotydy, kwasy tłuszczowe omega-3 i argininę oraz MCT- kompletna pod względem odżywczym. Smak waniliowy i owoców tropikalnych. Osmolarność 680 mOsm/l. Opakowanie kartonowe 237 ml.</t>
  </si>
  <si>
    <t>Dieta normokaloryczna (1 kcal/ml), zawierająca nukleotydy, kwasy tłuszczowe omega-3 i argininę. Zawierająca 22% tłuszczy MCT. Źródłem białka jest kazeina, wolna L-arginina. Kompletne pod względem odżywczym immunożywienie. Do podawanie doustnie lub przez zgłębnik. 22% energii pochodzi z białka, 25% energii pochodzi z tłuszczy a 53% energii pochodzi z węglowodanów. Osmolarność 298 mOsm/l. Opakowanie butelka SmartFlex 500 ml.</t>
  </si>
  <si>
    <t>Dieta normokaloryczna, ubogoresztkowa, kompletna pod względem odżywczym. Jedynym źródłem białka jest białko kazeinowe. 16% energii pochodzi z  białka, 30% energii pochodzi z tłuszczy a 54% energii pochodzi z węglowodanów. Zawierająca 20% tłuszczy MCT. Zawiera EPA+DHA w ilości 46mg/100ml. Osmolarność:  239 mOsm/l. Produkt przeznaczony do podawania doustnego lub przez zgłębnik. Opakowanie  butelka SmartFlex 500 ml.</t>
  </si>
  <si>
    <t>Żywność specjalnego przeznaczenia medycznego. Kompletna pod względem odżywczym, normokaloryczna dieta (1,07 kcal / ml) ze specjalnym profilem węglowodanów, z dodatkiem rozpuszczalnego błonnika PHGG (100% błonnika). Źródłem białka jest kazeina. Do podawania przez zgłębnik. Osmolarność 320 mOsm / l. Opakowanie butelka SmartFlex 500 ml</t>
  </si>
  <si>
    <t>Dieta do podawania doustnego lub przez zgłębnik, kompletna, normokaloryczna, zawartość białka - 4g/100ml (źródło białka - serwatka), zawiera kwasy tłuszczowe MCT (70%), zawiera kwas glutaminowy i argininę, bezglutenowa, niska zawartość laktozy, procent energii z: białka-16%, węglowodanów-51%, tłuszczu-33%,osmolarność 220 mOsm/l, Opakowanie typu butelka 500ml.</t>
  </si>
  <si>
    <t>Zestaw do podawania diet dojelitowych metodą grawitacyjną, uniwersalny do opakowań miękkich typu Easy Bag lub do butelek o długości 180 cm, z wymienną końcówką, komorą kroplową, zamykanym kranikiem do podawania leków, łącznikiem typu EN - Fit</t>
  </si>
  <si>
    <t>Barium Sulfuricum (zawiesina doustna i doodbytnicza)</t>
  </si>
  <si>
    <t>Lodixanolum (roztwór do wstrzykiwań)</t>
  </si>
  <si>
    <t>Lohexolum (roztwór do wstrzykiwań)</t>
  </si>
  <si>
    <t>PAKIET 48 – SZCZEPIONKA PRZECIW GRYPIE– CPV: 33651600-4 (szczepionki)</t>
  </si>
  <si>
    <t>Memantinum</t>
  </si>
  <si>
    <t>Glimepirid</t>
  </si>
  <si>
    <t>Glimepiryd</t>
  </si>
  <si>
    <t>Haloperidolum roztw. do wstrzyk. (ampułki)</t>
  </si>
  <si>
    <t>Haloperidolum (krople)</t>
  </si>
  <si>
    <t>Cyclonamine roztw. do wstrzyk (ampułki 2 ml)</t>
  </si>
  <si>
    <t>Desloratadine (tabl. uleg. rozp. w jamie ust.)</t>
  </si>
  <si>
    <t>Glucose (proszek do sporz. roztw. doust.)</t>
  </si>
  <si>
    <t>Benserazidum, Levodopum (tabl. do sporz. zawiesiny doustnej)</t>
  </si>
  <si>
    <t>Rupatadine</t>
  </si>
  <si>
    <t>Lacidypine</t>
  </si>
  <si>
    <t>Lercanidypine</t>
  </si>
  <si>
    <t>Norepinephrinum</t>
  </si>
  <si>
    <t>Sildenafil</t>
  </si>
  <si>
    <t>62,5 mg (50 mg+12,5 mg)</t>
  </si>
  <si>
    <t>125 mg              (100 mg+25 mg)</t>
  </si>
  <si>
    <t>op. (28 tabl.)</t>
  </si>
  <si>
    <t>op. (10 amp.)</t>
  </si>
  <si>
    <t>op. (2 tabl)</t>
  </si>
  <si>
    <t>* W pozycji 2 Zamawiający wymaga dostępności produktu leczniczego w ampułkostrzykawce i wstrzykiwaczu do wyboru według uznania Zamawiającego</t>
  </si>
  <si>
    <t>Iomeprolum (roztwór do wstrzykiwań)</t>
  </si>
  <si>
    <t>Iopromid (roztwór do wstrzykiwań)</t>
  </si>
  <si>
    <t>op.(10 x flakon 50 ml)</t>
  </si>
  <si>
    <t>op.(10 x flakon 100 ml)</t>
  </si>
  <si>
    <t>370 mg jodu/ml</t>
  </si>
  <si>
    <t>ZAŁĄCZNIK NR 2.52</t>
  </si>
  <si>
    <t>PAKIET 52 – SUBSTANCJE - CPV: 33600000-6 (produkty farmaceutyczne)</t>
  </si>
  <si>
    <t>Opis Przedmiotu zamówienia</t>
  </si>
  <si>
    <t>Cena jedn. Netto za 1 op.</t>
  </si>
  <si>
    <t>Cena jedn. Brutto za 1 op.</t>
  </si>
  <si>
    <t>Wartość brutto za ilość określoną w kol. 5 (obliczona wartość netto z kol. 8 + podatek VAT)</t>
  </si>
  <si>
    <t>Acidum boricum subst.</t>
  </si>
  <si>
    <t>Acidum salicilicum subst.</t>
  </si>
  <si>
    <t>Ammonium bromatum subst.</t>
  </si>
  <si>
    <t>Calcii chloridum subst.</t>
  </si>
  <si>
    <t>Eucerinum podłoże</t>
  </si>
  <si>
    <t>Kalii bromidum subst.</t>
  </si>
  <si>
    <t>Kalii chloridum subst.</t>
  </si>
  <si>
    <t>Lanolinum podłoże do maści</t>
  </si>
  <si>
    <t>Natrii bromidum subst.</t>
  </si>
  <si>
    <t>Natrii salicylas subst.</t>
  </si>
  <si>
    <t>Paraffinum liquidum płyn</t>
  </si>
  <si>
    <t>Procaini hydrochloridum  subst.</t>
  </si>
  <si>
    <t>Spirytus salicylowy 2%</t>
  </si>
  <si>
    <t>Talcum</t>
  </si>
  <si>
    <t>Lidocaini hydrochloridum</t>
  </si>
  <si>
    <t>Vaselini albi</t>
  </si>
  <si>
    <t>Aqua pro usu officinale</t>
  </si>
  <si>
    <t>Glicerol 86 %</t>
  </si>
  <si>
    <t>op. (1 kg)</t>
  </si>
  <si>
    <t>op. (250 g)</t>
  </si>
  <si>
    <t>op. (0,8 kg)</t>
  </si>
  <si>
    <t>op. (800 g)</t>
  </si>
  <si>
    <t>op. (250 ml)</t>
  </si>
  <si>
    <t>ZAŁĄCZNIK NR 2.53</t>
  </si>
  <si>
    <t>Dekstranum (100 mg/ml )</t>
  </si>
  <si>
    <t>40000 10% 250 ml</t>
  </si>
  <si>
    <t>PAKIET 53 – ROZTWORY LECZNICZE - PŁYNY INFUZYJNE CPV: 33692000-7 (roztwory lecznicze)</t>
  </si>
  <si>
    <t>Metoprololum (inj. doż.)</t>
  </si>
  <si>
    <t>* wymagana wielkość opakowania to 5 ampułek</t>
  </si>
  <si>
    <t xml:space="preserve">*wycena dotyczy 1g substancji, zamawiający wymaga dostępności produktu leczniczego w opakowaniach od 2 g do 20 g w zależności od potrzeb  </t>
  </si>
  <si>
    <r>
      <rPr>
        <i/>
        <u/>
        <sz val="11"/>
        <color indexed="8"/>
        <rFont val="Times New Roman"/>
        <family val="1"/>
        <charset val="238"/>
      </rPr>
      <t>Formularz ma być podpisany kwalifikowanym podpisem elektronicznym</t>
    </r>
    <r>
      <rPr>
        <sz val="11"/>
        <color indexed="8"/>
        <rFont val="Times New Roman"/>
        <family val="1"/>
        <charset val="238"/>
      </rPr>
      <t>, przez osobę(y) uprawnioną(e) do składania oświadczeń woli w imieniu Wykonawcy, zgodnie z formą reprezentacji Wykonawcy określoną w dokumencie rejestracyjnym (ewidencyjnym), właściwym dla formy organizacyjnej Wykonawcy lub pełnomocnika.</t>
    </r>
  </si>
  <si>
    <t>105 mg Fe++</t>
  </si>
  <si>
    <t>Żel znieczulający z lidokainą. Preparat jałowy w jednorazowych aplikatorach.25 aplikatorów zawierających 8,5 g żelu do podawania docewkowego.
 Skład: 1 g żelu zawiera 20 mg chlorowodorku lidokainy oraz 0,5 mg dichlorowodorku chlorhexydyny</t>
  </si>
  <si>
    <r>
      <rPr>
        <i/>
        <u/>
        <sz val="11"/>
        <color indexed="8"/>
        <rFont val="Times New Roman"/>
        <family val="1"/>
        <charset val="238"/>
      </rPr>
      <t>Formularz ma być podpisany kwalifikowanym podpisem elektronicznym</t>
    </r>
    <r>
      <rPr>
        <i/>
        <sz val="11"/>
        <color indexed="8"/>
        <rFont val="Times New Roman"/>
        <family val="1"/>
        <charset val="238"/>
      </rPr>
      <t xml:space="preserve">, przez osobę(y) uprawnioną(e) do składania oświadczeń woli w imieniu Wykonawcy, zgodnie z formą reprezentacji Wykonawcy określoną w dokumencie rejestracyjnym (ewidencyjnym), właściwym dla formy organizacyjnej Wykonawcy lub pełnomocnika. </t>
    </r>
  </si>
  <si>
    <t>Spirytus 70°</t>
  </si>
  <si>
    <t>FORMULARZ OFERTOWO - CENOWY</t>
  </si>
  <si>
    <t>Natrii chloridum (worek polipropylenowy z dwoma jałowymi portami, nie wymagają dezynfekcji przed pierwszym użyciem,
port do dostrzyknięć z końcówką Luer-lock)</t>
  </si>
  <si>
    <t>POMPA OFEROWANA DO ŻYWIENIA DOJELITOWEGO</t>
  </si>
  <si>
    <t>Podać: model, nazwę, typ, producenta, rok produkcji</t>
  </si>
  <si>
    <t xml:space="preserve"> *Zamawiający wymaga w pojedynczo zapakowanej ampułkostrzykawce wyraźnego oznakowania danych dotyczących nazwy  leku, dawki, objętości itd. (tożsamość leku ) </t>
  </si>
  <si>
    <t>Uniwersalny zestaw do żywienia dojelitowego przez pompę Compat Ella. Kompatybilny z różnymi opakowaniami, ze zgłębnikiem i innymi pojemnikami gotowymi do zawieszenia (RTH) z systemem łączącym EnPlus oraz butelkami z szeroką szyjką / butelkami z kapslem. Zawiera port do podawania leków ENFit z 3 wejściami. Zakończony złączem uniwersalnym typu ENFit/ENLock pasującym do większości dostępnych zgłębników na rynku. Wszystkie złączki/przejściówki pakowne razem z zestawem pojedynczo przez producenta gwarantujące szczelne połączenia. Nie zawiera DEHP oraz lateksu. Wykonany z PCV i silikonu. Pakowany pojedynczo, sterylny.*</t>
  </si>
  <si>
    <t>*UWAGA! Zamawiający wymaga dostawy dwóch fabrycznie nowych dwóch pomp kompatybilnych z przedmiotem zamówienia z pozycji 11 w ramach ceny oferty na okres trwania umowy</t>
  </si>
  <si>
    <t>*Zamawiający wymaga rejestracji w leczeniu osteoporozy u kobiet po menopauzie oraz u dorosłych mężczyzn, w leczeniu choroby Pageta kości u dorosłych</t>
  </si>
  <si>
    <t>Acidum zoledronicum*</t>
  </si>
  <si>
    <t>*zamawiający wymaga złożenia oferty na wskazany lek, w celu zabezpieczenia dostępu do leczenia dla pacjentów po ewentualnym wystąpieniu nietolerancji lub obniżeniu skuteczności leczenia po podaniu leków biopodobnych, gdy jest konieczność powrotu do leczenia lekiem referencyjnym ( Enbrel ) - Decyzja Komitetu Terapeutycznego</t>
  </si>
  <si>
    <t>*zamawiający wymaga złożenia oferty na wskazany lek, w celu zabezpieczenia dostępu do leczenia dla pacjentów po ewentualnym wystąpieniu nietolerancji lub obniżeniu skuteczności leczenia po podaniu leków biopodobnych, gdy jest konieczność powrotu do leczenia lekiem referencyjnym ( Humira ) - Decyzja Komitetu Terapeutycznego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</si>
</sst>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[$-415]General"/>
    <numFmt numFmtId="165" formatCode="[$-415]#,##0.00"/>
    <numFmt numFmtId="166" formatCode="[$-415]0.00"/>
    <numFmt numFmtId="167" formatCode="[$-415]0.00%"/>
    <numFmt numFmtId="168" formatCode="#,##0.00&quot; &quot;[$€-401]"/>
    <numFmt numFmtId="169" formatCode="#,##0.00&quot; zł&quot;"/>
    <numFmt numFmtId="170" formatCode="&quot; &quot;#,##0.00&quot; zł &quot;;&quot;-&quot;#,##0.00&quot; zł &quot;;&quot;-&quot;#&quot; zł &quot;;@&quot; &quot;"/>
    <numFmt numFmtId="171" formatCode="&quot; &quot;[$€-415]&quot; &quot;#,##0.00&quot; &quot;;&quot;-&quot;[$€-415]&quot; &quot;#,##0.00&quot; &quot;;&quot; &quot;[$€-415]&quot; -&quot;#&quot; &quot;;@&quot; &quot;"/>
    <numFmt numFmtId="172" formatCode="#,##0.00&quot; &quot;[$zł-415];[Red]&quot;-&quot;#,##0.00&quot; &quot;[$zł-415]"/>
    <numFmt numFmtId="173" formatCode="0.0%"/>
  </numFmts>
  <fonts count="34" x14ac:knownFonts="1">
    <font>
      <sz val="8"/>
      <color indexed="8"/>
      <name val="Tahoma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Tahoma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b/>
      <sz val="11"/>
      <color indexed="53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25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25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u/>
      <sz val="11"/>
      <color indexed="8"/>
      <name val="Times New Roman"/>
      <family val="1"/>
      <charset val="238"/>
    </font>
    <font>
      <i/>
      <u/>
      <sz val="11"/>
      <name val="Times New Roman"/>
      <family val="1"/>
      <charset val="238"/>
    </font>
    <font>
      <sz val="8"/>
      <color rgb="FF000000"/>
      <name val="Tahoma"/>
      <family val="2"/>
      <charset val="238"/>
    </font>
    <font>
      <sz val="8"/>
      <color rgb="FFFFFFFF"/>
      <name val="Tahoma"/>
      <family val="2"/>
      <charset val="238"/>
    </font>
    <font>
      <sz val="8"/>
      <color rgb="FF008000"/>
      <name val="Tahoma"/>
      <family val="2"/>
      <charset val="238"/>
    </font>
    <font>
      <b/>
      <i/>
      <sz val="16"/>
      <color rgb="FF000000"/>
      <name val="Tahoma"/>
      <family val="2"/>
      <charset val="238"/>
    </font>
    <font>
      <b/>
      <sz val="15"/>
      <color rgb="FF003366"/>
      <name val="Tahoma"/>
      <family val="2"/>
      <charset val="238"/>
    </font>
    <font>
      <sz val="8"/>
      <color rgb="FF993300"/>
      <name val="Tahoma"/>
      <family val="2"/>
      <charset val="238"/>
    </font>
    <font>
      <b/>
      <i/>
      <u/>
      <sz val="8"/>
      <color rgb="FF000000"/>
      <name val="Tahoma"/>
      <family val="2"/>
      <charset val="238"/>
    </font>
    <font>
      <sz val="10"/>
      <color rgb="FF000000"/>
      <name val="Arial CE"/>
      <charset val="238"/>
    </font>
    <font>
      <sz val="8"/>
      <color rgb="FF800080"/>
      <name val="Tahoma"/>
      <family val="2"/>
      <charset val="238"/>
    </font>
    <font>
      <sz val="11"/>
      <color rgb="FF000000"/>
      <name val="Times New Roman"/>
      <family val="1"/>
      <charset val="238"/>
    </font>
    <font>
      <b/>
      <sz val="15"/>
      <color theme="3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9"/>
      <color rgb="FF00000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indexed="22"/>
        <bgColor indexed="5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thick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3">
    <xf numFmtId="0" fontId="0" fillId="0" borderId="0"/>
    <xf numFmtId="0" fontId="17" fillId="9" borderId="0"/>
    <xf numFmtId="0" fontId="17" fillId="10" borderId="0"/>
    <xf numFmtId="0" fontId="17" fillId="11" borderId="0"/>
    <xf numFmtId="0" fontId="17" fillId="12" borderId="0"/>
    <xf numFmtId="0" fontId="17" fillId="13" borderId="0"/>
    <xf numFmtId="0" fontId="17" fillId="14" borderId="0"/>
    <xf numFmtId="0" fontId="17" fillId="15" borderId="0"/>
    <xf numFmtId="0" fontId="17" fillId="16" borderId="0"/>
    <xf numFmtId="0" fontId="17" fillId="17" borderId="0"/>
    <xf numFmtId="0" fontId="17" fillId="12" borderId="0"/>
    <xf numFmtId="0" fontId="17" fillId="15" borderId="0"/>
    <xf numFmtId="0" fontId="17" fillId="18" borderId="0"/>
    <xf numFmtId="0" fontId="18" fillId="19" borderId="0"/>
    <xf numFmtId="0" fontId="18" fillId="16" borderId="0"/>
    <xf numFmtId="0" fontId="18" fillId="17" borderId="0"/>
    <xf numFmtId="0" fontId="18" fillId="20" borderId="0"/>
    <xf numFmtId="0" fontId="18" fillId="21" borderId="0"/>
    <xf numFmtId="0" fontId="18" fillId="22" borderId="0"/>
    <xf numFmtId="0" fontId="19" fillId="11" borderId="0"/>
    <xf numFmtId="164" fontId="17" fillId="0" borderId="0"/>
    <xf numFmtId="0" fontId="20" fillId="0" borderId="0">
      <alignment horizontal="center"/>
    </xf>
    <xf numFmtId="0" fontId="21" fillId="0" borderId="33"/>
    <xf numFmtId="0" fontId="20" fillId="0" borderId="0">
      <alignment horizontal="center" textRotation="90"/>
    </xf>
    <xf numFmtId="164" fontId="20" fillId="0" borderId="0">
      <alignment horizontal="center" textRotation="90"/>
    </xf>
    <xf numFmtId="0" fontId="22" fillId="23" borderId="0"/>
    <xf numFmtId="0" fontId="23" fillId="0" borderId="0"/>
    <xf numFmtId="164" fontId="23" fillId="0" borderId="0"/>
    <xf numFmtId="172" fontId="23" fillId="0" borderId="0"/>
    <xf numFmtId="172" fontId="23" fillId="0" borderId="0"/>
    <xf numFmtId="0" fontId="24" fillId="0" borderId="0"/>
    <xf numFmtId="0" fontId="25" fillId="10" borderId="0"/>
    <xf numFmtId="0" fontId="27" fillId="0" borderId="34" applyNumberFormat="0" applyFill="0" applyAlignment="0" applyProtection="0"/>
  </cellStyleXfs>
  <cellXfs count="415">
    <xf numFmtId="0" fontId="0" fillId="0" borderId="0" xfId="0"/>
    <xf numFmtId="164" fontId="1" fillId="0" borderId="0" xfId="20" applyFont="1" applyFill="1" applyAlignment="1" applyProtection="1">
      <alignment horizontal="center" vertical="center" wrapText="1"/>
    </xf>
    <xf numFmtId="165" fontId="2" fillId="0" borderId="0" xfId="20" applyNumberFormat="1" applyFont="1" applyFill="1" applyAlignment="1" applyProtection="1">
      <alignment horizontal="center" vertical="center" wrapText="1"/>
    </xf>
    <xf numFmtId="0" fontId="2" fillId="0" borderId="0" xfId="0" applyFont="1"/>
    <xf numFmtId="164" fontId="2" fillId="0" borderId="2" xfId="20" applyFont="1" applyFill="1" applyBorder="1" applyAlignment="1" applyProtection="1">
      <alignment horizontal="center" vertical="center" wrapText="1"/>
    </xf>
    <xf numFmtId="164" fontId="0" fillId="0" borderId="0" xfId="20" applyFont="1" applyFill="1" applyAlignment="1" applyProtection="1"/>
    <xf numFmtId="164" fontId="2" fillId="0" borderId="0" xfId="20" applyFont="1" applyFill="1" applyAlignment="1" applyProtection="1"/>
    <xf numFmtId="164" fontId="2" fillId="0" borderId="0" xfId="20" applyFont="1" applyFill="1" applyAlignment="1" applyProtection="1">
      <alignment horizontal="center"/>
    </xf>
    <xf numFmtId="168" fontId="2" fillId="0" borderId="0" xfId="20" applyNumberFormat="1" applyFont="1" applyFill="1" applyAlignment="1" applyProtection="1">
      <alignment horizontal="right" vertical="center"/>
    </xf>
    <xf numFmtId="164" fontId="2" fillId="0" borderId="2" xfId="20" applyFont="1" applyFill="1" applyBorder="1" applyAlignment="1" applyProtection="1">
      <alignment horizontal="center" vertical="center"/>
    </xf>
    <xf numFmtId="168" fontId="2" fillId="0" borderId="2" xfId="20" applyNumberFormat="1" applyFont="1" applyFill="1" applyBorder="1" applyAlignment="1" applyProtection="1">
      <alignment horizontal="center" vertical="center" wrapText="1"/>
    </xf>
    <xf numFmtId="169" fontId="2" fillId="0" borderId="2" xfId="20" applyNumberFormat="1" applyFont="1" applyFill="1" applyBorder="1" applyAlignment="1" applyProtection="1">
      <alignment horizontal="right" vertical="center" wrapText="1"/>
    </xf>
    <xf numFmtId="170" fontId="2" fillId="0" borderId="2" xfId="20" applyNumberFormat="1" applyFont="1" applyFill="1" applyBorder="1" applyAlignment="1" applyProtection="1">
      <alignment vertical="center"/>
    </xf>
    <xf numFmtId="168" fontId="2" fillId="0" borderId="2" xfId="20" applyNumberFormat="1" applyFont="1" applyFill="1" applyBorder="1" applyAlignment="1" applyProtection="1">
      <alignment horizontal="right" vertical="center"/>
    </xf>
    <xf numFmtId="164" fontId="2" fillId="2" borderId="2" xfId="20" applyFont="1" applyFill="1" applyBorder="1" applyAlignment="1" applyProtection="1">
      <alignment horizontal="center" vertical="center"/>
    </xf>
    <xf numFmtId="170" fontId="2" fillId="2" borderId="2" xfId="20" applyNumberFormat="1" applyFont="1" applyFill="1" applyBorder="1" applyAlignment="1" applyProtection="1">
      <alignment vertical="center"/>
    </xf>
    <xf numFmtId="164" fontId="2" fillId="3" borderId="2" xfId="20" applyFont="1" applyFill="1" applyBorder="1" applyAlignment="1" applyProtection="1">
      <alignment horizontal="center" vertical="center"/>
    </xf>
    <xf numFmtId="0" fontId="2" fillId="0" borderId="0" xfId="0" applyFont="1" applyFill="1"/>
    <xf numFmtId="0" fontId="0" fillId="4" borderId="0" xfId="0" applyFill="1"/>
    <xf numFmtId="164" fontId="2" fillId="4" borderId="2" xfId="20" applyFont="1" applyFill="1" applyBorder="1" applyAlignment="1" applyProtection="1">
      <alignment horizontal="center" vertical="center"/>
    </xf>
    <xf numFmtId="170" fontId="2" fillId="4" borderId="2" xfId="20" applyNumberFormat="1" applyFont="1" applyFill="1" applyBorder="1" applyAlignment="1" applyProtection="1">
      <alignment vertical="center"/>
    </xf>
    <xf numFmtId="0" fontId="2" fillId="4" borderId="0" xfId="0" applyFont="1" applyFill="1"/>
    <xf numFmtId="168" fontId="2" fillId="4" borderId="2" xfId="20" applyNumberFormat="1" applyFont="1" applyFill="1" applyBorder="1" applyAlignment="1" applyProtection="1">
      <alignment horizontal="right" vertical="center"/>
    </xf>
    <xf numFmtId="164" fontId="2" fillId="4" borderId="0" xfId="20" applyFont="1" applyFill="1" applyAlignment="1" applyProtection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4" borderId="3" xfId="0" applyFont="1" applyFill="1" applyBorder="1" applyAlignment="1"/>
    <xf numFmtId="0" fontId="2" fillId="4" borderId="4" xfId="0" applyFont="1" applyFill="1" applyBorder="1" applyAlignment="1"/>
    <xf numFmtId="170" fontId="1" fillId="3" borderId="2" xfId="20" applyNumberFormat="1" applyFont="1" applyFill="1" applyBorder="1" applyAlignment="1" applyProtection="1">
      <alignment vertical="center"/>
    </xf>
    <xf numFmtId="164" fontId="1" fillId="3" borderId="5" xfId="20" applyFont="1" applyFill="1" applyBorder="1" applyAlignment="1" applyProtection="1">
      <alignment horizontal="center" vertical="center" wrapText="1"/>
    </xf>
    <xf numFmtId="164" fontId="1" fillId="3" borderId="5" xfId="20" applyFont="1" applyFill="1" applyBorder="1" applyAlignment="1" applyProtection="1">
      <alignment horizontal="center" vertical="center"/>
    </xf>
    <xf numFmtId="168" fontId="1" fillId="3" borderId="2" xfId="20" applyNumberFormat="1" applyFont="1" applyFill="1" applyBorder="1" applyAlignment="1" applyProtection="1">
      <alignment horizontal="center" vertical="center"/>
    </xf>
    <xf numFmtId="171" fontId="2" fillId="0" borderId="0" xfId="20" applyNumberFormat="1" applyFont="1" applyFill="1" applyAlignment="1" applyProtection="1"/>
    <xf numFmtId="170" fontId="2" fillId="5" borderId="2" xfId="20" applyNumberFormat="1" applyFont="1" applyFill="1" applyBorder="1" applyAlignment="1" applyProtection="1">
      <alignment vertical="center"/>
    </xf>
    <xf numFmtId="170" fontId="2" fillId="6" borderId="2" xfId="20" applyNumberFormat="1" applyFont="1" applyFill="1" applyBorder="1" applyAlignment="1" applyProtection="1">
      <alignment vertical="center"/>
    </xf>
    <xf numFmtId="170" fontId="2" fillId="7" borderId="2" xfId="20" applyNumberFormat="1" applyFont="1" applyFill="1" applyBorder="1" applyAlignment="1" applyProtection="1">
      <alignment vertical="center"/>
    </xf>
    <xf numFmtId="164" fontId="2" fillId="8" borderId="2" xfId="20" applyFont="1" applyFill="1" applyBorder="1" applyAlignment="1" applyProtection="1">
      <alignment horizontal="center" vertical="center"/>
    </xf>
    <xf numFmtId="170" fontId="2" fillId="8" borderId="2" xfId="20" applyNumberFormat="1" applyFont="1" applyFill="1" applyBorder="1" applyAlignment="1" applyProtection="1">
      <alignment vertical="center"/>
    </xf>
    <xf numFmtId="164" fontId="1" fillId="8" borderId="2" xfId="20" applyFont="1" applyFill="1" applyBorder="1" applyAlignment="1" applyProtection="1">
      <alignment horizontal="center" vertical="center"/>
    </xf>
    <xf numFmtId="170" fontId="1" fillId="8" borderId="2" xfId="20" applyNumberFormat="1" applyFont="1" applyFill="1" applyBorder="1" applyAlignment="1" applyProtection="1">
      <alignment vertical="center"/>
    </xf>
    <xf numFmtId="164" fontId="6" fillId="0" borderId="6" xfId="20" applyFont="1" applyFill="1" applyBorder="1" applyAlignment="1" applyProtection="1">
      <alignment horizontal="left" vertical="center" wrapText="1"/>
    </xf>
    <xf numFmtId="164" fontId="6" fillId="0" borderId="6" xfId="20" applyFont="1" applyFill="1" applyBorder="1" applyAlignment="1" applyProtection="1">
      <alignment horizontal="center" vertical="center" wrapText="1"/>
    </xf>
    <xf numFmtId="165" fontId="6" fillId="0" borderId="6" xfId="20" applyNumberFormat="1" applyFont="1" applyFill="1" applyBorder="1" applyAlignment="1" applyProtection="1">
      <alignment horizontal="center" vertical="center" wrapText="1"/>
    </xf>
    <xf numFmtId="165" fontId="6" fillId="0" borderId="2" xfId="20" applyNumberFormat="1" applyFont="1" applyFill="1" applyBorder="1" applyAlignment="1" applyProtection="1">
      <alignment horizontal="center" vertical="center" wrapText="1"/>
    </xf>
    <xf numFmtId="164" fontId="6" fillId="0" borderId="7" xfId="20" applyFont="1" applyFill="1" applyBorder="1" applyAlignment="1" applyProtection="1">
      <alignment horizontal="center" vertical="center" wrapText="1"/>
    </xf>
    <xf numFmtId="164" fontId="6" fillId="0" borderId="5" xfId="20" applyFont="1" applyFill="1" applyBorder="1" applyAlignment="1" applyProtection="1">
      <alignment horizontal="center" vertical="center" wrapText="1"/>
    </xf>
    <xf numFmtId="164" fontId="6" fillId="0" borderId="7" xfId="20" applyFont="1" applyFill="1" applyBorder="1" applyAlignment="1" applyProtection="1">
      <alignment horizontal="left" vertical="center" wrapText="1"/>
    </xf>
    <xf numFmtId="164" fontId="6" fillId="0" borderId="2" xfId="20" applyFont="1" applyFill="1" applyBorder="1" applyAlignment="1" applyProtection="1">
      <alignment horizontal="center" vertical="center" wrapText="1"/>
    </xf>
    <xf numFmtId="164" fontId="5" fillId="0" borderId="0" xfId="20" applyFont="1" applyFill="1" applyBorder="1" applyAlignment="1" applyProtection="1">
      <alignment horizontal="center" vertical="center" wrapText="1"/>
    </xf>
    <xf numFmtId="164" fontId="5" fillId="0" borderId="9" xfId="20" applyFont="1" applyFill="1" applyBorder="1" applyAlignment="1" applyProtection="1">
      <alignment horizontal="center" vertical="center" wrapText="1"/>
    </xf>
    <xf numFmtId="165" fontId="6" fillId="0" borderId="11" xfId="20" applyNumberFormat="1" applyFont="1" applyFill="1" applyBorder="1" applyAlignment="1" applyProtection="1">
      <alignment horizontal="center" vertical="center" wrapText="1"/>
    </xf>
    <xf numFmtId="165" fontId="6" fillId="0" borderId="8" xfId="20" applyNumberFormat="1" applyFont="1" applyFill="1" applyBorder="1" applyAlignment="1" applyProtection="1">
      <alignment horizontal="center" vertical="center" wrapText="1"/>
    </xf>
    <xf numFmtId="164" fontId="5" fillId="0" borderId="2" xfId="20" applyFont="1" applyFill="1" applyBorder="1" applyAlignment="1" applyProtection="1">
      <alignment horizontal="center" vertical="center" wrapText="1"/>
    </xf>
    <xf numFmtId="164" fontId="5" fillId="0" borderId="7" xfId="20" applyFont="1" applyFill="1" applyBorder="1" applyAlignment="1" applyProtection="1">
      <alignment horizontal="center" vertical="center" wrapText="1"/>
    </xf>
    <xf numFmtId="164" fontId="5" fillId="0" borderId="0" xfId="20" applyFont="1" applyFill="1" applyAlignment="1" applyProtection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165" fontId="6" fillId="0" borderId="0" xfId="20" applyNumberFormat="1" applyFont="1" applyFill="1" applyAlignment="1" applyProtection="1">
      <alignment horizontal="center" vertical="center" wrapText="1"/>
    </xf>
    <xf numFmtId="164" fontId="6" fillId="0" borderId="0" xfId="20" applyFont="1" applyFill="1" applyAlignment="1" applyProtection="1">
      <alignment vertical="center" wrapText="1"/>
    </xf>
    <xf numFmtId="0" fontId="6" fillId="0" borderId="0" xfId="0" applyFont="1" applyAlignment="1">
      <alignment vertical="center"/>
    </xf>
    <xf numFmtId="164" fontId="6" fillId="0" borderId="4" xfId="20" applyFont="1" applyFill="1" applyBorder="1" applyAlignment="1" applyProtection="1">
      <alignment horizontal="left" vertical="center" wrapText="1"/>
    </xf>
    <xf numFmtId="164" fontId="6" fillId="0" borderId="12" xfId="20" applyFont="1" applyFill="1" applyBorder="1" applyAlignment="1" applyProtection="1">
      <alignment horizontal="center" vertical="center" wrapText="1"/>
    </xf>
    <xf numFmtId="164" fontId="6" fillId="0" borderId="13" xfId="20" applyFont="1" applyFill="1" applyBorder="1" applyAlignment="1" applyProtection="1">
      <alignment horizontal="center" vertical="center" wrapText="1"/>
    </xf>
    <xf numFmtId="164" fontId="6" fillId="0" borderId="0" xfId="20" applyFont="1" applyFill="1" applyAlignment="1" applyProtection="1">
      <alignment horizontal="center" vertical="center" wrapText="1"/>
    </xf>
    <xf numFmtId="164" fontId="5" fillId="0" borderId="14" xfId="20" applyFont="1" applyFill="1" applyBorder="1" applyAlignment="1" applyProtection="1">
      <alignment horizontal="center" vertical="center" wrapText="1"/>
    </xf>
    <xf numFmtId="2" fontId="5" fillId="0" borderId="6" xfId="0" applyNumberFormat="1" applyFont="1" applyBorder="1" applyAlignment="1">
      <alignment horizontal="center" vertical="center"/>
    </xf>
    <xf numFmtId="165" fontId="6" fillId="0" borderId="15" xfId="20" applyNumberFormat="1" applyFont="1" applyFill="1" applyBorder="1" applyAlignment="1" applyProtection="1">
      <alignment horizontal="center" vertical="center" wrapText="1"/>
    </xf>
    <xf numFmtId="2" fontId="5" fillId="0" borderId="5" xfId="0" applyNumberFormat="1" applyFont="1" applyBorder="1" applyAlignment="1">
      <alignment horizontal="center" vertical="center"/>
    </xf>
    <xf numFmtId="165" fontId="6" fillId="0" borderId="5" xfId="20" applyNumberFormat="1" applyFont="1" applyFill="1" applyBorder="1" applyAlignment="1" applyProtection="1">
      <alignment horizontal="center" vertical="center" wrapText="1"/>
    </xf>
    <xf numFmtId="165" fontId="6" fillId="0" borderId="10" xfId="20" applyNumberFormat="1" applyFont="1" applyFill="1" applyBorder="1" applyAlignment="1" applyProtection="1">
      <alignment horizontal="center" vertical="center" wrapText="1"/>
    </xf>
    <xf numFmtId="165" fontId="6" fillId="0" borderId="16" xfId="20" applyNumberFormat="1" applyFont="1" applyFill="1" applyBorder="1" applyAlignment="1" applyProtection="1">
      <alignment horizontal="center" vertical="center" wrapText="1"/>
    </xf>
    <xf numFmtId="164" fontId="6" fillId="0" borderId="8" xfId="20" applyFont="1" applyFill="1" applyBorder="1" applyAlignment="1" applyProtection="1">
      <alignment horizontal="center" vertical="center" wrapText="1"/>
    </xf>
    <xf numFmtId="164" fontId="6" fillId="0" borderId="8" xfId="20" applyFont="1" applyFill="1" applyBorder="1" applyAlignment="1" applyProtection="1">
      <alignment horizontal="left" vertical="center" wrapText="1"/>
    </xf>
    <xf numFmtId="2" fontId="5" fillId="0" borderId="8" xfId="0" applyNumberFormat="1" applyFont="1" applyBorder="1" applyAlignment="1">
      <alignment horizontal="center" vertical="center"/>
    </xf>
    <xf numFmtId="164" fontId="6" fillId="0" borderId="10" xfId="20" applyFont="1" applyFill="1" applyBorder="1" applyAlignment="1" applyProtection="1">
      <alignment horizontal="center" vertical="center" wrapText="1"/>
    </xf>
    <xf numFmtId="164" fontId="6" fillId="0" borderId="13" xfId="20" applyFont="1" applyFill="1" applyBorder="1" applyAlignment="1" applyProtection="1">
      <alignment horizontal="left" vertical="center" wrapText="1"/>
    </xf>
    <xf numFmtId="164" fontId="6" fillId="0" borderId="17" xfId="20" applyFont="1" applyFill="1" applyBorder="1" applyAlignment="1" applyProtection="1">
      <alignment horizontal="center" vertical="center" wrapText="1"/>
    </xf>
    <xf numFmtId="2" fontId="5" fillId="0" borderId="17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65" fontId="6" fillId="0" borderId="4" xfId="20" applyNumberFormat="1" applyFont="1" applyFill="1" applyBorder="1" applyAlignment="1" applyProtection="1">
      <alignment horizontal="center" vertical="center" wrapText="1"/>
    </xf>
    <xf numFmtId="165" fontId="6" fillId="0" borderId="17" xfId="20" applyNumberFormat="1" applyFont="1" applyFill="1" applyBorder="1" applyAlignment="1" applyProtection="1">
      <alignment horizontal="center" vertical="center" wrapText="1"/>
    </xf>
    <xf numFmtId="165" fontId="6" fillId="0" borderId="18" xfId="20" applyNumberFormat="1" applyFont="1" applyFill="1" applyBorder="1" applyAlignment="1" applyProtection="1">
      <alignment horizontal="center" vertical="center" wrapText="1"/>
    </xf>
    <xf numFmtId="164" fontId="6" fillId="0" borderId="17" xfId="20" applyFont="1" applyFill="1" applyBorder="1" applyAlignment="1" applyProtection="1">
      <alignment horizontal="left" vertical="center" wrapText="1"/>
    </xf>
    <xf numFmtId="164" fontId="6" fillId="0" borderId="4" xfId="20" applyFont="1" applyFill="1" applyBorder="1" applyAlignment="1" applyProtection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164" fontId="6" fillId="0" borderId="2" xfId="20" applyFont="1" applyFill="1" applyBorder="1" applyAlignment="1" applyProtection="1">
      <alignment horizontal="left" vertical="center" wrapText="1"/>
    </xf>
    <xf numFmtId="166" fontId="5" fillId="0" borderId="2" xfId="20" applyNumberFormat="1" applyFont="1" applyFill="1" applyBorder="1" applyAlignment="1" applyProtection="1">
      <alignment horizontal="center" vertical="center" wrapText="1"/>
    </xf>
    <xf numFmtId="166" fontId="5" fillId="0" borderId="7" xfId="20" applyNumberFormat="1" applyFont="1" applyFill="1" applyBorder="1" applyAlignment="1" applyProtection="1">
      <alignment horizontal="center" vertical="center" wrapText="1"/>
    </xf>
    <xf numFmtId="164" fontId="6" fillId="0" borderId="3" xfId="20" applyFont="1" applyFill="1" applyBorder="1" applyAlignment="1" applyProtection="1">
      <alignment horizontal="center" vertical="center" wrapText="1"/>
    </xf>
    <xf numFmtId="165" fontId="5" fillId="0" borderId="2" xfId="20" applyNumberFormat="1" applyFont="1" applyFill="1" applyBorder="1" applyAlignment="1" applyProtection="1">
      <alignment horizontal="center" vertical="center" wrapText="1"/>
    </xf>
    <xf numFmtId="164" fontId="6" fillId="4" borderId="2" xfId="20" applyFont="1" applyFill="1" applyBorder="1" applyAlignment="1" applyProtection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165" fontId="6" fillId="0" borderId="7" xfId="2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8" xfId="20" applyFont="1" applyFill="1" applyBorder="1" applyAlignment="1" applyProtection="1">
      <alignment vertical="center" wrapText="1"/>
    </xf>
    <xf numFmtId="164" fontId="6" fillId="4" borderId="5" xfId="20" applyFont="1" applyFill="1" applyBorder="1" applyAlignment="1" applyProtection="1">
      <alignment horizontal="center" vertical="center" wrapText="1"/>
    </xf>
    <xf numFmtId="164" fontId="6" fillId="4" borderId="8" xfId="20" applyFont="1" applyFill="1" applyBorder="1" applyAlignment="1" applyProtection="1">
      <alignment horizontal="center" vertical="center" wrapText="1"/>
    </xf>
    <xf numFmtId="164" fontId="6" fillId="4" borderId="17" xfId="20" applyFont="1" applyFill="1" applyBorder="1" applyAlignment="1" applyProtection="1">
      <alignment horizontal="center" vertical="center" wrapText="1"/>
    </xf>
    <xf numFmtId="164" fontId="6" fillId="4" borderId="13" xfId="20" applyFont="1" applyFill="1" applyBorder="1" applyAlignment="1" applyProtection="1">
      <alignment horizontal="center" vertical="center" wrapText="1"/>
    </xf>
    <xf numFmtId="166" fontId="5" fillId="0" borderId="8" xfId="20" applyNumberFormat="1" applyFont="1" applyFill="1" applyBorder="1" applyAlignment="1" applyProtection="1">
      <alignment horizontal="center" vertical="center" wrapText="1"/>
    </xf>
    <xf numFmtId="164" fontId="11" fillId="0" borderId="8" xfId="20" applyFont="1" applyFill="1" applyBorder="1" applyAlignment="1" applyProtection="1">
      <alignment horizontal="center" vertical="center" wrapText="1"/>
    </xf>
    <xf numFmtId="4" fontId="6" fillId="0" borderId="2" xfId="20" applyNumberFormat="1" applyFont="1" applyFill="1" applyBorder="1" applyAlignment="1" applyProtection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4" fontId="6" fillId="0" borderId="17" xfId="20" applyNumberFormat="1" applyFont="1" applyFill="1" applyBorder="1" applyAlignment="1" applyProtection="1">
      <alignment horizontal="center" vertical="center" wrapText="1"/>
    </xf>
    <xf numFmtId="4" fontId="6" fillId="0" borderId="5" xfId="20" applyNumberFormat="1" applyFont="1" applyFill="1" applyBorder="1" applyAlignment="1" applyProtection="1">
      <alignment horizontal="center" vertical="center" wrapText="1"/>
    </xf>
    <xf numFmtId="4" fontId="6" fillId="0" borderId="8" xfId="20" applyNumberFormat="1" applyFont="1" applyFill="1" applyBorder="1" applyAlignment="1" applyProtection="1">
      <alignment horizontal="center" vertical="center" wrapText="1"/>
    </xf>
    <xf numFmtId="165" fontId="6" fillId="4" borderId="8" xfId="20" applyNumberFormat="1" applyFont="1" applyFill="1" applyBorder="1" applyAlignment="1" applyProtection="1">
      <alignment horizontal="center" vertical="center" wrapText="1"/>
    </xf>
    <xf numFmtId="4" fontId="6" fillId="4" borderId="8" xfId="20" applyNumberFormat="1" applyFont="1" applyFill="1" applyBorder="1" applyAlignment="1" applyProtection="1">
      <alignment horizontal="center" vertical="center" wrapText="1"/>
    </xf>
    <xf numFmtId="164" fontId="6" fillId="0" borderId="11" xfId="20" applyFont="1" applyFill="1" applyBorder="1" applyAlignment="1" applyProtection="1">
      <alignment horizontal="center" vertical="center" wrapText="1"/>
    </xf>
    <xf numFmtId="165" fontId="6" fillId="4" borderId="2" xfId="20" applyNumberFormat="1" applyFont="1" applyFill="1" applyBorder="1" applyAlignment="1" applyProtection="1">
      <alignment horizontal="center" vertical="center" wrapText="1"/>
    </xf>
    <xf numFmtId="165" fontId="6" fillId="0" borderId="8" xfId="20" applyNumberFormat="1" applyFont="1" applyFill="1" applyBorder="1" applyAlignment="1" applyProtection="1">
      <alignment horizontal="right" vertical="center" wrapText="1"/>
    </xf>
    <xf numFmtId="165" fontId="6" fillId="0" borderId="2" xfId="20" applyNumberFormat="1" applyFont="1" applyFill="1" applyBorder="1" applyAlignment="1" applyProtection="1">
      <alignment horizontal="right" vertical="center" wrapText="1"/>
    </xf>
    <xf numFmtId="165" fontId="6" fillId="0" borderId="11" xfId="20" applyNumberFormat="1" applyFont="1" applyFill="1" applyBorder="1" applyAlignment="1" applyProtection="1">
      <alignment horizontal="right" vertical="center" wrapText="1"/>
    </xf>
    <xf numFmtId="165" fontId="6" fillId="4" borderId="2" xfId="20" applyNumberFormat="1" applyFont="1" applyFill="1" applyBorder="1" applyAlignment="1" applyProtection="1">
      <alignment horizontal="right" vertical="center" wrapText="1"/>
    </xf>
    <xf numFmtId="165" fontId="6" fillId="4" borderId="11" xfId="20" applyNumberFormat="1" applyFont="1" applyFill="1" applyBorder="1" applyAlignment="1" applyProtection="1">
      <alignment horizontal="right" vertical="center" wrapText="1"/>
    </xf>
    <xf numFmtId="164" fontId="6" fillId="4" borderId="12" xfId="20" applyFont="1" applyFill="1" applyBorder="1" applyAlignment="1" applyProtection="1">
      <alignment horizontal="center" vertical="center" wrapText="1"/>
    </xf>
    <xf numFmtId="165" fontId="6" fillId="0" borderId="17" xfId="20" applyNumberFormat="1" applyFont="1" applyFill="1" applyBorder="1" applyAlignment="1" applyProtection="1">
      <alignment horizontal="right" vertical="center" wrapText="1"/>
    </xf>
    <xf numFmtId="165" fontId="6" fillId="0" borderId="18" xfId="20" applyNumberFormat="1" applyFont="1" applyFill="1" applyBorder="1" applyAlignment="1" applyProtection="1">
      <alignment horizontal="right" vertical="center" wrapText="1"/>
    </xf>
    <xf numFmtId="164" fontId="6" fillId="4" borderId="13" xfId="20" applyFont="1" applyFill="1" applyBorder="1" applyAlignment="1" applyProtection="1">
      <alignment horizontal="left" vertical="center" wrapText="1"/>
    </xf>
    <xf numFmtId="165" fontId="6" fillId="4" borderId="4" xfId="20" applyNumberFormat="1" applyFont="1" applyFill="1" applyBorder="1" applyAlignment="1" applyProtection="1">
      <alignment horizontal="center" vertical="center" wrapText="1"/>
    </xf>
    <xf numFmtId="165" fontId="6" fillId="4" borderId="17" xfId="20" applyNumberFormat="1" applyFont="1" applyFill="1" applyBorder="1" applyAlignment="1" applyProtection="1">
      <alignment horizontal="right" vertical="center" wrapText="1"/>
    </xf>
    <xf numFmtId="165" fontId="6" fillId="4" borderId="18" xfId="20" applyNumberFormat="1" applyFont="1" applyFill="1" applyBorder="1" applyAlignment="1" applyProtection="1">
      <alignment horizontal="right" vertical="center" wrapText="1"/>
    </xf>
    <xf numFmtId="164" fontId="9" fillId="0" borderId="8" xfId="20" applyFont="1" applyFill="1" applyBorder="1" applyAlignment="1" applyProtection="1">
      <alignment horizontal="left" vertical="center" wrapText="1"/>
    </xf>
    <xf numFmtId="164" fontId="5" fillId="0" borderId="11" xfId="20" applyFont="1" applyFill="1" applyBorder="1" applyAlignment="1" applyProtection="1">
      <alignment horizontal="center" vertical="center" wrapText="1"/>
    </xf>
    <xf numFmtId="165" fontId="6" fillId="4" borderId="8" xfId="20" applyNumberFormat="1" applyFont="1" applyFill="1" applyBorder="1" applyAlignment="1" applyProtection="1">
      <alignment horizontal="right" vertical="center" wrapText="1"/>
    </xf>
    <xf numFmtId="165" fontId="6" fillId="0" borderId="15" xfId="20" applyNumberFormat="1" applyFont="1" applyFill="1" applyBorder="1" applyAlignment="1" applyProtection="1">
      <alignment horizontal="right" vertical="center" wrapText="1"/>
    </xf>
    <xf numFmtId="165" fontId="6" fillId="0" borderId="5" xfId="20" applyNumberFormat="1" applyFont="1" applyFill="1" applyBorder="1" applyAlignment="1" applyProtection="1">
      <alignment horizontal="right" vertical="center" wrapText="1"/>
    </xf>
    <xf numFmtId="165" fontId="6" fillId="0" borderId="10" xfId="20" applyNumberFormat="1" applyFont="1" applyFill="1" applyBorder="1" applyAlignment="1" applyProtection="1">
      <alignment horizontal="right" vertical="center" wrapText="1"/>
    </xf>
    <xf numFmtId="165" fontId="6" fillId="0" borderId="16" xfId="20" applyNumberFormat="1" applyFont="1" applyFill="1" applyBorder="1" applyAlignment="1" applyProtection="1">
      <alignment horizontal="right" vertical="center" wrapText="1"/>
    </xf>
    <xf numFmtId="2" fontId="5" fillId="0" borderId="6" xfId="0" applyNumberFormat="1" applyFont="1" applyFill="1" applyBorder="1" applyAlignment="1">
      <alignment horizontal="center" vertical="center"/>
    </xf>
    <xf numFmtId="164" fontId="11" fillId="0" borderId="2" xfId="20" applyFont="1" applyFill="1" applyBorder="1" applyAlignment="1" applyProtection="1">
      <alignment horizontal="center" vertical="center" wrapText="1"/>
    </xf>
    <xf numFmtId="164" fontId="11" fillId="0" borderId="7" xfId="20" applyFont="1" applyFill="1" applyBorder="1" applyAlignment="1" applyProtection="1">
      <alignment horizontal="center" vertical="center" wrapText="1"/>
    </xf>
    <xf numFmtId="164" fontId="11" fillId="0" borderId="14" xfId="20" applyFont="1" applyFill="1" applyBorder="1" applyAlignment="1" applyProtection="1">
      <alignment horizontal="center" vertical="center" wrapText="1"/>
    </xf>
    <xf numFmtId="165" fontId="13" fillId="0" borderId="2" xfId="20" applyNumberFormat="1" applyFont="1" applyFill="1" applyBorder="1" applyAlignment="1" applyProtection="1">
      <alignment horizontal="center" vertical="center" wrapText="1"/>
    </xf>
    <xf numFmtId="165" fontId="13" fillId="0" borderId="2" xfId="20" applyNumberFormat="1" applyFont="1" applyFill="1" applyBorder="1" applyAlignment="1" applyProtection="1">
      <alignment horizontal="right" vertical="center" wrapText="1"/>
    </xf>
    <xf numFmtId="165" fontId="13" fillId="0" borderId="11" xfId="20" applyNumberFormat="1" applyFont="1" applyFill="1" applyBorder="1" applyAlignment="1" applyProtection="1">
      <alignment horizontal="right" vertical="center" wrapText="1"/>
    </xf>
    <xf numFmtId="165" fontId="13" fillId="0" borderId="8" xfId="20" applyNumberFormat="1" applyFont="1" applyFill="1" applyBorder="1" applyAlignment="1" applyProtection="1">
      <alignment horizontal="right" vertical="center" wrapText="1"/>
    </xf>
    <xf numFmtId="165" fontId="11" fillId="0" borderId="2" xfId="20" applyNumberFormat="1" applyFont="1" applyFill="1" applyBorder="1" applyAlignment="1" applyProtection="1">
      <alignment horizontal="center" vertical="center" wrapText="1"/>
    </xf>
    <xf numFmtId="165" fontId="11" fillId="0" borderId="2" xfId="20" applyNumberFormat="1" applyFont="1" applyFill="1" applyBorder="1" applyAlignment="1" applyProtection="1">
      <alignment horizontal="right" vertical="center" wrapText="1"/>
    </xf>
    <xf numFmtId="165" fontId="11" fillId="0" borderId="11" xfId="20" applyNumberFormat="1" applyFont="1" applyFill="1" applyBorder="1" applyAlignment="1" applyProtection="1">
      <alignment horizontal="right" vertical="center" wrapText="1"/>
    </xf>
    <xf numFmtId="165" fontId="13" fillId="0" borderId="17" xfId="20" applyNumberFormat="1" applyFont="1" applyFill="1" applyBorder="1" applyAlignment="1" applyProtection="1">
      <alignment horizontal="center" vertical="center" wrapText="1"/>
    </xf>
    <xf numFmtId="165" fontId="13" fillId="0" borderId="17" xfId="20" applyNumberFormat="1" applyFont="1" applyFill="1" applyBorder="1" applyAlignment="1" applyProtection="1">
      <alignment horizontal="right" vertical="center" wrapText="1"/>
    </xf>
    <xf numFmtId="165" fontId="13" fillId="0" borderId="18" xfId="20" applyNumberFormat="1" applyFont="1" applyFill="1" applyBorder="1" applyAlignment="1" applyProtection="1">
      <alignment horizontal="right" vertical="center" wrapText="1"/>
    </xf>
    <xf numFmtId="165" fontId="13" fillId="0" borderId="15" xfId="20" applyNumberFormat="1" applyFont="1" applyFill="1" applyBorder="1" applyAlignment="1" applyProtection="1">
      <alignment horizontal="right" vertical="center" wrapText="1"/>
    </xf>
    <xf numFmtId="165" fontId="13" fillId="0" borderId="5" xfId="20" applyNumberFormat="1" applyFont="1" applyFill="1" applyBorder="1" applyAlignment="1" applyProtection="1">
      <alignment horizontal="center" vertical="center" wrapText="1"/>
    </xf>
    <xf numFmtId="165" fontId="13" fillId="0" borderId="5" xfId="20" applyNumberFormat="1" applyFont="1" applyFill="1" applyBorder="1" applyAlignment="1" applyProtection="1">
      <alignment horizontal="right" vertical="center" wrapText="1"/>
    </xf>
    <xf numFmtId="165" fontId="13" fillId="0" borderId="10" xfId="20" applyNumberFormat="1" applyFont="1" applyFill="1" applyBorder="1" applyAlignment="1" applyProtection="1">
      <alignment horizontal="right" vertical="center" wrapText="1"/>
    </xf>
    <xf numFmtId="165" fontId="13" fillId="0" borderId="16" xfId="20" applyNumberFormat="1" applyFont="1" applyFill="1" applyBorder="1" applyAlignment="1" applyProtection="1">
      <alignment horizontal="right" vertical="center" wrapText="1"/>
    </xf>
    <xf numFmtId="165" fontId="13" fillId="0" borderId="8" xfId="20" applyNumberFormat="1" applyFont="1" applyFill="1" applyBorder="1" applyAlignment="1" applyProtection="1">
      <alignment horizontal="center" vertical="center" wrapText="1"/>
    </xf>
    <xf numFmtId="165" fontId="11" fillId="0" borderId="8" xfId="20" applyNumberFormat="1" applyFont="1" applyFill="1" applyBorder="1" applyAlignment="1" applyProtection="1">
      <alignment horizontal="center" vertical="center" wrapText="1"/>
    </xf>
    <xf numFmtId="165" fontId="11" fillId="0" borderId="8" xfId="20" applyNumberFormat="1" applyFont="1" applyFill="1" applyBorder="1" applyAlignment="1" applyProtection="1">
      <alignment horizontal="right" vertical="center" wrapText="1"/>
    </xf>
    <xf numFmtId="2" fontId="5" fillId="4" borderId="6" xfId="0" applyNumberFormat="1" applyFont="1" applyFill="1" applyBorder="1" applyAlignment="1">
      <alignment horizontal="center" vertical="center"/>
    </xf>
    <xf numFmtId="165" fontId="6" fillId="4" borderId="6" xfId="20" applyNumberFormat="1" applyFont="1" applyFill="1" applyBorder="1" applyAlignment="1" applyProtection="1">
      <alignment horizontal="center" vertical="center" wrapText="1"/>
    </xf>
    <xf numFmtId="165" fontId="6" fillId="0" borderId="14" xfId="20" applyNumberFormat="1" applyFont="1" applyFill="1" applyBorder="1" applyAlignment="1" applyProtection="1">
      <alignment horizontal="right" vertical="center" wrapText="1"/>
    </xf>
    <xf numFmtId="164" fontId="7" fillId="0" borderId="8" xfId="20" applyFont="1" applyFill="1" applyBorder="1" applyAlignment="1" applyProtection="1">
      <alignment vertical="center" wrapText="1"/>
    </xf>
    <xf numFmtId="164" fontId="7" fillId="0" borderId="0" xfId="20" applyFont="1" applyFill="1" applyAlignment="1" applyProtection="1">
      <alignment vertical="center" wrapText="1"/>
    </xf>
    <xf numFmtId="165" fontId="6" fillId="4" borderId="11" xfId="20" applyNumberFormat="1" applyFont="1" applyFill="1" applyBorder="1" applyAlignment="1" applyProtection="1">
      <alignment horizontal="center" vertical="center" wrapText="1"/>
    </xf>
    <xf numFmtId="164" fontId="6" fillId="0" borderId="18" xfId="20" applyFont="1" applyFill="1" applyBorder="1" applyAlignment="1" applyProtection="1">
      <alignment horizontal="center" vertical="center" wrapText="1"/>
    </xf>
    <xf numFmtId="165" fontId="6" fillId="0" borderId="9" xfId="20" applyNumberFormat="1" applyFont="1" applyFill="1" applyBorder="1" applyAlignment="1" applyProtection="1">
      <alignment horizontal="right" vertical="center" wrapText="1"/>
    </xf>
    <xf numFmtId="166" fontId="6" fillId="0" borderId="8" xfId="20" applyNumberFormat="1" applyFont="1" applyFill="1" applyBorder="1" applyAlignment="1" applyProtection="1">
      <alignment horizontal="right" vertical="center" wrapText="1"/>
    </xf>
    <xf numFmtId="165" fontId="5" fillId="0" borderId="8" xfId="20" applyNumberFormat="1" applyFont="1" applyFill="1" applyBorder="1" applyAlignment="1" applyProtection="1">
      <alignment horizontal="center" vertical="center" wrapText="1"/>
    </xf>
    <xf numFmtId="166" fontId="6" fillId="0" borderId="0" xfId="20" applyNumberFormat="1" applyFont="1" applyFill="1" applyAlignment="1" applyProtection="1">
      <alignment horizontal="right" vertical="center" wrapText="1"/>
    </xf>
    <xf numFmtId="165" fontId="5" fillId="0" borderId="0" xfId="20" applyNumberFormat="1" applyFont="1" applyFill="1" applyBorder="1" applyAlignment="1" applyProtection="1">
      <alignment horizontal="center" vertical="center" wrapText="1"/>
    </xf>
    <xf numFmtId="166" fontId="6" fillId="0" borderId="0" xfId="20" applyNumberFormat="1" applyFont="1" applyFill="1" applyAlignment="1" applyProtection="1">
      <alignment horizontal="center" vertical="center" wrapText="1"/>
    </xf>
    <xf numFmtId="164" fontId="6" fillId="0" borderId="5" xfId="20" applyFont="1" applyFill="1" applyBorder="1" applyAlignment="1" applyProtection="1">
      <alignment horizontal="left" vertical="center" wrapText="1"/>
    </xf>
    <xf numFmtId="165" fontId="5" fillId="0" borderId="4" xfId="20" applyNumberFormat="1" applyFont="1" applyFill="1" applyBorder="1" applyAlignment="1" applyProtection="1">
      <alignment horizontal="center" vertical="center" wrapText="1"/>
    </xf>
    <xf numFmtId="164" fontId="6" fillId="0" borderId="2" xfId="20" applyFont="1" applyFill="1" applyBorder="1" applyAlignment="1" applyProtection="1">
      <alignment horizontal="center" vertical="center"/>
    </xf>
    <xf numFmtId="164" fontId="6" fillId="0" borderId="2" xfId="20" applyFont="1" applyFill="1" applyBorder="1" applyAlignment="1" applyProtection="1">
      <alignment vertical="center" wrapText="1"/>
    </xf>
    <xf numFmtId="165" fontId="5" fillId="0" borderId="2" xfId="20" applyNumberFormat="1" applyFont="1" applyFill="1" applyBorder="1" applyAlignment="1" applyProtection="1">
      <alignment horizontal="center" vertical="center"/>
    </xf>
    <xf numFmtId="166" fontId="6" fillId="0" borderId="2" xfId="20" applyNumberFormat="1" applyFont="1" applyFill="1" applyBorder="1" applyAlignment="1" applyProtection="1">
      <alignment horizontal="center" vertical="center" wrapText="1"/>
    </xf>
    <xf numFmtId="166" fontId="6" fillId="0" borderId="11" xfId="20" applyNumberFormat="1" applyFont="1" applyFill="1" applyBorder="1" applyAlignment="1" applyProtection="1">
      <alignment horizontal="center" vertical="center"/>
    </xf>
    <xf numFmtId="166" fontId="5" fillId="0" borderId="2" xfId="20" applyNumberFormat="1" applyFont="1" applyFill="1" applyBorder="1" applyAlignment="1" applyProtection="1">
      <alignment horizontal="center" vertical="center"/>
    </xf>
    <xf numFmtId="165" fontId="5" fillId="0" borderId="17" xfId="20" applyNumberFormat="1" applyFont="1" applyFill="1" applyBorder="1" applyAlignment="1" applyProtection="1">
      <alignment horizontal="center" vertical="center" wrapText="1"/>
    </xf>
    <xf numFmtId="164" fontId="5" fillId="0" borderId="7" xfId="20" applyFont="1" applyFill="1" applyBorder="1" applyAlignment="1" applyProtection="1">
      <alignment horizontal="left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164" fontId="6" fillId="0" borderId="9" xfId="20" applyFont="1" applyFill="1" applyBorder="1" applyAlignment="1" applyProtection="1">
      <alignment horizontal="center" vertical="center" wrapText="1"/>
    </xf>
    <xf numFmtId="164" fontId="5" fillId="0" borderId="10" xfId="20" applyFont="1" applyFill="1" applyBorder="1" applyAlignment="1" applyProtection="1">
      <alignment horizontal="center" vertical="center" wrapText="1"/>
    </xf>
    <xf numFmtId="164" fontId="5" fillId="0" borderId="16" xfId="20" applyFont="1" applyFill="1" applyBorder="1" applyAlignment="1" applyProtection="1">
      <alignment horizontal="center" vertical="center" wrapText="1"/>
    </xf>
    <xf numFmtId="164" fontId="5" fillId="0" borderId="6" xfId="20" applyFont="1" applyFill="1" applyBorder="1" applyAlignment="1" applyProtection="1">
      <alignment horizontal="center" vertical="center" wrapText="1"/>
    </xf>
    <xf numFmtId="164" fontId="5" fillId="0" borderId="5" xfId="20" applyFont="1" applyFill="1" applyBorder="1" applyAlignment="1" applyProtection="1">
      <alignment horizontal="center" vertical="center" wrapText="1"/>
    </xf>
    <xf numFmtId="164" fontId="5" fillId="0" borderId="1" xfId="20" applyFont="1" applyFill="1" applyBorder="1" applyAlignment="1" applyProtection="1">
      <alignment horizontal="center" vertical="center" wrapText="1"/>
    </xf>
    <xf numFmtId="2" fontId="5" fillId="0" borderId="13" xfId="0" applyNumberFormat="1" applyFont="1" applyBorder="1" applyAlignment="1">
      <alignment horizontal="center" vertical="center"/>
    </xf>
    <xf numFmtId="165" fontId="6" fillId="0" borderId="13" xfId="20" applyNumberFormat="1" applyFont="1" applyFill="1" applyBorder="1" applyAlignment="1" applyProtection="1">
      <alignment horizontal="center" vertical="center" wrapText="1"/>
    </xf>
    <xf numFmtId="164" fontId="6" fillId="0" borderId="15" xfId="20" applyFont="1" applyFill="1" applyBorder="1" applyAlignment="1" applyProtection="1">
      <alignment horizontal="center" vertical="center" wrapText="1"/>
    </xf>
    <xf numFmtId="165" fontId="6" fillId="0" borderId="4" xfId="20" applyNumberFormat="1" applyFont="1" applyFill="1" applyBorder="1" applyAlignment="1" applyProtection="1">
      <alignment horizontal="right" vertical="center" wrapText="1"/>
    </xf>
    <xf numFmtId="165" fontId="5" fillId="4" borderId="17" xfId="20" applyNumberFormat="1" applyFont="1" applyFill="1" applyBorder="1" applyAlignment="1" applyProtection="1">
      <alignment horizontal="center" vertical="center" wrapText="1"/>
    </xf>
    <xf numFmtId="165" fontId="5" fillId="4" borderId="4" xfId="20" applyNumberFormat="1" applyFont="1" applyFill="1" applyBorder="1" applyAlignment="1" applyProtection="1">
      <alignment horizontal="center" vertical="center" wrapText="1"/>
    </xf>
    <xf numFmtId="165" fontId="6" fillId="4" borderId="4" xfId="20" applyNumberFormat="1" applyFont="1" applyFill="1" applyBorder="1" applyAlignment="1" applyProtection="1">
      <alignment horizontal="right" vertical="center" wrapText="1"/>
    </xf>
    <xf numFmtId="165" fontId="6" fillId="4" borderId="12" xfId="20" applyNumberFormat="1" applyFont="1" applyFill="1" applyBorder="1" applyAlignment="1" applyProtection="1">
      <alignment horizontal="right" vertical="center" wrapText="1"/>
    </xf>
    <xf numFmtId="165" fontId="6" fillId="4" borderId="3" xfId="20" applyNumberFormat="1" applyFont="1" applyFill="1" applyBorder="1" applyAlignment="1" applyProtection="1">
      <alignment horizontal="right" vertical="center" wrapText="1"/>
    </xf>
    <xf numFmtId="166" fontId="6" fillId="0" borderId="15" xfId="20" applyNumberFormat="1" applyFont="1" applyFill="1" applyBorder="1" applyAlignment="1" applyProtection="1">
      <alignment horizontal="right" vertical="center" wrapText="1"/>
    </xf>
    <xf numFmtId="166" fontId="6" fillId="0" borderId="15" xfId="20" applyNumberFormat="1" applyFont="1" applyFill="1" applyBorder="1" applyAlignment="1" applyProtection="1">
      <alignment horizontal="center" vertical="center" wrapText="1"/>
    </xf>
    <xf numFmtId="166" fontId="6" fillId="0" borderId="4" xfId="20" applyNumberFormat="1" applyFont="1" applyFill="1" applyBorder="1" applyAlignment="1" applyProtection="1">
      <alignment horizontal="center" vertical="center" wrapText="1"/>
    </xf>
    <xf numFmtId="4" fontId="5" fillId="0" borderId="17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164" fontId="6" fillId="0" borderId="12" xfId="20" applyFont="1" applyFill="1" applyBorder="1" applyAlignment="1" applyProtection="1">
      <alignment horizontal="left" vertical="center" wrapText="1"/>
    </xf>
    <xf numFmtId="166" fontId="5" fillId="0" borderId="17" xfId="20" applyNumberFormat="1" applyFont="1" applyFill="1" applyBorder="1" applyAlignment="1" applyProtection="1">
      <alignment horizontal="center" vertical="center"/>
    </xf>
    <xf numFmtId="166" fontId="6" fillId="0" borderId="17" xfId="20" applyNumberFormat="1" applyFont="1" applyFill="1" applyBorder="1" applyAlignment="1" applyProtection="1">
      <alignment horizontal="center" vertical="center" wrapText="1"/>
    </xf>
    <xf numFmtId="166" fontId="6" fillId="0" borderId="18" xfId="20" applyNumberFormat="1" applyFont="1" applyFill="1" applyBorder="1" applyAlignment="1" applyProtection="1">
      <alignment horizontal="center" vertical="center"/>
    </xf>
    <xf numFmtId="164" fontId="6" fillId="0" borderId="4" xfId="20" applyFont="1" applyFill="1" applyBorder="1" applyAlignment="1" applyProtection="1">
      <alignment vertical="center" wrapText="1"/>
    </xf>
    <xf numFmtId="165" fontId="5" fillId="0" borderId="23" xfId="20" applyNumberFormat="1" applyFont="1" applyFill="1" applyBorder="1" applyAlignment="1" applyProtection="1">
      <alignment horizontal="center" vertical="center" wrapText="1"/>
    </xf>
    <xf numFmtId="165" fontId="5" fillId="0" borderId="24" xfId="20" applyNumberFormat="1" applyFont="1" applyFill="1" applyBorder="1" applyAlignment="1" applyProtection="1">
      <alignment horizontal="center" vertical="center" wrapText="1"/>
    </xf>
    <xf numFmtId="2" fontId="5" fillId="0" borderId="12" xfId="0" applyNumberFormat="1" applyFont="1" applyBorder="1" applyAlignment="1">
      <alignment horizontal="center" vertical="center"/>
    </xf>
    <xf numFmtId="165" fontId="6" fillId="0" borderId="12" xfId="20" applyNumberFormat="1" applyFont="1" applyFill="1" applyBorder="1" applyAlignment="1" applyProtection="1">
      <alignment horizontal="center" vertical="center" wrapText="1"/>
    </xf>
    <xf numFmtId="165" fontId="6" fillId="0" borderId="12" xfId="20" applyNumberFormat="1" applyFont="1" applyFill="1" applyBorder="1" applyAlignment="1" applyProtection="1">
      <alignment horizontal="right" vertical="center" wrapText="1"/>
    </xf>
    <xf numFmtId="165" fontId="6" fillId="0" borderId="3" xfId="20" applyNumberFormat="1" applyFont="1" applyFill="1" applyBorder="1" applyAlignment="1" applyProtection="1">
      <alignment horizontal="right" vertical="center" wrapText="1"/>
    </xf>
    <xf numFmtId="165" fontId="6" fillId="0" borderId="19" xfId="20" applyNumberFormat="1" applyFont="1" applyFill="1" applyBorder="1" applyAlignment="1" applyProtection="1">
      <alignment horizontal="right" vertical="center" wrapText="1"/>
    </xf>
    <xf numFmtId="165" fontId="6" fillId="0" borderId="35" xfId="20" applyNumberFormat="1" applyFont="1" applyFill="1" applyBorder="1" applyAlignment="1" applyProtection="1">
      <alignment horizontal="center" vertical="center" wrapText="1"/>
    </xf>
    <xf numFmtId="164" fontId="5" fillId="0" borderId="26" xfId="20" applyFont="1" applyFill="1" applyBorder="1" applyAlignment="1" applyProtection="1">
      <alignment horizontal="center" vertical="center" wrapText="1"/>
    </xf>
    <xf numFmtId="165" fontId="6" fillId="0" borderId="26" xfId="20" applyNumberFormat="1" applyFont="1" applyFill="1" applyBorder="1" applyAlignment="1" applyProtection="1">
      <alignment horizontal="right" vertical="center" wrapText="1"/>
    </xf>
    <xf numFmtId="165" fontId="6" fillId="0" borderId="28" xfId="20" applyNumberFormat="1" applyFont="1" applyFill="1" applyBorder="1" applyAlignment="1" applyProtection="1">
      <alignment horizontal="right" vertical="center" wrapText="1"/>
    </xf>
    <xf numFmtId="0" fontId="28" fillId="0" borderId="8" xfId="0" applyFont="1" applyBorder="1" applyAlignment="1">
      <alignment vertical="center" wrapText="1"/>
    </xf>
    <xf numFmtId="164" fontId="30" fillId="0" borderId="14" xfId="20" applyFont="1" applyFill="1" applyBorder="1" applyAlignment="1" applyProtection="1">
      <alignment horizontal="center" vertical="center" wrapText="1"/>
    </xf>
    <xf numFmtId="164" fontId="5" fillId="0" borderId="8" xfId="20" applyFont="1" applyFill="1" applyBorder="1" applyAlignment="1" applyProtection="1">
      <alignment horizontal="center" vertical="center" wrapText="1"/>
    </xf>
    <xf numFmtId="164" fontId="6" fillId="0" borderId="0" xfId="20" applyFont="1" applyFill="1" applyBorder="1" applyAlignment="1" applyProtection="1">
      <alignment horizontal="left" vertical="center" wrapText="1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20" xfId="0" applyNumberFormat="1" applyFont="1" applyFill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164" fontId="5" fillId="0" borderId="17" xfId="20" applyFont="1" applyFill="1" applyBorder="1" applyAlignment="1" applyProtection="1">
      <alignment horizontal="center" vertical="center" wrapText="1"/>
    </xf>
    <xf numFmtId="164" fontId="5" fillId="0" borderId="13" xfId="20" applyFont="1" applyFill="1" applyBorder="1" applyAlignment="1" applyProtection="1">
      <alignment horizontal="center" vertical="center" wrapText="1"/>
    </xf>
    <xf numFmtId="164" fontId="6" fillId="0" borderId="1" xfId="20" applyFont="1" applyFill="1" applyBorder="1" applyAlignment="1" applyProtection="1">
      <alignment horizontal="left" vertical="center" wrapText="1"/>
    </xf>
    <xf numFmtId="164" fontId="6" fillId="0" borderId="14" xfId="20" applyFont="1" applyFill="1" applyBorder="1" applyAlignment="1" applyProtection="1">
      <alignment horizontal="left" vertical="center" wrapText="1"/>
    </xf>
    <xf numFmtId="164" fontId="6" fillId="4" borderId="0" xfId="20" applyFont="1" applyFill="1" applyBorder="1" applyAlignment="1" applyProtection="1">
      <alignment horizontal="left" vertical="center" wrapText="1"/>
    </xf>
    <xf numFmtId="164" fontId="6" fillId="0" borderId="11" xfId="20" applyFont="1" applyFill="1" applyBorder="1" applyAlignment="1" applyProtection="1">
      <alignment horizontal="left" vertical="center" wrapText="1"/>
    </xf>
    <xf numFmtId="165" fontId="5" fillId="0" borderId="7" xfId="20" applyNumberFormat="1" applyFont="1" applyFill="1" applyBorder="1" applyAlignment="1" applyProtection="1">
      <alignment horizontal="center" vertical="center" wrapText="1"/>
    </xf>
    <xf numFmtId="165" fontId="6" fillId="0" borderId="20" xfId="20" applyNumberFormat="1" applyFont="1" applyFill="1" applyBorder="1" applyAlignment="1" applyProtection="1">
      <alignment horizontal="center" vertical="center" wrapText="1"/>
    </xf>
    <xf numFmtId="164" fontId="6" fillId="0" borderId="1" xfId="20" applyFont="1" applyFill="1" applyBorder="1" applyAlignment="1" applyProtection="1">
      <alignment horizontal="center" vertical="center" wrapText="1"/>
    </xf>
    <xf numFmtId="164" fontId="6" fillId="0" borderId="26" xfId="20" applyFont="1" applyFill="1" applyBorder="1" applyAlignment="1" applyProtection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2" fontId="5" fillId="4" borderId="20" xfId="0" applyNumberFormat="1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>
      <alignment horizontal="center" vertical="center"/>
    </xf>
    <xf numFmtId="166" fontId="5" fillId="0" borderId="20" xfId="20" applyNumberFormat="1" applyFont="1" applyFill="1" applyBorder="1" applyAlignment="1" applyProtection="1">
      <alignment horizontal="center" vertical="center" wrapText="1"/>
    </xf>
    <xf numFmtId="0" fontId="26" fillId="24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24" borderId="8" xfId="0" applyFont="1" applyFill="1" applyBorder="1" applyAlignment="1">
      <alignment vertical="center" wrapText="1"/>
    </xf>
    <xf numFmtId="10" fontId="6" fillId="0" borderId="8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vertical="center"/>
    </xf>
    <xf numFmtId="0" fontId="6" fillId="0" borderId="20" xfId="0" applyFont="1" applyBorder="1" applyAlignment="1">
      <alignment vertical="center" wrapText="1"/>
    </xf>
    <xf numFmtId="0" fontId="31" fillId="0" borderId="8" xfId="0" applyFont="1" applyBorder="1" applyAlignment="1">
      <alignment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24" borderId="8" xfId="0" applyFont="1" applyFill="1" applyBorder="1" applyAlignment="1">
      <alignment vertical="center" wrapText="1"/>
    </xf>
    <xf numFmtId="0" fontId="26" fillId="0" borderId="8" xfId="0" applyFont="1" applyBorder="1" applyAlignment="1">
      <alignment vertical="center" wrapText="1"/>
    </xf>
    <xf numFmtId="10" fontId="26" fillId="0" borderId="8" xfId="0" applyNumberFormat="1" applyFont="1" applyBorder="1" applyAlignment="1">
      <alignment horizontal="left" vertical="center" wrapText="1"/>
    </xf>
    <xf numFmtId="0" fontId="33" fillId="0" borderId="8" xfId="0" applyFont="1" applyBorder="1" applyAlignment="1">
      <alignment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6" fillId="24" borderId="8" xfId="0" applyFont="1" applyFill="1" applyBorder="1" applyAlignment="1">
      <alignment horizontal="center" vertical="center" wrapText="1"/>
    </xf>
    <xf numFmtId="166" fontId="11" fillId="0" borderId="7" xfId="20" applyNumberFormat="1" applyFont="1" applyFill="1" applyBorder="1" applyAlignment="1" applyProtection="1">
      <alignment horizontal="center" vertical="center" wrapText="1"/>
    </xf>
    <xf numFmtId="166" fontId="11" fillId="0" borderId="13" xfId="20" applyNumberFormat="1" applyFont="1" applyFill="1" applyBorder="1" applyAlignment="1" applyProtection="1">
      <alignment horizontal="center" vertical="center" wrapText="1"/>
    </xf>
    <xf numFmtId="166" fontId="11" fillId="0" borderId="20" xfId="20" applyNumberFormat="1" applyFont="1" applyFill="1" applyBorder="1" applyAlignment="1" applyProtection="1">
      <alignment horizontal="center" vertical="center" wrapText="1"/>
    </xf>
    <xf numFmtId="166" fontId="11" fillId="0" borderId="6" xfId="20" applyNumberFormat="1" applyFont="1" applyFill="1" applyBorder="1" applyAlignment="1" applyProtection="1">
      <alignment horizontal="center" vertical="center" wrapText="1"/>
    </xf>
    <xf numFmtId="0" fontId="26" fillId="24" borderId="8" xfId="0" applyFont="1" applyFill="1" applyBorder="1" applyAlignment="1">
      <alignment vertical="center" wrapText="1"/>
    </xf>
    <xf numFmtId="165" fontId="5" fillId="0" borderId="20" xfId="2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 wrapText="1"/>
    </xf>
    <xf numFmtId="165" fontId="5" fillId="0" borderId="8" xfId="20" applyNumberFormat="1" applyFont="1" applyFill="1" applyBorder="1" applyAlignment="1" applyProtection="1">
      <alignment horizontal="right" vertical="center" wrapText="1"/>
    </xf>
    <xf numFmtId="165" fontId="5" fillId="0" borderId="0" xfId="20" applyNumberFormat="1" applyFont="1" applyFill="1" applyAlignment="1" applyProtection="1">
      <alignment horizontal="right" vertical="center" wrapText="1"/>
    </xf>
    <xf numFmtId="166" fontId="6" fillId="0" borderId="0" xfId="20" applyNumberFormat="1" applyFont="1" applyFill="1" applyAlignment="1" applyProtection="1">
      <alignment vertical="center" wrapText="1"/>
    </xf>
    <xf numFmtId="0" fontId="6" fillId="4" borderId="8" xfId="30" applyFont="1" applyFill="1" applyBorder="1" applyAlignment="1" applyProtection="1">
      <alignment horizontal="center" vertical="center" wrapText="1"/>
    </xf>
    <xf numFmtId="167" fontId="6" fillId="0" borderId="8" xfId="20" applyNumberFormat="1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2" fontId="5" fillId="0" borderId="21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64" fontId="6" fillId="0" borderId="0" xfId="20" applyFont="1" applyFill="1" applyAlignment="1" applyProtection="1">
      <alignment horizontal="left" vertical="center" wrapText="1"/>
    </xf>
    <xf numFmtId="164" fontId="5" fillId="0" borderId="8" xfId="20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164" fontId="6" fillId="0" borderId="19" xfId="20" applyFont="1" applyFill="1" applyBorder="1" applyAlignment="1" applyProtection="1">
      <alignment horizontal="center" vertical="center" wrapText="1"/>
    </xf>
    <xf numFmtId="165" fontId="5" fillId="0" borderId="16" xfId="20" applyNumberFormat="1" applyFont="1" applyFill="1" applyBorder="1" applyAlignment="1" applyProtection="1">
      <alignment horizontal="center" vertical="center" wrapText="1"/>
    </xf>
    <xf numFmtId="164" fontId="5" fillId="0" borderId="0" xfId="20" applyFont="1" applyFill="1" applyAlignment="1" applyProtection="1">
      <alignment vertical="center" wrapText="1"/>
    </xf>
    <xf numFmtId="164" fontId="10" fillId="0" borderId="8" xfId="20" applyFont="1" applyFill="1" applyBorder="1" applyAlignment="1" applyProtection="1">
      <alignment vertical="center" wrapText="1"/>
    </xf>
    <xf numFmtId="164" fontId="10" fillId="0" borderId="15" xfId="20" applyFont="1" applyFill="1" applyBorder="1" applyAlignment="1" applyProtection="1">
      <alignment vertical="center" wrapText="1"/>
    </xf>
    <xf numFmtId="164" fontId="6" fillId="0" borderId="15" xfId="20" applyFont="1" applyFill="1" applyBorder="1" applyAlignment="1" applyProtection="1">
      <alignment vertical="center" wrapText="1"/>
    </xf>
    <xf numFmtId="164" fontId="2" fillId="0" borderId="0" xfId="20" applyFont="1" applyFill="1" applyAlignment="1" applyProtection="1">
      <alignment vertical="center" wrapText="1"/>
    </xf>
    <xf numFmtId="164" fontId="1" fillId="0" borderId="0" xfId="20" applyFont="1" applyFill="1" applyAlignment="1" applyProtection="1">
      <alignment vertical="center" wrapText="1"/>
    </xf>
    <xf numFmtId="164" fontId="2" fillId="0" borderId="0" xfId="20" applyFont="1" applyFill="1" applyAlignment="1" applyProtection="1">
      <alignment horizontal="center" vertical="center" wrapText="1"/>
    </xf>
    <xf numFmtId="166" fontId="2" fillId="0" borderId="0" xfId="20" applyNumberFormat="1" applyFont="1" applyFill="1" applyAlignment="1" applyProtection="1">
      <alignment vertical="center" wrapText="1"/>
    </xf>
    <xf numFmtId="164" fontId="6" fillId="0" borderId="16" xfId="20" applyFont="1" applyFill="1" applyBorder="1" applyAlignment="1" applyProtection="1">
      <alignment vertical="center" wrapText="1"/>
    </xf>
    <xf numFmtId="164" fontId="7" fillId="0" borderId="16" xfId="20" applyFont="1" applyFill="1" applyBorder="1" applyAlignment="1" applyProtection="1">
      <alignment vertical="center" wrapText="1"/>
    </xf>
    <xf numFmtId="164" fontId="12" fillId="0" borderId="0" xfId="20" applyFont="1" applyFill="1" applyAlignment="1" applyProtection="1">
      <alignment vertical="center" wrapText="1"/>
    </xf>
    <xf numFmtId="164" fontId="6" fillId="4" borderId="8" xfId="20" applyFont="1" applyFill="1" applyBorder="1" applyAlignment="1" applyProtection="1">
      <alignment vertical="center" wrapText="1"/>
    </xf>
    <xf numFmtId="164" fontId="6" fillId="4" borderId="0" xfId="20" applyFont="1" applyFill="1" applyAlignment="1" applyProtection="1">
      <alignment vertical="center" wrapText="1"/>
    </xf>
    <xf numFmtId="164" fontId="6" fillId="0" borderId="19" xfId="20" applyFont="1" applyFill="1" applyBorder="1" applyAlignment="1" applyProtection="1">
      <alignment vertical="center" wrapText="1"/>
    </xf>
    <xf numFmtId="164" fontId="5" fillId="0" borderId="0" xfId="20" applyFont="1" applyFill="1" applyBorder="1" applyAlignment="1" applyProtection="1">
      <alignment vertical="center" wrapText="1"/>
    </xf>
    <xf numFmtId="164" fontId="6" fillId="0" borderId="0" xfId="20" applyFont="1" applyFill="1" applyBorder="1" applyAlignment="1" applyProtection="1">
      <alignment vertical="center" wrapText="1"/>
    </xf>
    <xf numFmtId="165" fontId="5" fillId="4" borderId="8" xfId="20" applyNumberFormat="1" applyFont="1" applyFill="1" applyBorder="1" applyAlignment="1" applyProtection="1">
      <alignment horizontal="center" vertical="center" wrapText="1"/>
    </xf>
    <xf numFmtId="2" fontId="5" fillId="0" borderId="0" xfId="0" applyNumberFormat="1" applyFont="1" applyAlignment="1">
      <alignment vertical="center"/>
    </xf>
    <xf numFmtId="164" fontId="6" fillId="4" borderId="8" xfId="20" applyFont="1" applyFill="1" applyBorder="1" applyAlignment="1" applyProtection="1">
      <alignment horizontal="right" vertical="center" wrapText="1"/>
    </xf>
    <xf numFmtId="164" fontId="6" fillId="4" borderId="0" xfId="20" applyFont="1" applyFill="1" applyAlignment="1" applyProtection="1">
      <alignment horizontal="right" vertical="center" wrapText="1"/>
    </xf>
    <xf numFmtId="165" fontId="5" fillId="0" borderId="9" xfId="20" applyNumberFormat="1" applyFont="1" applyFill="1" applyBorder="1" applyAlignment="1" applyProtection="1">
      <alignment horizontal="right" vertical="center" wrapText="1"/>
    </xf>
    <xf numFmtId="164" fontId="9" fillId="0" borderId="0" xfId="20" applyFont="1" applyFill="1" applyAlignment="1" applyProtection="1">
      <alignment vertical="center" wrapText="1"/>
    </xf>
    <xf numFmtId="166" fontId="9" fillId="0" borderId="0" xfId="20" applyNumberFormat="1" applyFont="1" applyFill="1" applyAlignment="1" applyProtection="1">
      <alignment vertical="center" wrapText="1"/>
    </xf>
    <xf numFmtId="164" fontId="13" fillId="0" borderId="0" xfId="20" applyFont="1" applyFill="1" applyAlignment="1" applyProtection="1">
      <alignment vertical="center" wrapText="1"/>
    </xf>
    <xf numFmtId="164" fontId="11" fillId="0" borderId="0" xfId="20" applyFont="1" applyFill="1" applyAlignment="1" applyProtection="1">
      <alignment vertical="center" wrapText="1"/>
    </xf>
    <xf numFmtId="164" fontId="13" fillId="0" borderId="12" xfId="20" applyFont="1" applyFill="1" applyBorder="1" applyAlignment="1" applyProtection="1">
      <alignment horizontal="center" vertical="center" wrapText="1"/>
    </xf>
    <xf numFmtId="164" fontId="13" fillId="0" borderId="2" xfId="20" applyFont="1" applyFill="1" applyBorder="1" applyAlignment="1" applyProtection="1">
      <alignment horizontal="center" vertical="center" wrapText="1"/>
    </xf>
    <xf numFmtId="164" fontId="13" fillId="0" borderId="5" xfId="20" applyFont="1" applyFill="1" applyBorder="1" applyAlignment="1" applyProtection="1">
      <alignment horizontal="center" vertical="center" wrapText="1"/>
    </xf>
    <xf numFmtId="164" fontId="13" fillId="0" borderId="10" xfId="20" applyFont="1" applyFill="1" applyBorder="1" applyAlignment="1" applyProtection="1">
      <alignment horizontal="center" vertical="center" wrapText="1"/>
    </xf>
    <xf numFmtId="164" fontId="13" fillId="0" borderId="8" xfId="20" applyFont="1" applyFill="1" applyBorder="1" applyAlignment="1" applyProtection="1">
      <alignment horizontal="center" vertical="center" wrapText="1"/>
    </xf>
    <xf numFmtId="164" fontId="13" fillId="0" borderId="0" xfId="20" applyFont="1" applyFill="1" applyAlignment="1" applyProtection="1">
      <alignment horizontal="center" vertical="center" wrapText="1"/>
    </xf>
    <xf numFmtId="164" fontId="13" fillId="0" borderId="8" xfId="20" applyFont="1" applyFill="1" applyBorder="1" applyAlignment="1" applyProtection="1">
      <alignment vertical="center" wrapText="1"/>
    </xf>
    <xf numFmtId="166" fontId="11" fillId="0" borderId="8" xfId="20" applyNumberFormat="1" applyFont="1" applyFill="1" applyBorder="1" applyAlignment="1" applyProtection="1">
      <alignment vertical="center" wrapText="1"/>
    </xf>
    <xf numFmtId="166" fontId="11" fillId="0" borderId="15" xfId="20" applyNumberFormat="1" applyFont="1" applyFill="1" applyBorder="1" applyAlignment="1" applyProtection="1">
      <alignment vertical="center" wrapText="1"/>
    </xf>
    <xf numFmtId="165" fontId="5" fillId="0" borderId="15" xfId="20" applyNumberFormat="1" applyFont="1" applyFill="1" applyBorder="1" applyAlignment="1" applyProtection="1">
      <alignment horizontal="center" vertical="center" wrapText="1"/>
    </xf>
    <xf numFmtId="164" fontId="6" fillId="0" borderId="22" xfId="20" applyFont="1" applyFill="1" applyBorder="1" applyAlignment="1" applyProtection="1">
      <alignment vertical="center" wrapText="1"/>
    </xf>
    <xf numFmtId="166" fontId="6" fillId="0" borderId="22" xfId="20" applyNumberFormat="1" applyFont="1" applyFill="1" applyBorder="1" applyAlignment="1" applyProtection="1">
      <alignment vertical="center" wrapText="1"/>
    </xf>
    <xf numFmtId="164" fontId="9" fillId="0" borderId="0" xfId="20" applyFont="1" applyFill="1" applyAlignment="1" applyProtection="1">
      <alignment horizontal="left" vertical="center" wrapText="1"/>
    </xf>
    <xf numFmtId="164" fontId="12" fillId="0" borderId="8" xfId="20" applyFont="1" applyFill="1" applyBorder="1" applyAlignment="1" applyProtection="1">
      <alignment vertical="center" wrapText="1"/>
    </xf>
    <xf numFmtId="164" fontId="5" fillId="4" borderId="0" xfId="20" applyFont="1" applyFill="1" applyAlignment="1" applyProtection="1">
      <alignment vertical="center" wrapText="1"/>
    </xf>
    <xf numFmtId="2" fontId="5" fillId="4" borderId="17" xfId="0" applyNumberFormat="1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>
      <alignment horizontal="center" vertical="center"/>
    </xf>
    <xf numFmtId="164" fontId="6" fillId="4" borderId="15" xfId="20" applyFont="1" applyFill="1" applyBorder="1" applyAlignment="1" applyProtection="1">
      <alignment vertical="center" wrapText="1"/>
    </xf>
    <xf numFmtId="165" fontId="5" fillId="0" borderId="8" xfId="20" applyNumberFormat="1" applyFont="1" applyFill="1" applyBorder="1" applyAlignment="1" applyProtection="1">
      <alignment vertical="center" wrapText="1"/>
    </xf>
    <xf numFmtId="166" fontId="5" fillId="0" borderId="6" xfId="20" applyNumberFormat="1" applyFont="1" applyFill="1" applyBorder="1" applyAlignment="1" applyProtection="1">
      <alignment horizontal="center" vertical="center" wrapText="1"/>
    </xf>
    <xf numFmtId="166" fontId="5" fillId="0" borderId="13" xfId="20" applyNumberFormat="1" applyFont="1" applyFill="1" applyBorder="1" applyAlignment="1" applyProtection="1">
      <alignment horizontal="center" vertical="center" wrapText="1"/>
    </xf>
    <xf numFmtId="166" fontId="5" fillId="0" borderId="4" xfId="20" applyNumberFormat="1" applyFont="1" applyFill="1" applyBorder="1" applyAlignment="1" applyProtection="1">
      <alignment horizontal="center" vertical="center" wrapText="1"/>
    </xf>
    <xf numFmtId="166" fontId="5" fillId="4" borderId="20" xfId="20" applyNumberFormat="1" applyFont="1" applyFill="1" applyBorder="1" applyAlignment="1" applyProtection="1">
      <alignment horizontal="center" vertical="center" wrapText="1"/>
    </xf>
    <xf numFmtId="166" fontId="5" fillId="4" borderId="8" xfId="20" applyNumberFormat="1" applyFont="1" applyFill="1" applyBorder="1" applyAlignment="1" applyProtection="1">
      <alignment horizontal="center" vertical="center" wrapText="1"/>
    </xf>
    <xf numFmtId="164" fontId="6" fillId="4" borderId="16" xfId="20" applyFont="1" applyFill="1" applyBorder="1" applyAlignment="1" applyProtection="1">
      <alignment vertical="center" wrapText="1"/>
    </xf>
    <xf numFmtId="0" fontId="6" fillId="0" borderId="8" xfId="20" applyNumberFormat="1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>
      <alignment vertical="center" wrapText="1"/>
    </xf>
    <xf numFmtId="164" fontId="6" fillId="0" borderId="3" xfId="20" applyFont="1" applyFill="1" applyBorder="1" applyAlignment="1" applyProtection="1">
      <alignment vertical="center" wrapText="1"/>
    </xf>
    <xf numFmtId="166" fontId="1" fillId="0" borderId="0" xfId="20" applyNumberFormat="1" applyFont="1" applyFill="1" applyAlignment="1" applyProtection="1">
      <alignment vertical="center" wrapText="1"/>
    </xf>
    <xf numFmtId="166" fontId="3" fillId="0" borderId="0" xfId="20" applyNumberFormat="1" applyFont="1" applyFill="1" applyAlignment="1" applyProtection="1">
      <alignment vertical="center" wrapText="1"/>
    </xf>
    <xf numFmtId="164" fontId="7" fillId="0" borderId="15" xfId="20" applyFont="1" applyFill="1" applyBorder="1" applyAlignment="1" applyProtection="1">
      <alignment vertical="center" wrapText="1"/>
    </xf>
    <xf numFmtId="164" fontId="8" fillId="0" borderId="16" xfId="20" applyFont="1" applyFill="1" applyBorder="1" applyAlignment="1" applyProtection="1">
      <alignment vertical="center" wrapText="1"/>
    </xf>
    <xf numFmtId="164" fontId="5" fillId="0" borderId="0" xfId="20" applyFont="1" applyFill="1" applyAlignment="1" applyProtection="1">
      <alignment horizontal="left" vertical="center" wrapText="1"/>
    </xf>
    <xf numFmtId="165" fontId="5" fillId="0" borderId="0" xfId="20" applyNumberFormat="1" applyFont="1" applyFill="1" applyAlignment="1" applyProtection="1">
      <alignment horizontal="center" vertical="center" wrapText="1"/>
    </xf>
    <xf numFmtId="0" fontId="29" fillId="0" borderId="0" xfId="0" applyFont="1" applyAlignment="1">
      <alignment vertical="center"/>
    </xf>
    <xf numFmtId="164" fontId="1" fillId="0" borderId="0" xfId="20" applyFont="1" applyFill="1" applyAlignment="1" applyProtection="1">
      <alignment horizontal="left" vertical="center" wrapText="1"/>
    </xf>
    <xf numFmtId="2" fontId="5" fillId="0" borderId="7" xfId="0" applyNumberFormat="1" applyFont="1" applyBorder="1" applyAlignment="1">
      <alignment vertical="center"/>
    </xf>
    <xf numFmtId="2" fontId="5" fillId="0" borderId="6" xfId="0" applyNumberFormat="1" applyFont="1" applyBorder="1" applyAlignment="1">
      <alignment vertical="center"/>
    </xf>
    <xf numFmtId="2" fontId="5" fillId="0" borderId="13" xfId="0" applyNumberFormat="1" applyFont="1" applyBorder="1" applyAlignment="1">
      <alignment vertical="center"/>
    </xf>
    <xf numFmtId="2" fontId="5" fillId="0" borderId="35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165" fontId="1" fillId="0" borderId="0" xfId="20" applyNumberFormat="1" applyFont="1" applyFill="1" applyAlignment="1" applyProtection="1">
      <alignment horizontal="center" vertical="center" wrapText="1"/>
    </xf>
    <xf numFmtId="165" fontId="2" fillId="0" borderId="0" xfId="20" applyNumberFormat="1" applyFont="1" applyFill="1" applyAlignment="1" applyProtection="1">
      <alignment vertical="center" wrapText="1"/>
    </xf>
    <xf numFmtId="9" fontId="6" fillId="0" borderId="8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10" fontId="6" fillId="24" borderId="8" xfId="0" applyNumberFormat="1" applyFont="1" applyFill="1" applyBorder="1" applyAlignment="1">
      <alignment horizontal="left" vertical="center" wrapText="1"/>
    </xf>
    <xf numFmtId="0" fontId="6" fillId="24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164" fontId="5" fillId="0" borderId="0" xfId="20" applyFont="1" applyFill="1" applyBorder="1" applyAlignment="1" applyProtection="1">
      <alignment horizontal="right" vertical="center" wrapText="1"/>
    </xf>
    <xf numFmtId="173" fontId="6" fillId="0" borderId="8" xfId="0" applyNumberFormat="1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vertical="center" wrapText="1"/>
    </xf>
    <xf numFmtId="164" fontId="9" fillId="0" borderId="0" xfId="20" applyFont="1" applyFill="1" applyAlignment="1" applyProtection="1">
      <alignment horizontal="left" vertical="center" wrapText="1"/>
    </xf>
    <xf numFmtId="164" fontId="5" fillId="0" borderId="8" xfId="20" applyFont="1" applyFill="1" applyBorder="1" applyAlignment="1" applyProtection="1">
      <alignment horizontal="left" vertical="center" wrapText="1"/>
    </xf>
    <xf numFmtId="164" fontId="5" fillId="0" borderId="8" xfId="20" applyFont="1" applyFill="1" applyBorder="1" applyAlignment="1" applyProtection="1">
      <alignment horizontal="center" vertical="center" wrapText="1"/>
    </xf>
    <xf numFmtId="164" fontId="5" fillId="0" borderId="16" xfId="20" applyFont="1" applyFill="1" applyBorder="1" applyAlignment="1" applyProtection="1">
      <alignment horizontal="right" vertical="center" wrapText="1"/>
    </xf>
    <xf numFmtId="164" fontId="5" fillId="0" borderId="8" xfId="20" applyFont="1" applyFill="1" applyBorder="1" applyAlignment="1" applyProtection="1">
      <alignment horizontal="right" vertical="center" wrapText="1"/>
    </xf>
    <xf numFmtId="164" fontId="5" fillId="0" borderId="24" xfId="20" applyFont="1" applyFill="1" applyBorder="1" applyAlignment="1" applyProtection="1">
      <alignment horizontal="left" vertical="center" wrapText="1"/>
    </xf>
    <xf numFmtId="164" fontId="5" fillId="0" borderId="0" xfId="20" applyFont="1" applyFill="1" applyBorder="1" applyAlignment="1" applyProtection="1">
      <alignment vertical="center" wrapText="1"/>
    </xf>
    <xf numFmtId="164" fontId="5" fillId="0" borderId="0" xfId="20" applyFont="1" applyFill="1" applyBorder="1" applyAlignment="1" applyProtection="1">
      <alignment horizontal="left" vertical="center" wrapText="1"/>
    </xf>
    <xf numFmtId="164" fontId="6" fillId="0" borderId="0" xfId="20" applyFont="1" applyFill="1" applyAlignment="1" applyProtection="1">
      <alignment horizontal="center" vertical="center" wrapText="1"/>
    </xf>
    <xf numFmtId="164" fontId="5" fillId="0" borderId="22" xfId="20" applyFont="1" applyFill="1" applyBorder="1" applyAlignment="1" applyProtection="1">
      <alignment horizontal="left" vertical="center" wrapText="1"/>
    </xf>
    <xf numFmtId="164" fontId="32" fillId="0" borderId="0" xfId="20" applyFont="1" applyFill="1" applyBorder="1" applyAlignment="1" applyProtection="1">
      <alignment horizontal="left" vertical="center" wrapText="1"/>
    </xf>
    <xf numFmtId="164" fontId="5" fillId="0" borderId="32" xfId="20" applyFont="1" applyFill="1" applyBorder="1" applyAlignment="1" applyProtection="1">
      <alignment horizontal="right" vertical="center" wrapText="1"/>
    </xf>
    <xf numFmtId="164" fontId="5" fillId="0" borderId="24" xfId="20" applyFont="1" applyFill="1" applyBorder="1" applyAlignment="1" applyProtection="1">
      <alignment horizontal="right" vertical="center" wrapText="1"/>
    </xf>
    <xf numFmtId="164" fontId="5" fillId="0" borderId="25" xfId="20" applyFont="1" applyFill="1" applyBorder="1" applyAlignment="1" applyProtection="1">
      <alignment horizontal="right" vertical="center" wrapText="1"/>
    </xf>
    <xf numFmtId="164" fontId="5" fillId="0" borderId="20" xfId="20" applyFont="1" applyFill="1" applyBorder="1" applyAlignment="1" applyProtection="1">
      <alignment horizontal="right" vertical="center" wrapText="1"/>
    </xf>
    <xf numFmtId="164" fontId="5" fillId="0" borderId="25" xfId="20" applyFont="1" applyFill="1" applyBorder="1" applyAlignment="1" applyProtection="1">
      <alignment horizontal="left" vertical="center" wrapText="1"/>
    </xf>
    <xf numFmtId="164" fontId="6" fillId="0" borderId="0" xfId="20" applyFont="1" applyFill="1" applyAlignment="1" applyProtection="1">
      <alignment horizontal="left" vertical="center" wrapText="1"/>
    </xf>
    <xf numFmtId="0" fontId="5" fillId="0" borderId="8" xfId="0" applyFont="1" applyFill="1" applyBorder="1" applyAlignment="1">
      <alignment horizontal="right" vertical="center"/>
    </xf>
    <xf numFmtId="164" fontId="6" fillId="0" borderId="0" xfId="20" applyFont="1" applyFill="1" applyBorder="1" applyAlignment="1" applyProtection="1">
      <alignment horizontal="left" vertical="center" wrapText="1"/>
    </xf>
    <xf numFmtId="164" fontId="9" fillId="0" borderId="0" xfId="20" applyFont="1" applyFill="1" applyBorder="1" applyAlignment="1" applyProtection="1">
      <alignment horizontal="left" vertical="center" wrapText="1"/>
    </xf>
    <xf numFmtId="164" fontId="6" fillId="0" borderId="22" xfId="20" applyFont="1" applyFill="1" applyBorder="1" applyAlignment="1" applyProtection="1">
      <alignment horizontal="left" vertical="center" wrapText="1"/>
    </xf>
    <xf numFmtId="164" fontId="5" fillId="0" borderId="4" xfId="20" applyFont="1" applyFill="1" applyBorder="1" applyAlignment="1" applyProtection="1">
      <alignment horizontal="left" vertical="center" wrapText="1"/>
    </xf>
    <xf numFmtId="164" fontId="5" fillId="0" borderId="3" xfId="20" applyFont="1" applyFill="1" applyBorder="1" applyAlignment="1" applyProtection="1">
      <alignment horizontal="right" vertical="center" wrapText="1"/>
    </xf>
    <xf numFmtId="164" fontId="5" fillId="0" borderId="0" xfId="20" applyFont="1" applyFill="1" applyBorder="1" applyAlignment="1" applyProtection="1">
      <alignment horizontal="right" vertical="center" wrapText="1"/>
    </xf>
    <xf numFmtId="164" fontId="5" fillId="0" borderId="4" xfId="20" applyFont="1" applyFill="1" applyBorder="1" applyAlignment="1" applyProtection="1">
      <alignment horizontal="right" vertical="center" wrapText="1"/>
    </xf>
    <xf numFmtId="164" fontId="6" fillId="0" borderId="0" xfId="20" applyFont="1" applyFill="1" applyBorder="1" applyAlignment="1" applyProtection="1">
      <alignment vertical="center" wrapText="1"/>
    </xf>
    <xf numFmtId="164" fontId="5" fillId="4" borderId="0" xfId="20" applyFont="1" applyFill="1" applyBorder="1" applyAlignment="1" applyProtection="1">
      <alignment horizontal="left" vertical="center" wrapText="1"/>
    </xf>
    <xf numFmtId="0" fontId="5" fillId="0" borderId="19" xfId="20" applyNumberFormat="1" applyFont="1" applyFill="1" applyBorder="1" applyAlignment="1" applyProtection="1">
      <alignment horizontal="right" vertical="center" wrapText="1"/>
    </xf>
    <xf numFmtId="0" fontId="5" fillId="0" borderId="15" xfId="20" applyNumberFormat="1" applyFont="1" applyFill="1" applyBorder="1" applyAlignment="1" applyProtection="1">
      <alignment horizontal="right" vertical="center" wrapText="1"/>
    </xf>
    <xf numFmtId="164" fontId="11" fillId="0" borderId="0" xfId="20" applyFont="1" applyFill="1" applyBorder="1" applyAlignment="1" applyProtection="1">
      <alignment horizontal="left" vertical="center" wrapText="1"/>
    </xf>
    <xf numFmtId="164" fontId="11" fillId="0" borderId="16" xfId="20" applyFont="1" applyFill="1" applyBorder="1" applyAlignment="1" applyProtection="1">
      <alignment horizontal="right" vertical="center" wrapText="1"/>
    </xf>
    <xf numFmtId="164" fontId="11" fillId="0" borderId="8" xfId="20" applyFont="1" applyFill="1" applyBorder="1" applyAlignment="1" applyProtection="1">
      <alignment horizontal="right" vertical="center" wrapText="1"/>
    </xf>
    <xf numFmtId="164" fontId="11" fillId="0" borderId="8" xfId="20" applyFont="1" applyFill="1" applyBorder="1" applyAlignment="1" applyProtection="1">
      <alignment horizontal="left" vertical="center" wrapText="1"/>
    </xf>
    <xf numFmtId="164" fontId="11" fillId="0" borderId="8" xfId="20" applyFont="1" applyFill="1" applyBorder="1" applyAlignment="1" applyProtection="1">
      <alignment horizontal="center" vertical="center" wrapText="1"/>
    </xf>
    <xf numFmtId="164" fontId="14" fillId="0" borderId="0" xfId="20" applyFont="1" applyFill="1" applyAlignment="1" applyProtection="1">
      <alignment horizontal="left" vertical="center" wrapText="1"/>
    </xf>
    <xf numFmtId="0" fontId="5" fillId="0" borderId="16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5" fillId="4" borderId="16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164" fontId="5" fillId="0" borderId="18" xfId="20" applyFont="1" applyFill="1" applyBorder="1" applyAlignment="1" applyProtection="1">
      <alignment horizontal="right" vertical="center" wrapText="1"/>
    </xf>
    <xf numFmtId="164" fontId="5" fillId="0" borderId="26" xfId="20" applyFont="1" applyFill="1" applyBorder="1" applyAlignment="1" applyProtection="1">
      <alignment horizontal="right" vertical="center" wrapText="1"/>
    </xf>
    <xf numFmtId="164" fontId="5" fillId="0" borderId="13" xfId="20" applyFont="1" applyFill="1" applyBorder="1" applyAlignment="1" applyProtection="1">
      <alignment horizontal="right" vertical="center" wrapText="1"/>
    </xf>
    <xf numFmtId="164" fontId="5" fillId="0" borderId="27" xfId="20" applyFont="1" applyFill="1" applyBorder="1" applyAlignment="1" applyProtection="1">
      <alignment horizontal="right" vertical="center" wrapText="1"/>
    </xf>
    <xf numFmtId="164" fontId="5" fillId="0" borderId="28" xfId="20" applyFont="1" applyFill="1" applyBorder="1" applyAlignment="1" applyProtection="1">
      <alignment horizontal="right" vertical="center" wrapText="1"/>
    </xf>
    <xf numFmtId="164" fontId="5" fillId="0" borderId="29" xfId="20" applyFont="1" applyFill="1" applyBorder="1" applyAlignment="1" applyProtection="1">
      <alignment horizontal="right" vertical="center" wrapText="1"/>
    </xf>
    <xf numFmtId="164" fontId="5" fillId="0" borderId="1" xfId="20" applyFont="1" applyFill="1" applyBorder="1" applyAlignment="1" applyProtection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  <xf numFmtId="164" fontId="5" fillId="0" borderId="9" xfId="20" applyFont="1" applyFill="1" applyBorder="1" applyAlignment="1" applyProtection="1">
      <alignment horizontal="left" vertical="center" wrapText="1"/>
    </xf>
    <xf numFmtId="164" fontId="5" fillId="0" borderId="20" xfId="20" applyFont="1" applyFill="1" applyBorder="1" applyAlignment="1" applyProtection="1">
      <alignment horizontal="left" vertical="center" wrapText="1"/>
    </xf>
    <xf numFmtId="164" fontId="5" fillId="0" borderId="30" xfId="20" applyFont="1" applyFill="1" applyBorder="1" applyAlignment="1" applyProtection="1">
      <alignment horizontal="left" vertical="center" wrapText="1"/>
    </xf>
    <xf numFmtId="164" fontId="5" fillId="0" borderId="31" xfId="20" applyFont="1" applyFill="1" applyBorder="1" applyAlignment="1" applyProtection="1">
      <alignment horizontal="left" vertical="center" wrapText="1"/>
    </xf>
    <xf numFmtId="164" fontId="5" fillId="0" borderId="9" xfId="20" applyFont="1" applyFill="1" applyBorder="1" applyAlignment="1" applyProtection="1">
      <alignment horizontal="center" vertical="center" wrapText="1"/>
    </xf>
    <xf numFmtId="164" fontId="5" fillId="0" borderId="25" xfId="20" applyFont="1" applyFill="1" applyBorder="1" applyAlignment="1" applyProtection="1">
      <alignment horizontal="center" vertical="center" wrapText="1"/>
    </xf>
    <xf numFmtId="164" fontId="5" fillId="0" borderId="20" xfId="20" applyFont="1" applyFill="1" applyBorder="1" applyAlignment="1" applyProtection="1">
      <alignment horizontal="center" vertical="center" wrapText="1"/>
    </xf>
  </cellXfs>
  <cellStyles count="33">
    <cellStyle name="20% - akcent 1" xfId="1"/>
    <cellStyle name="20% - akcent 2" xfId="2"/>
    <cellStyle name="20% - akcent 3" xfId="3"/>
    <cellStyle name="20% - akcent 4" xfId="4"/>
    <cellStyle name="20% - akcent 5" xfId="5"/>
    <cellStyle name="20% - akcent 6" xfId="6"/>
    <cellStyle name="40% - akcent 1" xfId="7"/>
    <cellStyle name="40% - akcent 2" xfId="8"/>
    <cellStyle name="40% - akcent 3" xfId="9"/>
    <cellStyle name="40% - akcent 4" xfId="10"/>
    <cellStyle name="40% - akcent 5" xfId="11"/>
    <cellStyle name="40% - akcent 6" xfId="12"/>
    <cellStyle name="60% - akcent 1" xfId="13"/>
    <cellStyle name="60% - akcent 2" xfId="14"/>
    <cellStyle name="60% - akcent 3" xfId="15"/>
    <cellStyle name="60% - akcent 4" xfId="16"/>
    <cellStyle name="60% - akcent 5" xfId="17"/>
    <cellStyle name="60% - akcent 6" xfId="18"/>
    <cellStyle name="Dobre" xfId="19"/>
    <cellStyle name="Excel Built-in Normal" xfId="20"/>
    <cellStyle name="Heading" xfId="21"/>
    <cellStyle name="Heading 1" xfId="22"/>
    <cellStyle name="Heading1" xfId="23"/>
    <cellStyle name="Heading1 1" xfId="24"/>
    <cellStyle name="Nagłówek 1" xfId="32" builtinId="16" hidden="1"/>
    <cellStyle name="Neutralne" xfId="25"/>
    <cellStyle name="Normalny" xfId="0" builtinId="0"/>
    <cellStyle name="Result" xfId="26"/>
    <cellStyle name="Result 1" xfId="27"/>
    <cellStyle name="Result2" xfId="28"/>
    <cellStyle name="Result2 1" xfId="29"/>
    <cellStyle name="Tekst objaśnienia 2" xfId="30"/>
    <cellStyle name="Złe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zoomScaleNormal="100" zoomScalePageLayoutView="90" workbookViewId="0">
      <selection sqref="A1:K1"/>
    </sheetView>
  </sheetViews>
  <sheetFormatPr defaultColWidth="10.83203125" defaultRowHeight="12.75" x14ac:dyDescent="0.15"/>
  <cols>
    <col min="1" max="1" width="5" style="281" customWidth="1"/>
    <col min="2" max="2" width="30.83203125" style="281" customWidth="1"/>
    <col min="3" max="3" width="17.1640625" style="281" customWidth="1"/>
    <col min="4" max="4" width="16" style="281" customWidth="1"/>
    <col min="5" max="5" width="10.83203125" style="281" customWidth="1"/>
    <col min="6" max="7" width="12.5" style="281" customWidth="1"/>
    <col min="8" max="8" width="13.33203125" style="281" customWidth="1"/>
    <col min="9" max="9" width="11.33203125" style="281" customWidth="1"/>
    <col min="10" max="10" width="18.6640625" style="281" customWidth="1"/>
    <col min="11" max="11" width="18" style="281" customWidth="1"/>
    <col min="12" max="12" width="5.1640625" style="281" customWidth="1"/>
    <col min="13" max="16384" width="10.83203125" style="281"/>
  </cols>
  <sheetData>
    <row r="1" spans="1:14" ht="18" customHeight="1" x14ac:dyDescent="0.15">
      <c r="A1" s="356" t="s">
        <v>847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ht="18.75" customHeight="1" x14ac:dyDescent="0.15">
      <c r="A2" s="357" t="s">
        <v>848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37"/>
    </row>
    <row r="3" spans="1:14" ht="22.5" customHeight="1" x14ac:dyDescent="0.15">
      <c r="A3" s="360" t="s">
        <v>137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37"/>
    </row>
    <row r="4" spans="1:14" s="282" customFormat="1" ht="114" x14ac:dyDescent="0.15">
      <c r="A4" s="219" t="s">
        <v>138</v>
      </c>
      <c r="B4" s="219" t="s">
        <v>850</v>
      </c>
      <c r="C4" s="219" t="s">
        <v>140</v>
      </c>
      <c r="D4" s="219" t="s">
        <v>141</v>
      </c>
      <c r="E4" s="219" t="s">
        <v>142</v>
      </c>
      <c r="F4" s="219" t="s">
        <v>851</v>
      </c>
      <c r="G4" s="219" t="s">
        <v>852</v>
      </c>
      <c r="H4" s="219" t="s">
        <v>853</v>
      </c>
      <c r="I4" s="219" t="s">
        <v>849</v>
      </c>
      <c r="J4" s="49" t="s">
        <v>854</v>
      </c>
      <c r="K4" s="219" t="s">
        <v>139</v>
      </c>
      <c r="L4" s="1"/>
    </row>
    <row r="5" spans="1:14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  <c r="L5" s="283"/>
    </row>
    <row r="6" spans="1:14" ht="15.95" customHeight="1" x14ac:dyDescent="0.15">
      <c r="A6" s="234">
        <v>1</v>
      </c>
      <c r="B6" s="248" t="s">
        <v>143</v>
      </c>
      <c r="C6" s="234" t="s">
        <v>584</v>
      </c>
      <c r="D6" s="234" t="s">
        <v>144</v>
      </c>
      <c r="E6" s="234">
        <v>10</v>
      </c>
      <c r="F6" s="338"/>
      <c r="G6" s="339"/>
      <c r="H6" s="42"/>
      <c r="I6" s="43"/>
      <c r="J6" s="50"/>
      <c r="K6" s="51"/>
      <c r="L6" s="2"/>
    </row>
    <row r="7" spans="1:14" ht="15.95" customHeight="1" x14ac:dyDescent="0.15">
      <c r="A7" s="234">
        <v>2</v>
      </c>
      <c r="B7" s="248" t="s">
        <v>143</v>
      </c>
      <c r="C7" s="234" t="s">
        <v>145</v>
      </c>
      <c r="D7" s="234" t="s">
        <v>146</v>
      </c>
      <c r="E7" s="234">
        <v>20</v>
      </c>
      <c r="F7" s="338"/>
      <c r="G7" s="339"/>
      <c r="H7" s="42"/>
      <c r="I7" s="43"/>
      <c r="J7" s="50"/>
      <c r="K7" s="51"/>
      <c r="L7" s="2"/>
    </row>
    <row r="8" spans="1:14" ht="15.95" customHeight="1" x14ac:dyDescent="0.15">
      <c r="A8" s="234">
        <v>3</v>
      </c>
      <c r="B8" s="248" t="s">
        <v>147</v>
      </c>
      <c r="C8" s="234" t="s">
        <v>148</v>
      </c>
      <c r="D8" s="234" t="s">
        <v>149</v>
      </c>
      <c r="E8" s="234">
        <v>60</v>
      </c>
      <c r="F8" s="338"/>
      <c r="G8" s="339"/>
      <c r="H8" s="42"/>
      <c r="I8" s="43"/>
      <c r="J8" s="50"/>
      <c r="K8" s="51"/>
      <c r="L8" s="2"/>
    </row>
    <row r="9" spans="1:14" ht="27" customHeight="1" x14ac:dyDescent="0.15">
      <c r="A9" s="234">
        <v>4</v>
      </c>
      <c r="B9" s="248" t="s">
        <v>150</v>
      </c>
      <c r="C9" s="234" t="s">
        <v>151</v>
      </c>
      <c r="D9" s="234" t="s">
        <v>149</v>
      </c>
      <c r="E9" s="234">
        <v>40</v>
      </c>
      <c r="F9" s="338"/>
      <c r="G9" s="339"/>
      <c r="H9" s="42"/>
      <c r="I9" s="43"/>
      <c r="J9" s="50"/>
      <c r="K9" s="51"/>
      <c r="L9" s="2"/>
    </row>
    <row r="10" spans="1:14" ht="18.75" customHeight="1" x14ac:dyDescent="0.15">
      <c r="A10" s="234">
        <v>5</v>
      </c>
      <c r="B10" s="248" t="s">
        <v>152</v>
      </c>
      <c r="C10" s="234" t="s">
        <v>153</v>
      </c>
      <c r="D10" s="234" t="s">
        <v>149</v>
      </c>
      <c r="E10" s="234">
        <v>30</v>
      </c>
      <c r="F10" s="340"/>
      <c r="G10" s="341"/>
      <c r="H10" s="213"/>
      <c r="I10" s="79"/>
      <c r="J10" s="80"/>
      <c r="K10" s="65"/>
      <c r="L10" s="2"/>
    </row>
    <row r="11" spans="1:14" ht="29.25" customHeight="1" x14ac:dyDescent="0.15">
      <c r="A11" s="234">
        <v>6</v>
      </c>
      <c r="B11" s="248" t="s">
        <v>951</v>
      </c>
      <c r="C11" s="234" t="s">
        <v>952</v>
      </c>
      <c r="D11" s="234" t="s">
        <v>178</v>
      </c>
      <c r="E11" s="234">
        <v>20</v>
      </c>
      <c r="F11" s="340"/>
      <c r="G11" s="342"/>
      <c r="H11" s="78"/>
      <c r="I11" s="79"/>
      <c r="J11" s="80"/>
      <c r="K11" s="65"/>
      <c r="L11" s="2"/>
    </row>
    <row r="12" spans="1:14" s="282" customFormat="1" ht="27" customHeight="1" x14ac:dyDescent="0.15">
      <c r="A12" s="358" t="s">
        <v>855</v>
      </c>
      <c r="B12" s="358"/>
      <c r="C12" s="358"/>
      <c r="D12" s="358"/>
      <c r="E12" s="358"/>
      <c r="F12" s="359"/>
      <c r="G12" s="359"/>
      <c r="H12" s="162"/>
      <c r="I12" s="162" t="s">
        <v>856</v>
      </c>
      <c r="J12" s="162"/>
      <c r="K12" s="162" t="s">
        <v>856</v>
      </c>
      <c r="L12" s="343"/>
      <c r="N12" s="281"/>
    </row>
    <row r="13" spans="1:14" s="282" customFormat="1" ht="18.75" customHeight="1" x14ac:dyDescent="0.15">
      <c r="A13" s="352"/>
      <c r="B13" s="352"/>
      <c r="C13" s="352"/>
      <c r="D13" s="352"/>
      <c r="E13" s="352"/>
      <c r="F13" s="352"/>
      <c r="G13" s="352"/>
      <c r="H13" s="164"/>
      <c r="I13" s="164"/>
      <c r="J13" s="164"/>
      <c r="K13" s="164"/>
      <c r="L13" s="343"/>
      <c r="N13" s="281"/>
    </row>
    <row r="14" spans="1:14" ht="54" customHeight="1" x14ac:dyDescent="0.15">
      <c r="A14" s="355" t="s">
        <v>943</v>
      </c>
      <c r="B14" s="355"/>
      <c r="C14" s="355"/>
      <c r="D14" s="355"/>
      <c r="E14" s="355"/>
      <c r="F14" s="355"/>
      <c r="G14" s="355"/>
      <c r="H14" s="355"/>
      <c r="I14" s="355"/>
      <c r="J14" s="355"/>
      <c r="K14" s="355"/>
    </row>
    <row r="15" spans="1:14" ht="14.1" customHeight="1" x14ac:dyDescent="0.15">
      <c r="C15" s="344"/>
      <c r="D15" s="344"/>
    </row>
    <row r="16" spans="1:14" ht="14.1" customHeight="1" x14ac:dyDescent="0.15">
      <c r="C16" s="284"/>
    </row>
    <row r="17" spans="3:9" ht="14.1" customHeight="1" x14ac:dyDescent="0.15">
      <c r="C17" s="344"/>
      <c r="D17" s="344"/>
    </row>
    <row r="18" spans="3:9" ht="14.1" customHeight="1" x14ac:dyDescent="0.15">
      <c r="C18" s="344"/>
    </row>
    <row r="19" spans="3:9" ht="14.1" customHeight="1" x14ac:dyDescent="0.15"/>
    <row r="20" spans="3:9" ht="14.1" customHeight="1" x14ac:dyDescent="0.15"/>
    <row r="21" spans="3:9" ht="14.1" customHeight="1" x14ac:dyDescent="0.15"/>
    <row r="22" spans="3:9" ht="14.1" customHeight="1" x14ac:dyDescent="0.15">
      <c r="I22" s="282"/>
    </row>
    <row r="23" spans="3:9" ht="14.1" customHeight="1" x14ac:dyDescent="0.15"/>
    <row r="24" spans="3:9" ht="14.1" customHeight="1" x14ac:dyDescent="0.15"/>
    <row r="25" spans="3:9" ht="14.1" customHeight="1" x14ac:dyDescent="0.15"/>
    <row r="26" spans="3:9" ht="14.1" customHeight="1" x14ac:dyDescent="0.15"/>
    <row r="27" spans="3:9" ht="14.1" customHeight="1" x14ac:dyDescent="0.15"/>
    <row r="28" spans="3:9" ht="14.1" customHeight="1" x14ac:dyDescent="0.15"/>
    <row r="29" spans="3:9" ht="14.1" customHeight="1" x14ac:dyDescent="0.15"/>
    <row r="30" spans="3:9" ht="14.1" customHeight="1" x14ac:dyDescent="0.15"/>
    <row r="31" spans="3:9" ht="14.1" customHeight="1" x14ac:dyDescent="0.15"/>
    <row r="32" spans="3:9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</sheetData>
  <mergeCells count="5">
    <mergeCell ref="A14:K14"/>
    <mergeCell ref="A1:K1"/>
    <mergeCell ref="A2:K2"/>
    <mergeCell ref="A12:G12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                                                 Specyfikacja Istotnych Warunków Zamówienia –przetarg nieograniczony- znak: N/4/20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zoomScaleNormal="100" zoomScalePageLayoutView="90" workbookViewId="0">
      <selection sqref="A1:K1"/>
    </sheetView>
  </sheetViews>
  <sheetFormatPr defaultColWidth="10.83203125" defaultRowHeight="12.75" x14ac:dyDescent="0.15"/>
  <cols>
    <col min="1" max="1" width="5" style="281" customWidth="1"/>
    <col min="2" max="2" width="35.83203125" style="281" customWidth="1"/>
    <col min="3" max="3" width="17.1640625" style="281" customWidth="1"/>
    <col min="4" max="4" width="17.6640625" style="281" customWidth="1"/>
    <col min="5" max="7" width="10.83203125" style="281"/>
    <col min="8" max="8" width="12.5" style="281" customWidth="1"/>
    <col min="9" max="9" width="10.83203125" style="281"/>
    <col min="10" max="10" width="15.33203125" style="281" customWidth="1"/>
    <col min="11" max="11" width="15.6640625" style="281" customWidth="1"/>
    <col min="12" max="16384" width="10.83203125" style="281"/>
  </cols>
  <sheetData>
    <row r="1" spans="1:13" ht="14.25" x14ac:dyDescent="0.15">
      <c r="A1" s="356" t="s">
        <v>866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3" ht="14.25" x14ac:dyDescent="0.15">
      <c r="A2" s="357" t="str">
        <f>'9'!A2:K2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3" ht="17.25" customHeight="1" x14ac:dyDescent="0.15">
      <c r="A3" s="364" t="s">
        <v>375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3" s="282" customFormat="1" ht="142.5" x14ac:dyDescent="0.15">
      <c r="A4" s="52" t="s">
        <v>138</v>
      </c>
      <c r="B4" s="53" t="str">
        <f>'9'!B4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'9'!F4</f>
        <v>Cena jedn. netto za 1 op.</v>
      </c>
      <c r="G4" s="53" t="str">
        <f>'9'!G4</f>
        <v>Cena jedn. brutto za 1 op.</v>
      </c>
      <c r="H4" s="53" t="str">
        <f>'9'!H4</f>
        <v>Wartość netto za ilość określoną w kol. 5</v>
      </c>
      <c r="I4" s="52" t="str">
        <f>'9'!I4</f>
        <v>Stawka VAT (%)</v>
      </c>
      <c r="J4" s="63" t="str">
        <f>'9'!J4</f>
        <v>Wartość brutto za ilość określoną w kol. 5 (obliczona: wartość netto z kol. 8 + podatek VAT)</v>
      </c>
      <c r="K4" s="219" t="str">
        <f>'9'!K4</f>
        <v>Nazwa handlowa</v>
      </c>
    </row>
    <row r="5" spans="1:13" ht="15.75" customHeight="1" x14ac:dyDescent="0.15">
      <c r="A5" s="45">
        <v>1</v>
      </c>
      <c r="B5" s="45">
        <v>2</v>
      </c>
      <c r="C5" s="45">
        <v>3</v>
      </c>
      <c r="D5" s="45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3" ht="15.95" customHeight="1" x14ac:dyDescent="0.15">
      <c r="A6" s="45">
        <v>1</v>
      </c>
      <c r="B6" s="40" t="s">
        <v>376</v>
      </c>
      <c r="C6" s="45" t="s">
        <v>308</v>
      </c>
      <c r="D6" s="73" t="s">
        <v>178</v>
      </c>
      <c r="E6" s="234">
        <v>150</v>
      </c>
      <c r="F6" s="92"/>
      <c r="G6" s="64"/>
      <c r="H6" s="42"/>
      <c r="I6" s="43"/>
      <c r="J6" s="50"/>
      <c r="K6" s="95"/>
    </row>
    <row r="7" spans="1:13" ht="15.95" customHeight="1" x14ac:dyDescent="0.15">
      <c r="A7" s="45">
        <v>2</v>
      </c>
      <c r="B7" s="46" t="s">
        <v>990</v>
      </c>
      <c r="C7" s="47" t="s">
        <v>377</v>
      </c>
      <c r="D7" s="110" t="s">
        <v>158</v>
      </c>
      <c r="E7" s="234">
        <v>100</v>
      </c>
      <c r="F7" s="92"/>
      <c r="G7" s="64"/>
      <c r="H7" s="42"/>
      <c r="I7" s="43"/>
      <c r="J7" s="50"/>
      <c r="K7" s="95"/>
    </row>
    <row r="8" spans="1:13" ht="15.95" customHeight="1" x14ac:dyDescent="0.15">
      <c r="A8" s="45">
        <v>3</v>
      </c>
      <c r="B8" s="46" t="s">
        <v>378</v>
      </c>
      <c r="C8" s="47" t="s">
        <v>348</v>
      </c>
      <c r="D8" s="110" t="s">
        <v>178</v>
      </c>
      <c r="E8" s="234">
        <v>20</v>
      </c>
      <c r="F8" s="92"/>
      <c r="G8" s="64"/>
      <c r="H8" s="42"/>
      <c r="I8" s="43"/>
      <c r="J8" s="50"/>
      <c r="K8" s="95"/>
    </row>
    <row r="9" spans="1:13" ht="15.95" customHeight="1" x14ac:dyDescent="0.15">
      <c r="A9" s="45">
        <v>4</v>
      </c>
      <c r="B9" s="46" t="s">
        <v>378</v>
      </c>
      <c r="C9" s="47" t="s">
        <v>212</v>
      </c>
      <c r="D9" s="110" t="s">
        <v>178</v>
      </c>
      <c r="E9" s="234">
        <v>30</v>
      </c>
      <c r="F9" s="92"/>
      <c r="G9" s="64"/>
      <c r="H9" s="42"/>
      <c r="I9" s="43"/>
      <c r="J9" s="50"/>
      <c r="K9" s="95"/>
    </row>
    <row r="10" spans="1:13" ht="15.95" customHeight="1" x14ac:dyDescent="0.15">
      <c r="A10" s="45">
        <v>5</v>
      </c>
      <c r="B10" s="46" t="s">
        <v>379</v>
      </c>
      <c r="C10" s="47" t="s">
        <v>212</v>
      </c>
      <c r="D10" s="110" t="s">
        <v>188</v>
      </c>
      <c r="E10" s="234">
        <v>50</v>
      </c>
      <c r="F10" s="92"/>
      <c r="G10" s="64"/>
      <c r="H10" s="42"/>
      <c r="I10" s="43"/>
      <c r="J10" s="50"/>
      <c r="K10" s="95"/>
    </row>
    <row r="11" spans="1:13" ht="15.95" customHeight="1" x14ac:dyDescent="0.15">
      <c r="A11" s="45">
        <v>6</v>
      </c>
      <c r="B11" s="46" t="s">
        <v>379</v>
      </c>
      <c r="C11" s="47" t="s">
        <v>162</v>
      </c>
      <c r="D11" s="110" t="s">
        <v>146</v>
      </c>
      <c r="E11" s="234">
        <v>30</v>
      </c>
      <c r="F11" s="92"/>
      <c r="G11" s="64"/>
      <c r="H11" s="42"/>
      <c r="I11" s="43"/>
      <c r="J11" s="50"/>
      <c r="K11" s="95"/>
    </row>
    <row r="12" spans="1:13" ht="28.5" customHeight="1" x14ac:dyDescent="0.15">
      <c r="A12" s="45">
        <v>7</v>
      </c>
      <c r="B12" s="40" t="s">
        <v>380</v>
      </c>
      <c r="C12" s="41" t="s">
        <v>200</v>
      </c>
      <c r="D12" s="232" t="s">
        <v>201</v>
      </c>
      <c r="E12" s="234">
        <v>20</v>
      </c>
      <c r="F12" s="92"/>
      <c r="G12" s="64"/>
      <c r="H12" s="42"/>
      <c r="I12" s="43"/>
      <c r="J12" s="50"/>
      <c r="K12" s="95"/>
    </row>
    <row r="13" spans="1:13" ht="15.95" customHeight="1" x14ac:dyDescent="0.15">
      <c r="A13" s="60">
        <v>8</v>
      </c>
      <c r="B13" s="74" t="s">
        <v>381</v>
      </c>
      <c r="C13" s="61" t="s">
        <v>382</v>
      </c>
      <c r="D13" s="233" t="s">
        <v>236</v>
      </c>
      <c r="E13" s="234">
        <v>150</v>
      </c>
      <c r="F13" s="187"/>
      <c r="G13" s="77"/>
      <c r="H13" s="78"/>
      <c r="I13" s="79"/>
      <c r="J13" s="80"/>
      <c r="K13" s="280"/>
    </row>
    <row r="14" spans="1:13" s="282" customFormat="1" ht="23.25" customHeight="1" x14ac:dyDescent="0.15">
      <c r="A14" s="359" t="s">
        <v>855</v>
      </c>
      <c r="B14" s="359"/>
      <c r="C14" s="359"/>
      <c r="D14" s="359"/>
      <c r="E14" s="358"/>
      <c r="F14" s="359"/>
      <c r="G14" s="359"/>
      <c r="H14" s="162"/>
      <c r="I14" s="162" t="s">
        <v>856</v>
      </c>
      <c r="J14" s="162"/>
      <c r="K14" s="162" t="s">
        <v>856</v>
      </c>
      <c r="M14" s="281"/>
    </row>
    <row r="15" spans="1:13" ht="14.1" customHeight="1" x14ac:dyDescent="0.15">
      <c r="B15" s="375" t="s">
        <v>1166</v>
      </c>
      <c r="C15" s="375"/>
      <c r="D15" s="375"/>
      <c r="F15" s="284"/>
      <c r="G15" s="284"/>
    </row>
    <row r="16" spans="1:13" ht="14.1" customHeight="1" x14ac:dyDescent="0.15">
      <c r="B16" s="220"/>
      <c r="C16" s="220"/>
      <c r="D16" s="220"/>
      <c r="F16" s="284"/>
      <c r="G16" s="284"/>
    </row>
    <row r="17" spans="1:11" ht="59.25" customHeight="1" x14ac:dyDescent="0.15">
      <c r="A17" s="373" t="s">
        <v>1168</v>
      </c>
      <c r="B17" s="373"/>
      <c r="C17" s="373"/>
      <c r="D17" s="373"/>
      <c r="E17" s="373"/>
      <c r="F17" s="373"/>
      <c r="G17" s="373"/>
      <c r="H17" s="373"/>
      <c r="I17" s="373"/>
      <c r="J17" s="373"/>
      <c r="K17" s="373"/>
    </row>
    <row r="18" spans="1:11" ht="14.1" customHeight="1" x14ac:dyDescent="0.15">
      <c r="F18" s="284"/>
      <c r="G18" s="284"/>
    </row>
    <row r="19" spans="1:11" ht="14.1" customHeight="1" x14ac:dyDescent="0.15">
      <c r="F19" s="284"/>
      <c r="G19" s="284"/>
    </row>
    <row r="20" spans="1:11" ht="14.1" customHeight="1" x14ac:dyDescent="0.15">
      <c r="F20" s="330"/>
      <c r="G20" s="330"/>
    </row>
    <row r="21" spans="1:11" ht="14.1" customHeight="1" x14ac:dyDescent="0.15">
      <c r="F21" s="284"/>
      <c r="G21" s="284"/>
    </row>
    <row r="22" spans="1:11" ht="14.1" customHeight="1" x14ac:dyDescent="0.15">
      <c r="F22" s="284"/>
      <c r="G22" s="284"/>
    </row>
    <row r="23" spans="1:11" ht="14.1" customHeight="1" x14ac:dyDescent="0.15">
      <c r="F23" s="284"/>
      <c r="G23" s="284"/>
    </row>
    <row r="24" spans="1:11" ht="14.1" customHeight="1" x14ac:dyDescent="0.15">
      <c r="F24" s="284"/>
      <c r="G24" s="284"/>
    </row>
    <row r="25" spans="1:11" ht="14.1" customHeight="1" x14ac:dyDescent="0.15">
      <c r="F25" s="284"/>
      <c r="G25" s="284"/>
    </row>
    <row r="26" spans="1:11" ht="14.1" customHeight="1" x14ac:dyDescent="0.15">
      <c r="F26" s="284"/>
      <c r="G26" s="284"/>
    </row>
    <row r="27" spans="1:11" ht="14.1" customHeight="1" x14ac:dyDescent="0.15">
      <c r="F27" s="331"/>
      <c r="G27" s="331"/>
    </row>
    <row r="28" spans="1:11" ht="14.1" customHeight="1" x14ac:dyDescent="0.15">
      <c r="F28" s="331"/>
      <c r="G28" s="331"/>
    </row>
    <row r="29" spans="1:11" ht="14.1" customHeight="1" x14ac:dyDescent="0.15">
      <c r="F29" s="284"/>
      <c r="G29" s="284"/>
    </row>
    <row r="30" spans="1:11" ht="14.1" customHeight="1" x14ac:dyDescent="0.15">
      <c r="F30" s="284"/>
      <c r="G30" s="284"/>
    </row>
    <row r="31" spans="1:11" ht="14.1" customHeight="1" x14ac:dyDescent="0.15">
      <c r="F31" s="331"/>
      <c r="G31" s="331"/>
    </row>
    <row r="32" spans="1:11" ht="14.1" customHeight="1" x14ac:dyDescent="0.15">
      <c r="F32" s="284"/>
      <c r="G32" s="284"/>
    </row>
    <row r="33" spans="6:7" ht="14.1" customHeight="1" x14ac:dyDescent="0.15">
      <c r="F33" s="284"/>
      <c r="G33" s="284"/>
    </row>
    <row r="34" spans="6:7" ht="14.1" customHeight="1" x14ac:dyDescent="0.15">
      <c r="F34" s="331"/>
      <c r="G34" s="331"/>
    </row>
    <row r="35" spans="6:7" ht="14.1" customHeight="1" x14ac:dyDescent="0.15">
      <c r="F35" s="284"/>
      <c r="G35" s="284"/>
    </row>
    <row r="36" spans="6:7" ht="14.1" customHeight="1" x14ac:dyDescent="0.15">
      <c r="F36" s="284"/>
      <c r="G36" s="284"/>
    </row>
    <row r="37" spans="6:7" ht="14.1" customHeight="1" x14ac:dyDescent="0.15">
      <c r="F37" s="331"/>
      <c r="G37" s="331"/>
    </row>
    <row r="38" spans="6:7" ht="14.1" customHeight="1" x14ac:dyDescent="0.15">
      <c r="F38" s="331"/>
      <c r="G38" s="331"/>
    </row>
    <row r="39" spans="6:7" ht="14.1" customHeight="1" x14ac:dyDescent="0.15">
      <c r="F39" s="284"/>
      <c r="G39" s="284"/>
    </row>
    <row r="40" spans="6:7" ht="14.1" customHeight="1" x14ac:dyDescent="0.15">
      <c r="F40" s="331"/>
      <c r="G40" s="331"/>
    </row>
    <row r="41" spans="6:7" ht="14.1" customHeight="1" x14ac:dyDescent="0.15">
      <c r="F41" s="331"/>
      <c r="G41" s="331"/>
    </row>
    <row r="42" spans="6:7" ht="14.1" customHeight="1" x14ac:dyDescent="0.15">
      <c r="F42" s="284"/>
      <c r="G42" s="284"/>
    </row>
    <row r="43" spans="6:7" ht="14.1" customHeight="1" x14ac:dyDescent="0.15">
      <c r="F43" s="331"/>
      <c r="G43" s="331"/>
    </row>
    <row r="44" spans="6:7" ht="14.1" customHeight="1" x14ac:dyDescent="0.15">
      <c r="F44" s="331"/>
      <c r="G44" s="331"/>
    </row>
    <row r="45" spans="6:7" ht="14.1" customHeight="1" x14ac:dyDescent="0.15">
      <c r="F45" s="331"/>
      <c r="G45" s="331"/>
    </row>
    <row r="46" spans="6:7" ht="14.1" customHeight="1" x14ac:dyDescent="0.15">
      <c r="F46" s="284"/>
      <c r="G46" s="284"/>
    </row>
    <row r="47" spans="6:7" ht="14.1" customHeight="1" x14ac:dyDescent="0.15">
      <c r="F47" s="331"/>
      <c r="G47" s="331"/>
    </row>
    <row r="48" spans="6:7" ht="14.1" customHeight="1" x14ac:dyDescent="0.15">
      <c r="F48" s="331"/>
      <c r="G48" s="331"/>
    </row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</sheetData>
  <mergeCells count="6">
    <mergeCell ref="A1:K1"/>
    <mergeCell ref="A2:K2"/>
    <mergeCell ref="A14:G14"/>
    <mergeCell ref="A17:K17"/>
    <mergeCell ref="B15:D15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78"/>
  <sheetViews>
    <sheetView topLeftCell="A2" zoomScaleNormal="100" zoomScalePageLayoutView="90" workbookViewId="0">
      <selection activeCell="A2" sqref="A2:K2"/>
    </sheetView>
  </sheetViews>
  <sheetFormatPr defaultColWidth="10.83203125" defaultRowHeight="15" x14ac:dyDescent="0.15"/>
  <cols>
    <col min="1" max="1" width="5" style="57" customWidth="1"/>
    <col min="2" max="2" width="38" style="57" customWidth="1"/>
    <col min="3" max="3" width="17.1640625" style="57" customWidth="1"/>
    <col min="4" max="4" width="17.6640625" style="57" customWidth="1"/>
    <col min="5" max="7" width="10.83203125" style="57" customWidth="1"/>
    <col min="8" max="8" width="12.6640625" style="57" customWidth="1"/>
    <col min="9" max="9" width="10.83203125" style="57" customWidth="1"/>
    <col min="10" max="10" width="11.5" style="57" customWidth="1"/>
    <col min="11" max="11" width="13.83203125" style="329" customWidth="1"/>
    <col min="12" max="16384" width="10.83203125" style="57"/>
  </cols>
  <sheetData>
    <row r="1" spans="1:253" ht="37.5" hidden="1" customHeight="1" x14ac:dyDescent="0.15">
      <c r="A1" s="376" t="s">
        <v>383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253" ht="16.5" customHeight="1" x14ac:dyDescent="0.15">
      <c r="A2" s="356" t="s">
        <v>867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</row>
    <row r="3" spans="1:253" ht="16.5" customHeight="1" x14ac:dyDescent="0.15">
      <c r="A3" s="357" t="str">
        <f>'10'!A2:K2</f>
        <v>FORMULARZ OFERTOWO-CENOWY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</row>
    <row r="4" spans="1:253" ht="27" customHeight="1" x14ac:dyDescent="0.15">
      <c r="A4" s="360" t="s">
        <v>383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292"/>
    </row>
    <row r="5" spans="1:253" ht="171" x14ac:dyDescent="0.15">
      <c r="A5" s="219" t="s">
        <v>138</v>
      </c>
      <c r="B5" s="219" t="str">
        <f>'10'!B4</f>
        <v>Opis przedmiotu zamówienia</v>
      </c>
      <c r="C5" s="219" t="s">
        <v>140</v>
      </c>
      <c r="D5" s="219" t="s">
        <v>141</v>
      </c>
      <c r="E5" s="219" t="s">
        <v>142</v>
      </c>
      <c r="F5" s="219" t="str">
        <f>'10'!F4</f>
        <v>Cena jedn. netto za 1 op.</v>
      </c>
      <c r="G5" s="219" t="str">
        <f>'10'!G4</f>
        <v>Cena jedn. brutto za 1 op.</v>
      </c>
      <c r="H5" s="219" t="str">
        <f>'10'!H4</f>
        <v>Wartość netto za ilość określoną w kol. 5</v>
      </c>
      <c r="I5" s="219" t="str">
        <f>'10'!I4</f>
        <v>Stawka VAT (%)</v>
      </c>
      <c r="J5" s="219" t="str">
        <f>'10'!J4</f>
        <v>Wartość brutto za ilość określoną w kol. 5 (obliczona: wartość netto z kol. 8 + podatek VAT)</v>
      </c>
      <c r="K5" s="219" t="str">
        <f>'10'!K4</f>
        <v>Nazwa handlowa</v>
      </c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  <c r="BF5" s="277"/>
      <c r="BG5" s="277"/>
      <c r="BH5" s="277"/>
      <c r="BI5" s="277"/>
      <c r="BJ5" s="277"/>
      <c r="BK5" s="277"/>
      <c r="BL5" s="277"/>
      <c r="BM5" s="277"/>
      <c r="BN5" s="277"/>
      <c r="BO5" s="277"/>
      <c r="BP5" s="277"/>
      <c r="BQ5" s="277"/>
      <c r="BR5" s="277"/>
      <c r="BS5" s="277"/>
      <c r="BT5" s="277"/>
      <c r="BU5" s="277"/>
      <c r="BV5" s="277"/>
      <c r="BW5" s="277"/>
      <c r="BX5" s="277"/>
      <c r="BY5" s="277"/>
      <c r="BZ5" s="277"/>
      <c r="CA5" s="277"/>
      <c r="CB5" s="277"/>
      <c r="CC5" s="277"/>
      <c r="CD5" s="277"/>
      <c r="CE5" s="277"/>
      <c r="CF5" s="277"/>
      <c r="CG5" s="277"/>
      <c r="CH5" s="277"/>
      <c r="CI5" s="277"/>
      <c r="CJ5" s="277"/>
      <c r="CK5" s="277"/>
      <c r="CL5" s="277"/>
      <c r="CM5" s="277"/>
      <c r="CN5" s="277"/>
      <c r="CO5" s="277"/>
      <c r="CP5" s="277"/>
      <c r="CQ5" s="277"/>
      <c r="CR5" s="277"/>
      <c r="CS5" s="277"/>
      <c r="CT5" s="277"/>
      <c r="CU5" s="277"/>
      <c r="CV5" s="277"/>
      <c r="CW5" s="277"/>
      <c r="CX5" s="277"/>
      <c r="CY5" s="277"/>
      <c r="CZ5" s="277"/>
      <c r="DA5" s="277"/>
      <c r="DB5" s="277"/>
      <c r="DC5" s="277"/>
      <c r="DD5" s="277"/>
      <c r="DE5" s="277"/>
      <c r="DF5" s="277"/>
      <c r="DG5" s="277"/>
      <c r="DH5" s="277"/>
      <c r="DI5" s="277"/>
      <c r="DJ5" s="277"/>
      <c r="DK5" s="277"/>
      <c r="DL5" s="277"/>
      <c r="DM5" s="277"/>
      <c r="DN5" s="277"/>
      <c r="DO5" s="277"/>
      <c r="DP5" s="277"/>
      <c r="DQ5" s="277"/>
      <c r="DR5" s="277"/>
      <c r="DS5" s="277"/>
      <c r="DT5" s="277"/>
      <c r="DU5" s="277"/>
      <c r="DV5" s="277"/>
      <c r="DW5" s="277"/>
      <c r="DX5" s="277"/>
      <c r="DY5" s="277"/>
      <c r="DZ5" s="277"/>
      <c r="EA5" s="277"/>
      <c r="EB5" s="277"/>
      <c r="EC5" s="277"/>
      <c r="ED5" s="277"/>
      <c r="EE5" s="277"/>
      <c r="EF5" s="277"/>
      <c r="EG5" s="277"/>
      <c r="EH5" s="277"/>
      <c r="EI5" s="277"/>
      <c r="EJ5" s="277"/>
      <c r="EK5" s="277"/>
      <c r="EL5" s="277"/>
      <c r="EM5" s="277"/>
      <c r="EN5" s="277"/>
      <c r="EO5" s="277"/>
      <c r="EP5" s="277"/>
      <c r="EQ5" s="277"/>
      <c r="ER5" s="277"/>
      <c r="ES5" s="277"/>
      <c r="ET5" s="277"/>
      <c r="EU5" s="277"/>
      <c r="EV5" s="277"/>
      <c r="EW5" s="277"/>
      <c r="EX5" s="277"/>
      <c r="EY5" s="277"/>
      <c r="EZ5" s="277"/>
      <c r="FA5" s="277"/>
      <c r="FB5" s="277"/>
      <c r="FC5" s="277"/>
      <c r="FD5" s="277"/>
      <c r="FE5" s="277"/>
      <c r="FF5" s="277"/>
      <c r="FG5" s="277"/>
      <c r="FH5" s="277"/>
      <c r="FI5" s="277"/>
      <c r="FJ5" s="277"/>
      <c r="FK5" s="277"/>
      <c r="FL5" s="277"/>
      <c r="FM5" s="277"/>
      <c r="FN5" s="277"/>
      <c r="FO5" s="277"/>
      <c r="FP5" s="277"/>
      <c r="FQ5" s="277"/>
      <c r="FR5" s="277"/>
      <c r="FS5" s="277"/>
      <c r="FT5" s="277"/>
      <c r="FU5" s="277"/>
      <c r="FV5" s="277"/>
      <c r="FW5" s="277"/>
      <c r="FX5" s="277"/>
      <c r="FY5" s="277"/>
      <c r="FZ5" s="277"/>
      <c r="GA5" s="277"/>
      <c r="GB5" s="277"/>
      <c r="GC5" s="277"/>
      <c r="GD5" s="277"/>
      <c r="GE5" s="277"/>
      <c r="GF5" s="277"/>
      <c r="GG5" s="277"/>
      <c r="GH5" s="277"/>
      <c r="GI5" s="277"/>
      <c r="GJ5" s="277"/>
      <c r="GK5" s="277"/>
      <c r="GL5" s="277"/>
      <c r="GM5" s="277"/>
      <c r="GN5" s="277"/>
      <c r="GO5" s="277"/>
      <c r="GP5" s="277"/>
      <c r="GQ5" s="277"/>
      <c r="GR5" s="277"/>
      <c r="GS5" s="277"/>
      <c r="GT5" s="277"/>
      <c r="GU5" s="277"/>
      <c r="GV5" s="277"/>
      <c r="GW5" s="277"/>
      <c r="GX5" s="277"/>
      <c r="GY5" s="277"/>
      <c r="GZ5" s="277"/>
      <c r="HA5" s="277"/>
      <c r="HB5" s="277"/>
      <c r="HC5" s="277"/>
      <c r="HD5" s="277"/>
      <c r="HE5" s="277"/>
      <c r="HF5" s="277"/>
      <c r="HG5" s="277"/>
      <c r="HH5" s="277"/>
      <c r="HI5" s="277"/>
      <c r="HJ5" s="277"/>
      <c r="HK5" s="277"/>
      <c r="HL5" s="277"/>
      <c r="HM5" s="277"/>
      <c r="HN5" s="277"/>
      <c r="HO5" s="277"/>
      <c r="HP5" s="277"/>
      <c r="HQ5" s="277"/>
      <c r="HR5" s="277"/>
      <c r="HS5" s="277"/>
      <c r="HT5" s="277"/>
      <c r="HU5" s="277"/>
      <c r="HV5" s="277"/>
      <c r="HW5" s="277"/>
      <c r="HX5" s="277"/>
      <c r="HY5" s="277"/>
      <c r="HZ5" s="277"/>
      <c r="IA5" s="277"/>
      <c r="IB5" s="277"/>
      <c r="IC5" s="277"/>
      <c r="ID5" s="277"/>
      <c r="IE5" s="277"/>
      <c r="IF5" s="277"/>
      <c r="IG5" s="277"/>
      <c r="IH5" s="277"/>
      <c r="II5" s="277"/>
      <c r="IJ5" s="277"/>
      <c r="IK5" s="277"/>
      <c r="IL5" s="277"/>
      <c r="IM5" s="277"/>
      <c r="IN5" s="277"/>
      <c r="IO5" s="277"/>
      <c r="IP5" s="277"/>
      <c r="IQ5" s="277"/>
      <c r="IR5" s="277"/>
      <c r="IS5" s="277"/>
    </row>
    <row r="6" spans="1:253" ht="15.75" customHeight="1" x14ac:dyDescent="0.15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45">
        <v>6</v>
      </c>
      <c r="G6" s="45">
        <v>7</v>
      </c>
      <c r="H6" s="45">
        <v>8</v>
      </c>
      <c r="I6" s="45">
        <v>9</v>
      </c>
      <c r="J6" s="73">
        <v>10</v>
      </c>
      <c r="K6" s="70">
        <v>11</v>
      </c>
    </row>
    <row r="7" spans="1:253" ht="15.95" customHeight="1" x14ac:dyDescent="0.15">
      <c r="A7" s="240">
        <v>1</v>
      </c>
      <c r="B7" s="240" t="s">
        <v>384</v>
      </c>
      <c r="C7" s="240" t="s">
        <v>179</v>
      </c>
      <c r="D7" s="240" t="s">
        <v>146</v>
      </c>
      <c r="E7" s="240">
        <v>50</v>
      </c>
      <c r="F7" s="92"/>
      <c r="G7" s="64"/>
      <c r="H7" s="42"/>
      <c r="I7" s="43"/>
      <c r="J7" s="50"/>
      <c r="K7" s="51"/>
    </row>
    <row r="8" spans="1:253" ht="15.95" customHeight="1" x14ac:dyDescent="0.15">
      <c r="A8" s="240">
        <v>2</v>
      </c>
      <c r="B8" s="240" t="s">
        <v>384</v>
      </c>
      <c r="C8" s="240" t="s">
        <v>316</v>
      </c>
      <c r="D8" s="240" t="s">
        <v>385</v>
      </c>
      <c r="E8" s="240">
        <v>50</v>
      </c>
      <c r="F8" s="92"/>
      <c r="G8" s="64"/>
      <c r="H8" s="42"/>
      <c r="I8" s="43"/>
      <c r="J8" s="50"/>
      <c r="K8" s="51"/>
    </row>
    <row r="9" spans="1:253" ht="15.95" customHeight="1" x14ac:dyDescent="0.15">
      <c r="A9" s="240">
        <v>3</v>
      </c>
      <c r="B9" s="240" t="s">
        <v>384</v>
      </c>
      <c r="C9" s="240" t="s">
        <v>386</v>
      </c>
      <c r="D9" s="240" t="s">
        <v>158</v>
      </c>
      <c r="E9" s="240">
        <v>50</v>
      </c>
      <c r="F9" s="92"/>
      <c r="G9" s="64"/>
      <c r="H9" s="42"/>
      <c r="I9" s="43"/>
      <c r="J9" s="50"/>
      <c r="K9" s="51"/>
    </row>
    <row r="10" spans="1:253" ht="15.95" customHeight="1" x14ac:dyDescent="0.15">
      <c r="A10" s="240">
        <v>4</v>
      </c>
      <c r="B10" s="240" t="s">
        <v>387</v>
      </c>
      <c r="C10" s="240" t="s">
        <v>388</v>
      </c>
      <c r="D10" s="240" t="s">
        <v>389</v>
      </c>
      <c r="E10" s="240">
        <v>20</v>
      </c>
      <c r="F10" s="92"/>
      <c r="G10" s="64"/>
      <c r="H10" s="42"/>
      <c r="I10" s="43"/>
      <c r="J10" s="50"/>
      <c r="K10" s="51"/>
    </row>
    <row r="11" spans="1:253" ht="15.95" customHeight="1" x14ac:dyDescent="0.15">
      <c r="A11" s="240">
        <v>5</v>
      </c>
      <c r="B11" s="240" t="s">
        <v>387</v>
      </c>
      <c r="C11" s="240" t="s">
        <v>390</v>
      </c>
      <c r="D11" s="240" t="s">
        <v>389</v>
      </c>
      <c r="E11" s="240">
        <v>20</v>
      </c>
      <c r="F11" s="92"/>
      <c r="G11" s="64"/>
      <c r="H11" s="42"/>
      <c r="I11" s="43"/>
      <c r="J11" s="50"/>
      <c r="K11" s="51"/>
    </row>
    <row r="12" spans="1:253" ht="15.95" customHeight="1" x14ac:dyDescent="0.15">
      <c r="A12" s="240">
        <v>6</v>
      </c>
      <c r="B12" s="240" t="s">
        <v>391</v>
      </c>
      <c r="C12" s="240" t="s">
        <v>316</v>
      </c>
      <c r="D12" s="240" t="s">
        <v>146</v>
      </c>
      <c r="E12" s="240">
        <v>150</v>
      </c>
      <c r="F12" s="92"/>
      <c r="G12" s="64"/>
      <c r="H12" s="42"/>
      <c r="I12" s="43"/>
      <c r="J12" s="50"/>
      <c r="K12" s="51"/>
    </row>
    <row r="13" spans="1:253" ht="18" customHeight="1" x14ac:dyDescent="0.15">
      <c r="A13" s="240">
        <v>7</v>
      </c>
      <c r="B13" s="240" t="s">
        <v>392</v>
      </c>
      <c r="C13" s="240" t="s">
        <v>209</v>
      </c>
      <c r="D13" s="240" t="s">
        <v>161</v>
      </c>
      <c r="E13" s="240">
        <v>20</v>
      </c>
      <c r="F13" s="92"/>
      <c r="G13" s="64"/>
      <c r="H13" s="42"/>
      <c r="I13" s="43"/>
      <c r="J13" s="50"/>
      <c r="K13" s="51"/>
    </row>
    <row r="14" spans="1:253" ht="15.95" customHeight="1" x14ac:dyDescent="0.15">
      <c r="A14" s="240">
        <v>8</v>
      </c>
      <c r="B14" s="240" t="s">
        <v>393</v>
      </c>
      <c r="C14" s="240" t="s">
        <v>212</v>
      </c>
      <c r="D14" s="240" t="s">
        <v>161</v>
      </c>
      <c r="E14" s="240">
        <v>20</v>
      </c>
      <c r="F14" s="92"/>
      <c r="G14" s="64"/>
      <c r="H14" s="42"/>
      <c r="I14" s="43"/>
      <c r="J14" s="50"/>
      <c r="K14" s="51"/>
    </row>
    <row r="15" spans="1:253" ht="15.95" customHeight="1" x14ac:dyDescent="0.15">
      <c r="A15" s="240">
        <v>9</v>
      </c>
      <c r="B15" s="240" t="s">
        <v>394</v>
      </c>
      <c r="C15" s="240" t="s">
        <v>209</v>
      </c>
      <c r="D15" s="240" t="s">
        <v>395</v>
      </c>
      <c r="E15" s="240">
        <v>20</v>
      </c>
      <c r="F15" s="92"/>
      <c r="G15" s="64"/>
      <c r="H15" s="42"/>
      <c r="I15" s="43"/>
      <c r="J15" s="50"/>
      <c r="K15" s="51"/>
    </row>
    <row r="16" spans="1:253" ht="15.95" customHeight="1" x14ac:dyDescent="0.15">
      <c r="A16" s="240">
        <v>10</v>
      </c>
      <c r="B16" s="240" t="s">
        <v>394</v>
      </c>
      <c r="C16" s="240" t="s">
        <v>212</v>
      </c>
      <c r="D16" s="240" t="s">
        <v>395</v>
      </c>
      <c r="E16" s="240">
        <v>20</v>
      </c>
      <c r="F16" s="92"/>
      <c r="G16" s="64"/>
      <c r="H16" s="42"/>
      <c r="I16" s="43"/>
      <c r="J16" s="50"/>
      <c r="K16" s="51"/>
    </row>
    <row r="17" spans="1:253" ht="15.95" customHeight="1" x14ac:dyDescent="0.15">
      <c r="A17" s="240">
        <v>11</v>
      </c>
      <c r="B17" s="240" t="s">
        <v>396</v>
      </c>
      <c r="C17" s="240" t="s">
        <v>996</v>
      </c>
      <c r="D17" s="240" t="s">
        <v>158</v>
      </c>
      <c r="E17" s="240">
        <v>10</v>
      </c>
      <c r="F17" s="187"/>
      <c r="G17" s="77"/>
      <c r="H17" s="78"/>
      <c r="I17" s="79"/>
      <c r="J17" s="80"/>
      <c r="K17" s="65"/>
    </row>
    <row r="18" spans="1:253" ht="15.95" customHeight="1" x14ac:dyDescent="0.15">
      <c r="A18" s="240">
        <v>12</v>
      </c>
      <c r="B18" s="240" t="s">
        <v>397</v>
      </c>
      <c r="C18" s="240" t="s">
        <v>209</v>
      </c>
      <c r="D18" s="240" t="s">
        <v>178</v>
      </c>
      <c r="E18" s="240">
        <v>150</v>
      </c>
      <c r="F18" s="223"/>
      <c r="G18" s="72"/>
      <c r="H18" s="51"/>
      <c r="I18" s="51"/>
      <c r="J18" s="51"/>
      <c r="K18" s="51"/>
    </row>
    <row r="19" spans="1:253" ht="15.95" customHeight="1" x14ac:dyDescent="0.15">
      <c r="A19" s="240">
        <v>13</v>
      </c>
      <c r="B19" s="240" t="s">
        <v>398</v>
      </c>
      <c r="C19" s="240" t="s">
        <v>212</v>
      </c>
      <c r="D19" s="240" t="s">
        <v>178</v>
      </c>
      <c r="E19" s="240">
        <v>150</v>
      </c>
      <c r="F19" s="223"/>
      <c r="G19" s="72"/>
      <c r="H19" s="51"/>
      <c r="I19" s="51"/>
      <c r="J19" s="51"/>
      <c r="K19" s="51"/>
    </row>
    <row r="20" spans="1:253" ht="32.25" customHeight="1" x14ac:dyDescent="0.15">
      <c r="A20" s="240">
        <v>14</v>
      </c>
      <c r="B20" s="240" t="s">
        <v>399</v>
      </c>
      <c r="C20" s="242">
        <v>1.6000000000000001E-3</v>
      </c>
      <c r="D20" s="240" t="s">
        <v>594</v>
      </c>
      <c r="E20" s="240">
        <v>200</v>
      </c>
      <c r="F20" s="64"/>
      <c r="G20" s="64"/>
      <c r="H20" s="42"/>
      <c r="I20" s="67"/>
      <c r="J20" s="68"/>
      <c r="K20" s="69"/>
    </row>
    <row r="21" spans="1:253" ht="15.75" customHeight="1" x14ac:dyDescent="0.15">
      <c r="A21" s="240">
        <v>15</v>
      </c>
      <c r="B21" s="240" t="s">
        <v>400</v>
      </c>
      <c r="C21" s="240" t="s">
        <v>209</v>
      </c>
      <c r="D21" s="240" t="s">
        <v>178</v>
      </c>
      <c r="E21" s="240">
        <v>20</v>
      </c>
      <c r="F21" s="92"/>
      <c r="G21" s="64"/>
      <c r="H21" s="42"/>
      <c r="I21" s="43"/>
      <c r="J21" s="50"/>
      <c r="K21" s="51"/>
    </row>
    <row r="22" spans="1:253" ht="15.95" customHeight="1" x14ac:dyDescent="0.15">
      <c r="A22" s="240">
        <v>16</v>
      </c>
      <c r="B22" s="240" t="s">
        <v>400</v>
      </c>
      <c r="C22" s="240" t="s">
        <v>145</v>
      </c>
      <c r="D22" s="240" t="s">
        <v>178</v>
      </c>
      <c r="E22" s="240">
        <v>20</v>
      </c>
      <c r="F22" s="92"/>
      <c r="G22" s="64"/>
      <c r="H22" s="42"/>
      <c r="I22" s="43"/>
      <c r="J22" s="50"/>
      <c r="K22" s="51"/>
    </row>
    <row r="23" spans="1:253" ht="15.95" customHeight="1" x14ac:dyDescent="0.15">
      <c r="A23" s="240">
        <v>17</v>
      </c>
      <c r="B23" s="240" t="s">
        <v>401</v>
      </c>
      <c r="C23" s="240" t="s">
        <v>200</v>
      </c>
      <c r="D23" s="240" t="s">
        <v>146</v>
      </c>
      <c r="E23" s="240">
        <v>100</v>
      </c>
      <c r="F23" s="92"/>
      <c r="G23" s="64"/>
      <c r="H23" s="42"/>
      <c r="I23" s="43"/>
      <c r="J23" s="50"/>
      <c r="K23" s="51"/>
    </row>
    <row r="24" spans="1:253" ht="15.95" customHeight="1" x14ac:dyDescent="0.15">
      <c r="A24" s="240">
        <v>18</v>
      </c>
      <c r="B24" s="240" t="s">
        <v>402</v>
      </c>
      <c r="C24" s="240" t="s">
        <v>212</v>
      </c>
      <c r="D24" s="240" t="s">
        <v>236</v>
      </c>
      <c r="E24" s="240">
        <v>25</v>
      </c>
      <c r="F24" s="92"/>
      <c r="G24" s="64"/>
      <c r="H24" s="42"/>
      <c r="I24" s="43"/>
      <c r="J24" s="50"/>
      <c r="K24" s="51"/>
    </row>
    <row r="25" spans="1:253" ht="15.95" customHeight="1" x14ac:dyDescent="0.15">
      <c r="A25" s="240">
        <v>19</v>
      </c>
      <c r="B25" s="241" t="s">
        <v>991</v>
      </c>
      <c r="C25" s="241" t="s">
        <v>212</v>
      </c>
      <c r="D25" s="241" t="s">
        <v>178</v>
      </c>
      <c r="E25" s="240">
        <v>30</v>
      </c>
      <c r="F25" s="92"/>
      <c r="G25" s="64"/>
      <c r="H25" s="42"/>
      <c r="I25" s="43"/>
      <c r="J25" s="50"/>
      <c r="K25" s="51"/>
      <c r="L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89"/>
      <c r="Z25" s="289"/>
      <c r="AA25" s="289"/>
      <c r="AB25" s="289"/>
      <c r="AC25" s="289"/>
      <c r="AD25" s="289"/>
      <c r="AE25" s="289"/>
      <c r="AF25" s="289"/>
      <c r="AG25" s="289"/>
      <c r="AH25" s="289"/>
      <c r="AI25" s="289"/>
      <c r="AJ25" s="289"/>
      <c r="AK25" s="289"/>
      <c r="AL25" s="289"/>
      <c r="AM25" s="289"/>
      <c r="AN25" s="289"/>
      <c r="AO25" s="289"/>
      <c r="AP25" s="289"/>
      <c r="AQ25" s="289"/>
      <c r="AR25" s="289"/>
      <c r="AS25" s="289"/>
      <c r="AT25" s="289"/>
      <c r="AU25" s="289"/>
      <c r="AV25" s="289"/>
      <c r="AW25" s="289"/>
      <c r="AX25" s="289"/>
      <c r="AY25" s="289"/>
      <c r="AZ25" s="289"/>
      <c r="BA25" s="289"/>
      <c r="BB25" s="289"/>
      <c r="BC25" s="289"/>
      <c r="BD25" s="289"/>
      <c r="BE25" s="289"/>
      <c r="BF25" s="289"/>
      <c r="BG25" s="289"/>
      <c r="BH25" s="289"/>
      <c r="BI25" s="289"/>
      <c r="BJ25" s="289"/>
      <c r="BK25" s="289"/>
      <c r="BL25" s="289"/>
      <c r="BM25" s="289"/>
      <c r="BN25" s="289"/>
      <c r="BO25" s="289"/>
      <c r="BP25" s="289"/>
      <c r="BQ25" s="289"/>
      <c r="BR25" s="289"/>
      <c r="BS25" s="289"/>
      <c r="BT25" s="289"/>
      <c r="BU25" s="289"/>
      <c r="BV25" s="289"/>
      <c r="BW25" s="289"/>
      <c r="BX25" s="289"/>
      <c r="BY25" s="289"/>
      <c r="BZ25" s="289"/>
      <c r="CA25" s="289"/>
      <c r="CB25" s="289"/>
      <c r="CC25" s="289"/>
      <c r="CD25" s="289"/>
      <c r="CE25" s="289"/>
      <c r="CF25" s="289"/>
      <c r="CG25" s="289"/>
      <c r="CH25" s="289"/>
      <c r="CI25" s="289"/>
      <c r="CJ25" s="289"/>
      <c r="CK25" s="289"/>
      <c r="CL25" s="289"/>
      <c r="CM25" s="289"/>
      <c r="CN25" s="289"/>
      <c r="CO25" s="289"/>
      <c r="CP25" s="289"/>
      <c r="CQ25" s="289"/>
      <c r="CR25" s="289"/>
      <c r="CS25" s="289"/>
      <c r="CT25" s="289"/>
      <c r="CU25" s="289"/>
      <c r="CV25" s="289"/>
      <c r="CW25" s="289"/>
      <c r="CX25" s="289"/>
      <c r="CY25" s="289"/>
      <c r="CZ25" s="289"/>
      <c r="DA25" s="289"/>
      <c r="DB25" s="289"/>
      <c r="DC25" s="289"/>
      <c r="DD25" s="289"/>
      <c r="DE25" s="289"/>
      <c r="DF25" s="289"/>
      <c r="DG25" s="289"/>
      <c r="DH25" s="289"/>
      <c r="DI25" s="289"/>
      <c r="DJ25" s="289"/>
      <c r="DK25" s="289"/>
      <c r="DL25" s="289"/>
      <c r="DM25" s="289"/>
      <c r="DN25" s="289"/>
      <c r="DO25" s="289"/>
      <c r="DP25" s="289"/>
      <c r="DQ25" s="289"/>
      <c r="DR25" s="289"/>
      <c r="DS25" s="289"/>
      <c r="DT25" s="289"/>
      <c r="DU25" s="289"/>
      <c r="DV25" s="289"/>
      <c r="DW25" s="289"/>
      <c r="DX25" s="289"/>
      <c r="DY25" s="289"/>
      <c r="DZ25" s="289"/>
      <c r="EA25" s="289"/>
      <c r="EB25" s="289"/>
      <c r="EC25" s="289"/>
      <c r="ED25" s="289"/>
      <c r="EE25" s="289"/>
      <c r="EF25" s="289"/>
      <c r="EG25" s="289"/>
      <c r="EH25" s="289"/>
      <c r="EI25" s="289"/>
      <c r="EJ25" s="289"/>
      <c r="EK25" s="289"/>
      <c r="EL25" s="289"/>
      <c r="EM25" s="289"/>
      <c r="EN25" s="289"/>
      <c r="EO25" s="289"/>
      <c r="EP25" s="289"/>
      <c r="EQ25" s="289"/>
      <c r="ER25" s="289"/>
      <c r="ES25" s="289"/>
      <c r="ET25" s="289"/>
      <c r="EU25" s="289"/>
      <c r="EV25" s="289"/>
      <c r="EW25" s="289"/>
      <c r="EX25" s="289"/>
      <c r="EY25" s="289"/>
      <c r="EZ25" s="289"/>
      <c r="FA25" s="289"/>
      <c r="FB25" s="289"/>
      <c r="FC25" s="289"/>
      <c r="FD25" s="289"/>
      <c r="FE25" s="289"/>
      <c r="FF25" s="289"/>
      <c r="FG25" s="289"/>
      <c r="FH25" s="289"/>
      <c r="FI25" s="289"/>
      <c r="FJ25" s="289"/>
      <c r="FK25" s="289"/>
      <c r="FL25" s="289"/>
      <c r="FM25" s="289"/>
      <c r="FN25" s="289"/>
      <c r="FO25" s="289"/>
      <c r="FP25" s="289"/>
      <c r="FQ25" s="289"/>
      <c r="FR25" s="289"/>
      <c r="FS25" s="289"/>
      <c r="FT25" s="289"/>
      <c r="FU25" s="289"/>
      <c r="FV25" s="289"/>
      <c r="FW25" s="289"/>
      <c r="FX25" s="289"/>
      <c r="FY25" s="289"/>
      <c r="FZ25" s="289"/>
      <c r="GA25" s="289"/>
      <c r="GB25" s="289"/>
      <c r="GC25" s="289"/>
      <c r="GD25" s="289"/>
      <c r="GE25" s="289"/>
      <c r="GF25" s="289"/>
      <c r="GG25" s="289"/>
      <c r="GH25" s="289"/>
      <c r="GI25" s="289"/>
      <c r="GJ25" s="289"/>
      <c r="GK25" s="289"/>
      <c r="GL25" s="289"/>
      <c r="GM25" s="289"/>
      <c r="GN25" s="289"/>
      <c r="GO25" s="289"/>
      <c r="GP25" s="289"/>
      <c r="GQ25" s="289"/>
      <c r="GR25" s="289"/>
      <c r="GS25" s="289"/>
      <c r="GT25" s="289"/>
      <c r="GU25" s="289"/>
      <c r="GV25" s="289"/>
      <c r="GW25" s="289"/>
      <c r="GX25" s="289"/>
      <c r="GY25" s="289"/>
      <c r="GZ25" s="289"/>
      <c r="HA25" s="289"/>
      <c r="HB25" s="289"/>
      <c r="HC25" s="289"/>
      <c r="HD25" s="289"/>
      <c r="HE25" s="289"/>
      <c r="HF25" s="289"/>
      <c r="HG25" s="289"/>
      <c r="HH25" s="289"/>
      <c r="HI25" s="289"/>
      <c r="HJ25" s="289"/>
      <c r="HK25" s="289"/>
      <c r="HL25" s="289"/>
      <c r="HM25" s="289"/>
      <c r="HN25" s="289"/>
      <c r="HO25" s="289"/>
      <c r="HP25" s="289"/>
      <c r="HQ25" s="289"/>
      <c r="HR25" s="289"/>
      <c r="HS25" s="289"/>
      <c r="HT25" s="289"/>
      <c r="HU25" s="289"/>
      <c r="HV25" s="289"/>
      <c r="HW25" s="289"/>
      <c r="HX25" s="289"/>
      <c r="HY25" s="289"/>
      <c r="HZ25" s="289"/>
      <c r="IA25" s="289"/>
      <c r="IB25" s="289"/>
      <c r="IC25" s="289"/>
      <c r="ID25" s="289"/>
      <c r="IE25" s="289"/>
      <c r="IF25" s="289"/>
      <c r="IG25" s="289"/>
      <c r="IH25" s="289"/>
      <c r="II25" s="289"/>
      <c r="IJ25" s="289"/>
      <c r="IK25" s="289"/>
      <c r="IL25" s="289"/>
      <c r="IM25" s="289"/>
      <c r="IN25" s="289"/>
      <c r="IO25" s="289"/>
      <c r="IP25" s="289"/>
      <c r="IQ25" s="289"/>
      <c r="IR25" s="289"/>
      <c r="IS25" s="289"/>
    </row>
    <row r="26" spans="1:253" ht="15.95" customHeight="1" x14ac:dyDescent="0.15">
      <c r="A26" s="240">
        <v>20</v>
      </c>
      <c r="B26" s="241" t="s">
        <v>991</v>
      </c>
      <c r="C26" s="241" t="s">
        <v>200</v>
      </c>
      <c r="D26" s="241" t="s">
        <v>178</v>
      </c>
      <c r="E26" s="240">
        <v>30</v>
      </c>
      <c r="F26" s="92"/>
      <c r="G26" s="64"/>
      <c r="H26" s="42"/>
      <c r="I26" s="43"/>
      <c r="J26" s="50"/>
      <c r="K26" s="51"/>
      <c r="L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  <c r="AJ26" s="289"/>
      <c r="AK26" s="289"/>
      <c r="AL26" s="289"/>
      <c r="AM26" s="289"/>
      <c r="AN26" s="289"/>
      <c r="AO26" s="289"/>
      <c r="AP26" s="289"/>
      <c r="AQ26" s="289"/>
      <c r="AR26" s="289"/>
      <c r="AS26" s="289"/>
      <c r="AT26" s="289"/>
      <c r="AU26" s="289"/>
      <c r="AV26" s="289"/>
      <c r="AW26" s="289"/>
      <c r="AX26" s="289"/>
      <c r="AY26" s="289"/>
      <c r="AZ26" s="289"/>
      <c r="BA26" s="289"/>
      <c r="BB26" s="289"/>
      <c r="BC26" s="289"/>
      <c r="BD26" s="289"/>
      <c r="BE26" s="289"/>
      <c r="BF26" s="289"/>
      <c r="BG26" s="289"/>
      <c r="BH26" s="289"/>
      <c r="BI26" s="289"/>
      <c r="BJ26" s="289"/>
      <c r="BK26" s="289"/>
      <c r="BL26" s="289"/>
      <c r="BM26" s="289"/>
      <c r="BN26" s="289"/>
      <c r="BO26" s="289"/>
      <c r="BP26" s="289"/>
      <c r="BQ26" s="289"/>
      <c r="BR26" s="289"/>
      <c r="BS26" s="289"/>
      <c r="BT26" s="289"/>
      <c r="BU26" s="289"/>
      <c r="BV26" s="289"/>
      <c r="BW26" s="289"/>
      <c r="BX26" s="289"/>
      <c r="BY26" s="289"/>
      <c r="BZ26" s="289"/>
      <c r="CA26" s="289"/>
      <c r="CB26" s="289"/>
      <c r="CC26" s="289"/>
      <c r="CD26" s="289"/>
      <c r="CE26" s="289"/>
      <c r="CF26" s="289"/>
      <c r="CG26" s="289"/>
      <c r="CH26" s="289"/>
      <c r="CI26" s="289"/>
      <c r="CJ26" s="289"/>
      <c r="CK26" s="289"/>
      <c r="CL26" s="289"/>
      <c r="CM26" s="289"/>
      <c r="CN26" s="289"/>
      <c r="CO26" s="289"/>
      <c r="CP26" s="289"/>
      <c r="CQ26" s="289"/>
      <c r="CR26" s="289"/>
      <c r="CS26" s="289"/>
      <c r="CT26" s="289"/>
      <c r="CU26" s="289"/>
      <c r="CV26" s="289"/>
      <c r="CW26" s="289"/>
      <c r="CX26" s="289"/>
      <c r="CY26" s="289"/>
      <c r="CZ26" s="289"/>
      <c r="DA26" s="289"/>
      <c r="DB26" s="289"/>
      <c r="DC26" s="289"/>
      <c r="DD26" s="289"/>
      <c r="DE26" s="289"/>
      <c r="DF26" s="289"/>
      <c r="DG26" s="289"/>
      <c r="DH26" s="289"/>
      <c r="DI26" s="289"/>
      <c r="DJ26" s="289"/>
      <c r="DK26" s="289"/>
      <c r="DL26" s="289"/>
      <c r="DM26" s="289"/>
      <c r="DN26" s="289"/>
      <c r="DO26" s="289"/>
      <c r="DP26" s="289"/>
      <c r="DQ26" s="289"/>
      <c r="DR26" s="289"/>
      <c r="DS26" s="289"/>
      <c r="DT26" s="289"/>
      <c r="DU26" s="289"/>
      <c r="DV26" s="289"/>
      <c r="DW26" s="289"/>
      <c r="DX26" s="289"/>
      <c r="DY26" s="289"/>
      <c r="DZ26" s="289"/>
      <c r="EA26" s="289"/>
      <c r="EB26" s="289"/>
      <c r="EC26" s="289"/>
      <c r="ED26" s="289"/>
      <c r="EE26" s="289"/>
      <c r="EF26" s="289"/>
      <c r="EG26" s="289"/>
      <c r="EH26" s="289"/>
      <c r="EI26" s="289"/>
      <c r="EJ26" s="289"/>
      <c r="EK26" s="289"/>
      <c r="EL26" s="289"/>
      <c r="EM26" s="289"/>
      <c r="EN26" s="289"/>
      <c r="EO26" s="289"/>
      <c r="EP26" s="289"/>
      <c r="EQ26" s="289"/>
      <c r="ER26" s="289"/>
      <c r="ES26" s="289"/>
      <c r="ET26" s="289"/>
      <c r="EU26" s="289"/>
      <c r="EV26" s="289"/>
      <c r="EW26" s="289"/>
      <c r="EX26" s="289"/>
      <c r="EY26" s="289"/>
      <c r="EZ26" s="289"/>
      <c r="FA26" s="289"/>
      <c r="FB26" s="289"/>
      <c r="FC26" s="289"/>
      <c r="FD26" s="289"/>
      <c r="FE26" s="289"/>
      <c r="FF26" s="289"/>
      <c r="FG26" s="289"/>
      <c r="FH26" s="289"/>
      <c r="FI26" s="289"/>
      <c r="FJ26" s="289"/>
      <c r="FK26" s="289"/>
      <c r="FL26" s="289"/>
      <c r="FM26" s="289"/>
      <c r="FN26" s="289"/>
      <c r="FO26" s="289"/>
      <c r="FP26" s="289"/>
      <c r="FQ26" s="289"/>
      <c r="FR26" s="289"/>
      <c r="FS26" s="289"/>
      <c r="FT26" s="289"/>
      <c r="FU26" s="289"/>
      <c r="FV26" s="289"/>
      <c r="FW26" s="289"/>
      <c r="FX26" s="289"/>
      <c r="FY26" s="289"/>
      <c r="FZ26" s="289"/>
      <c r="GA26" s="289"/>
      <c r="GB26" s="289"/>
      <c r="GC26" s="289"/>
      <c r="GD26" s="289"/>
      <c r="GE26" s="289"/>
      <c r="GF26" s="289"/>
      <c r="GG26" s="289"/>
      <c r="GH26" s="289"/>
      <c r="GI26" s="289"/>
      <c r="GJ26" s="289"/>
      <c r="GK26" s="289"/>
      <c r="GL26" s="289"/>
      <c r="GM26" s="289"/>
      <c r="GN26" s="289"/>
      <c r="GO26" s="289"/>
      <c r="GP26" s="289"/>
      <c r="GQ26" s="289"/>
      <c r="GR26" s="289"/>
      <c r="GS26" s="289"/>
      <c r="GT26" s="289"/>
      <c r="GU26" s="289"/>
      <c r="GV26" s="289"/>
      <c r="GW26" s="289"/>
      <c r="GX26" s="289"/>
      <c r="GY26" s="289"/>
      <c r="GZ26" s="289"/>
      <c r="HA26" s="289"/>
      <c r="HB26" s="289"/>
      <c r="HC26" s="289"/>
      <c r="HD26" s="289"/>
      <c r="HE26" s="289"/>
      <c r="HF26" s="289"/>
      <c r="HG26" s="289"/>
      <c r="HH26" s="289"/>
      <c r="HI26" s="289"/>
      <c r="HJ26" s="289"/>
      <c r="HK26" s="289"/>
      <c r="HL26" s="289"/>
      <c r="HM26" s="289"/>
      <c r="HN26" s="289"/>
      <c r="HO26" s="289"/>
      <c r="HP26" s="289"/>
      <c r="HQ26" s="289"/>
      <c r="HR26" s="289"/>
      <c r="HS26" s="289"/>
      <c r="HT26" s="289"/>
      <c r="HU26" s="289"/>
      <c r="HV26" s="289"/>
      <c r="HW26" s="289"/>
      <c r="HX26" s="289"/>
      <c r="HY26" s="289"/>
      <c r="HZ26" s="289"/>
      <c r="IA26" s="289"/>
      <c r="IB26" s="289"/>
      <c r="IC26" s="289"/>
      <c r="ID26" s="289"/>
      <c r="IE26" s="289"/>
      <c r="IF26" s="289"/>
      <c r="IG26" s="289"/>
      <c r="IH26" s="289"/>
      <c r="II26" s="289"/>
      <c r="IJ26" s="289"/>
      <c r="IK26" s="289"/>
      <c r="IL26" s="289"/>
      <c r="IM26" s="289"/>
      <c r="IN26" s="289"/>
      <c r="IO26" s="289"/>
      <c r="IP26" s="289"/>
      <c r="IQ26" s="289"/>
      <c r="IR26" s="289"/>
      <c r="IS26" s="289"/>
    </row>
    <row r="27" spans="1:253" ht="15.95" customHeight="1" x14ac:dyDescent="0.15">
      <c r="A27" s="240">
        <v>21</v>
      </c>
      <c r="B27" s="240" t="s">
        <v>991</v>
      </c>
      <c r="C27" s="240" t="s">
        <v>162</v>
      </c>
      <c r="D27" s="240" t="s">
        <v>178</v>
      </c>
      <c r="E27" s="240">
        <v>30</v>
      </c>
      <c r="F27" s="92"/>
      <c r="G27" s="64"/>
      <c r="H27" s="42"/>
      <c r="I27" s="43"/>
      <c r="J27" s="50"/>
      <c r="K27" s="51"/>
    </row>
    <row r="28" spans="1:253" ht="15.95" customHeight="1" x14ac:dyDescent="0.15">
      <c r="A28" s="240">
        <v>22</v>
      </c>
      <c r="B28" s="240" t="s">
        <v>13</v>
      </c>
      <c r="C28" s="240" t="s">
        <v>212</v>
      </c>
      <c r="D28" s="240" t="s">
        <v>146</v>
      </c>
      <c r="E28" s="240">
        <v>40</v>
      </c>
      <c r="F28" s="92"/>
      <c r="G28" s="64"/>
      <c r="H28" s="42"/>
      <c r="I28" s="43"/>
      <c r="J28" s="50"/>
      <c r="K28" s="51"/>
    </row>
    <row r="29" spans="1:253" ht="15.95" customHeight="1" x14ac:dyDescent="0.15">
      <c r="A29" s="240">
        <v>23</v>
      </c>
      <c r="B29" s="240" t="s">
        <v>13</v>
      </c>
      <c r="C29" s="240" t="s">
        <v>162</v>
      </c>
      <c r="D29" s="240" t="s">
        <v>178</v>
      </c>
      <c r="E29" s="240">
        <v>20</v>
      </c>
      <c r="F29" s="92"/>
      <c r="G29" s="64"/>
      <c r="H29" s="42"/>
      <c r="I29" s="43"/>
      <c r="J29" s="50"/>
      <c r="K29" s="51"/>
    </row>
    <row r="30" spans="1:253" ht="15.95" customHeight="1" x14ac:dyDescent="0.15">
      <c r="A30" s="240">
        <v>24</v>
      </c>
      <c r="B30" s="240" t="s">
        <v>12</v>
      </c>
      <c r="C30" s="240" t="s">
        <v>231</v>
      </c>
      <c r="D30" s="240" t="s">
        <v>178</v>
      </c>
      <c r="E30" s="240">
        <v>50</v>
      </c>
      <c r="F30" s="92"/>
      <c r="G30" s="64"/>
      <c r="H30" s="42"/>
      <c r="I30" s="43"/>
      <c r="J30" s="50"/>
      <c r="K30" s="51"/>
    </row>
    <row r="31" spans="1:253" ht="15.95" customHeight="1" x14ac:dyDescent="0.15">
      <c r="A31" s="240">
        <v>25</v>
      </c>
      <c r="B31" s="240" t="s">
        <v>12</v>
      </c>
      <c r="C31" s="240" t="s">
        <v>207</v>
      </c>
      <c r="D31" s="240" t="s">
        <v>178</v>
      </c>
      <c r="E31" s="240">
        <v>50</v>
      </c>
      <c r="F31" s="92"/>
      <c r="G31" s="64"/>
      <c r="H31" s="42"/>
      <c r="I31" s="43"/>
      <c r="J31" s="50"/>
      <c r="K31" s="51"/>
    </row>
    <row r="32" spans="1:253" ht="15.95" customHeight="1" x14ac:dyDescent="0.15">
      <c r="A32" s="240">
        <v>26</v>
      </c>
      <c r="B32" s="240" t="s">
        <v>403</v>
      </c>
      <c r="C32" s="240" t="s">
        <v>160</v>
      </c>
      <c r="D32" s="240" t="s">
        <v>201</v>
      </c>
      <c r="E32" s="240">
        <v>20</v>
      </c>
      <c r="F32" s="92"/>
      <c r="G32" s="64"/>
      <c r="H32" s="42"/>
      <c r="I32" s="43"/>
      <c r="J32" s="50"/>
      <c r="K32" s="51"/>
    </row>
    <row r="33" spans="1:253" ht="15.95" customHeight="1" x14ac:dyDescent="0.15">
      <c r="A33" s="240">
        <v>27</v>
      </c>
      <c r="B33" s="240" t="s">
        <v>404</v>
      </c>
      <c r="C33" s="240" t="s">
        <v>405</v>
      </c>
      <c r="D33" s="240" t="s">
        <v>201</v>
      </c>
      <c r="E33" s="240">
        <v>20</v>
      </c>
      <c r="F33" s="92"/>
      <c r="G33" s="64"/>
      <c r="H33" s="42"/>
      <c r="I33" s="43"/>
      <c r="J33" s="50"/>
      <c r="K33" s="51"/>
    </row>
    <row r="34" spans="1:253" ht="15.95" customHeight="1" x14ac:dyDescent="0.15">
      <c r="A34" s="240">
        <v>28</v>
      </c>
      <c r="B34" s="241" t="s">
        <v>404</v>
      </c>
      <c r="C34" s="241" t="s">
        <v>406</v>
      </c>
      <c r="D34" s="241" t="s">
        <v>407</v>
      </c>
      <c r="E34" s="240">
        <v>20</v>
      </c>
      <c r="F34" s="92"/>
      <c r="G34" s="64"/>
      <c r="H34" s="42"/>
      <c r="I34" s="43"/>
      <c r="J34" s="50"/>
      <c r="K34" s="51"/>
      <c r="L34" s="289"/>
      <c r="N34" s="289"/>
      <c r="O34" s="289"/>
      <c r="P34" s="289"/>
      <c r="Q34" s="289"/>
      <c r="R34" s="289"/>
      <c r="S34" s="289"/>
      <c r="T34" s="289"/>
      <c r="U34" s="289"/>
      <c r="V34" s="289"/>
      <c r="W34" s="289"/>
      <c r="X34" s="289"/>
      <c r="Y34" s="289"/>
      <c r="Z34" s="289"/>
      <c r="AA34" s="289"/>
      <c r="AB34" s="289"/>
      <c r="AC34" s="289"/>
      <c r="AD34" s="289"/>
      <c r="AE34" s="289"/>
      <c r="AF34" s="289"/>
      <c r="AG34" s="289"/>
      <c r="AH34" s="289"/>
      <c r="AI34" s="289"/>
      <c r="AJ34" s="289"/>
      <c r="AK34" s="289"/>
      <c r="AL34" s="289"/>
      <c r="AM34" s="289"/>
      <c r="AN34" s="289"/>
      <c r="AO34" s="289"/>
      <c r="AP34" s="289"/>
      <c r="AQ34" s="289"/>
      <c r="AR34" s="289"/>
      <c r="AS34" s="289"/>
      <c r="AT34" s="289"/>
      <c r="AU34" s="289"/>
      <c r="AV34" s="289"/>
      <c r="AW34" s="289"/>
      <c r="AX34" s="289"/>
      <c r="AY34" s="289"/>
      <c r="AZ34" s="289"/>
      <c r="BA34" s="289"/>
      <c r="BB34" s="289"/>
      <c r="BC34" s="289"/>
      <c r="BD34" s="289"/>
      <c r="BE34" s="289"/>
      <c r="BF34" s="289"/>
      <c r="BG34" s="289"/>
      <c r="BH34" s="289"/>
      <c r="BI34" s="289"/>
      <c r="BJ34" s="289"/>
      <c r="BK34" s="289"/>
      <c r="BL34" s="289"/>
      <c r="BM34" s="289"/>
      <c r="BN34" s="289"/>
      <c r="BO34" s="289"/>
      <c r="BP34" s="289"/>
      <c r="BQ34" s="289"/>
      <c r="BR34" s="289"/>
      <c r="BS34" s="289"/>
      <c r="BT34" s="289"/>
      <c r="BU34" s="289"/>
      <c r="BV34" s="289"/>
      <c r="BW34" s="289"/>
      <c r="BX34" s="289"/>
      <c r="BY34" s="289"/>
      <c r="BZ34" s="289"/>
      <c r="CA34" s="289"/>
      <c r="CB34" s="289"/>
      <c r="CC34" s="289"/>
      <c r="CD34" s="289"/>
      <c r="CE34" s="289"/>
      <c r="CF34" s="289"/>
      <c r="CG34" s="289"/>
      <c r="CH34" s="289"/>
      <c r="CI34" s="289"/>
      <c r="CJ34" s="289"/>
      <c r="CK34" s="289"/>
      <c r="CL34" s="289"/>
      <c r="CM34" s="289"/>
      <c r="CN34" s="289"/>
      <c r="CO34" s="289"/>
      <c r="CP34" s="289"/>
      <c r="CQ34" s="289"/>
      <c r="CR34" s="289"/>
      <c r="CS34" s="289"/>
      <c r="CT34" s="289"/>
      <c r="CU34" s="289"/>
      <c r="CV34" s="289"/>
      <c r="CW34" s="289"/>
      <c r="CX34" s="289"/>
      <c r="CY34" s="289"/>
      <c r="CZ34" s="289"/>
      <c r="DA34" s="289"/>
      <c r="DB34" s="289"/>
      <c r="DC34" s="289"/>
      <c r="DD34" s="289"/>
      <c r="DE34" s="289"/>
      <c r="DF34" s="289"/>
      <c r="DG34" s="289"/>
      <c r="DH34" s="289"/>
      <c r="DI34" s="289"/>
      <c r="DJ34" s="289"/>
      <c r="DK34" s="289"/>
      <c r="DL34" s="289"/>
      <c r="DM34" s="289"/>
      <c r="DN34" s="289"/>
      <c r="DO34" s="289"/>
      <c r="DP34" s="289"/>
      <c r="DQ34" s="289"/>
      <c r="DR34" s="289"/>
      <c r="DS34" s="289"/>
      <c r="DT34" s="289"/>
      <c r="DU34" s="289"/>
      <c r="DV34" s="289"/>
      <c r="DW34" s="289"/>
      <c r="DX34" s="289"/>
      <c r="DY34" s="289"/>
      <c r="DZ34" s="289"/>
      <c r="EA34" s="289"/>
      <c r="EB34" s="289"/>
      <c r="EC34" s="289"/>
      <c r="ED34" s="289"/>
      <c r="EE34" s="289"/>
      <c r="EF34" s="289"/>
      <c r="EG34" s="289"/>
      <c r="EH34" s="289"/>
      <c r="EI34" s="289"/>
      <c r="EJ34" s="289"/>
      <c r="EK34" s="289"/>
      <c r="EL34" s="289"/>
      <c r="EM34" s="289"/>
      <c r="EN34" s="289"/>
      <c r="EO34" s="289"/>
      <c r="EP34" s="289"/>
      <c r="EQ34" s="289"/>
      <c r="ER34" s="289"/>
      <c r="ES34" s="289"/>
      <c r="ET34" s="289"/>
      <c r="EU34" s="289"/>
      <c r="EV34" s="289"/>
      <c r="EW34" s="289"/>
      <c r="EX34" s="289"/>
      <c r="EY34" s="289"/>
      <c r="EZ34" s="289"/>
      <c r="FA34" s="289"/>
      <c r="FB34" s="289"/>
      <c r="FC34" s="289"/>
      <c r="FD34" s="289"/>
      <c r="FE34" s="289"/>
      <c r="FF34" s="289"/>
      <c r="FG34" s="289"/>
      <c r="FH34" s="289"/>
      <c r="FI34" s="289"/>
      <c r="FJ34" s="289"/>
      <c r="FK34" s="289"/>
      <c r="FL34" s="289"/>
      <c r="FM34" s="289"/>
      <c r="FN34" s="289"/>
      <c r="FO34" s="289"/>
      <c r="FP34" s="289"/>
      <c r="FQ34" s="289"/>
      <c r="FR34" s="289"/>
      <c r="FS34" s="289"/>
      <c r="FT34" s="289"/>
      <c r="FU34" s="289"/>
      <c r="FV34" s="289"/>
      <c r="FW34" s="289"/>
      <c r="FX34" s="289"/>
      <c r="FY34" s="289"/>
      <c r="FZ34" s="289"/>
      <c r="GA34" s="289"/>
      <c r="GB34" s="289"/>
      <c r="GC34" s="289"/>
      <c r="GD34" s="289"/>
      <c r="GE34" s="289"/>
      <c r="GF34" s="289"/>
      <c r="GG34" s="289"/>
      <c r="GH34" s="289"/>
      <c r="GI34" s="289"/>
      <c r="GJ34" s="289"/>
      <c r="GK34" s="289"/>
      <c r="GL34" s="289"/>
      <c r="GM34" s="289"/>
      <c r="GN34" s="289"/>
      <c r="GO34" s="289"/>
      <c r="GP34" s="289"/>
      <c r="GQ34" s="289"/>
      <c r="GR34" s="289"/>
      <c r="GS34" s="289"/>
      <c r="GT34" s="289"/>
      <c r="GU34" s="289"/>
      <c r="GV34" s="289"/>
      <c r="GW34" s="289"/>
      <c r="GX34" s="289"/>
      <c r="GY34" s="289"/>
      <c r="GZ34" s="289"/>
      <c r="HA34" s="289"/>
      <c r="HB34" s="289"/>
      <c r="HC34" s="289"/>
      <c r="HD34" s="289"/>
      <c r="HE34" s="289"/>
      <c r="HF34" s="289"/>
      <c r="HG34" s="289"/>
      <c r="HH34" s="289"/>
      <c r="HI34" s="289"/>
      <c r="HJ34" s="289"/>
      <c r="HK34" s="289"/>
      <c r="HL34" s="289"/>
      <c r="HM34" s="289"/>
      <c r="HN34" s="289"/>
      <c r="HO34" s="289"/>
      <c r="HP34" s="289"/>
      <c r="HQ34" s="289"/>
      <c r="HR34" s="289"/>
      <c r="HS34" s="289"/>
      <c r="HT34" s="289"/>
      <c r="HU34" s="289"/>
      <c r="HV34" s="289"/>
      <c r="HW34" s="289"/>
      <c r="HX34" s="289"/>
      <c r="HY34" s="289"/>
      <c r="HZ34" s="289"/>
      <c r="IA34" s="289"/>
      <c r="IB34" s="289"/>
      <c r="IC34" s="289"/>
      <c r="ID34" s="289"/>
      <c r="IE34" s="289"/>
      <c r="IF34" s="289"/>
      <c r="IG34" s="289"/>
      <c r="IH34" s="289"/>
      <c r="II34" s="289"/>
      <c r="IJ34" s="289"/>
      <c r="IK34" s="289"/>
      <c r="IL34" s="289"/>
      <c r="IM34" s="289"/>
      <c r="IN34" s="289"/>
      <c r="IO34" s="289"/>
      <c r="IP34" s="289"/>
      <c r="IQ34" s="289"/>
      <c r="IR34" s="289"/>
      <c r="IS34" s="289"/>
    </row>
    <row r="35" spans="1:253" ht="15.95" customHeight="1" x14ac:dyDescent="0.15">
      <c r="A35" s="240">
        <v>29</v>
      </c>
      <c r="B35" s="241" t="s">
        <v>408</v>
      </c>
      <c r="C35" s="241" t="s">
        <v>106</v>
      </c>
      <c r="D35" s="241" t="s">
        <v>158</v>
      </c>
      <c r="E35" s="240">
        <v>50</v>
      </c>
      <c r="F35" s="187"/>
      <c r="G35" s="77"/>
      <c r="H35" s="78"/>
      <c r="I35" s="79"/>
      <c r="J35" s="80"/>
      <c r="K35" s="65"/>
      <c r="L35" s="289"/>
      <c r="N35" s="289"/>
      <c r="O35" s="289"/>
      <c r="P35" s="289"/>
      <c r="Q35" s="289"/>
      <c r="R35" s="289"/>
      <c r="S35" s="289"/>
      <c r="T35" s="289"/>
      <c r="U35" s="289"/>
      <c r="V35" s="289"/>
      <c r="W35" s="289"/>
      <c r="X35" s="289"/>
      <c r="Y35" s="289"/>
      <c r="Z35" s="289"/>
      <c r="AA35" s="289"/>
      <c r="AB35" s="289"/>
      <c r="AC35" s="289"/>
      <c r="AD35" s="289"/>
      <c r="AE35" s="289"/>
      <c r="AF35" s="289"/>
      <c r="AG35" s="289"/>
      <c r="AH35" s="289"/>
      <c r="AI35" s="289"/>
      <c r="AJ35" s="289"/>
      <c r="AK35" s="289"/>
      <c r="AL35" s="289"/>
      <c r="AM35" s="289"/>
      <c r="AN35" s="289"/>
      <c r="AO35" s="289"/>
      <c r="AP35" s="289"/>
      <c r="AQ35" s="289"/>
      <c r="AR35" s="289"/>
      <c r="AS35" s="289"/>
      <c r="AT35" s="289"/>
      <c r="AU35" s="289"/>
      <c r="AV35" s="289"/>
      <c r="AW35" s="289"/>
      <c r="AX35" s="289"/>
      <c r="AY35" s="289"/>
      <c r="AZ35" s="289"/>
      <c r="BA35" s="289"/>
      <c r="BB35" s="289"/>
      <c r="BC35" s="289"/>
      <c r="BD35" s="289"/>
      <c r="BE35" s="289"/>
      <c r="BF35" s="289"/>
      <c r="BG35" s="289"/>
      <c r="BH35" s="289"/>
      <c r="BI35" s="289"/>
      <c r="BJ35" s="289"/>
      <c r="BK35" s="289"/>
      <c r="BL35" s="289"/>
      <c r="BM35" s="289"/>
      <c r="BN35" s="289"/>
      <c r="BO35" s="289"/>
      <c r="BP35" s="289"/>
      <c r="BQ35" s="289"/>
      <c r="BR35" s="289"/>
      <c r="BS35" s="289"/>
      <c r="BT35" s="289"/>
      <c r="BU35" s="289"/>
      <c r="BV35" s="289"/>
      <c r="BW35" s="289"/>
      <c r="BX35" s="289"/>
      <c r="BY35" s="289"/>
      <c r="BZ35" s="289"/>
      <c r="CA35" s="289"/>
      <c r="CB35" s="289"/>
      <c r="CC35" s="289"/>
      <c r="CD35" s="289"/>
      <c r="CE35" s="289"/>
      <c r="CF35" s="289"/>
      <c r="CG35" s="289"/>
      <c r="CH35" s="289"/>
      <c r="CI35" s="289"/>
      <c r="CJ35" s="289"/>
      <c r="CK35" s="289"/>
      <c r="CL35" s="289"/>
      <c r="CM35" s="289"/>
      <c r="CN35" s="289"/>
      <c r="CO35" s="289"/>
      <c r="CP35" s="289"/>
      <c r="CQ35" s="289"/>
      <c r="CR35" s="289"/>
      <c r="CS35" s="289"/>
      <c r="CT35" s="289"/>
      <c r="CU35" s="289"/>
      <c r="CV35" s="289"/>
      <c r="CW35" s="289"/>
      <c r="CX35" s="289"/>
      <c r="CY35" s="289"/>
      <c r="CZ35" s="289"/>
      <c r="DA35" s="289"/>
      <c r="DB35" s="289"/>
      <c r="DC35" s="289"/>
      <c r="DD35" s="289"/>
      <c r="DE35" s="289"/>
      <c r="DF35" s="289"/>
      <c r="DG35" s="289"/>
      <c r="DH35" s="289"/>
      <c r="DI35" s="289"/>
      <c r="DJ35" s="289"/>
      <c r="DK35" s="289"/>
      <c r="DL35" s="289"/>
      <c r="DM35" s="289"/>
      <c r="DN35" s="289"/>
      <c r="DO35" s="289"/>
      <c r="DP35" s="289"/>
      <c r="DQ35" s="289"/>
      <c r="DR35" s="289"/>
      <c r="DS35" s="289"/>
      <c r="DT35" s="289"/>
      <c r="DU35" s="289"/>
      <c r="DV35" s="289"/>
      <c r="DW35" s="289"/>
      <c r="DX35" s="289"/>
      <c r="DY35" s="289"/>
      <c r="DZ35" s="289"/>
      <c r="EA35" s="289"/>
      <c r="EB35" s="289"/>
      <c r="EC35" s="289"/>
      <c r="ED35" s="289"/>
      <c r="EE35" s="289"/>
      <c r="EF35" s="289"/>
      <c r="EG35" s="289"/>
      <c r="EH35" s="289"/>
      <c r="EI35" s="289"/>
      <c r="EJ35" s="289"/>
      <c r="EK35" s="289"/>
      <c r="EL35" s="289"/>
      <c r="EM35" s="289"/>
      <c r="EN35" s="289"/>
      <c r="EO35" s="289"/>
      <c r="EP35" s="289"/>
      <c r="EQ35" s="289"/>
      <c r="ER35" s="289"/>
      <c r="ES35" s="289"/>
      <c r="ET35" s="289"/>
      <c r="EU35" s="289"/>
      <c r="EV35" s="289"/>
      <c r="EW35" s="289"/>
      <c r="EX35" s="289"/>
      <c r="EY35" s="289"/>
      <c r="EZ35" s="289"/>
      <c r="FA35" s="289"/>
      <c r="FB35" s="289"/>
      <c r="FC35" s="289"/>
      <c r="FD35" s="289"/>
      <c r="FE35" s="289"/>
      <c r="FF35" s="289"/>
      <c r="FG35" s="289"/>
      <c r="FH35" s="289"/>
      <c r="FI35" s="289"/>
      <c r="FJ35" s="289"/>
      <c r="FK35" s="289"/>
      <c r="FL35" s="289"/>
      <c r="FM35" s="289"/>
      <c r="FN35" s="289"/>
      <c r="FO35" s="289"/>
      <c r="FP35" s="289"/>
      <c r="FQ35" s="289"/>
      <c r="FR35" s="289"/>
      <c r="FS35" s="289"/>
      <c r="FT35" s="289"/>
      <c r="FU35" s="289"/>
      <c r="FV35" s="289"/>
      <c r="FW35" s="289"/>
      <c r="FX35" s="289"/>
      <c r="FY35" s="289"/>
      <c r="FZ35" s="289"/>
      <c r="GA35" s="289"/>
      <c r="GB35" s="289"/>
      <c r="GC35" s="289"/>
      <c r="GD35" s="289"/>
      <c r="GE35" s="289"/>
      <c r="GF35" s="289"/>
      <c r="GG35" s="289"/>
      <c r="GH35" s="289"/>
      <c r="GI35" s="289"/>
      <c r="GJ35" s="289"/>
      <c r="GK35" s="289"/>
      <c r="GL35" s="289"/>
      <c r="GM35" s="289"/>
      <c r="GN35" s="289"/>
      <c r="GO35" s="289"/>
      <c r="GP35" s="289"/>
      <c r="GQ35" s="289"/>
      <c r="GR35" s="289"/>
      <c r="GS35" s="289"/>
      <c r="GT35" s="289"/>
      <c r="GU35" s="289"/>
      <c r="GV35" s="289"/>
      <c r="GW35" s="289"/>
      <c r="GX35" s="289"/>
      <c r="GY35" s="289"/>
      <c r="GZ35" s="289"/>
      <c r="HA35" s="289"/>
      <c r="HB35" s="289"/>
      <c r="HC35" s="289"/>
      <c r="HD35" s="289"/>
      <c r="HE35" s="289"/>
      <c r="HF35" s="289"/>
      <c r="HG35" s="289"/>
      <c r="HH35" s="289"/>
      <c r="HI35" s="289"/>
      <c r="HJ35" s="289"/>
      <c r="HK35" s="289"/>
      <c r="HL35" s="289"/>
      <c r="HM35" s="289"/>
      <c r="HN35" s="289"/>
      <c r="HO35" s="289"/>
      <c r="HP35" s="289"/>
      <c r="HQ35" s="289"/>
      <c r="HR35" s="289"/>
      <c r="HS35" s="289"/>
      <c r="HT35" s="289"/>
      <c r="HU35" s="289"/>
      <c r="HV35" s="289"/>
      <c r="HW35" s="289"/>
      <c r="HX35" s="289"/>
      <c r="HY35" s="289"/>
      <c r="HZ35" s="289"/>
      <c r="IA35" s="289"/>
      <c r="IB35" s="289"/>
      <c r="IC35" s="289"/>
      <c r="ID35" s="289"/>
      <c r="IE35" s="289"/>
      <c r="IF35" s="289"/>
      <c r="IG35" s="289"/>
      <c r="IH35" s="289"/>
      <c r="II35" s="289"/>
      <c r="IJ35" s="289"/>
      <c r="IK35" s="289"/>
      <c r="IL35" s="289"/>
      <c r="IM35" s="289"/>
      <c r="IN35" s="289"/>
      <c r="IO35" s="289"/>
      <c r="IP35" s="289"/>
      <c r="IQ35" s="289"/>
      <c r="IR35" s="289"/>
      <c r="IS35" s="289"/>
    </row>
    <row r="36" spans="1:253" ht="15.95" customHeight="1" x14ac:dyDescent="0.15">
      <c r="A36" s="240">
        <v>30</v>
      </c>
      <c r="B36" s="241" t="s">
        <v>409</v>
      </c>
      <c r="C36" s="241" t="s">
        <v>340</v>
      </c>
      <c r="D36" s="241" t="s">
        <v>410</v>
      </c>
      <c r="E36" s="240">
        <v>150</v>
      </c>
      <c r="F36" s="223"/>
      <c r="G36" s="72"/>
      <c r="H36" s="51"/>
      <c r="I36" s="51"/>
      <c r="J36" s="51"/>
      <c r="K36" s="51"/>
      <c r="L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289"/>
      <c r="Z36" s="289"/>
      <c r="AA36" s="289"/>
      <c r="AB36" s="289"/>
      <c r="AC36" s="289"/>
      <c r="AD36" s="289"/>
      <c r="AE36" s="289"/>
      <c r="AF36" s="289"/>
      <c r="AG36" s="289"/>
      <c r="AH36" s="289"/>
      <c r="AI36" s="289"/>
      <c r="AJ36" s="289"/>
      <c r="AK36" s="289"/>
      <c r="AL36" s="289"/>
      <c r="AM36" s="289"/>
      <c r="AN36" s="289"/>
      <c r="AO36" s="289"/>
      <c r="AP36" s="289"/>
      <c r="AQ36" s="289"/>
      <c r="AR36" s="289"/>
      <c r="AS36" s="289"/>
      <c r="AT36" s="289"/>
      <c r="AU36" s="289"/>
      <c r="AV36" s="289"/>
      <c r="AW36" s="289"/>
      <c r="AX36" s="289"/>
      <c r="AY36" s="289"/>
      <c r="AZ36" s="289"/>
      <c r="BA36" s="289"/>
      <c r="BB36" s="289"/>
      <c r="BC36" s="289"/>
      <c r="BD36" s="289"/>
      <c r="BE36" s="289"/>
      <c r="BF36" s="289"/>
      <c r="BG36" s="289"/>
      <c r="BH36" s="289"/>
      <c r="BI36" s="289"/>
      <c r="BJ36" s="289"/>
      <c r="BK36" s="289"/>
      <c r="BL36" s="289"/>
      <c r="BM36" s="289"/>
      <c r="BN36" s="289"/>
      <c r="BO36" s="289"/>
      <c r="BP36" s="289"/>
      <c r="BQ36" s="289"/>
      <c r="BR36" s="289"/>
      <c r="BS36" s="289"/>
      <c r="BT36" s="289"/>
      <c r="BU36" s="289"/>
      <c r="BV36" s="289"/>
      <c r="BW36" s="289"/>
      <c r="BX36" s="289"/>
      <c r="BY36" s="289"/>
      <c r="BZ36" s="289"/>
      <c r="CA36" s="289"/>
      <c r="CB36" s="289"/>
      <c r="CC36" s="289"/>
      <c r="CD36" s="289"/>
      <c r="CE36" s="289"/>
      <c r="CF36" s="289"/>
      <c r="CG36" s="289"/>
      <c r="CH36" s="289"/>
      <c r="CI36" s="289"/>
      <c r="CJ36" s="289"/>
      <c r="CK36" s="289"/>
      <c r="CL36" s="289"/>
      <c r="CM36" s="289"/>
      <c r="CN36" s="289"/>
      <c r="CO36" s="289"/>
      <c r="CP36" s="289"/>
      <c r="CQ36" s="289"/>
      <c r="CR36" s="289"/>
      <c r="CS36" s="289"/>
      <c r="CT36" s="289"/>
      <c r="CU36" s="289"/>
      <c r="CV36" s="289"/>
      <c r="CW36" s="289"/>
      <c r="CX36" s="289"/>
      <c r="CY36" s="289"/>
      <c r="CZ36" s="289"/>
      <c r="DA36" s="289"/>
      <c r="DB36" s="289"/>
      <c r="DC36" s="289"/>
      <c r="DD36" s="289"/>
      <c r="DE36" s="289"/>
      <c r="DF36" s="289"/>
      <c r="DG36" s="289"/>
      <c r="DH36" s="289"/>
      <c r="DI36" s="289"/>
      <c r="DJ36" s="289"/>
      <c r="DK36" s="289"/>
      <c r="DL36" s="289"/>
      <c r="DM36" s="289"/>
      <c r="DN36" s="289"/>
      <c r="DO36" s="289"/>
      <c r="DP36" s="289"/>
      <c r="DQ36" s="289"/>
      <c r="DR36" s="289"/>
      <c r="DS36" s="289"/>
      <c r="DT36" s="289"/>
      <c r="DU36" s="289"/>
      <c r="DV36" s="289"/>
      <c r="DW36" s="289"/>
      <c r="DX36" s="289"/>
      <c r="DY36" s="289"/>
      <c r="DZ36" s="289"/>
      <c r="EA36" s="289"/>
      <c r="EB36" s="289"/>
      <c r="EC36" s="289"/>
      <c r="ED36" s="289"/>
      <c r="EE36" s="289"/>
      <c r="EF36" s="289"/>
      <c r="EG36" s="289"/>
      <c r="EH36" s="289"/>
      <c r="EI36" s="289"/>
      <c r="EJ36" s="289"/>
      <c r="EK36" s="289"/>
      <c r="EL36" s="289"/>
      <c r="EM36" s="289"/>
      <c r="EN36" s="289"/>
      <c r="EO36" s="289"/>
      <c r="EP36" s="289"/>
      <c r="EQ36" s="289"/>
      <c r="ER36" s="289"/>
      <c r="ES36" s="289"/>
      <c r="ET36" s="289"/>
      <c r="EU36" s="289"/>
      <c r="EV36" s="289"/>
      <c r="EW36" s="289"/>
      <c r="EX36" s="289"/>
      <c r="EY36" s="289"/>
      <c r="EZ36" s="289"/>
      <c r="FA36" s="289"/>
      <c r="FB36" s="289"/>
      <c r="FC36" s="289"/>
      <c r="FD36" s="289"/>
      <c r="FE36" s="289"/>
      <c r="FF36" s="289"/>
      <c r="FG36" s="289"/>
      <c r="FH36" s="289"/>
      <c r="FI36" s="289"/>
      <c r="FJ36" s="289"/>
      <c r="FK36" s="289"/>
      <c r="FL36" s="289"/>
      <c r="FM36" s="289"/>
      <c r="FN36" s="289"/>
      <c r="FO36" s="289"/>
      <c r="FP36" s="289"/>
      <c r="FQ36" s="289"/>
      <c r="FR36" s="289"/>
      <c r="FS36" s="289"/>
      <c r="FT36" s="289"/>
      <c r="FU36" s="289"/>
      <c r="FV36" s="289"/>
      <c r="FW36" s="289"/>
      <c r="FX36" s="289"/>
      <c r="FY36" s="289"/>
      <c r="FZ36" s="289"/>
      <c r="GA36" s="289"/>
      <c r="GB36" s="289"/>
      <c r="GC36" s="289"/>
      <c r="GD36" s="289"/>
      <c r="GE36" s="289"/>
      <c r="GF36" s="289"/>
      <c r="GG36" s="289"/>
      <c r="GH36" s="289"/>
      <c r="GI36" s="289"/>
      <c r="GJ36" s="289"/>
      <c r="GK36" s="289"/>
      <c r="GL36" s="289"/>
      <c r="GM36" s="289"/>
      <c r="GN36" s="289"/>
      <c r="GO36" s="289"/>
      <c r="GP36" s="289"/>
      <c r="GQ36" s="289"/>
      <c r="GR36" s="289"/>
      <c r="GS36" s="289"/>
      <c r="GT36" s="289"/>
      <c r="GU36" s="289"/>
      <c r="GV36" s="289"/>
      <c r="GW36" s="289"/>
      <c r="GX36" s="289"/>
      <c r="GY36" s="289"/>
      <c r="GZ36" s="289"/>
      <c r="HA36" s="289"/>
      <c r="HB36" s="289"/>
      <c r="HC36" s="289"/>
      <c r="HD36" s="289"/>
      <c r="HE36" s="289"/>
      <c r="HF36" s="289"/>
      <c r="HG36" s="289"/>
      <c r="HH36" s="289"/>
      <c r="HI36" s="289"/>
      <c r="HJ36" s="289"/>
      <c r="HK36" s="289"/>
      <c r="HL36" s="289"/>
      <c r="HM36" s="289"/>
      <c r="HN36" s="289"/>
      <c r="HO36" s="289"/>
      <c r="HP36" s="289"/>
      <c r="HQ36" s="289"/>
      <c r="HR36" s="289"/>
      <c r="HS36" s="289"/>
      <c r="HT36" s="289"/>
      <c r="HU36" s="289"/>
      <c r="HV36" s="289"/>
      <c r="HW36" s="289"/>
      <c r="HX36" s="289"/>
      <c r="HY36" s="289"/>
      <c r="HZ36" s="289"/>
      <c r="IA36" s="289"/>
      <c r="IB36" s="289"/>
      <c r="IC36" s="289"/>
      <c r="ID36" s="289"/>
      <c r="IE36" s="289"/>
      <c r="IF36" s="289"/>
      <c r="IG36" s="289"/>
      <c r="IH36" s="289"/>
      <c r="II36" s="289"/>
      <c r="IJ36" s="289"/>
      <c r="IK36" s="289"/>
      <c r="IL36" s="289"/>
      <c r="IM36" s="289"/>
      <c r="IN36" s="289"/>
      <c r="IO36" s="289"/>
      <c r="IP36" s="289"/>
      <c r="IQ36" s="289"/>
      <c r="IR36" s="289"/>
      <c r="IS36" s="289"/>
    </row>
    <row r="37" spans="1:253" ht="15.95" customHeight="1" x14ac:dyDescent="0.15">
      <c r="A37" s="240">
        <v>31</v>
      </c>
      <c r="B37" s="241" t="s">
        <v>992</v>
      </c>
      <c r="C37" s="241" t="s">
        <v>369</v>
      </c>
      <c r="D37" s="241" t="s">
        <v>144</v>
      </c>
      <c r="E37" s="240">
        <v>20</v>
      </c>
      <c r="F37" s="223"/>
      <c r="G37" s="72"/>
      <c r="H37" s="51"/>
      <c r="I37" s="51"/>
      <c r="J37" s="51"/>
      <c r="K37" s="51"/>
      <c r="L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89"/>
      <c r="Z37" s="289"/>
      <c r="AA37" s="289"/>
      <c r="AB37" s="289"/>
      <c r="AC37" s="289"/>
      <c r="AD37" s="289"/>
      <c r="AE37" s="289"/>
      <c r="AF37" s="289"/>
      <c r="AG37" s="289"/>
      <c r="AH37" s="289"/>
      <c r="AI37" s="289"/>
      <c r="AJ37" s="289"/>
      <c r="AK37" s="289"/>
      <c r="AL37" s="289"/>
      <c r="AM37" s="289"/>
      <c r="AN37" s="289"/>
      <c r="AO37" s="289"/>
      <c r="AP37" s="289"/>
      <c r="AQ37" s="289"/>
      <c r="AR37" s="289"/>
      <c r="AS37" s="289"/>
      <c r="AT37" s="289"/>
      <c r="AU37" s="289"/>
      <c r="AV37" s="289"/>
      <c r="AW37" s="289"/>
      <c r="AX37" s="289"/>
      <c r="AY37" s="289"/>
      <c r="AZ37" s="289"/>
      <c r="BA37" s="289"/>
      <c r="BB37" s="289"/>
      <c r="BC37" s="289"/>
      <c r="BD37" s="289"/>
      <c r="BE37" s="289"/>
      <c r="BF37" s="289"/>
      <c r="BG37" s="289"/>
      <c r="BH37" s="289"/>
      <c r="BI37" s="289"/>
      <c r="BJ37" s="289"/>
      <c r="BK37" s="289"/>
      <c r="BL37" s="289"/>
      <c r="BM37" s="289"/>
      <c r="BN37" s="289"/>
      <c r="BO37" s="289"/>
      <c r="BP37" s="289"/>
      <c r="BQ37" s="289"/>
      <c r="BR37" s="289"/>
      <c r="BS37" s="289"/>
      <c r="BT37" s="289"/>
      <c r="BU37" s="289"/>
      <c r="BV37" s="289"/>
      <c r="BW37" s="289"/>
      <c r="BX37" s="289"/>
      <c r="BY37" s="289"/>
      <c r="BZ37" s="289"/>
      <c r="CA37" s="289"/>
      <c r="CB37" s="289"/>
      <c r="CC37" s="289"/>
      <c r="CD37" s="289"/>
      <c r="CE37" s="289"/>
      <c r="CF37" s="289"/>
      <c r="CG37" s="289"/>
      <c r="CH37" s="289"/>
      <c r="CI37" s="289"/>
      <c r="CJ37" s="289"/>
      <c r="CK37" s="289"/>
      <c r="CL37" s="289"/>
      <c r="CM37" s="289"/>
      <c r="CN37" s="289"/>
      <c r="CO37" s="289"/>
      <c r="CP37" s="289"/>
      <c r="CQ37" s="289"/>
      <c r="CR37" s="289"/>
      <c r="CS37" s="289"/>
      <c r="CT37" s="289"/>
      <c r="CU37" s="289"/>
      <c r="CV37" s="289"/>
      <c r="CW37" s="289"/>
      <c r="CX37" s="289"/>
      <c r="CY37" s="289"/>
      <c r="CZ37" s="289"/>
      <c r="DA37" s="289"/>
      <c r="DB37" s="289"/>
      <c r="DC37" s="289"/>
      <c r="DD37" s="289"/>
      <c r="DE37" s="289"/>
      <c r="DF37" s="289"/>
      <c r="DG37" s="289"/>
      <c r="DH37" s="289"/>
      <c r="DI37" s="289"/>
      <c r="DJ37" s="289"/>
      <c r="DK37" s="289"/>
      <c r="DL37" s="289"/>
      <c r="DM37" s="289"/>
      <c r="DN37" s="289"/>
      <c r="DO37" s="289"/>
      <c r="DP37" s="289"/>
      <c r="DQ37" s="289"/>
      <c r="DR37" s="289"/>
      <c r="DS37" s="289"/>
      <c r="DT37" s="289"/>
      <c r="DU37" s="289"/>
      <c r="DV37" s="289"/>
      <c r="DW37" s="289"/>
      <c r="DX37" s="289"/>
      <c r="DY37" s="289"/>
      <c r="DZ37" s="289"/>
      <c r="EA37" s="289"/>
      <c r="EB37" s="289"/>
      <c r="EC37" s="289"/>
      <c r="ED37" s="289"/>
      <c r="EE37" s="289"/>
      <c r="EF37" s="289"/>
      <c r="EG37" s="289"/>
      <c r="EH37" s="289"/>
      <c r="EI37" s="289"/>
      <c r="EJ37" s="289"/>
      <c r="EK37" s="289"/>
      <c r="EL37" s="289"/>
      <c r="EM37" s="289"/>
      <c r="EN37" s="289"/>
      <c r="EO37" s="289"/>
      <c r="EP37" s="289"/>
      <c r="EQ37" s="289"/>
      <c r="ER37" s="289"/>
      <c r="ES37" s="289"/>
      <c r="ET37" s="289"/>
      <c r="EU37" s="289"/>
      <c r="EV37" s="289"/>
      <c r="EW37" s="289"/>
      <c r="EX37" s="289"/>
      <c r="EY37" s="289"/>
      <c r="EZ37" s="289"/>
      <c r="FA37" s="289"/>
      <c r="FB37" s="289"/>
      <c r="FC37" s="289"/>
      <c r="FD37" s="289"/>
      <c r="FE37" s="289"/>
      <c r="FF37" s="289"/>
      <c r="FG37" s="289"/>
      <c r="FH37" s="289"/>
      <c r="FI37" s="289"/>
      <c r="FJ37" s="289"/>
      <c r="FK37" s="289"/>
      <c r="FL37" s="289"/>
      <c r="FM37" s="289"/>
      <c r="FN37" s="289"/>
      <c r="FO37" s="289"/>
      <c r="FP37" s="289"/>
      <c r="FQ37" s="289"/>
      <c r="FR37" s="289"/>
      <c r="FS37" s="289"/>
      <c r="FT37" s="289"/>
      <c r="FU37" s="289"/>
      <c r="FV37" s="289"/>
      <c r="FW37" s="289"/>
      <c r="FX37" s="289"/>
      <c r="FY37" s="289"/>
      <c r="FZ37" s="289"/>
      <c r="GA37" s="289"/>
      <c r="GB37" s="289"/>
      <c r="GC37" s="289"/>
      <c r="GD37" s="289"/>
      <c r="GE37" s="289"/>
      <c r="GF37" s="289"/>
      <c r="GG37" s="289"/>
      <c r="GH37" s="289"/>
      <c r="GI37" s="289"/>
      <c r="GJ37" s="289"/>
      <c r="GK37" s="289"/>
      <c r="GL37" s="289"/>
      <c r="GM37" s="289"/>
      <c r="GN37" s="289"/>
      <c r="GO37" s="289"/>
      <c r="GP37" s="289"/>
      <c r="GQ37" s="289"/>
      <c r="GR37" s="289"/>
      <c r="GS37" s="289"/>
      <c r="GT37" s="289"/>
      <c r="GU37" s="289"/>
      <c r="GV37" s="289"/>
      <c r="GW37" s="289"/>
      <c r="GX37" s="289"/>
      <c r="GY37" s="289"/>
      <c r="GZ37" s="289"/>
      <c r="HA37" s="289"/>
      <c r="HB37" s="289"/>
      <c r="HC37" s="289"/>
      <c r="HD37" s="289"/>
      <c r="HE37" s="289"/>
      <c r="HF37" s="289"/>
      <c r="HG37" s="289"/>
      <c r="HH37" s="289"/>
      <c r="HI37" s="289"/>
      <c r="HJ37" s="289"/>
      <c r="HK37" s="289"/>
      <c r="HL37" s="289"/>
      <c r="HM37" s="289"/>
      <c r="HN37" s="289"/>
      <c r="HO37" s="289"/>
      <c r="HP37" s="289"/>
      <c r="HQ37" s="289"/>
      <c r="HR37" s="289"/>
      <c r="HS37" s="289"/>
      <c r="HT37" s="289"/>
      <c r="HU37" s="289"/>
      <c r="HV37" s="289"/>
      <c r="HW37" s="289"/>
      <c r="HX37" s="289"/>
      <c r="HY37" s="289"/>
      <c r="HZ37" s="289"/>
      <c r="IA37" s="289"/>
      <c r="IB37" s="289"/>
      <c r="IC37" s="289"/>
      <c r="ID37" s="289"/>
      <c r="IE37" s="289"/>
      <c r="IF37" s="289"/>
      <c r="IG37" s="289"/>
      <c r="IH37" s="289"/>
      <c r="II37" s="289"/>
      <c r="IJ37" s="289"/>
      <c r="IK37" s="289"/>
      <c r="IL37" s="289"/>
      <c r="IM37" s="289"/>
      <c r="IN37" s="289"/>
      <c r="IO37" s="289"/>
      <c r="IP37" s="289"/>
      <c r="IQ37" s="289"/>
      <c r="IR37" s="289"/>
      <c r="IS37" s="289"/>
    </row>
    <row r="38" spans="1:253" ht="15.95" customHeight="1" x14ac:dyDescent="0.15">
      <c r="A38" s="240">
        <v>32</v>
      </c>
      <c r="B38" s="241" t="s">
        <v>411</v>
      </c>
      <c r="C38" s="241" t="s">
        <v>371</v>
      </c>
      <c r="D38" s="241" t="s">
        <v>178</v>
      </c>
      <c r="E38" s="240">
        <v>30</v>
      </c>
      <c r="F38" s="223"/>
      <c r="G38" s="72"/>
      <c r="H38" s="51"/>
      <c r="I38" s="51"/>
      <c r="J38" s="51"/>
      <c r="K38" s="51"/>
      <c r="L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89"/>
      <c r="AA38" s="289"/>
      <c r="AB38" s="289"/>
      <c r="AC38" s="289"/>
      <c r="AD38" s="289"/>
      <c r="AE38" s="289"/>
      <c r="AF38" s="289"/>
      <c r="AG38" s="289"/>
      <c r="AH38" s="289"/>
      <c r="AI38" s="289"/>
      <c r="AJ38" s="289"/>
      <c r="AK38" s="289"/>
      <c r="AL38" s="289"/>
      <c r="AM38" s="289"/>
      <c r="AN38" s="289"/>
      <c r="AO38" s="289"/>
      <c r="AP38" s="289"/>
      <c r="AQ38" s="289"/>
      <c r="AR38" s="289"/>
      <c r="AS38" s="289"/>
      <c r="AT38" s="289"/>
      <c r="AU38" s="289"/>
      <c r="AV38" s="289"/>
      <c r="AW38" s="289"/>
      <c r="AX38" s="289"/>
      <c r="AY38" s="289"/>
      <c r="AZ38" s="289"/>
      <c r="BA38" s="289"/>
      <c r="BB38" s="289"/>
      <c r="BC38" s="289"/>
      <c r="BD38" s="289"/>
      <c r="BE38" s="289"/>
      <c r="BF38" s="289"/>
      <c r="BG38" s="289"/>
      <c r="BH38" s="289"/>
      <c r="BI38" s="289"/>
      <c r="BJ38" s="289"/>
      <c r="BK38" s="289"/>
      <c r="BL38" s="289"/>
      <c r="BM38" s="289"/>
      <c r="BN38" s="289"/>
      <c r="BO38" s="289"/>
      <c r="BP38" s="289"/>
      <c r="BQ38" s="289"/>
      <c r="BR38" s="289"/>
      <c r="BS38" s="289"/>
      <c r="BT38" s="289"/>
      <c r="BU38" s="289"/>
      <c r="BV38" s="289"/>
      <c r="BW38" s="289"/>
      <c r="BX38" s="289"/>
      <c r="BY38" s="289"/>
      <c r="BZ38" s="289"/>
      <c r="CA38" s="289"/>
      <c r="CB38" s="289"/>
      <c r="CC38" s="289"/>
      <c r="CD38" s="289"/>
      <c r="CE38" s="289"/>
      <c r="CF38" s="289"/>
      <c r="CG38" s="289"/>
      <c r="CH38" s="289"/>
      <c r="CI38" s="289"/>
      <c r="CJ38" s="289"/>
      <c r="CK38" s="289"/>
      <c r="CL38" s="289"/>
      <c r="CM38" s="289"/>
      <c r="CN38" s="289"/>
      <c r="CO38" s="289"/>
      <c r="CP38" s="289"/>
      <c r="CQ38" s="289"/>
      <c r="CR38" s="289"/>
      <c r="CS38" s="289"/>
      <c r="CT38" s="289"/>
      <c r="CU38" s="289"/>
      <c r="CV38" s="289"/>
      <c r="CW38" s="289"/>
      <c r="CX38" s="289"/>
      <c r="CY38" s="289"/>
      <c r="CZ38" s="289"/>
      <c r="DA38" s="289"/>
      <c r="DB38" s="289"/>
      <c r="DC38" s="289"/>
      <c r="DD38" s="289"/>
      <c r="DE38" s="289"/>
      <c r="DF38" s="289"/>
      <c r="DG38" s="289"/>
      <c r="DH38" s="289"/>
      <c r="DI38" s="289"/>
      <c r="DJ38" s="289"/>
      <c r="DK38" s="289"/>
      <c r="DL38" s="289"/>
      <c r="DM38" s="289"/>
      <c r="DN38" s="289"/>
      <c r="DO38" s="289"/>
      <c r="DP38" s="289"/>
      <c r="DQ38" s="289"/>
      <c r="DR38" s="289"/>
      <c r="DS38" s="289"/>
      <c r="DT38" s="289"/>
      <c r="DU38" s="289"/>
      <c r="DV38" s="289"/>
      <c r="DW38" s="289"/>
      <c r="DX38" s="289"/>
      <c r="DY38" s="289"/>
      <c r="DZ38" s="289"/>
      <c r="EA38" s="289"/>
      <c r="EB38" s="289"/>
      <c r="EC38" s="289"/>
      <c r="ED38" s="289"/>
      <c r="EE38" s="289"/>
      <c r="EF38" s="289"/>
      <c r="EG38" s="289"/>
      <c r="EH38" s="289"/>
      <c r="EI38" s="289"/>
      <c r="EJ38" s="289"/>
      <c r="EK38" s="289"/>
      <c r="EL38" s="289"/>
      <c r="EM38" s="289"/>
      <c r="EN38" s="289"/>
      <c r="EO38" s="289"/>
      <c r="EP38" s="289"/>
      <c r="EQ38" s="289"/>
      <c r="ER38" s="289"/>
      <c r="ES38" s="289"/>
      <c r="ET38" s="289"/>
      <c r="EU38" s="289"/>
      <c r="EV38" s="289"/>
      <c r="EW38" s="289"/>
      <c r="EX38" s="289"/>
      <c r="EY38" s="289"/>
      <c r="EZ38" s="289"/>
      <c r="FA38" s="289"/>
      <c r="FB38" s="289"/>
      <c r="FC38" s="289"/>
      <c r="FD38" s="289"/>
      <c r="FE38" s="289"/>
      <c r="FF38" s="289"/>
      <c r="FG38" s="289"/>
      <c r="FH38" s="289"/>
      <c r="FI38" s="289"/>
      <c r="FJ38" s="289"/>
      <c r="FK38" s="289"/>
      <c r="FL38" s="289"/>
      <c r="FM38" s="289"/>
      <c r="FN38" s="289"/>
      <c r="FO38" s="289"/>
      <c r="FP38" s="289"/>
      <c r="FQ38" s="289"/>
      <c r="FR38" s="289"/>
      <c r="FS38" s="289"/>
      <c r="FT38" s="289"/>
      <c r="FU38" s="289"/>
      <c r="FV38" s="289"/>
      <c r="FW38" s="289"/>
      <c r="FX38" s="289"/>
      <c r="FY38" s="289"/>
      <c r="FZ38" s="289"/>
      <c r="GA38" s="289"/>
      <c r="GB38" s="289"/>
      <c r="GC38" s="289"/>
      <c r="GD38" s="289"/>
      <c r="GE38" s="289"/>
      <c r="GF38" s="289"/>
      <c r="GG38" s="289"/>
      <c r="GH38" s="289"/>
      <c r="GI38" s="289"/>
      <c r="GJ38" s="289"/>
      <c r="GK38" s="289"/>
      <c r="GL38" s="289"/>
      <c r="GM38" s="289"/>
      <c r="GN38" s="289"/>
      <c r="GO38" s="289"/>
      <c r="GP38" s="289"/>
      <c r="GQ38" s="289"/>
      <c r="GR38" s="289"/>
      <c r="GS38" s="289"/>
      <c r="GT38" s="289"/>
      <c r="GU38" s="289"/>
      <c r="GV38" s="289"/>
      <c r="GW38" s="289"/>
      <c r="GX38" s="289"/>
      <c r="GY38" s="289"/>
      <c r="GZ38" s="289"/>
      <c r="HA38" s="289"/>
      <c r="HB38" s="289"/>
      <c r="HC38" s="289"/>
      <c r="HD38" s="289"/>
      <c r="HE38" s="289"/>
      <c r="HF38" s="289"/>
      <c r="HG38" s="289"/>
      <c r="HH38" s="289"/>
      <c r="HI38" s="289"/>
      <c r="HJ38" s="289"/>
      <c r="HK38" s="289"/>
      <c r="HL38" s="289"/>
      <c r="HM38" s="289"/>
      <c r="HN38" s="289"/>
      <c r="HO38" s="289"/>
      <c r="HP38" s="289"/>
      <c r="HQ38" s="289"/>
      <c r="HR38" s="289"/>
      <c r="HS38" s="289"/>
      <c r="HT38" s="289"/>
      <c r="HU38" s="289"/>
      <c r="HV38" s="289"/>
      <c r="HW38" s="289"/>
      <c r="HX38" s="289"/>
      <c r="HY38" s="289"/>
      <c r="HZ38" s="289"/>
      <c r="IA38" s="289"/>
      <c r="IB38" s="289"/>
      <c r="IC38" s="289"/>
      <c r="ID38" s="289"/>
      <c r="IE38" s="289"/>
      <c r="IF38" s="289"/>
      <c r="IG38" s="289"/>
      <c r="IH38" s="289"/>
      <c r="II38" s="289"/>
      <c r="IJ38" s="289"/>
      <c r="IK38" s="289"/>
      <c r="IL38" s="289"/>
      <c r="IM38" s="289"/>
      <c r="IN38" s="289"/>
      <c r="IO38" s="289"/>
      <c r="IP38" s="289"/>
      <c r="IQ38" s="289"/>
      <c r="IR38" s="289"/>
      <c r="IS38" s="289"/>
    </row>
    <row r="39" spans="1:253" ht="15.95" customHeight="1" x14ac:dyDescent="0.15">
      <c r="A39" s="240">
        <v>33</v>
      </c>
      <c r="B39" s="241" t="s">
        <v>411</v>
      </c>
      <c r="C39" s="241" t="s">
        <v>316</v>
      </c>
      <c r="D39" s="241" t="s">
        <v>178</v>
      </c>
      <c r="E39" s="240">
        <v>30</v>
      </c>
      <c r="F39" s="223"/>
      <c r="G39" s="72"/>
      <c r="H39" s="51"/>
      <c r="I39" s="51"/>
      <c r="J39" s="51"/>
      <c r="K39" s="51"/>
      <c r="L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  <c r="AS39" s="289"/>
      <c r="AT39" s="289"/>
      <c r="AU39" s="289"/>
      <c r="AV39" s="289"/>
      <c r="AW39" s="289"/>
      <c r="AX39" s="289"/>
      <c r="AY39" s="289"/>
      <c r="AZ39" s="289"/>
      <c r="BA39" s="289"/>
      <c r="BB39" s="289"/>
      <c r="BC39" s="289"/>
      <c r="BD39" s="289"/>
      <c r="BE39" s="289"/>
      <c r="BF39" s="289"/>
      <c r="BG39" s="289"/>
      <c r="BH39" s="289"/>
      <c r="BI39" s="289"/>
      <c r="BJ39" s="289"/>
      <c r="BK39" s="289"/>
      <c r="BL39" s="289"/>
      <c r="BM39" s="289"/>
      <c r="BN39" s="289"/>
      <c r="BO39" s="289"/>
      <c r="BP39" s="289"/>
      <c r="BQ39" s="289"/>
      <c r="BR39" s="289"/>
      <c r="BS39" s="289"/>
      <c r="BT39" s="289"/>
      <c r="BU39" s="289"/>
      <c r="BV39" s="289"/>
      <c r="BW39" s="289"/>
      <c r="BX39" s="289"/>
      <c r="BY39" s="289"/>
      <c r="BZ39" s="289"/>
      <c r="CA39" s="289"/>
      <c r="CB39" s="289"/>
      <c r="CC39" s="289"/>
      <c r="CD39" s="289"/>
      <c r="CE39" s="289"/>
      <c r="CF39" s="289"/>
      <c r="CG39" s="289"/>
      <c r="CH39" s="289"/>
      <c r="CI39" s="289"/>
      <c r="CJ39" s="289"/>
      <c r="CK39" s="289"/>
      <c r="CL39" s="289"/>
      <c r="CM39" s="289"/>
      <c r="CN39" s="289"/>
      <c r="CO39" s="289"/>
      <c r="CP39" s="289"/>
      <c r="CQ39" s="289"/>
      <c r="CR39" s="289"/>
      <c r="CS39" s="289"/>
      <c r="CT39" s="289"/>
      <c r="CU39" s="289"/>
      <c r="CV39" s="289"/>
      <c r="CW39" s="289"/>
      <c r="CX39" s="289"/>
      <c r="CY39" s="289"/>
      <c r="CZ39" s="289"/>
      <c r="DA39" s="289"/>
      <c r="DB39" s="289"/>
      <c r="DC39" s="289"/>
      <c r="DD39" s="289"/>
      <c r="DE39" s="289"/>
      <c r="DF39" s="289"/>
      <c r="DG39" s="289"/>
      <c r="DH39" s="289"/>
      <c r="DI39" s="289"/>
      <c r="DJ39" s="289"/>
      <c r="DK39" s="289"/>
      <c r="DL39" s="289"/>
      <c r="DM39" s="289"/>
      <c r="DN39" s="289"/>
      <c r="DO39" s="289"/>
      <c r="DP39" s="289"/>
      <c r="DQ39" s="289"/>
      <c r="DR39" s="289"/>
      <c r="DS39" s="289"/>
      <c r="DT39" s="289"/>
      <c r="DU39" s="289"/>
      <c r="DV39" s="289"/>
      <c r="DW39" s="289"/>
      <c r="DX39" s="289"/>
      <c r="DY39" s="289"/>
      <c r="DZ39" s="289"/>
      <c r="EA39" s="289"/>
      <c r="EB39" s="289"/>
      <c r="EC39" s="289"/>
      <c r="ED39" s="289"/>
      <c r="EE39" s="289"/>
      <c r="EF39" s="289"/>
      <c r="EG39" s="289"/>
      <c r="EH39" s="289"/>
      <c r="EI39" s="289"/>
      <c r="EJ39" s="289"/>
      <c r="EK39" s="289"/>
      <c r="EL39" s="289"/>
      <c r="EM39" s="289"/>
      <c r="EN39" s="289"/>
      <c r="EO39" s="289"/>
      <c r="EP39" s="289"/>
      <c r="EQ39" s="289"/>
      <c r="ER39" s="289"/>
      <c r="ES39" s="289"/>
      <c r="ET39" s="289"/>
      <c r="EU39" s="289"/>
      <c r="EV39" s="289"/>
      <c r="EW39" s="289"/>
      <c r="EX39" s="289"/>
      <c r="EY39" s="289"/>
      <c r="EZ39" s="289"/>
      <c r="FA39" s="289"/>
      <c r="FB39" s="289"/>
      <c r="FC39" s="289"/>
      <c r="FD39" s="289"/>
      <c r="FE39" s="289"/>
      <c r="FF39" s="289"/>
      <c r="FG39" s="289"/>
      <c r="FH39" s="289"/>
      <c r="FI39" s="289"/>
      <c r="FJ39" s="289"/>
      <c r="FK39" s="289"/>
      <c r="FL39" s="289"/>
      <c r="FM39" s="289"/>
      <c r="FN39" s="289"/>
      <c r="FO39" s="289"/>
      <c r="FP39" s="289"/>
      <c r="FQ39" s="289"/>
      <c r="FR39" s="289"/>
      <c r="FS39" s="289"/>
      <c r="FT39" s="289"/>
      <c r="FU39" s="289"/>
      <c r="FV39" s="289"/>
      <c r="FW39" s="289"/>
      <c r="FX39" s="289"/>
      <c r="FY39" s="289"/>
      <c r="FZ39" s="289"/>
      <c r="GA39" s="289"/>
      <c r="GB39" s="289"/>
      <c r="GC39" s="289"/>
      <c r="GD39" s="289"/>
      <c r="GE39" s="289"/>
      <c r="GF39" s="289"/>
      <c r="GG39" s="289"/>
      <c r="GH39" s="289"/>
      <c r="GI39" s="289"/>
      <c r="GJ39" s="289"/>
      <c r="GK39" s="289"/>
      <c r="GL39" s="289"/>
      <c r="GM39" s="289"/>
      <c r="GN39" s="289"/>
      <c r="GO39" s="289"/>
      <c r="GP39" s="289"/>
      <c r="GQ39" s="289"/>
      <c r="GR39" s="289"/>
      <c r="GS39" s="289"/>
      <c r="GT39" s="289"/>
      <c r="GU39" s="289"/>
      <c r="GV39" s="289"/>
      <c r="GW39" s="289"/>
      <c r="GX39" s="289"/>
      <c r="GY39" s="289"/>
      <c r="GZ39" s="289"/>
      <c r="HA39" s="289"/>
      <c r="HB39" s="289"/>
      <c r="HC39" s="289"/>
      <c r="HD39" s="289"/>
      <c r="HE39" s="289"/>
      <c r="HF39" s="289"/>
      <c r="HG39" s="289"/>
      <c r="HH39" s="289"/>
      <c r="HI39" s="289"/>
      <c r="HJ39" s="289"/>
      <c r="HK39" s="289"/>
      <c r="HL39" s="289"/>
      <c r="HM39" s="289"/>
      <c r="HN39" s="289"/>
      <c r="HO39" s="289"/>
      <c r="HP39" s="289"/>
      <c r="HQ39" s="289"/>
      <c r="HR39" s="289"/>
      <c r="HS39" s="289"/>
      <c r="HT39" s="289"/>
      <c r="HU39" s="289"/>
      <c r="HV39" s="289"/>
      <c r="HW39" s="289"/>
      <c r="HX39" s="289"/>
      <c r="HY39" s="289"/>
      <c r="HZ39" s="289"/>
      <c r="IA39" s="289"/>
      <c r="IB39" s="289"/>
      <c r="IC39" s="289"/>
      <c r="ID39" s="289"/>
      <c r="IE39" s="289"/>
      <c r="IF39" s="289"/>
      <c r="IG39" s="289"/>
      <c r="IH39" s="289"/>
      <c r="II39" s="289"/>
      <c r="IJ39" s="289"/>
      <c r="IK39" s="289"/>
      <c r="IL39" s="289"/>
      <c r="IM39" s="289"/>
      <c r="IN39" s="289"/>
      <c r="IO39" s="289"/>
      <c r="IP39" s="289"/>
      <c r="IQ39" s="289"/>
      <c r="IR39" s="289"/>
      <c r="IS39" s="289"/>
    </row>
    <row r="40" spans="1:253" ht="15.95" customHeight="1" x14ac:dyDescent="0.15">
      <c r="A40" s="240">
        <v>34</v>
      </c>
      <c r="B40" s="241" t="s">
        <v>412</v>
      </c>
      <c r="C40" s="241" t="s">
        <v>209</v>
      </c>
      <c r="D40" s="241" t="s">
        <v>146</v>
      </c>
      <c r="E40" s="240">
        <v>200</v>
      </c>
      <c r="F40" s="223"/>
      <c r="G40" s="72"/>
      <c r="H40" s="51"/>
      <c r="I40" s="51"/>
      <c r="J40" s="51"/>
      <c r="K40" s="51"/>
      <c r="L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  <c r="AJ40" s="289"/>
      <c r="AK40" s="289"/>
      <c r="AL40" s="289"/>
      <c r="AM40" s="289"/>
      <c r="AN40" s="289"/>
      <c r="AO40" s="289"/>
      <c r="AP40" s="289"/>
      <c r="AQ40" s="289"/>
      <c r="AR40" s="289"/>
      <c r="AS40" s="289"/>
      <c r="AT40" s="289"/>
      <c r="AU40" s="289"/>
      <c r="AV40" s="289"/>
      <c r="AW40" s="289"/>
      <c r="AX40" s="289"/>
      <c r="AY40" s="289"/>
      <c r="AZ40" s="289"/>
      <c r="BA40" s="289"/>
      <c r="BB40" s="289"/>
      <c r="BC40" s="289"/>
      <c r="BD40" s="289"/>
      <c r="BE40" s="289"/>
      <c r="BF40" s="289"/>
      <c r="BG40" s="289"/>
      <c r="BH40" s="289"/>
      <c r="BI40" s="289"/>
      <c r="BJ40" s="289"/>
      <c r="BK40" s="289"/>
      <c r="BL40" s="289"/>
      <c r="BM40" s="289"/>
      <c r="BN40" s="289"/>
      <c r="BO40" s="289"/>
      <c r="BP40" s="289"/>
      <c r="BQ40" s="289"/>
      <c r="BR40" s="289"/>
      <c r="BS40" s="289"/>
      <c r="BT40" s="289"/>
      <c r="BU40" s="289"/>
      <c r="BV40" s="289"/>
      <c r="BW40" s="289"/>
      <c r="BX40" s="289"/>
      <c r="BY40" s="289"/>
      <c r="BZ40" s="289"/>
      <c r="CA40" s="289"/>
      <c r="CB40" s="289"/>
      <c r="CC40" s="289"/>
      <c r="CD40" s="289"/>
      <c r="CE40" s="289"/>
      <c r="CF40" s="289"/>
      <c r="CG40" s="289"/>
      <c r="CH40" s="289"/>
      <c r="CI40" s="289"/>
      <c r="CJ40" s="289"/>
      <c r="CK40" s="289"/>
      <c r="CL40" s="289"/>
      <c r="CM40" s="289"/>
      <c r="CN40" s="289"/>
      <c r="CO40" s="289"/>
      <c r="CP40" s="289"/>
      <c r="CQ40" s="289"/>
      <c r="CR40" s="289"/>
      <c r="CS40" s="289"/>
      <c r="CT40" s="289"/>
      <c r="CU40" s="289"/>
      <c r="CV40" s="289"/>
      <c r="CW40" s="289"/>
      <c r="CX40" s="289"/>
      <c r="CY40" s="289"/>
      <c r="CZ40" s="289"/>
      <c r="DA40" s="289"/>
      <c r="DB40" s="289"/>
      <c r="DC40" s="289"/>
      <c r="DD40" s="289"/>
      <c r="DE40" s="289"/>
      <c r="DF40" s="289"/>
      <c r="DG40" s="289"/>
      <c r="DH40" s="289"/>
      <c r="DI40" s="289"/>
      <c r="DJ40" s="289"/>
      <c r="DK40" s="289"/>
      <c r="DL40" s="289"/>
      <c r="DM40" s="289"/>
      <c r="DN40" s="289"/>
      <c r="DO40" s="289"/>
      <c r="DP40" s="289"/>
      <c r="DQ40" s="289"/>
      <c r="DR40" s="289"/>
      <c r="DS40" s="289"/>
      <c r="DT40" s="289"/>
      <c r="DU40" s="289"/>
      <c r="DV40" s="289"/>
      <c r="DW40" s="289"/>
      <c r="DX40" s="289"/>
      <c r="DY40" s="289"/>
      <c r="DZ40" s="289"/>
      <c r="EA40" s="289"/>
      <c r="EB40" s="289"/>
      <c r="EC40" s="289"/>
      <c r="ED40" s="289"/>
      <c r="EE40" s="289"/>
      <c r="EF40" s="289"/>
      <c r="EG40" s="289"/>
      <c r="EH40" s="289"/>
      <c r="EI40" s="289"/>
      <c r="EJ40" s="289"/>
      <c r="EK40" s="289"/>
      <c r="EL40" s="289"/>
      <c r="EM40" s="289"/>
      <c r="EN40" s="289"/>
      <c r="EO40" s="289"/>
      <c r="EP40" s="289"/>
      <c r="EQ40" s="289"/>
      <c r="ER40" s="289"/>
      <c r="ES40" s="289"/>
      <c r="ET40" s="289"/>
      <c r="EU40" s="289"/>
      <c r="EV40" s="289"/>
      <c r="EW40" s="289"/>
      <c r="EX40" s="289"/>
      <c r="EY40" s="289"/>
      <c r="EZ40" s="289"/>
      <c r="FA40" s="289"/>
      <c r="FB40" s="289"/>
      <c r="FC40" s="289"/>
      <c r="FD40" s="289"/>
      <c r="FE40" s="289"/>
      <c r="FF40" s="289"/>
      <c r="FG40" s="289"/>
      <c r="FH40" s="289"/>
      <c r="FI40" s="289"/>
      <c r="FJ40" s="289"/>
      <c r="FK40" s="289"/>
      <c r="FL40" s="289"/>
      <c r="FM40" s="289"/>
      <c r="FN40" s="289"/>
      <c r="FO40" s="289"/>
      <c r="FP40" s="289"/>
      <c r="FQ40" s="289"/>
      <c r="FR40" s="289"/>
      <c r="FS40" s="289"/>
      <c r="FT40" s="289"/>
      <c r="FU40" s="289"/>
      <c r="FV40" s="289"/>
      <c r="FW40" s="289"/>
      <c r="FX40" s="289"/>
      <c r="FY40" s="289"/>
      <c r="FZ40" s="289"/>
      <c r="GA40" s="289"/>
      <c r="GB40" s="289"/>
      <c r="GC40" s="289"/>
      <c r="GD40" s="289"/>
      <c r="GE40" s="289"/>
      <c r="GF40" s="289"/>
      <c r="GG40" s="289"/>
      <c r="GH40" s="289"/>
      <c r="GI40" s="289"/>
      <c r="GJ40" s="289"/>
      <c r="GK40" s="289"/>
      <c r="GL40" s="289"/>
      <c r="GM40" s="289"/>
      <c r="GN40" s="289"/>
      <c r="GO40" s="289"/>
      <c r="GP40" s="289"/>
      <c r="GQ40" s="289"/>
      <c r="GR40" s="289"/>
      <c r="GS40" s="289"/>
      <c r="GT40" s="289"/>
      <c r="GU40" s="289"/>
      <c r="GV40" s="289"/>
      <c r="GW40" s="289"/>
      <c r="GX40" s="289"/>
      <c r="GY40" s="289"/>
      <c r="GZ40" s="289"/>
      <c r="HA40" s="289"/>
      <c r="HB40" s="289"/>
      <c r="HC40" s="289"/>
      <c r="HD40" s="289"/>
      <c r="HE40" s="289"/>
      <c r="HF40" s="289"/>
      <c r="HG40" s="289"/>
      <c r="HH40" s="289"/>
      <c r="HI40" s="289"/>
      <c r="HJ40" s="289"/>
      <c r="HK40" s="289"/>
      <c r="HL40" s="289"/>
      <c r="HM40" s="289"/>
      <c r="HN40" s="289"/>
      <c r="HO40" s="289"/>
      <c r="HP40" s="289"/>
      <c r="HQ40" s="289"/>
      <c r="HR40" s="289"/>
      <c r="HS40" s="289"/>
      <c r="HT40" s="289"/>
      <c r="HU40" s="289"/>
      <c r="HV40" s="289"/>
      <c r="HW40" s="289"/>
      <c r="HX40" s="289"/>
      <c r="HY40" s="289"/>
      <c r="HZ40" s="289"/>
      <c r="IA40" s="289"/>
      <c r="IB40" s="289"/>
      <c r="IC40" s="289"/>
      <c r="ID40" s="289"/>
      <c r="IE40" s="289"/>
      <c r="IF40" s="289"/>
      <c r="IG40" s="289"/>
      <c r="IH40" s="289"/>
      <c r="II40" s="289"/>
      <c r="IJ40" s="289"/>
      <c r="IK40" s="289"/>
      <c r="IL40" s="289"/>
      <c r="IM40" s="289"/>
      <c r="IN40" s="289"/>
      <c r="IO40" s="289"/>
      <c r="IP40" s="289"/>
      <c r="IQ40" s="289"/>
      <c r="IR40" s="289"/>
      <c r="IS40" s="289"/>
    </row>
    <row r="41" spans="1:253" ht="15.95" customHeight="1" x14ac:dyDescent="0.15">
      <c r="A41" s="240">
        <v>35</v>
      </c>
      <c r="B41" s="241" t="s">
        <v>10</v>
      </c>
      <c r="C41" s="241" t="s">
        <v>179</v>
      </c>
      <c r="D41" s="241" t="s">
        <v>326</v>
      </c>
      <c r="E41" s="240">
        <v>50</v>
      </c>
      <c r="F41" s="223"/>
      <c r="G41" s="72"/>
      <c r="H41" s="51"/>
      <c r="I41" s="51"/>
      <c r="J41" s="51"/>
      <c r="K41" s="51"/>
      <c r="L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s="289"/>
      <c r="AB41" s="289"/>
      <c r="AC41" s="289"/>
      <c r="AD41" s="289"/>
      <c r="AE41" s="289"/>
      <c r="AF41" s="289"/>
      <c r="AG41" s="289"/>
      <c r="AH41" s="289"/>
      <c r="AI41" s="289"/>
      <c r="AJ41" s="289"/>
      <c r="AK41" s="289"/>
      <c r="AL41" s="289"/>
      <c r="AM41" s="289"/>
      <c r="AN41" s="289"/>
      <c r="AO41" s="289"/>
      <c r="AP41" s="289"/>
      <c r="AQ41" s="289"/>
      <c r="AR41" s="289"/>
      <c r="AS41" s="289"/>
      <c r="AT41" s="289"/>
      <c r="AU41" s="289"/>
      <c r="AV41" s="289"/>
      <c r="AW41" s="289"/>
      <c r="AX41" s="289"/>
      <c r="AY41" s="289"/>
      <c r="AZ41" s="289"/>
      <c r="BA41" s="289"/>
      <c r="BB41" s="289"/>
      <c r="BC41" s="289"/>
      <c r="BD41" s="289"/>
      <c r="BE41" s="289"/>
      <c r="BF41" s="289"/>
      <c r="BG41" s="289"/>
      <c r="BH41" s="289"/>
      <c r="BI41" s="289"/>
      <c r="BJ41" s="289"/>
      <c r="BK41" s="289"/>
      <c r="BL41" s="289"/>
      <c r="BM41" s="289"/>
      <c r="BN41" s="289"/>
      <c r="BO41" s="289"/>
      <c r="BP41" s="289"/>
      <c r="BQ41" s="289"/>
      <c r="BR41" s="289"/>
      <c r="BS41" s="289"/>
      <c r="BT41" s="289"/>
      <c r="BU41" s="289"/>
      <c r="BV41" s="289"/>
      <c r="BW41" s="289"/>
      <c r="BX41" s="289"/>
      <c r="BY41" s="289"/>
      <c r="BZ41" s="289"/>
      <c r="CA41" s="289"/>
      <c r="CB41" s="289"/>
      <c r="CC41" s="289"/>
      <c r="CD41" s="289"/>
      <c r="CE41" s="289"/>
      <c r="CF41" s="289"/>
      <c r="CG41" s="289"/>
      <c r="CH41" s="289"/>
      <c r="CI41" s="289"/>
      <c r="CJ41" s="289"/>
      <c r="CK41" s="289"/>
      <c r="CL41" s="289"/>
      <c r="CM41" s="289"/>
      <c r="CN41" s="289"/>
      <c r="CO41" s="289"/>
      <c r="CP41" s="289"/>
      <c r="CQ41" s="289"/>
      <c r="CR41" s="289"/>
      <c r="CS41" s="289"/>
      <c r="CT41" s="289"/>
      <c r="CU41" s="289"/>
      <c r="CV41" s="289"/>
      <c r="CW41" s="289"/>
      <c r="CX41" s="289"/>
      <c r="CY41" s="289"/>
      <c r="CZ41" s="289"/>
      <c r="DA41" s="289"/>
      <c r="DB41" s="289"/>
      <c r="DC41" s="289"/>
      <c r="DD41" s="289"/>
      <c r="DE41" s="289"/>
      <c r="DF41" s="289"/>
      <c r="DG41" s="289"/>
      <c r="DH41" s="289"/>
      <c r="DI41" s="289"/>
      <c r="DJ41" s="289"/>
      <c r="DK41" s="289"/>
      <c r="DL41" s="289"/>
      <c r="DM41" s="289"/>
      <c r="DN41" s="289"/>
      <c r="DO41" s="289"/>
      <c r="DP41" s="289"/>
      <c r="DQ41" s="289"/>
      <c r="DR41" s="289"/>
      <c r="DS41" s="289"/>
      <c r="DT41" s="289"/>
      <c r="DU41" s="289"/>
      <c r="DV41" s="289"/>
      <c r="DW41" s="289"/>
      <c r="DX41" s="289"/>
      <c r="DY41" s="289"/>
      <c r="DZ41" s="289"/>
      <c r="EA41" s="289"/>
      <c r="EB41" s="289"/>
      <c r="EC41" s="289"/>
      <c r="ED41" s="289"/>
      <c r="EE41" s="289"/>
      <c r="EF41" s="289"/>
      <c r="EG41" s="289"/>
      <c r="EH41" s="289"/>
      <c r="EI41" s="289"/>
      <c r="EJ41" s="289"/>
      <c r="EK41" s="289"/>
      <c r="EL41" s="289"/>
      <c r="EM41" s="289"/>
      <c r="EN41" s="289"/>
      <c r="EO41" s="289"/>
      <c r="EP41" s="289"/>
      <c r="EQ41" s="289"/>
      <c r="ER41" s="289"/>
      <c r="ES41" s="289"/>
      <c r="ET41" s="289"/>
      <c r="EU41" s="289"/>
      <c r="EV41" s="289"/>
      <c r="EW41" s="289"/>
      <c r="EX41" s="289"/>
      <c r="EY41" s="289"/>
      <c r="EZ41" s="289"/>
      <c r="FA41" s="289"/>
      <c r="FB41" s="289"/>
      <c r="FC41" s="289"/>
      <c r="FD41" s="289"/>
      <c r="FE41" s="289"/>
      <c r="FF41" s="289"/>
      <c r="FG41" s="289"/>
      <c r="FH41" s="289"/>
      <c r="FI41" s="289"/>
      <c r="FJ41" s="289"/>
      <c r="FK41" s="289"/>
      <c r="FL41" s="289"/>
      <c r="FM41" s="289"/>
      <c r="FN41" s="289"/>
      <c r="FO41" s="289"/>
      <c r="FP41" s="289"/>
      <c r="FQ41" s="289"/>
      <c r="FR41" s="289"/>
      <c r="FS41" s="289"/>
      <c r="FT41" s="289"/>
      <c r="FU41" s="289"/>
      <c r="FV41" s="289"/>
      <c r="FW41" s="289"/>
      <c r="FX41" s="289"/>
      <c r="FY41" s="289"/>
      <c r="FZ41" s="289"/>
      <c r="GA41" s="289"/>
      <c r="GB41" s="289"/>
      <c r="GC41" s="289"/>
      <c r="GD41" s="289"/>
      <c r="GE41" s="289"/>
      <c r="GF41" s="289"/>
      <c r="GG41" s="289"/>
      <c r="GH41" s="289"/>
      <c r="GI41" s="289"/>
      <c r="GJ41" s="289"/>
      <c r="GK41" s="289"/>
      <c r="GL41" s="289"/>
      <c r="GM41" s="289"/>
      <c r="GN41" s="289"/>
      <c r="GO41" s="289"/>
      <c r="GP41" s="289"/>
      <c r="GQ41" s="289"/>
      <c r="GR41" s="289"/>
      <c r="GS41" s="289"/>
      <c r="GT41" s="289"/>
      <c r="GU41" s="289"/>
      <c r="GV41" s="289"/>
      <c r="GW41" s="289"/>
      <c r="GX41" s="289"/>
      <c r="GY41" s="289"/>
      <c r="GZ41" s="289"/>
      <c r="HA41" s="289"/>
      <c r="HB41" s="289"/>
      <c r="HC41" s="289"/>
      <c r="HD41" s="289"/>
      <c r="HE41" s="289"/>
      <c r="HF41" s="289"/>
      <c r="HG41" s="289"/>
      <c r="HH41" s="289"/>
      <c r="HI41" s="289"/>
      <c r="HJ41" s="289"/>
      <c r="HK41" s="289"/>
      <c r="HL41" s="289"/>
      <c r="HM41" s="289"/>
      <c r="HN41" s="289"/>
      <c r="HO41" s="289"/>
      <c r="HP41" s="289"/>
      <c r="HQ41" s="289"/>
      <c r="HR41" s="289"/>
      <c r="HS41" s="289"/>
      <c r="HT41" s="289"/>
      <c r="HU41" s="289"/>
      <c r="HV41" s="289"/>
      <c r="HW41" s="289"/>
      <c r="HX41" s="289"/>
      <c r="HY41" s="289"/>
      <c r="HZ41" s="289"/>
      <c r="IA41" s="289"/>
      <c r="IB41" s="289"/>
      <c r="IC41" s="289"/>
      <c r="ID41" s="289"/>
      <c r="IE41" s="289"/>
      <c r="IF41" s="289"/>
      <c r="IG41" s="289"/>
      <c r="IH41" s="289"/>
      <c r="II41" s="289"/>
      <c r="IJ41" s="289"/>
      <c r="IK41" s="289"/>
      <c r="IL41" s="289"/>
      <c r="IM41" s="289"/>
      <c r="IN41" s="289"/>
      <c r="IO41" s="289"/>
      <c r="IP41" s="289"/>
      <c r="IQ41" s="289"/>
      <c r="IR41" s="289"/>
      <c r="IS41" s="289"/>
    </row>
    <row r="42" spans="1:253" ht="15.95" customHeight="1" x14ac:dyDescent="0.15">
      <c r="A42" s="240">
        <v>36</v>
      </c>
      <c r="B42" s="241" t="s">
        <v>11</v>
      </c>
      <c r="C42" s="241" t="s">
        <v>418</v>
      </c>
      <c r="D42" s="241" t="s">
        <v>178</v>
      </c>
      <c r="E42" s="240">
        <v>50</v>
      </c>
      <c r="F42" s="223"/>
      <c r="G42" s="72"/>
      <c r="H42" s="51"/>
      <c r="I42" s="51"/>
      <c r="J42" s="51"/>
      <c r="K42" s="51"/>
      <c r="L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  <c r="AE42" s="289"/>
      <c r="AF42" s="289"/>
      <c r="AG42" s="289"/>
      <c r="AH42" s="289"/>
      <c r="AI42" s="289"/>
      <c r="AJ42" s="289"/>
      <c r="AK42" s="289"/>
      <c r="AL42" s="289"/>
      <c r="AM42" s="289"/>
      <c r="AN42" s="289"/>
      <c r="AO42" s="289"/>
      <c r="AP42" s="289"/>
      <c r="AQ42" s="289"/>
      <c r="AR42" s="289"/>
      <c r="AS42" s="289"/>
      <c r="AT42" s="289"/>
      <c r="AU42" s="289"/>
      <c r="AV42" s="289"/>
      <c r="AW42" s="289"/>
      <c r="AX42" s="289"/>
      <c r="AY42" s="289"/>
      <c r="AZ42" s="289"/>
      <c r="BA42" s="289"/>
      <c r="BB42" s="289"/>
      <c r="BC42" s="289"/>
      <c r="BD42" s="289"/>
      <c r="BE42" s="289"/>
      <c r="BF42" s="289"/>
      <c r="BG42" s="289"/>
      <c r="BH42" s="289"/>
      <c r="BI42" s="289"/>
      <c r="BJ42" s="289"/>
      <c r="BK42" s="289"/>
      <c r="BL42" s="289"/>
      <c r="BM42" s="289"/>
      <c r="BN42" s="289"/>
      <c r="BO42" s="289"/>
      <c r="BP42" s="289"/>
      <c r="BQ42" s="289"/>
      <c r="BR42" s="289"/>
      <c r="BS42" s="289"/>
      <c r="BT42" s="289"/>
      <c r="BU42" s="289"/>
      <c r="BV42" s="289"/>
      <c r="BW42" s="289"/>
      <c r="BX42" s="289"/>
      <c r="BY42" s="289"/>
      <c r="BZ42" s="289"/>
      <c r="CA42" s="289"/>
      <c r="CB42" s="289"/>
      <c r="CC42" s="289"/>
      <c r="CD42" s="289"/>
      <c r="CE42" s="289"/>
      <c r="CF42" s="289"/>
      <c r="CG42" s="289"/>
      <c r="CH42" s="289"/>
      <c r="CI42" s="289"/>
      <c r="CJ42" s="289"/>
      <c r="CK42" s="289"/>
      <c r="CL42" s="289"/>
      <c r="CM42" s="289"/>
      <c r="CN42" s="289"/>
      <c r="CO42" s="289"/>
      <c r="CP42" s="289"/>
      <c r="CQ42" s="289"/>
      <c r="CR42" s="289"/>
      <c r="CS42" s="289"/>
      <c r="CT42" s="289"/>
      <c r="CU42" s="289"/>
      <c r="CV42" s="289"/>
      <c r="CW42" s="289"/>
      <c r="CX42" s="289"/>
      <c r="CY42" s="289"/>
      <c r="CZ42" s="289"/>
      <c r="DA42" s="289"/>
      <c r="DB42" s="289"/>
      <c r="DC42" s="289"/>
      <c r="DD42" s="289"/>
      <c r="DE42" s="289"/>
      <c r="DF42" s="289"/>
      <c r="DG42" s="289"/>
      <c r="DH42" s="289"/>
      <c r="DI42" s="289"/>
      <c r="DJ42" s="289"/>
      <c r="DK42" s="289"/>
      <c r="DL42" s="289"/>
      <c r="DM42" s="289"/>
      <c r="DN42" s="289"/>
      <c r="DO42" s="289"/>
      <c r="DP42" s="289"/>
      <c r="DQ42" s="289"/>
      <c r="DR42" s="289"/>
      <c r="DS42" s="289"/>
      <c r="DT42" s="289"/>
      <c r="DU42" s="289"/>
      <c r="DV42" s="289"/>
      <c r="DW42" s="289"/>
      <c r="DX42" s="289"/>
      <c r="DY42" s="289"/>
      <c r="DZ42" s="289"/>
      <c r="EA42" s="289"/>
      <c r="EB42" s="289"/>
      <c r="EC42" s="289"/>
      <c r="ED42" s="289"/>
      <c r="EE42" s="289"/>
      <c r="EF42" s="289"/>
      <c r="EG42" s="289"/>
      <c r="EH42" s="289"/>
      <c r="EI42" s="289"/>
      <c r="EJ42" s="289"/>
      <c r="EK42" s="289"/>
      <c r="EL42" s="289"/>
      <c r="EM42" s="289"/>
      <c r="EN42" s="289"/>
      <c r="EO42" s="289"/>
      <c r="EP42" s="289"/>
      <c r="EQ42" s="289"/>
      <c r="ER42" s="289"/>
      <c r="ES42" s="289"/>
      <c r="ET42" s="289"/>
      <c r="EU42" s="289"/>
      <c r="EV42" s="289"/>
      <c r="EW42" s="289"/>
      <c r="EX42" s="289"/>
      <c r="EY42" s="289"/>
      <c r="EZ42" s="289"/>
      <c r="FA42" s="289"/>
      <c r="FB42" s="289"/>
      <c r="FC42" s="289"/>
      <c r="FD42" s="289"/>
      <c r="FE42" s="289"/>
      <c r="FF42" s="289"/>
      <c r="FG42" s="289"/>
      <c r="FH42" s="289"/>
      <c r="FI42" s="289"/>
      <c r="FJ42" s="289"/>
      <c r="FK42" s="289"/>
      <c r="FL42" s="289"/>
      <c r="FM42" s="289"/>
      <c r="FN42" s="289"/>
      <c r="FO42" s="289"/>
      <c r="FP42" s="289"/>
      <c r="FQ42" s="289"/>
      <c r="FR42" s="289"/>
      <c r="FS42" s="289"/>
      <c r="FT42" s="289"/>
      <c r="FU42" s="289"/>
      <c r="FV42" s="289"/>
      <c r="FW42" s="289"/>
      <c r="FX42" s="289"/>
      <c r="FY42" s="289"/>
      <c r="FZ42" s="289"/>
      <c r="GA42" s="289"/>
      <c r="GB42" s="289"/>
      <c r="GC42" s="289"/>
      <c r="GD42" s="289"/>
      <c r="GE42" s="289"/>
      <c r="GF42" s="289"/>
      <c r="GG42" s="289"/>
      <c r="GH42" s="289"/>
      <c r="GI42" s="289"/>
      <c r="GJ42" s="289"/>
      <c r="GK42" s="289"/>
      <c r="GL42" s="289"/>
      <c r="GM42" s="289"/>
      <c r="GN42" s="289"/>
      <c r="GO42" s="289"/>
      <c r="GP42" s="289"/>
      <c r="GQ42" s="289"/>
      <c r="GR42" s="289"/>
      <c r="GS42" s="289"/>
      <c r="GT42" s="289"/>
      <c r="GU42" s="289"/>
      <c r="GV42" s="289"/>
      <c r="GW42" s="289"/>
      <c r="GX42" s="289"/>
      <c r="GY42" s="289"/>
      <c r="GZ42" s="289"/>
      <c r="HA42" s="289"/>
      <c r="HB42" s="289"/>
      <c r="HC42" s="289"/>
      <c r="HD42" s="289"/>
      <c r="HE42" s="289"/>
      <c r="HF42" s="289"/>
      <c r="HG42" s="289"/>
      <c r="HH42" s="289"/>
      <c r="HI42" s="289"/>
      <c r="HJ42" s="289"/>
      <c r="HK42" s="289"/>
      <c r="HL42" s="289"/>
      <c r="HM42" s="289"/>
      <c r="HN42" s="289"/>
      <c r="HO42" s="289"/>
      <c r="HP42" s="289"/>
      <c r="HQ42" s="289"/>
      <c r="HR42" s="289"/>
      <c r="HS42" s="289"/>
      <c r="HT42" s="289"/>
      <c r="HU42" s="289"/>
      <c r="HV42" s="289"/>
      <c r="HW42" s="289"/>
      <c r="HX42" s="289"/>
      <c r="HY42" s="289"/>
      <c r="HZ42" s="289"/>
      <c r="IA42" s="289"/>
      <c r="IB42" s="289"/>
      <c r="IC42" s="289"/>
      <c r="ID42" s="289"/>
      <c r="IE42" s="289"/>
      <c r="IF42" s="289"/>
      <c r="IG42" s="289"/>
      <c r="IH42" s="289"/>
      <c r="II42" s="289"/>
      <c r="IJ42" s="289"/>
      <c r="IK42" s="289"/>
      <c r="IL42" s="289"/>
      <c r="IM42" s="289"/>
      <c r="IN42" s="289"/>
      <c r="IO42" s="289"/>
      <c r="IP42" s="289"/>
      <c r="IQ42" s="289"/>
      <c r="IR42" s="289"/>
      <c r="IS42" s="289"/>
    </row>
    <row r="43" spans="1:253" ht="15.95" customHeight="1" x14ac:dyDescent="0.15">
      <c r="A43" s="240">
        <v>37</v>
      </c>
      <c r="B43" s="241" t="s">
        <v>11</v>
      </c>
      <c r="C43" s="241" t="s">
        <v>345</v>
      </c>
      <c r="D43" s="241" t="s">
        <v>146</v>
      </c>
      <c r="E43" s="240">
        <v>50</v>
      </c>
      <c r="F43" s="223"/>
      <c r="G43" s="72"/>
      <c r="H43" s="51"/>
      <c r="I43" s="51"/>
      <c r="J43" s="51"/>
      <c r="K43" s="51"/>
      <c r="L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289"/>
      <c r="AM43" s="289"/>
      <c r="AN43" s="289"/>
      <c r="AO43" s="289"/>
      <c r="AP43" s="289"/>
      <c r="AQ43" s="289"/>
      <c r="AR43" s="289"/>
      <c r="AS43" s="289"/>
      <c r="AT43" s="289"/>
      <c r="AU43" s="289"/>
      <c r="AV43" s="289"/>
      <c r="AW43" s="289"/>
      <c r="AX43" s="289"/>
      <c r="AY43" s="289"/>
      <c r="AZ43" s="289"/>
      <c r="BA43" s="289"/>
      <c r="BB43" s="289"/>
      <c r="BC43" s="289"/>
      <c r="BD43" s="289"/>
      <c r="BE43" s="289"/>
      <c r="BF43" s="289"/>
      <c r="BG43" s="289"/>
      <c r="BH43" s="289"/>
      <c r="BI43" s="289"/>
      <c r="BJ43" s="289"/>
      <c r="BK43" s="289"/>
      <c r="BL43" s="289"/>
      <c r="BM43" s="289"/>
      <c r="BN43" s="289"/>
      <c r="BO43" s="289"/>
      <c r="BP43" s="289"/>
      <c r="BQ43" s="289"/>
      <c r="BR43" s="289"/>
      <c r="BS43" s="289"/>
      <c r="BT43" s="289"/>
      <c r="BU43" s="289"/>
      <c r="BV43" s="289"/>
      <c r="BW43" s="289"/>
      <c r="BX43" s="289"/>
      <c r="BY43" s="289"/>
      <c r="BZ43" s="289"/>
      <c r="CA43" s="289"/>
      <c r="CB43" s="289"/>
      <c r="CC43" s="289"/>
      <c r="CD43" s="289"/>
      <c r="CE43" s="289"/>
      <c r="CF43" s="289"/>
      <c r="CG43" s="289"/>
      <c r="CH43" s="289"/>
      <c r="CI43" s="289"/>
      <c r="CJ43" s="289"/>
      <c r="CK43" s="289"/>
      <c r="CL43" s="289"/>
      <c r="CM43" s="289"/>
      <c r="CN43" s="289"/>
      <c r="CO43" s="289"/>
      <c r="CP43" s="289"/>
      <c r="CQ43" s="289"/>
      <c r="CR43" s="289"/>
      <c r="CS43" s="289"/>
      <c r="CT43" s="289"/>
      <c r="CU43" s="289"/>
      <c r="CV43" s="289"/>
      <c r="CW43" s="289"/>
      <c r="CX43" s="289"/>
      <c r="CY43" s="289"/>
      <c r="CZ43" s="289"/>
      <c r="DA43" s="289"/>
      <c r="DB43" s="289"/>
      <c r="DC43" s="289"/>
      <c r="DD43" s="289"/>
      <c r="DE43" s="289"/>
      <c r="DF43" s="289"/>
      <c r="DG43" s="289"/>
      <c r="DH43" s="289"/>
      <c r="DI43" s="289"/>
      <c r="DJ43" s="289"/>
      <c r="DK43" s="289"/>
      <c r="DL43" s="289"/>
      <c r="DM43" s="289"/>
      <c r="DN43" s="289"/>
      <c r="DO43" s="289"/>
      <c r="DP43" s="289"/>
      <c r="DQ43" s="289"/>
      <c r="DR43" s="289"/>
      <c r="DS43" s="289"/>
      <c r="DT43" s="289"/>
      <c r="DU43" s="289"/>
      <c r="DV43" s="289"/>
      <c r="DW43" s="289"/>
      <c r="DX43" s="289"/>
      <c r="DY43" s="289"/>
      <c r="DZ43" s="289"/>
      <c r="EA43" s="289"/>
      <c r="EB43" s="289"/>
      <c r="EC43" s="289"/>
      <c r="ED43" s="289"/>
      <c r="EE43" s="289"/>
      <c r="EF43" s="289"/>
      <c r="EG43" s="289"/>
      <c r="EH43" s="289"/>
      <c r="EI43" s="289"/>
      <c r="EJ43" s="289"/>
      <c r="EK43" s="289"/>
      <c r="EL43" s="289"/>
      <c r="EM43" s="289"/>
      <c r="EN43" s="289"/>
      <c r="EO43" s="289"/>
      <c r="EP43" s="289"/>
      <c r="EQ43" s="289"/>
      <c r="ER43" s="289"/>
      <c r="ES43" s="289"/>
      <c r="ET43" s="289"/>
      <c r="EU43" s="289"/>
      <c r="EV43" s="289"/>
      <c r="EW43" s="289"/>
      <c r="EX43" s="289"/>
      <c r="EY43" s="289"/>
      <c r="EZ43" s="289"/>
      <c r="FA43" s="289"/>
      <c r="FB43" s="289"/>
      <c r="FC43" s="289"/>
      <c r="FD43" s="289"/>
      <c r="FE43" s="289"/>
      <c r="FF43" s="289"/>
      <c r="FG43" s="289"/>
      <c r="FH43" s="289"/>
      <c r="FI43" s="289"/>
      <c r="FJ43" s="289"/>
      <c r="FK43" s="289"/>
      <c r="FL43" s="289"/>
      <c r="FM43" s="289"/>
      <c r="FN43" s="289"/>
      <c r="FO43" s="289"/>
      <c r="FP43" s="289"/>
      <c r="FQ43" s="289"/>
      <c r="FR43" s="289"/>
      <c r="FS43" s="289"/>
      <c r="FT43" s="289"/>
      <c r="FU43" s="289"/>
      <c r="FV43" s="289"/>
      <c r="FW43" s="289"/>
      <c r="FX43" s="289"/>
      <c r="FY43" s="289"/>
      <c r="FZ43" s="289"/>
      <c r="GA43" s="289"/>
      <c r="GB43" s="289"/>
      <c r="GC43" s="289"/>
      <c r="GD43" s="289"/>
      <c r="GE43" s="289"/>
      <c r="GF43" s="289"/>
      <c r="GG43" s="289"/>
      <c r="GH43" s="289"/>
      <c r="GI43" s="289"/>
      <c r="GJ43" s="289"/>
      <c r="GK43" s="289"/>
      <c r="GL43" s="289"/>
      <c r="GM43" s="289"/>
      <c r="GN43" s="289"/>
      <c r="GO43" s="289"/>
      <c r="GP43" s="289"/>
      <c r="GQ43" s="289"/>
      <c r="GR43" s="289"/>
      <c r="GS43" s="289"/>
      <c r="GT43" s="289"/>
      <c r="GU43" s="289"/>
      <c r="GV43" s="289"/>
      <c r="GW43" s="289"/>
      <c r="GX43" s="289"/>
      <c r="GY43" s="289"/>
      <c r="GZ43" s="289"/>
      <c r="HA43" s="289"/>
      <c r="HB43" s="289"/>
      <c r="HC43" s="289"/>
      <c r="HD43" s="289"/>
      <c r="HE43" s="289"/>
      <c r="HF43" s="289"/>
      <c r="HG43" s="289"/>
      <c r="HH43" s="289"/>
      <c r="HI43" s="289"/>
      <c r="HJ43" s="289"/>
      <c r="HK43" s="289"/>
      <c r="HL43" s="289"/>
      <c r="HM43" s="289"/>
      <c r="HN43" s="289"/>
      <c r="HO43" s="289"/>
      <c r="HP43" s="289"/>
      <c r="HQ43" s="289"/>
      <c r="HR43" s="289"/>
      <c r="HS43" s="289"/>
      <c r="HT43" s="289"/>
      <c r="HU43" s="289"/>
      <c r="HV43" s="289"/>
      <c r="HW43" s="289"/>
      <c r="HX43" s="289"/>
      <c r="HY43" s="289"/>
      <c r="HZ43" s="289"/>
      <c r="IA43" s="289"/>
      <c r="IB43" s="289"/>
      <c r="IC43" s="289"/>
      <c r="ID43" s="289"/>
      <c r="IE43" s="289"/>
      <c r="IF43" s="289"/>
      <c r="IG43" s="289"/>
      <c r="IH43" s="289"/>
      <c r="II43" s="289"/>
      <c r="IJ43" s="289"/>
      <c r="IK43" s="289"/>
      <c r="IL43" s="289"/>
      <c r="IM43" s="289"/>
      <c r="IN43" s="289"/>
      <c r="IO43" s="289"/>
      <c r="IP43" s="289"/>
      <c r="IQ43" s="289"/>
      <c r="IR43" s="289"/>
      <c r="IS43" s="289"/>
    </row>
    <row r="44" spans="1:253" ht="15.95" customHeight="1" x14ac:dyDescent="0.15">
      <c r="A44" s="240">
        <v>38</v>
      </c>
      <c r="B44" s="241" t="s">
        <v>413</v>
      </c>
      <c r="C44" s="241" t="s">
        <v>414</v>
      </c>
      <c r="D44" s="241" t="s">
        <v>410</v>
      </c>
      <c r="E44" s="240">
        <v>30</v>
      </c>
      <c r="F44" s="223"/>
      <c r="G44" s="72"/>
      <c r="H44" s="51"/>
      <c r="I44" s="51"/>
      <c r="J44" s="51"/>
      <c r="K44" s="51"/>
      <c r="L44" s="289"/>
      <c r="N44" s="289"/>
      <c r="O44" s="289"/>
      <c r="P44" s="289"/>
      <c r="Q44" s="289"/>
      <c r="R44" s="289"/>
      <c r="S44" s="289"/>
      <c r="T44" s="289"/>
      <c r="U44" s="289"/>
      <c r="V44" s="289"/>
      <c r="W44" s="289"/>
      <c r="X44" s="289"/>
      <c r="Y44" s="289"/>
      <c r="Z44" s="289"/>
      <c r="AA44" s="289"/>
      <c r="AB44" s="289"/>
      <c r="AC44" s="289"/>
      <c r="AD44" s="289"/>
      <c r="AE44" s="289"/>
      <c r="AF44" s="289"/>
      <c r="AG44" s="289"/>
      <c r="AH44" s="289"/>
      <c r="AI44" s="289"/>
      <c r="AJ44" s="289"/>
      <c r="AK44" s="289"/>
      <c r="AL44" s="289"/>
      <c r="AM44" s="289"/>
      <c r="AN44" s="289"/>
      <c r="AO44" s="289"/>
      <c r="AP44" s="289"/>
      <c r="AQ44" s="289"/>
      <c r="AR44" s="289"/>
      <c r="AS44" s="289"/>
      <c r="AT44" s="289"/>
      <c r="AU44" s="289"/>
      <c r="AV44" s="289"/>
      <c r="AW44" s="289"/>
      <c r="AX44" s="289"/>
      <c r="AY44" s="289"/>
      <c r="AZ44" s="289"/>
      <c r="BA44" s="289"/>
      <c r="BB44" s="289"/>
      <c r="BC44" s="289"/>
      <c r="BD44" s="289"/>
      <c r="BE44" s="289"/>
      <c r="BF44" s="289"/>
      <c r="BG44" s="289"/>
      <c r="BH44" s="289"/>
      <c r="BI44" s="289"/>
      <c r="BJ44" s="289"/>
      <c r="BK44" s="289"/>
      <c r="BL44" s="289"/>
      <c r="BM44" s="289"/>
      <c r="BN44" s="289"/>
      <c r="BO44" s="289"/>
      <c r="BP44" s="289"/>
      <c r="BQ44" s="289"/>
      <c r="BR44" s="289"/>
      <c r="BS44" s="289"/>
      <c r="BT44" s="289"/>
      <c r="BU44" s="289"/>
      <c r="BV44" s="289"/>
      <c r="BW44" s="289"/>
      <c r="BX44" s="289"/>
      <c r="BY44" s="289"/>
      <c r="BZ44" s="289"/>
      <c r="CA44" s="289"/>
      <c r="CB44" s="289"/>
      <c r="CC44" s="289"/>
      <c r="CD44" s="289"/>
      <c r="CE44" s="289"/>
      <c r="CF44" s="289"/>
      <c r="CG44" s="289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  <c r="CR44" s="289"/>
      <c r="CS44" s="289"/>
      <c r="CT44" s="289"/>
      <c r="CU44" s="289"/>
      <c r="CV44" s="289"/>
      <c r="CW44" s="289"/>
      <c r="CX44" s="289"/>
      <c r="CY44" s="289"/>
      <c r="CZ44" s="289"/>
      <c r="DA44" s="289"/>
      <c r="DB44" s="289"/>
      <c r="DC44" s="289"/>
      <c r="DD44" s="289"/>
      <c r="DE44" s="289"/>
      <c r="DF44" s="289"/>
      <c r="DG44" s="289"/>
      <c r="DH44" s="289"/>
      <c r="DI44" s="289"/>
      <c r="DJ44" s="289"/>
      <c r="DK44" s="289"/>
      <c r="DL44" s="289"/>
      <c r="DM44" s="289"/>
      <c r="DN44" s="289"/>
      <c r="DO44" s="289"/>
      <c r="DP44" s="289"/>
      <c r="DQ44" s="289"/>
      <c r="DR44" s="289"/>
      <c r="DS44" s="289"/>
      <c r="DT44" s="289"/>
      <c r="DU44" s="289"/>
      <c r="DV44" s="289"/>
      <c r="DW44" s="289"/>
      <c r="DX44" s="289"/>
      <c r="DY44" s="289"/>
      <c r="DZ44" s="289"/>
      <c r="EA44" s="289"/>
      <c r="EB44" s="289"/>
      <c r="EC44" s="289"/>
      <c r="ED44" s="289"/>
      <c r="EE44" s="289"/>
      <c r="EF44" s="289"/>
      <c r="EG44" s="289"/>
      <c r="EH44" s="289"/>
      <c r="EI44" s="289"/>
      <c r="EJ44" s="289"/>
      <c r="EK44" s="289"/>
      <c r="EL44" s="289"/>
      <c r="EM44" s="289"/>
      <c r="EN44" s="289"/>
      <c r="EO44" s="289"/>
      <c r="EP44" s="289"/>
      <c r="EQ44" s="289"/>
      <c r="ER44" s="289"/>
      <c r="ES44" s="289"/>
      <c r="ET44" s="289"/>
      <c r="EU44" s="289"/>
      <c r="EV44" s="289"/>
      <c r="EW44" s="289"/>
      <c r="EX44" s="289"/>
      <c r="EY44" s="289"/>
      <c r="EZ44" s="289"/>
      <c r="FA44" s="289"/>
      <c r="FB44" s="289"/>
      <c r="FC44" s="289"/>
      <c r="FD44" s="289"/>
      <c r="FE44" s="289"/>
      <c r="FF44" s="289"/>
      <c r="FG44" s="289"/>
      <c r="FH44" s="289"/>
      <c r="FI44" s="289"/>
      <c r="FJ44" s="289"/>
      <c r="FK44" s="289"/>
      <c r="FL44" s="289"/>
      <c r="FM44" s="289"/>
      <c r="FN44" s="289"/>
      <c r="FO44" s="289"/>
      <c r="FP44" s="289"/>
      <c r="FQ44" s="289"/>
      <c r="FR44" s="289"/>
      <c r="FS44" s="289"/>
      <c r="FT44" s="289"/>
      <c r="FU44" s="289"/>
      <c r="FV44" s="289"/>
      <c r="FW44" s="289"/>
      <c r="FX44" s="289"/>
      <c r="FY44" s="289"/>
      <c r="FZ44" s="289"/>
      <c r="GA44" s="289"/>
      <c r="GB44" s="289"/>
      <c r="GC44" s="289"/>
      <c r="GD44" s="289"/>
      <c r="GE44" s="289"/>
      <c r="GF44" s="289"/>
      <c r="GG44" s="289"/>
      <c r="GH44" s="289"/>
      <c r="GI44" s="289"/>
      <c r="GJ44" s="289"/>
      <c r="GK44" s="289"/>
      <c r="GL44" s="289"/>
      <c r="GM44" s="289"/>
      <c r="GN44" s="289"/>
      <c r="GO44" s="289"/>
      <c r="GP44" s="289"/>
      <c r="GQ44" s="289"/>
      <c r="GR44" s="289"/>
      <c r="GS44" s="289"/>
      <c r="GT44" s="289"/>
      <c r="GU44" s="289"/>
      <c r="GV44" s="289"/>
      <c r="GW44" s="289"/>
      <c r="GX44" s="289"/>
      <c r="GY44" s="289"/>
      <c r="GZ44" s="289"/>
      <c r="HA44" s="289"/>
      <c r="HB44" s="289"/>
      <c r="HC44" s="289"/>
      <c r="HD44" s="289"/>
      <c r="HE44" s="289"/>
      <c r="HF44" s="289"/>
      <c r="HG44" s="289"/>
      <c r="HH44" s="289"/>
      <c r="HI44" s="289"/>
      <c r="HJ44" s="289"/>
      <c r="HK44" s="289"/>
      <c r="HL44" s="289"/>
      <c r="HM44" s="289"/>
      <c r="HN44" s="289"/>
      <c r="HO44" s="289"/>
      <c r="HP44" s="289"/>
      <c r="HQ44" s="289"/>
      <c r="HR44" s="289"/>
      <c r="HS44" s="289"/>
      <c r="HT44" s="289"/>
      <c r="HU44" s="289"/>
      <c r="HV44" s="289"/>
      <c r="HW44" s="289"/>
      <c r="HX44" s="289"/>
      <c r="HY44" s="289"/>
      <c r="HZ44" s="289"/>
      <c r="IA44" s="289"/>
      <c r="IB44" s="289"/>
      <c r="IC44" s="289"/>
      <c r="ID44" s="289"/>
      <c r="IE44" s="289"/>
      <c r="IF44" s="289"/>
      <c r="IG44" s="289"/>
      <c r="IH44" s="289"/>
      <c r="II44" s="289"/>
      <c r="IJ44" s="289"/>
      <c r="IK44" s="289"/>
      <c r="IL44" s="289"/>
      <c r="IM44" s="289"/>
      <c r="IN44" s="289"/>
      <c r="IO44" s="289"/>
      <c r="IP44" s="289"/>
      <c r="IQ44" s="289"/>
      <c r="IR44" s="289"/>
      <c r="IS44" s="289"/>
    </row>
    <row r="45" spans="1:253" ht="15.95" customHeight="1" x14ac:dyDescent="0.15">
      <c r="A45" s="240">
        <v>39</v>
      </c>
      <c r="B45" s="241" t="s">
        <v>415</v>
      </c>
      <c r="C45" s="241" t="s">
        <v>416</v>
      </c>
      <c r="D45" s="241" t="s">
        <v>178</v>
      </c>
      <c r="E45" s="240">
        <v>20</v>
      </c>
      <c r="F45" s="223"/>
      <c r="G45" s="72"/>
      <c r="H45" s="51"/>
      <c r="I45" s="51"/>
      <c r="J45" s="51"/>
      <c r="K45" s="51"/>
      <c r="L45" s="289"/>
      <c r="N45" s="289"/>
      <c r="O45" s="289"/>
      <c r="P45" s="289"/>
      <c r="Q45" s="289"/>
      <c r="R45" s="289"/>
      <c r="S45" s="289"/>
      <c r="T45" s="289"/>
      <c r="U45" s="289"/>
      <c r="V45" s="289"/>
      <c r="W45" s="289"/>
      <c r="X45" s="289"/>
      <c r="Y45" s="289"/>
      <c r="Z45" s="289"/>
      <c r="AA45" s="289"/>
      <c r="AB45" s="289"/>
      <c r="AC45" s="289"/>
      <c r="AD45" s="289"/>
      <c r="AE45" s="289"/>
      <c r="AF45" s="289"/>
      <c r="AG45" s="289"/>
      <c r="AH45" s="289"/>
      <c r="AI45" s="289"/>
      <c r="AJ45" s="289"/>
      <c r="AK45" s="289"/>
      <c r="AL45" s="289"/>
      <c r="AM45" s="289"/>
      <c r="AN45" s="289"/>
      <c r="AO45" s="289"/>
      <c r="AP45" s="289"/>
      <c r="AQ45" s="289"/>
      <c r="AR45" s="289"/>
      <c r="AS45" s="289"/>
      <c r="AT45" s="289"/>
      <c r="AU45" s="289"/>
      <c r="AV45" s="289"/>
      <c r="AW45" s="289"/>
      <c r="AX45" s="289"/>
      <c r="AY45" s="289"/>
      <c r="AZ45" s="289"/>
      <c r="BA45" s="289"/>
      <c r="BB45" s="289"/>
      <c r="BC45" s="289"/>
      <c r="BD45" s="289"/>
      <c r="BE45" s="289"/>
      <c r="BF45" s="289"/>
      <c r="BG45" s="289"/>
      <c r="BH45" s="289"/>
      <c r="BI45" s="289"/>
      <c r="BJ45" s="289"/>
      <c r="BK45" s="289"/>
      <c r="BL45" s="289"/>
      <c r="BM45" s="289"/>
      <c r="BN45" s="289"/>
      <c r="BO45" s="289"/>
      <c r="BP45" s="289"/>
      <c r="BQ45" s="289"/>
      <c r="BR45" s="289"/>
      <c r="BS45" s="289"/>
      <c r="BT45" s="289"/>
      <c r="BU45" s="289"/>
      <c r="BV45" s="289"/>
      <c r="BW45" s="289"/>
      <c r="BX45" s="289"/>
      <c r="BY45" s="289"/>
      <c r="BZ45" s="289"/>
      <c r="CA45" s="289"/>
      <c r="CB45" s="289"/>
      <c r="CC45" s="289"/>
      <c r="CD45" s="289"/>
      <c r="CE45" s="289"/>
      <c r="CF45" s="289"/>
      <c r="CG45" s="289"/>
      <c r="CH45" s="289"/>
      <c r="CI45" s="289"/>
      <c r="CJ45" s="289"/>
      <c r="CK45" s="289"/>
      <c r="CL45" s="289"/>
      <c r="CM45" s="289"/>
      <c r="CN45" s="289"/>
      <c r="CO45" s="289"/>
      <c r="CP45" s="289"/>
      <c r="CQ45" s="289"/>
      <c r="CR45" s="289"/>
      <c r="CS45" s="289"/>
      <c r="CT45" s="289"/>
      <c r="CU45" s="289"/>
      <c r="CV45" s="289"/>
      <c r="CW45" s="289"/>
      <c r="CX45" s="289"/>
      <c r="CY45" s="289"/>
      <c r="CZ45" s="289"/>
      <c r="DA45" s="289"/>
      <c r="DB45" s="289"/>
      <c r="DC45" s="289"/>
      <c r="DD45" s="289"/>
      <c r="DE45" s="289"/>
      <c r="DF45" s="289"/>
      <c r="DG45" s="289"/>
      <c r="DH45" s="289"/>
      <c r="DI45" s="289"/>
      <c r="DJ45" s="289"/>
      <c r="DK45" s="289"/>
      <c r="DL45" s="289"/>
      <c r="DM45" s="289"/>
      <c r="DN45" s="289"/>
      <c r="DO45" s="289"/>
      <c r="DP45" s="289"/>
      <c r="DQ45" s="289"/>
      <c r="DR45" s="289"/>
      <c r="DS45" s="289"/>
      <c r="DT45" s="289"/>
      <c r="DU45" s="289"/>
      <c r="DV45" s="289"/>
      <c r="DW45" s="289"/>
      <c r="DX45" s="289"/>
      <c r="DY45" s="289"/>
      <c r="DZ45" s="289"/>
      <c r="EA45" s="289"/>
      <c r="EB45" s="289"/>
      <c r="EC45" s="289"/>
      <c r="ED45" s="289"/>
      <c r="EE45" s="289"/>
      <c r="EF45" s="289"/>
      <c r="EG45" s="289"/>
      <c r="EH45" s="289"/>
      <c r="EI45" s="289"/>
      <c r="EJ45" s="289"/>
      <c r="EK45" s="289"/>
      <c r="EL45" s="289"/>
      <c r="EM45" s="289"/>
      <c r="EN45" s="289"/>
      <c r="EO45" s="289"/>
      <c r="EP45" s="289"/>
      <c r="EQ45" s="289"/>
      <c r="ER45" s="289"/>
      <c r="ES45" s="289"/>
      <c r="ET45" s="289"/>
      <c r="EU45" s="289"/>
      <c r="EV45" s="289"/>
      <c r="EW45" s="289"/>
      <c r="EX45" s="289"/>
      <c r="EY45" s="289"/>
      <c r="EZ45" s="289"/>
      <c r="FA45" s="289"/>
      <c r="FB45" s="289"/>
      <c r="FC45" s="289"/>
      <c r="FD45" s="289"/>
      <c r="FE45" s="289"/>
      <c r="FF45" s="289"/>
      <c r="FG45" s="289"/>
      <c r="FH45" s="289"/>
      <c r="FI45" s="289"/>
      <c r="FJ45" s="289"/>
      <c r="FK45" s="289"/>
      <c r="FL45" s="289"/>
      <c r="FM45" s="289"/>
      <c r="FN45" s="289"/>
      <c r="FO45" s="289"/>
      <c r="FP45" s="289"/>
      <c r="FQ45" s="289"/>
      <c r="FR45" s="289"/>
      <c r="FS45" s="289"/>
      <c r="FT45" s="289"/>
      <c r="FU45" s="289"/>
      <c r="FV45" s="289"/>
      <c r="FW45" s="289"/>
      <c r="FX45" s="289"/>
      <c r="FY45" s="289"/>
      <c r="FZ45" s="289"/>
      <c r="GA45" s="289"/>
      <c r="GB45" s="289"/>
      <c r="GC45" s="289"/>
      <c r="GD45" s="289"/>
      <c r="GE45" s="289"/>
      <c r="GF45" s="289"/>
      <c r="GG45" s="289"/>
      <c r="GH45" s="289"/>
      <c r="GI45" s="289"/>
      <c r="GJ45" s="289"/>
      <c r="GK45" s="289"/>
      <c r="GL45" s="289"/>
      <c r="GM45" s="289"/>
      <c r="GN45" s="289"/>
      <c r="GO45" s="289"/>
      <c r="GP45" s="289"/>
      <c r="GQ45" s="289"/>
      <c r="GR45" s="289"/>
      <c r="GS45" s="289"/>
      <c r="GT45" s="289"/>
      <c r="GU45" s="289"/>
      <c r="GV45" s="289"/>
      <c r="GW45" s="289"/>
      <c r="GX45" s="289"/>
      <c r="GY45" s="289"/>
      <c r="GZ45" s="289"/>
      <c r="HA45" s="289"/>
      <c r="HB45" s="289"/>
      <c r="HC45" s="289"/>
      <c r="HD45" s="289"/>
      <c r="HE45" s="289"/>
      <c r="HF45" s="289"/>
      <c r="HG45" s="289"/>
      <c r="HH45" s="289"/>
      <c r="HI45" s="289"/>
      <c r="HJ45" s="289"/>
      <c r="HK45" s="289"/>
      <c r="HL45" s="289"/>
      <c r="HM45" s="289"/>
      <c r="HN45" s="289"/>
      <c r="HO45" s="289"/>
      <c r="HP45" s="289"/>
      <c r="HQ45" s="289"/>
      <c r="HR45" s="289"/>
      <c r="HS45" s="289"/>
      <c r="HT45" s="289"/>
      <c r="HU45" s="289"/>
      <c r="HV45" s="289"/>
      <c r="HW45" s="289"/>
      <c r="HX45" s="289"/>
      <c r="HY45" s="289"/>
      <c r="HZ45" s="289"/>
      <c r="IA45" s="289"/>
      <c r="IB45" s="289"/>
      <c r="IC45" s="289"/>
      <c r="ID45" s="289"/>
      <c r="IE45" s="289"/>
      <c r="IF45" s="289"/>
      <c r="IG45" s="289"/>
      <c r="IH45" s="289"/>
      <c r="II45" s="289"/>
      <c r="IJ45" s="289"/>
      <c r="IK45" s="289"/>
      <c r="IL45" s="289"/>
      <c r="IM45" s="289"/>
      <c r="IN45" s="289"/>
      <c r="IO45" s="289"/>
      <c r="IP45" s="289"/>
      <c r="IQ45" s="289"/>
      <c r="IR45" s="289"/>
      <c r="IS45" s="289"/>
    </row>
    <row r="46" spans="1:253" ht="15.95" customHeight="1" x14ac:dyDescent="0.15">
      <c r="A46" s="240">
        <v>40</v>
      </c>
      <c r="B46" s="241" t="s">
        <v>417</v>
      </c>
      <c r="C46" s="241" t="s">
        <v>248</v>
      </c>
      <c r="D46" s="241" t="s">
        <v>326</v>
      </c>
      <c r="E46" s="240">
        <v>50</v>
      </c>
      <c r="F46" s="223"/>
      <c r="G46" s="72"/>
      <c r="H46" s="51"/>
      <c r="I46" s="51"/>
      <c r="J46" s="51"/>
      <c r="K46" s="51"/>
      <c r="L46" s="289"/>
      <c r="N46" s="289"/>
      <c r="O46" s="289"/>
      <c r="P46" s="289"/>
      <c r="Q46" s="289"/>
      <c r="R46" s="289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I46" s="289"/>
      <c r="AJ46" s="289"/>
      <c r="AK46" s="289"/>
      <c r="AL46" s="289"/>
      <c r="AM46" s="289"/>
      <c r="AN46" s="289"/>
      <c r="AO46" s="289"/>
      <c r="AP46" s="289"/>
      <c r="AQ46" s="289"/>
      <c r="AR46" s="289"/>
      <c r="AS46" s="289"/>
      <c r="AT46" s="289"/>
      <c r="AU46" s="289"/>
      <c r="AV46" s="289"/>
      <c r="AW46" s="289"/>
      <c r="AX46" s="289"/>
      <c r="AY46" s="289"/>
      <c r="AZ46" s="289"/>
      <c r="BA46" s="289"/>
      <c r="BB46" s="289"/>
      <c r="BC46" s="289"/>
      <c r="BD46" s="289"/>
      <c r="BE46" s="289"/>
      <c r="BF46" s="289"/>
      <c r="BG46" s="289"/>
      <c r="BH46" s="289"/>
      <c r="BI46" s="289"/>
      <c r="BJ46" s="289"/>
      <c r="BK46" s="289"/>
      <c r="BL46" s="289"/>
      <c r="BM46" s="289"/>
      <c r="BN46" s="289"/>
      <c r="BO46" s="289"/>
      <c r="BP46" s="289"/>
      <c r="BQ46" s="289"/>
      <c r="BR46" s="289"/>
      <c r="BS46" s="289"/>
      <c r="BT46" s="289"/>
      <c r="BU46" s="289"/>
      <c r="BV46" s="289"/>
      <c r="BW46" s="289"/>
      <c r="BX46" s="289"/>
      <c r="BY46" s="289"/>
      <c r="BZ46" s="289"/>
      <c r="CA46" s="289"/>
      <c r="CB46" s="289"/>
      <c r="CC46" s="289"/>
      <c r="CD46" s="289"/>
      <c r="CE46" s="289"/>
      <c r="CF46" s="289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89"/>
      <c r="CR46" s="289"/>
      <c r="CS46" s="289"/>
      <c r="CT46" s="289"/>
      <c r="CU46" s="289"/>
      <c r="CV46" s="289"/>
      <c r="CW46" s="289"/>
      <c r="CX46" s="289"/>
      <c r="CY46" s="289"/>
      <c r="CZ46" s="289"/>
      <c r="DA46" s="289"/>
      <c r="DB46" s="289"/>
      <c r="DC46" s="289"/>
      <c r="DD46" s="289"/>
      <c r="DE46" s="289"/>
      <c r="DF46" s="289"/>
      <c r="DG46" s="289"/>
      <c r="DH46" s="289"/>
      <c r="DI46" s="289"/>
      <c r="DJ46" s="289"/>
      <c r="DK46" s="289"/>
      <c r="DL46" s="289"/>
      <c r="DM46" s="289"/>
      <c r="DN46" s="289"/>
      <c r="DO46" s="289"/>
      <c r="DP46" s="289"/>
      <c r="DQ46" s="289"/>
      <c r="DR46" s="289"/>
      <c r="DS46" s="289"/>
      <c r="DT46" s="289"/>
      <c r="DU46" s="289"/>
      <c r="DV46" s="289"/>
      <c r="DW46" s="289"/>
      <c r="DX46" s="289"/>
      <c r="DY46" s="289"/>
      <c r="DZ46" s="289"/>
      <c r="EA46" s="289"/>
      <c r="EB46" s="289"/>
      <c r="EC46" s="289"/>
      <c r="ED46" s="289"/>
      <c r="EE46" s="289"/>
      <c r="EF46" s="289"/>
      <c r="EG46" s="289"/>
      <c r="EH46" s="289"/>
      <c r="EI46" s="289"/>
      <c r="EJ46" s="289"/>
      <c r="EK46" s="289"/>
      <c r="EL46" s="289"/>
      <c r="EM46" s="289"/>
      <c r="EN46" s="289"/>
      <c r="EO46" s="289"/>
      <c r="EP46" s="289"/>
      <c r="EQ46" s="289"/>
      <c r="ER46" s="289"/>
      <c r="ES46" s="289"/>
      <c r="ET46" s="289"/>
      <c r="EU46" s="289"/>
      <c r="EV46" s="289"/>
      <c r="EW46" s="289"/>
      <c r="EX46" s="289"/>
      <c r="EY46" s="289"/>
      <c r="EZ46" s="289"/>
      <c r="FA46" s="289"/>
      <c r="FB46" s="289"/>
      <c r="FC46" s="289"/>
      <c r="FD46" s="289"/>
      <c r="FE46" s="289"/>
      <c r="FF46" s="289"/>
      <c r="FG46" s="289"/>
      <c r="FH46" s="289"/>
      <c r="FI46" s="289"/>
      <c r="FJ46" s="289"/>
      <c r="FK46" s="289"/>
      <c r="FL46" s="289"/>
      <c r="FM46" s="289"/>
      <c r="FN46" s="289"/>
      <c r="FO46" s="289"/>
      <c r="FP46" s="289"/>
      <c r="FQ46" s="289"/>
      <c r="FR46" s="289"/>
      <c r="FS46" s="289"/>
      <c r="FT46" s="289"/>
      <c r="FU46" s="289"/>
      <c r="FV46" s="289"/>
      <c r="FW46" s="289"/>
      <c r="FX46" s="289"/>
      <c r="FY46" s="289"/>
      <c r="FZ46" s="289"/>
      <c r="GA46" s="289"/>
      <c r="GB46" s="289"/>
      <c r="GC46" s="289"/>
      <c r="GD46" s="289"/>
      <c r="GE46" s="289"/>
      <c r="GF46" s="289"/>
      <c r="GG46" s="289"/>
      <c r="GH46" s="289"/>
      <c r="GI46" s="289"/>
      <c r="GJ46" s="289"/>
      <c r="GK46" s="289"/>
      <c r="GL46" s="289"/>
      <c r="GM46" s="289"/>
      <c r="GN46" s="289"/>
      <c r="GO46" s="289"/>
      <c r="GP46" s="289"/>
      <c r="GQ46" s="289"/>
      <c r="GR46" s="289"/>
      <c r="GS46" s="289"/>
      <c r="GT46" s="289"/>
      <c r="GU46" s="289"/>
      <c r="GV46" s="289"/>
      <c r="GW46" s="289"/>
      <c r="GX46" s="289"/>
      <c r="GY46" s="289"/>
      <c r="GZ46" s="289"/>
      <c r="HA46" s="289"/>
      <c r="HB46" s="289"/>
      <c r="HC46" s="289"/>
      <c r="HD46" s="289"/>
      <c r="HE46" s="289"/>
      <c r="HF46" s="289"/>
      <c r="HG46" s="289"/>
      <c r="HH46" s="289"/>
      <c r="HI46" s="289"/>
      <c r="HJ46" s="289"/>
      <c r="HK46" s="289"/>
      <c r="HL46" s="289"/>
      <c r="HM46" s="289"/>
      <c r="HN46" s="289"/>
      <c r="HO46" s="289"/>
      <c r="HP46" s="289"/>
      <c r="HQ46" s="289"/>
      <c r="HR46" s="289"/>
      <c r="HS46" s="289"/>
      <c r="HT46" s="289"/>
      <c r="HU46" s="289"/>
      <c r="HV46" s="289"/>
      <c r="HW46" s="289"/>
      <c r="HX46" s="289"/>
      <c r="HY46" s="289"/>
      <c r="HZ46" s="289"/>
      <c r="IA46" s="289"/>
      <c r="IB46" s="289"/>
      <c r="IC46" s="289"/>
      <c r="ID46" s="289"/>
      <c r="IE46" s="289"/>
      <c r="IF46" s="289"/>
      <c r="IG46" s="289"/>
      <c r="IH46" s="289"/>
      <c r="II46" s="289"/>
      <c r="IJ46" s="289"/>
      <c r="IK46" s="289"/>
      <c r="IL46" s="289"/>
      <c r="IM46" s="289"/>
      <c r="IN46" s="289"/>
      <c r="IO46" s="289"/>
      <c r="IP46" s="289"/>
      <c r="IQ46" s="289"/>
      <c r="IR46" s="289"/>
      <c r="IS46" s="289"/>
    </row>
    <row r="47" spans="1:253" ht="15.95" customHeight="1" x14ac:dyDescent="0.15">
      <c r="A47" s="240">
        <v>41</v>
      </c>
      <c r="B47" s="241" t="s">
        <v>993</v>
      </c>
      <c r="C47" s="241" t="s">
        <v>209</v>
      </c>
      <c r="D47" s="241" t="s">
        <v>326</v>
      </c>
      <c r="E47" s="240">
        <v>30</v>
      </c>
      <c r="F47" s="223"/>
      <c r="G47" s="72"/>
      <c r="H47" s="51"/>
      <c r="I47" s="51"/>
      <c r="J47" s="51"/>
      <c r="K47" s="51"/>
      <c r="L47" s="289"/>
      <c r="N47" s="289"/>
      <c r="O47" s="289"/>
      <c r="P47" s="289"/>
      <c r="Q47" s="289"/>
      <c r="R47" s="289"/>
      <c r="S47" s="289"/>
      <c r="T47" s="289"/>
      <c r="U47" s="289"/>
      <c r="V47" s="289"/>
      <c r="W47" s="289"/>
      <c r="X47" s="289"/>
      <c r="Y47" s="289"/>
      <c r="Z47" s="289"/>
      <c r="AA47" s="289"/>
      <c r="AB47" s="289"/>
      <c r="AC47" s="289"/>
      <c r="AD47" s="289"/>
      <c r="AE47" s="289"/>
      <c r="AF47" s="289"/>
      <c r="AG47" s="289"/>
      <c r="AH47" s="289"/>
      <c r="AI47" s="289"/>
      <c r="AJ47" s="289"/>
      <c r="AK47" s="289"/>
      <c r="AL47" s="289"/>
      <c r="AM47" s="289"/>
      <c r="AN47" s="289"/>
      <c r="AO47" s="289"/>
      <c r="AP47" s="289"/>
      <c r="AQ47" s="289"/>
      <c r="AR47" s="289"/>
      <c r="AS47" s="289"/>
      <c r="AT47" s="289"/>
      <c r="AU47" s="289"/>
      <c r="AV47" s="289"/>
      <c r="AW47" s="289"/>
      <c r="AX47" s="289"/>
      <c r="AY47" s="289"/>
      <c r="AZ47" s="289"/>
      <c r="BA47" s="289"/>
      <c r="BB47" s="289"/>
      <c r="BC47" s="289"/>
      <c r="BD47" s="289"/>
      <c r="BE47" s="289"/>
      <c r="BF47" s="289"/>
      <c r="BG47" s="289"/>
      <c r="BH47" s="289"/>
      <c r="BI47" s="289"/>
      <c r="BJ47" s="289"/>
      <c r="BK47" s="289"/>
      <c r="BL47" s="289"/>
      <c r="BM47" s="289"/>
      <c r="BN47" s="289"/>
      <c r="BO47" s="289"/>
      <c r="BP47" s="289"/>
      <c r="BQ47" s="289"/>
      <c r="BR47" s="289"/>
      <c r="BS47" s="289"/>
      <c r="BT47" s="289"/>
      <c r="BU47" s="289"/>
      <c r="BV47" s="289"/>
      <c r="BW47" s="289"/>
      <c r="BX47" s="289"/>
      <c r="BY47" s="289"/>
      <c r="BZ47" s="289"/>
      <c r="CA47" s="289"/>
      <c r="CB47" s="289"/>
      <c r="CC47" s="289"/>
      <c r="CD47" s="289"/>
      <c r="CE47" s="289"/>
      <c r="CF47" s="289"/>
      <c r="CG47" s="289"/>
      <c r="CH47" s="289"/>
      <c r="CI47" s="289"/>
      <c r="CJ47" s="289"/>
      <c r="CK47" s="289"/>
      <c r="CL47" s="289"/>
      <c r="CM47" s="289"/>
      <c r="CN47" s="289"/>
      <c r="CO47" s="289"/>
      <c r="CP47" s="289"/>
      <c r="CQ47" s="289"/>
      <c r="CR47" s="289"/>
      <c r="CS47" s="289"/>
      <c r="CT47" s="289"/>
      <c r="CU47" s="289"/>
      <c r="CV47" s="289"/>
      <c r="CW47" s="289"/>
      <c r="CX47" s="289"/>
      <c r="CY47" s="289"/>
      <c r="CZ47" s="289"/>
      <c r="DA47" s="289"/>
      <c r="DB47" s="289"/>
      <c r="DC47" s="289"/>
      <c r="DD47" s="289"/>
      <c r="DE47" s="289"/>
      <c r="DF47" s="289"/>
      <c r="DG47" s="289"/>
      <c r="DH47" s="289"/>
      <c r="DI47" s="289"/>
      <c r="DJ47" s="289"/>
      <c r="DK47" s="289"/>
      <c r="DL47" s="289"/>
      <c r="DM47" s="289"/>
      <c r="DN47" s="289"/>
      <c r="DO47" s="289"/>
      <c r="DP47" s="289"/>
      <c r="DQ47" s="289"/>
      <c r="DR47" s="289"/>
      <c r="DS47" s="289"/>
      <c r="DT47" s="289"/>
      <c r="DU47" s="289"/>
      <c r="DV47" s="289"/>
      <c r="DW47" s="289"/>
      <c r="DX47" s="289"/>
      <c r="DY47" s="289"/>
      <c r="DZ47" s="289"/>
      <c r="EA47" s="289"/>
      <c r="EB47" s="289"/>
      <c r="EC47" s="289"/>
      <c r="ED47" s="289"/>
      <c r="EE47" s="289"/>
      <c r="EF47" s="289"/>
      <c r="EG47" s="289"/>
      <c r="EH47" s="289"/>
      <c r="EI47" s="289"/>
      <c r="EJ47" s="289"/>
      <c r="EK47" s="289"/>
      <c r="EL47" s="289"/>
      <c r="EM47" s="289"/>
      <c r="EN47" s="289"/>
      <c r="EO47" s="289"/>
      <c r="EP47" s="289"/>
      <c r="EQ47" s="289"/>
      <c r="ER47" s="289"/>
      <c r="ES47" s="289"/>
      <c r="ET47" s="289"/>
      <c r="EU47" s="289"/>
      <c r="EV47" s="289"/>
      <c r="EW47" s="289"/>
      <c r="EX47" s="289"/>
      <c r="EY47" s="289"/>
      <c r="EZ47" s="289"/>
      <c r="FA47" s="289"/>
      <c r="FB47" s="289"/>
      <c r="FC47" s="289"/>
      <c r="FD47" s="289"/>
      <c r="FE47" s="289"/>
      <c r="FF47" s="289"/>
      <c r="FG47" s="289"/>
      <c r="FH47" s="289"/>
      <c r="FI47" s="289"/>
      <c r="FJ47" s="289"/>
      <c r="FK47" s="289"/>
      <c r="FL47" s="289"/>
      <c r="FM47" s="289"/>
      <c r="FN47" s="289"/>
      <c r="FO47" s="289"/>
      <c r="FP47" s="289"/>
      <c r="FQ47" s="289"/>
      <c r="FR47" s="289"/>
      <c r="FS47" s="289"/>
      <c r="FT47" s="289"/>
      <c r="FU47" s="289"/>
      <c r="FV47" s="289"/>
      <c r="FW47" s="289"/>
      <c r="FX47" s="289"/>
      <c r="FY47" s="289"/>
      <c r="FZ47" s="289"/>
      <c r="GA47" s="289"/>
      <c r="GB47" s="289"/>
      <c r="GC47" s="289"/>
      <c r="GD47" s="289"/>
      <c r="GE47" s="289"/>
      <c r="GF47" s="289"/>
      <c r="GG47" s="289"/>
      <c r="GH47" s="289"/>
      <c r="GI47" s="289"/>
      <c r="GJ47" s="289"/>
      <c r="GK47" s="289"/>
      <c r="GL47" s="289"/>
      <c r="GM47" s="289"/>
      <c r="GN47" s="289"/>
      <c r="GO47" s="289"/>
      <c r="GP47" s="289"/>
      <c r="GQ47" s="289"/>
      <c r="GR47" s="289"/>
      <c r="GS47" s="289"/>
      <c r="GT47" s="289"/>
      <c r="GU47" s="289"/>
      <c r="GV47" s="289"/>
      <c r="GW47" s="289"/>
      <c r="GX47" s="289"/>
      <c r="GY47" s="289"/>
      <c r="GZ47" s="289"/>
      <c r="HA47" s="289"/>
      <c r="HB47" s="289"/>
      <c r="HC47" s="289"/>
      <c r="HD47" s="289"/>
      <c r="HE47" s="289"/>
      <c r="HF47" s="289"/>
      <c r="HG47" s="289"/>
      <c r="HH47" s="289"/>
      <c r="HI47" s="289"/>
      <c r="HJ47" s="289"/>
      <c r="HK47" s="289"/>
      <c r="HL47" s="289"/>
      <c r="HM47" s="289"/>
      <c r="HN47" s="289"/>
      <c r="HO47" s="289"/>
      <c r="HP47" s="289"/>
      <c r="HQ47" s="289"/>
      <c r="HR47" s="289"/>
      <c r="HS47" s="289"/>
      <c r="HT47" s="289"/>
      <c r="HU47" s="289"/>
      <c r="HV47" s="289"/>
      <c r="HW47" s="289"/>
      <c r="HX47" s="289"/>
      <c r="HY47" s="289"/>
      <c r="HZ47" s="289"/>
      <c r="IA47" s="289"/>
      <c r="IB47" s="289"/>
      <c r="IC47" s="289"/>
      <c r="ID47" s="289"/>
      <c r="IE47" s="289"/>
      <c r="IF47" s="289"/>
      <c r="IG47" s="289"/>
      <c r="IH47" s="289"/>
      <c r="II47" s="289"/>
      <c r="IJ47" s="289"/>
      <c r="IK47" s="289"/>
      <c r="IL47" s="289"/>
      <c r="IM47" s="289"/>
      <c r="IN47" s="289"/>
      <c r="IO47" s="289"/>
      <c r="IP47" s="289"/>
      <c r="IQ47" s="289"/>
      <c r="IR47" s="289"/>
      <c r="IS47" s="289"/>
    </row>
    <row r="48" spans="1:253" ht="15.95" customHeight="1" x14ac:dyDescent="0.15">
      <c r="A48" s="240">
        <v>42</v>
      </c>
      <c r="B48" s="241" t="s">
        <v>420</v>
      </c>
      <c r="C48" s="241" t="s">
        <v>997</v>
      </c>
      <c r="D48" s="241" t="s">
        <v>326</v>
      </c>
      <c r="E48" s="240">
        <v>30</v>
      </c>
      <c r="F48" s="223"/>
      <c r="G48" s="72"/>
      <c r="H48" s="51"/>
      <c r="I48" s="51"/>
      <c r="J48" s="51"/>
      <c r="K48" s="51"/>
      <c r="L48" s="289"/>
      <c r="N48" s="289"/>
      <c r="O48" s="289"/>
      <c r="P48" s="289"/>
      <c r="Q48" s="289"/>
      <c r="R48" s="289"/>
      <c r="S48" s="289"/>
      <c r="T48" s="289"/>
      <c r="U48" s="289"/>
      <c r="V48" s="289"/>
      <c r="W48" s="289"/>
      <c r="X48" s="289"/>
      <c r="Y48" s="289"/>
      <c r="Z48" s="289"/>
      <c r="AA48" s="289"/>
      <c r="AB48" s="289"/>
      <c r="AC48" s="289"/>
      <c r="AD48" s="289"/>
      <c r="AE48" s="289"/>
      <c r="AF48" s="289"/>
      <c r="AG48" s="289"/>
      <c r="AH48" s="289"/>
      <c r="AI48" s="289"/>
      <c r="AJ48" s="289"/>
      <c r="AK48" s="289"/>
      <c r="AL48" s="289"/>
      <c r="AM48" s="289"/>
      <c r="AN48" s="289"/>
      <c r="AO48" s="289"/>
      <c r="AP48" s="289"/>
      <c r="AQ48" s="289"/>
      <c r="AR48" s="289"/>
      <c r="AS48" s="289"/>
      <c r="AT48" s="289"/>
      <c r="AU48" s="289"/>
      <c r="AV48" s="289"/>
      <c r="AW48" s="289"/>
      <c r="AX48" s="289"/>
      <c r="AY48" s="289"/>
      <c r="AZ48" s="289"/>
      <c r="BA48" s="289"/>
      <c r="BB48" s="289"/>
      <c r="BC48" s="289"/>
      <c r="BD48" s="289"/>
      <c r="BE48" s="289"/>
      <c r="BF48" s="289"/>
      <c r="BG48" s="289"/>
      <c r="BH48" s="289"/>
      <c r="BI48" s="289"/>
      <c r="BJ48" s="289"/>
      <c r="BK48" s="289"/>
      <c r="BL48" s="289"/>
      <c r="BM48" s="289"/>
      <c r="BN48" s="289"/>
      <c r="BO48" s="289"/>
      <c r="BP48" s="289"/>
      <c r="BQ48" s="289"/>
      <c r="BR48" s="289"/>
      <c r="BS48" s="289"/>
      <c r="BT48" s="289"/>
      <c r="BU48" s="289"/>
      <c r="BV48" s="289"/>
      <c r="BW48" s="289"/>
      <c r="BX48" s="289"/>
      <c r="BY48" s="289"/>
      <c r="BZ48" s="289"/>
      <c r="CA48" s="289"/>
      <c r="CB48" s="289"/>
      <c r="CC48" s="289"/>
      <c r="CD48" s="289"/>
      <c r="CE48" s="289"/>
      <c r="CF48" s="289"/>
      <c r="CG48" s="289"/>
      <c r="CH48" s="289"/>
      <c r="CI48" s="289"/>
      <c r="CJ48" s="289"/>
      <c r="CK48" s="289"/>
      <c r="CL48" s="289"/>
      <c r="CM48" s="289"/>
      <c r="CN48" s="289"/>
      <c r="CO48" s="289"/>
      <c r="CP48" s="289"/>
      <c r="CQ48" s="289"/>
      <c r="CR48" s="289"/>
      <c r="CS48" s="289"/>
      <c r="CT48" s="289"/>
      <c r="CU48" s="289"/>
      <c r="CV48" s="289"/>
      <c r="CW48" s="289"/>
      <c r="CX48" s="289"/>
      <c r="CY48" s="289"/>
      <c r="CZ48" s="289"/>
      <c r="DA48" s="289"/>
      <c r="DB48" s="289"/>
      <c r="DC48" s="289"/>
      <c r="DD48" s="289"/>
      <c r="DE48" s="289"/>
      <c r="DF48" s="289"/>
      <c r="DG48" s="289"/>
      <c r="DH48" s="289"/>
      <c r="DI48" s="289"/>
      <c r="DJ48" s="289"/>
      <c r="DK48" s="289"/>
      <c r="DL48" s="289"/>
      <c r="DM48" s="289"/>
      <c r="DN48" s="289"/>
      <c r="DO48" s="289"/>
      <c r="DP48" s="289"/>
      <c r="DQ48" s="289"/>
      <c r="DR48" s="289"/>
      <c r="DS48" s="289"/>
      <c r="DT48" s="289"/>
      <c r="DU48" s="289"/>
      <c r="DV48" s="289"/>
      <c r="DW48" s="289"/>
      <c r="DX48" s="289"/>
      <c r="DY48" s="289"/>
      <c r="DZ48" s="289"/>
      <c r="EA48" s="289"/>
      <c r="EB48" s="289"/>
      <c r="EC48" s="289"/>
      <c r="ED48" s="289"/>
      <c r="EE48" s="289"/>
      <c r="EF48" s="289"/>
      <c r="EG48" s="289"/>
      <c r="EH48" s="289"/>
      <c r="EI48" s="289"/>
      <c r="EJ48" s="289"/>
      <c r="EK48" s="289"/>
      <c r="EL48" s="289"/>
      <c r="EM48" s="289"/>
      <c r="EN48" s="289"/>
      <c r="EO48" s="289"/>
      <c r="EP48" s="289"/>
      <c r="EQ48" s="289"/>
      <c r="ER48" s="289"/>
      <c r="ES48" s="289"/>
      <c r="ET48" s="289"/>
      <c r="EU48" s="289"/>
      <c r="EV48" s="289"/>
      <c r="EW48" s="289"/>
      <c r="EX48" s="289"/>
      <c r="EY48" s="289"/>
      <c r="EZ48" s="289"/>
      <c r="FA48" s="289"/>
      <c r="FB48" s="289"/>
      <c r="FC48" s="289"/>
      <c r="FD48" s="289"/>
      <c r="FE48" s="289"/>
      <c r="FF48" s="289"/>
      <c r="FG48" s="289"/>
      <c r="FH48" s="289"/>
      <c r="FI48" s="289"/>
      <c r="FJ48" s="289"/>
      <c r="FK48" s="289"/>
      <c r="FL48" s="289"/>
      <c r="FM48" s="289"/>
      <c r="FN48" s="289"/>
      <c r="FO48" s="289"/>
      <c r="FP48" s="289"/>
      <c r="FQ48" s="289"/>
      <c r="FR48" s="289"/>
      <c r="FS48" s="289"/>
      <c r="FT48" s="289"/>
      <c r="FU48" s="289"/>
      <c r="FV48" s="289"/>
      <c r="FW48" s="289"/>
      <c r="FX48" s="289"/>
      <c r="FY48" s="289"/>
      <c r="FZ48" s="289"/>
      <c r="GA48" s="289"/>
      <c r="GB48" s="289"/>
      <c r="GC48" s="289"/>
      <c r="GD48" s="289"/>
      <c r="GE48" s="289"/>
      <c r="GF48" s="289"/>
      <c r="GG48" s="289"/>
      <c r="GH48" s="289"/>
      <c r="GI48" s="289"/>
      <c r="GJ48" s="289"/>
      <c r="GK48" s="289"/>
      <c r="GL48" s="289"/>
      <c r="GM48" s="289"/>
      <c r="GN48" s="289"/>
      <c r="GO48" s="289"/>
      <c r="GP48" s="289"/>
      <c r="GQ48" s="289"/>
      <c r="GR48" s="289"/>
      <c r="GS48" s="289"/>
      <c r="GT48" s="289"/>
      <c r="GU48" s="289"/>
      <c r="GV48" s="289"/>
      <c r="GW48" s="289"/>
      <c r="GX48" s="289"/>
      <c r="GY48" s="289"/>
      <c r="GZ48" s="289"/>
      <c r="HA48" s="289"/>
      <c r="HB48" s="289"/>
      <c r="HC48" s="289"/>
      <c r="HD48" s="289"/>
      <c r="HE48" s="289"/>
      <c r="HF48" s="289"/>
      <c r="HG48" s="289"/>
      <c r="HH48" s="289"/>
      <c r="HI48" s="289"/>
      <c r="HJ48" s="289"/>
      <c r="HK48" s="289"/>
      <c r="HL48" s="289"/>
      <c r="HM48" s="289"/>
      <c r="HN48" s="289"/>
      <c r="HO48" s="289"/>
      <c r="HP48" s="289"/>
      <c r="HQ48" s="289"/>
      <c r="HR48" s="289"/>
      <c r="HS48" s="289"/>
      <c r="HT48" s="289"/>
      <c r="HU48" s="289"/>
      <c r="HV48" s="289"/>
      <c r="HW48" s="289"/>
      <c r="HX48" s="289"/>
      <c r="HY48" s="289"/>
      <c r="HZ48" s="289"/>
      <c r="IA48" s="289"/>
      <c r="IB48" s="289"/>
      <c r="IC48" s="289"/>
      <c r="ID48" s="289"/>
      <c r="IE48" s="289"/>
      <c r="IF48" s="289"/>
      <c r="IG48" s="289"/>
      <c r="IH48" s="289"/>
      <c r="II48" s="289"/>
      <c r="IJ48" s="289"/>
      <c r="IK48" s="289"/>
      <c r="IL48" s="289"/>
      <c r="IM48" s="289"/>
      <c r="IN48" s="289"/>
      <c r="IO48" s="289"/>
      <c r="IP48" s="289"/>
      <c r="IQ48" s="289"/>
      <c r="IR48" s="289"/>
      <c r="IS48" s="289"/>
    </row>
    <row r="49" spans="1:253" ht="15.95" customHeight="1" x14ac:dyDescent="0.15">
      <c r="A49" s="240">
        <v>43</v>
      </c>
      <c r="B49" s="241" t="s">
        <v>420</v>
      </c>
      <c r="C49" s="241" t="s">
        <v>418</v>
      </c>
      <c r="D49" s="241" t="s">
        <v>326</v>
      </c>
      <c r="E49" s="240">
        <v>30</v>
      </c>
      <c r="F49" s="223"/>
      <c r="G49" s="72"/>
      <c r="H49" s="51"/>
      <c r="I49" s="51"/>
      <c r="J49" s="51"/>
      <c r="K49" s="51"/>
      <c r="L49" s="289"/>
      <c r="N49" s="289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89"/>
      <c r="AB49" s="289"/>
      <c r="AC49" s="289"/>
      <c r="AD49" s="289"/>
      <c r="AE49" s="289"/>
      <c r="AF49" s="289"/>
      <c r="AG49" s="289"/>
      <c r="AH49" s="289"/>
      <c r="AI49" s="289"/>
      <c r="AJ49" s="289"/>
      <c r="AK49" s="289"/>
      <c r="AL49" s="289"/>
      <c r="AM49" s="289"/>
      <c r="AN49" s="289"/>
      <c r="AO49" s="289"/>
      <c r="AP49" s="289"/>
      <c r="AQ49" s="289"/>
      <c r="AR49" s="289"/>
      <c r="AS49" s="289"/>
      <c r="AT49" s="289"/>
      <c r="AU49" s="289"/>
      <c r="AV49" s="289"/>
      <c r="AW49" s="289"/>
      <c r="AX49" s="289"/>
      <c r="AY49" s="289"/>
      <c r="AZ49" s="289"/>
      <c r="BA49" s="289"/>
      <c r="BB49" s="289"/>
      <c r="BC49" s="289"/>
      <c r="BD49" s="289"/>
      <c r="BE49" s="289"/>
      <c r="BF49" s="289"/>
      <c r="BG49" s="289"/>
      <c r="BH49" s="289"/>
      <c r="BI49" s="289"/>
      <c r="BJ49" s="289"/>
      <c r="BK49" s="289"/>
      <c r="BL49" s="289"/>
      <c r="BM49" s="289"/>
      <c r="BN49" s="289"/>
      <c r="BO49" s="289"/>
      <c r="BP49" s="289"/>
      <c r="BQ49" s="289"/>
      <c r="BR49" s="289"/>
      <c r="BS49" s="289"/>
      <c r="BT49" s="289"/>
      <c r="BU49" s="289"/>
      <c r="BV49" s="289"/>
      <c r="BW49" s="289"/>
      <c r="BX49" s="289"/>
      <c r="BY49" s="289"/>
      <c r="BZ49" s="289"/>
      <c r="CA49" s="289"/>
      <c r="CB49" s="289"/>
      <c r="CC49" s="289"/>
      <c r="CD49" s="289"/>
      <c r="CE49" s="289"/>
      <c r="CF49" s="289"/>
      <c r="CG49" s="289"/>
      <c r="CH49" s="289"/>
      <c r="CI49" s="289"/>
      <c r="CJ49" s="289"/>
      <c r="CK49" s="289"/>
      <c r="CL49" s="289"/>
      <c r="CM49" s="289"/>
      <c r="CN49" s="289"/>
      <c r="CO49" s="289"/>
      <c r="CP49" s="289"/>
      <c r="CQ49" s="289"/>
      <c r="CR49" s="289"/>
      <c r="CS49" s="289"/>
      <c r="CT49" s="289"/>
      <c r="CU49" s="289"/>
      <c r="CV49" s="289"/>
      <c r="CW49" s="289"/>
      <c r="CX49" s="289"/>
      <c r="CY49" s="289"/>
      <c r="CZ49" s="289"/>
      <c r="DA49" s="289"/>
      <c r="DB49" s="289"/>
      <c r="DC49" s="289"/>
      <c r="DD49" s="289"/>
      <c r="DE49" s="289"/>
      <c r="DF49" s="289"/>
      <c r="DG49" s="289"/>
      <c r="DH49" s="289"/>
      <c r="DI49" s="289"/>
      <c r="DJ49" s="289"/>
      <c r="DK49" s="289"/>
      <c r="DL49" s="289"/>
      <c r="DM49" s="289"/>
      <c r="DN49" s="289"/>
      <c r="DO49" s="289"/>
      <c r="DP49" s="289"/>
      <c r="DQ49" s="289"/>
      <c r="DR49" s="289"/>
      <c r="DS49" s="289"/>
      <c r="DT49" s="289"/>
      <c r="DU49" s="289"/>
      <c r="DV49" s="289"/>
      <c r="DW49" s="289"/>
      <c r="DX49" s="289"/>
      <c r="DY49" s="289"/>
      <c r="DZ49" s="289"/>
      <c r="EA49" s="289"/>
      <c r="EB49" s="289"/>
      <c r="EC49" s="289"/>
      <c r="ED49" s="289"/>
      <c r="EE49" s="289"/>
      <c r="EF49" s="289"/>
      <c r="EG49" s="289"/>
      <c r="EH49" s="289"/>
      <c r="EI49" s="289"/>
      <c r="EJ49" s="289"/>
      <c r="EK49" s="289"/>
      <c r="EL49" s="289"/>
      <c r="EM49" s="289"/>
      <c r="EN49" s="289"/>
      <c r="EO49" s="289"/>
      <c r="EP49" s="289"/>
      <c r="EQ49" s="289"/>
      <c r="ER49" s="289"/>
      <c r="ES49" s="289"/>
      <c r="ET49" s="289"/>
      <c r="EU49" s="289"/>
      <c r="EV49" s="289"/>
      <c r="EW49" s="289"/>
      <c r="EX49" s="289"/>
      <c r="EY49" s="289"/>
      <c r="EZ49" s="289"/>
      <c r="FA49" s="289"/>
      <c r="FB49" s="289"/>
      <c r="FC49" s="289"/>
      <c r="FD49" s="289"/>
      <c r="FE49" s="289"/>
      <c r="FF49" s="289"/>
      <c r="FG49" s="289"/>
      <c r="FH49" s="289"/>
      <c r="FI49" s="289"/>
      <c r="FJ49" s="289"/>
      <c r="FK49" s="289"/>
      <c r="FL49" s="289"/>
      <c r="FM49" s="289"/>
      <c r="FN49" s="289"/>
      <c r="FO49" s="289"/>
      <c r="FP49" s="289"/>
      <c r="FQ49" s="289"/>
      <c r="FR49" s="289"/>
      <c r="FS49" s="289"/>
      <c r="FT49" s="289"/>
      <c r="FU49" s="289"/>
      <c r="FV49" s="289"/>
      <c r="FW49" s="289"/>
      <c r="FX49" s="289"/>
      <c r="FY49" s="289"/>
      <c r="FZ49" s="289"/>
      <c r="GA49" s="289"/>
      <c r="GB49" s="289"/>
      <c r="GC49" s="289"/>
      <c r="GD49" s="289"/>
      <c r="GE49" s="289"/>
      <c r="GF49" s="289"/>
      <c r="GG49" s="289"/>
      <c r="GH49" s="289"/>
      <c r="GI49" s="289"/>
      <c r="GJ49" s="289"/>
      <c r="GK49" s="289"/>
      <c r="GL49" s="289"/>
      <c r="GM49" s="289"/>
      <c r="GN49" s="289"/>
      <c r="GO49" s="289"/>
      <c r="GP49" s="289"/>
      <c r="GQ49" s="289"/>
      <c r="GR49" s="289"/>
      <c r="GS49" s="289"/>
      <c r="GT49" s="289"/>
      <c r="GU49" s="289"/>
      <c r="GV49" s="289"/>
      <c r="GW49" s="289"/>
      <c r="GX49" s="289"/>
      <c r="GY49" s="289"/>
      <c r="GZ49" s="289"/>
      <c r="HA49" s="289"/>
      <c r="HB49" s="289"/>
      <c r="HC49" s="289"/>
      <c r="HD49" s="289"/>
      <c r="HE49" s="289"/>
      <c r="HF49" s="289"/>
      <c r="HG49" s="289"/>
      <c r="HH49" s="289"/>
      <c r="HI49" s="289"/>
      <c r="HJ49" s="289"/>
      <c r="HK49" s="289"/>
      <c r="HL49" s="289"/>
      <c r="HM49" s="289"/>
      <c r="HN49" s="289"/>
      <c r="HO49" s="289"/>
      <c r="HP49" s="289"/>
      <c r="HQ49" s="289"/>
      <c r="HR49" s="289"/>
      <c r="HS49" s="289"/>
      <c r="HT49" s="289"/>
      <c r="HU49" s="289"/>
      <c r="HV49" s="289"/>
      <c r="HW49" s="289"/>
      <c r="HX49" s="289"/>
      <c r="HY49" s="289"/>
      <c r="HZ49" s="289"/>
      <c r="IA49" s="289"/>
      <c r="IB49" s="289"/>
      <c r="IC49" s="289"/>
      <c r="ID49" s="289"/>
      <c r="IE49" s="289"/>
      <c r="IF49" s="289"/>
      <c r="IG49" s="289"/>
      <c r="IH49" s="289"/>
      <c r="II49" s="289"/>
      <c r="IJ49" s="289"/>
      <c r="IK49" s="289"/>
      <c r="IL49" s="289"/>
      <c r="IM49" s="289"/>
      <c r="IN49" s="289"/>
      <c r="IO49" s="289"/>
      <c r="IP49" s="289"/>
      <c r="IQ49" s="289"/>
      <c r="IR49" s="289"/>
      <c r="IS49" s="289"/>
    </row>
    <row r="50" spans="1:253" ht="15.95" customHeight="1" x14ac:dyDescent="0.15">
      <c r="A50" s="240">
        <v>44</v>
      </c>
      <c r="B50" s="241" t="s">
        <v>994</v>
      </c>
      <c r="C50" s="241" t="s">
        <v>200</v>
      </c>
      <c r="D50" s="241" t="s">
        <v>326</v>
      </c>
      <c r="E50" s="240">
        <v>30</v>
      </c>
      <c r="F50" s="223"/>
      <c r="G50" s="72"/>
      <c r="H50" s="51"/>
      <c r="I50" s="51"/>
      <c r="J50" s="51"/>
      <c r="K50" s="51"/>
      <c r="L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89"/>
      <c r="Y50" s="289"/>
      <c r="Z50" s="289"/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289"/>
      <c r="AL50" s="289"/>
      <c r="AM50" s="289"/>
      <c r="AN50" s="289"/>
      <c r="AO50" s="289"/>
      <c r="AP50" s="289"/>
      <c r="AQ50" s="289"/>
      <c r="AR50" s="289"/>
      <c r="AS50" s="289"/>
      <c r="AT50" s="289"/>
      <c r="AU50" s="289"/>
      <c r="AV50" s="289"/>
      <c r="AW50" s="289"/>
      <c r="AX50" s="289"/>
      <c r="AY50" s="289"/>
      <c r="AZ50" s="289"/>
      <c r="BA50" s="289"/>
      <c r="BB50" s="289"/>
      <c r="BC50" s="289"/>
      <c r="BD50" s="289"/>
      <c r="BE50" s="289"/>
      <c r="BF50" s="289"/>
      <c r="BG50" s="289"/>
      <c r="BH50" s="289"/>
      <c r="BI50" s="289"/>
      <c r="BJ50" s="289"/>
      <c r="BK50" s="289"/>
      <c r="BL50" s="289"/>
      <c r="BM50" s="289"/>
      <c r="BN50" s="289"/>
      <c r="BO50" s="289"/>
      <c r="BP50" s="289"/>
      <c r="BQ50" s="289"/>
      <c r="BR50" s="289"/>
      <c r="BS50" s="289"/>
      <c r="BT50" s="289"/>
      <c r="BU50" s="289"/>
      <c r="BV50" s="289"/>
      <c r="BW50" s="289"/>
      <c r="BX50" s="289"/>
      <c r="BY50" s="289"/>
      <c r="BZ50" s="289"/>
      <c r="CA50" s="289"/>
      <c r="CB50" s="289"/>
      <c r="CC50" s="289"/>
      <c r="CD50" s="289"/>
      <c r="CE50" s="289"/>
      <c r="CF50" s="289"/>
      <c r="CG50" s="289"/>
      <c r="CH50" s="289"/>
      <c r="CI50" s="289"/>
      <c r="CJ50" s="289"/>
      <c r="CK50" s="289"/>
      <c r="CL50" s="289"/>
      <c r="CM50" s="289"/>
      <c r="CN50" s="289"/>
      <c r="CO50" s="289"/>
      <c r="CP50" s="289"/>
      <c r="CQ50" s="289"/>
      <c r="CR50" s="289"/>
      <c r="CS50" s="289"/>
      <c r="CT50" s="289"/>
      <c r="CU50" s="289"/>
      <c r="CV50" s="289"/>
      <c r="CW50" s="289"/>
      <c r="CX50" s="289"/>
      <c r="CY50" s="289"/>
      <c r="CZ50" s="289"/>
      <c r="DA50" s="289"/>
      <c r="DB50" s="289"/>
      <c r="DC50" s="289"/>
      <c r="DD50" s="289"/>
      <c r="DE50" s="289"/>
      <c r="DF50" s="289"/>
      <c r="DG50" s="289"/>
      <c r="DH50" s="289"/>
      <c r="DI50" s="289"/>
      <c r="DJ50" s="289"/>
      <c r="DK50" s="289"/>
      <c r="DL50" s="289"/>
      <c r="DM50" s="289"/>
      <c r="DN50" s="289"/>
      <c r="DO50" s="289"/>
      <c r="DP50" s="289"/>
      <c r="DQ50" s="289"/>
      <c r="DR50" s="289"/>
      <c r="DS50" s="289"/>
      <c r="DT50" s="289"/>
      <c r="DU50" s="289"/>
      <c r="DV50" s="289"/>
      <c r="DW50" s="289"/>
      <c r="DX50" s="289"/>
      <c r="DY50" s="289"/>
      <c r="DZ50" s="289"/>
      <c r="EA50" s="289"/>
      <c r="EB50" s="289"/>
      <c r="EC50" s="289"/>
      <c r="ED50" s="289"/>
      <c r="EE50" s="289"/>
      <c r="EF50" s="289"/>
      <c r="EG50" s="289"/>
      <c r="EH50" s="289"/>
      <c r="EI50" s="289"/>
      <c r="EJ50" s="289"/>
      <c r="EK50" s="289"/>
      <c r="EL50" s="289"/>
      <c r="EM50" s="289"/>
      <c r="EN50" s="289"/>
      <c r="EO50" s="289"/>
      <c r="EP50" s="289"/>
      <c r="EQ50" s="289"/>
      <c r="ER50" s="289"/>
      <c r="ES50" s="289"/>
      <c r="ET50" s="289"/>
      <c r="EU50" s="289"/>
      <c r="EV50" s="289"/>
      <c r="EW50" s="289"/>
      <c r="EX50" s="289"/>
      <c r="EY50" s="289"/>
      <c r="EZ50" s="289"/>
      <c r="FA50" s="289"/>
      <c r="FB50" s="289"/>
      <c r="FC50" s="289"/>
      <c r="FD50" s="289"/>
      <c r="FE50" s="289"/>
      <c r="FF50" s="289"/>
      <c r="FG50" s="289"/>
      <c r="FH50" s="289"/>
      <c r="FI50" s="289"/>
      <c r="FJ50" s="289"/>
      <c r="FK50" s="289"/>
      <c r="FL50" s="289"/>
      <c r="FM50" s="289"/>
      <c r="FN50" s="289"/>
      <c r="FO50" s="289"/>
      <c r="FP50" s="289"/>
      <c r="FQ50" s="289"/>
      <c r="FR50" s="289"/>
      <c r="FS50" s="289"/>
      <c r="FT50" s="289"/>
      <c r="FU50" s="289"/>
      <c r="FV50" s="289"/>
      <c r="FW50" s="289"/>
      <c r="FX50" s="289"/>
      <c r="FY50" s="289"/>
      <c r="FZ50" s="289"/>
      <c r="GA50" s="289"/>
      <c r="GB50" s="289"/>
      <c r="GC50" s="289"/>
      <c r="GD50" s="289"/>
      <c r="GE50" s="289"/>
      <c r="GF50" s="289"/>
      <c r="GG50" s="289"/>
      <c r="GH50" s="289"/>
      <c r="GI50" s="289"/>
      <c r="GJ50" s="289"/>
      <c r="GK50" s="289"/>
      <c r="GL50" s="289"/>
      <c r="GM50" s="289"/>
      <c r="GN50" s="289"/>
      <c r="GO50" s="289"/>
      <c r="GP50" s="289"/>
      <c r="GQ50" s="289"/>
      <c r="GR50" s="289"/>
      <c r="GS50" s="289"/>
      <c r="GT50" s="289"/>
      <c r="GU50" s="289"/>
      <c r="GV50" s="289"/>
      <c r="GW50" s="289"/>
      <c r="GX50" s="289"/>
      <c r="GY50" s="289"/>
      <c r="GZ50" s="289"/>
      <c r="HA50" s="289"/>
      <c r="HB50" s="289"/>
      <c r="HC50" s="289"/>
      <c r="HD50" s="289"/>
      <c r="HE50" s="289"/>
      <c r="HF50" s="289"/>
      <c r="HG50" s="289"/>
      <c r="HH50" s="289"/>
      <c r="HI50" s="289"/>
      <c r="HJ50" s="289"/>
      <c r="HK50" s="289"/>
      <c r="HL50" s="289"/>
      <c r="HM50" s="289"/>
      <c r="HN50" s="289"/>
      <c r="HO50" s="289"/>
      <c r="HP50" s="289"/>
      <c r="HQ50" s="289"/>
      <c r="HR50" s="289"/>
      <c r="HS50" s="289"/>
      <c r="HT50" s="289"/>
      <c r="HU50" s="289"/>
      <c r="HV50" s="289"/>
      <c r="HW50" s="289"/>
      <c r="HX50" s="289"/>
      <c r="HY50" s="289"/>
      <c r="HZ50" s="289"/>
      <c r="IA50" s="289"/>
      <c r="IB50" s="289"/>
      <c r="IC50" s="289"/>
      <c r="ID50" s="289"/>
      <c r="IE50" s="289"/>
      <c r="IF50" s="289"/>
      <c r="IG50" s="289"/>
      <c r="IH50" s="289"/>
      <c r="II50" s="289"/>
      <c r="IJ50" s="289"/>
      <c r="IK50" s="289"/>
      <c r="IL50" s="289"/>
      <c r="IM50" s="289"/>
      <c r="IN50" s="289"/>
      <c r="IO50" s="289"/>
      <c r="IP50" s="289"/>
      <c r="IQ50" s="289"/>
      <c r="IR50" s="289"/>
      <c r="IS50" s="289"/>
    </row>
    <row r="51" spans="1:253" ht="30" customHeight="1" x14ac:dyDescent="0.15">
      <c r="A51" s="240">
        <v>45</v>
      </c>
      <c r="B51" s="241" t="s">
        <v>995</v>
      </c>
      <c r="C51" s="241" t="s">
        <v>177</v>
      </c>
      <c r="D51" s="241" t="s">
        <v>178</v>
      </c>
      <c r="E51" s="240">
        <v>30</v>
      </c>
      <c r="F51" s="223"/>
      <c r="G51" s="72"/>
      <c r="H51" s="51"/>
      <c r="I51" s="51"/>
      <c r="J51" s="51"/>
      <c r="K51" s="51"/>
      <c r="L51" s="289"/>
      <c r="N51" s="289"/>
      <c r="O51" s="289"/>
      <c r="P51" s="289"/>
      <c r="Q51" s="289"/>
      <c r="R51" s="289"/>
      <c r="S51" s="289"/>
      <c r="T51" s="289"/>
      <c r="U51" s="289"/>
      <c r="V51" s="289"/>
      <c r="W51" s="289"/>
      <c r="X51" s="289"/>
      <c r="Y51" s="289"/>
      <c r="Z51" s="289"/>
      <c r="AA51" s="289"/>
      <c r="AB51" s="289"/>
      <c r="AC51" s="289"/>
      <c r="AD51" s="289"/>
      <c r="AE51" s="289"/>
      <c r="AF51" s="289"/>
      <c r="AG51" s="289"/>
      <c r="AH51" s="289"/>
      <c r="AI51" s="289"/>
      <c r="AJ51" s="289"/>
      <c r="AK51" s="289"/>
      <c r="AL51" s="289"/>
      <c r="AM51" s="289"/>
      <c r="AN51" s="289"/>
      <c r="AO51" s="289"/>
      <c r="AP51" s="289"/>
      <c r="AQ51" s="289"/>
      <c r="AR51" s="289"/>
      <c r="AS51" s="289"/>
      <c r="AT51" s="289"/>
      <c r="AU51" s="289"/>
      <c r="AV51" s="289"/>
      <c r="AW51" s="289"/>
      <c r="AX51" s="289"/>
      <c r="AY51" s="289"/>
      <c r="AZ51" s="289"/>
      <c r="BA51" s="289"/>
      <c r="BB51" s="289"/>
      <c r="BC51" s="289"/>
      <c r="BD51" s="289"/>
      <c r="BE51" s="289"/>
      <c r="BF51" s="289"/>
      <c r="BG51" s="289"/>
      <c r="BH51" s="289"/>
      <c r="BI51" s="289"/>
      <c r="BJ51" s="289"/>
      <c r="BK51" s="289"/>
      <c r="BL51" s="289"/>
      <c r="BM51" s="289"/>
      <c r="BN51" s="289"/>
      <c r="BO51" s="289"/>
      <c r="BP51" s="289"/>
      <c r="BQ51" s="289"/>
      <c r="BR51" s="289"/>
      <c r="BS51" s="289"/>
      <c r="BT51" s="289"/>
      <c r="BU51" s="289"/>
      <c r="BV51" s="289"/>
      <c r="BW51" s="289"/>
      <c r="BX51" s="289"/>
      <c r="BY51" s="289"/>
      <c r="BZ51" s="289"/>
      <c r="CA51" s="289"/>
      <c r="CB51" s="289"/>
      <c r="CC51" s="289"/>
      <c r="CD51" s="289"/>
      <c r="CE51" s="289"/>
      <c r="CF51" s="289"/>
      <c r="CG51" s="289"/>
      <c r="CH51" s="289"/>
      <c r="CI51" s="289"/>
      <c r="CJ51" s="289"/>
      <c r="CK51" s="289"/>
      <c r="CL51" s="289"/>
      <c r="CM51" s="289"/>
      <c r="CN51" s="289"/>
      <c r="CO51" s="289"/>
      <c r="CP51" s="289"/>
      <c r="CQ51" s="289"/>
      <c r="CR51" s="289"/>
      <c r="CS51" s="289"/>
      <c r="CT51" s="289"/>
      <c r="CU51" s="289"/>
      <c r="CV51" s="289"/>
      <c r="CW51" s="289"/>
      <c r="CX51" s="289"/>
      <c r="CY51" s="289"/>
      <c r="CZ51" s="289"/>
      <c r="DA51" s="289"/>
      <c r="DB51" s="289"/>
      <c r="DC51" s="289"/>
      <c r="DD51" s="289"/>
      <c r="DE51" s="289"/>
      <c r="DF51" s="289"/>
      <c r="DG51" s="289"/>
      <c r="DH51" s="289"/>
      <c r="DI51" s="289"/>
      <c r="DJ51" s="289"/>
      <c r="DK51" s="289"/>
      <c r="DL51" s="289"/>
      <c r="DM51" s="289"/>
      <c r="DN51" s="289"/>
      <c r="DO51" s="289"/>
      <c r="DP51" s="289"/>
      <c r="DQ51" s="289"/>
      <c r="DR51" s="289"/>
      <c r="DS51" s="289"/>
      <c r="DT51" s="289"/>
      <c r="DU51" s="289"/>
      <c r="DV51" s="289"/>
      <c r="DW51" s="289"/>
      <c r="DX51" s="289"/>
      <c r="DY51" s="289"/>
      <c r="DZ51" s="289"/>
      <c r="EA51" s="289"/>
      <c r="EB51" s="289"/>
      <c r="EC51" s="289"/>
      <c r="ED51" s="289"/>
      <c r="EE51" s="289"/>
      <c r="EF51" s="289"/>
      <c r="EG51" s="289"/>
      <c r="EH51" s="289"/>
      <c r="EI51" s="289"/>
      <c r="EJ51" s="289"/>
      <c r="EK51" s="289"/>
      <c r="EL51" s="289"/>
      <c r="EM51" s="289"/>
      <c r="EN51" s="289"/>
      <c r="EO51" s="289"/>
      <c r="EP51" s="289"/>
      <c r="EQ51" s="289"/>
      <c r="ER51" s="289"/>
      <c r="ES51" s="289"/>
      <c r="ET51" s="289"/>
      <c r="EU51" s="289"/>
      <c r="EV51" s="289"/>
      <c r="EW51" s="289"/>
      <c r="EX51" s="289"/>
      <c r="EY51" s="289"/>
      <c r="EZ51" s="289"/>
      <c r="FA51" s="289"/>
      <c r="FB51" s="289"/>
      <c r="FC51" s="289"/>
      <c r="FD51" s="289"/>
      <c r="FE51" s="289"/>
      <c r="FF51" s="289"/>
      <c r="FG51" s="289"/>
      <c r="FH51" s="289"/>
      <c r="FI51" s="289"/>
      <c r="FJ51" s="289"/>
      <c r="FK51" s="289"/>
      <c r="FL51" s="289"/>
      <c r="FM51" s="289"/>
      <c r="FN51" s="289"/>
      <c r="FO51" s="289"/>
      <c r="FP51" s="289"/>
      <c r="FQ51" s="289"/>
      <c r="FR51" s="289"/>
      <c r="FS51" s="289"/>
      <c r="FT51" s="289"/>
      <c r="FU51" s="289"/>
      <c r="FV51" s="289"/>
      <c r="FW51" s="289"/>
      <c r="FX51" s="289"/>
      <c r="FY51" s="289"/>
      <c r="FZ51" s="289"/>
      <c r="GA51" s="289"/>
      <c r="GB51" s="289"/>
      <c r="GC51" s="289"/>
      <c r="GD51" s="289"/>
      <c r="GE51" s="289"/>
      <c r="GF51" s="289"/>
      <c r="GG51" s="289"/>
      <c r="GH51" s="289"/>
      <c r="GI51" s="289"/>
      <c r="GJ51" s="289"/>
      <c r="GK51" s="289"/>
      <c r="GL51" s="289"/>
      <c r="GM51" s="289"/>
      <c r="GN51" s="289"/>
      <c r="GO51" s="289"/>
      <c r="GP51" s="289"/>
      <c r="GQ51" s="289"/>
      <c r="GR51" s="289"/>
      <c r="GS51" s="289"/>
      <c r="GT51" s="289"/>
      <c r="GU51" s="289"/>
      <c r="GV51" s="289"/>
      <c r="GW51" s="289"/>
      <c r="GX51" s="289"/>
      <c r="GY51" s="289"/>
      <c r="GZ51" s="289"/>
      <c r="HA51" s="289"/>
      <c r="HB51" s="289"/>
      <c r="HC51" s="289"/>
      <c r="HD51" s="289"/>
      <c r="HE51" s="289"/>
      <c r="HF51" s="289"/>
      <c r="HG51" s="289"/>
      <c r="HH51" s="289"/>
      <c r="HI51" s="289"/>
      <c r="HJ51" s="289"/>
      <c r="HK51" s="289"/>
      <c r="HL51" s="289"/>
      <c r="HM51" s="289"/>
      <c r="HN51" s="289"/>
      <c r="HO51" s="289"/>
      <c r="HP51" s="289"/>
      <c r="HQ51" s="289"/>
      <c r="HR51" s="289"/>
      <c r="HS51" s="289"/>
      <c r="HT51" s="289"/>
      <c r="HU51" s="289"/>
      <c r="HV51" s="289"/>
      <c r="HW51" s="289"/>
      <c r="HX51" s="289"/>
      <c r="HY51" s="289"/>
      <c r="HZ51" s="289"/>
      <c r="IA51" s="289"/>
      <c r="IB51" s="289"/>
      <c r="IC51" s="289"/>
      <c r="ID51" s="289"/>
      <c r="IE51" s="289"/>
      <c r="IF51" s="289"/>
      <c r="IG51" s="289"/>
      <c r="IH51" s="289"/>
      <c r="II51" s="289"/>
      <c r="IJ51" s="289"/>
      <c r="IK51" s="289"/>
      <c r="IL51" s="289"/>
      <c r="IM51" s="289"/>
      <c r="IN51" s="289"/>
      <c r="IO51" s="289"/>
      <c r="IP51" s="289"/>
      <c r="IQ51" s="289"/>
      <c r="IR51" s="289"/>
      <c r="IS51" s="289"/>
    </row>
    <row r="52" spans="1:253" ht="30.75" customHeight="1" x14ac:dyDescent="0.15">
      <c r="A52" s="358" t="s">
        <v>855</v>
      </c>
      <c r="B52" s="358"/>
      <c r="C52" s="358"/>
      <c r="D52" s="358"/>
      <c r="E52" s="358"/>
      <c r="F52" s="359"/>
      <c r="G52" s="359"/>
      <c r="H52" s="162"/>
      <c r="I52" s="162" t="s">
        <v>856</v>
      </c>
      <c r="J52" s="162"/>
      <c r="K52" s="162" t="s">
        <v>856</v>
      </c>
    </row>
    <row r="53" spans="1:253" ht="14.1" customHeight="1" x14ac:dyDescent="0.15">
      <c r="J53" s="292"/>
      <c r="K53" s="292"/>
      <c r="L53" s="292"/>
    </row>
    <row r="54" spans="1:253" ht="50.25" customHeight="1" x14ac:dyDescent="0.15">
      <c r="A54" s="355" t="s">
        <v>944</v>
      </c>
      <c r="B54" s="355"/>
      <c r="C54" s="355"/>
      <c r="D54" s="355"/>
      <c r="E54" s="355"/>
      <c r="F54" s="355"/>
      <c r="G54" s="355"/>
      <c r="H54" s="355"/>
      <c r="I54" s="355"/>
      <c r="J54" s="355"/>
      <c r="K54" s="355"/>
      <c r="L54" s="292"/>
    </row>
    <row r="55" spans="1:253" ht="14.1" customHeight="1" x14ac:dyDescent="0.15">
      <c r="J55" s="292"/>
      <c r="K55" s="292"/>
      <c r="L55" s="292"/>
    </row>
    <row r="56" spans="1:253" ht="14.1" customHeight="1" x14ac:dyDescent="0.15">
      <c r="J56" s="292"/>
      <c r="K56" s="292"/>
      <c r="L56" s="292"/>
    </row>
    <row r="57" spans="1:253" ht="14.1" customHeight="1" x14ac:dyDescent="0.15">
      <c r="J57" s="292"/>
      <c r="K57" s="292"/>
      <c r="L57" s="292"/>
    </row>
    <row r="58" spans="1:253" ht="14.1" customHeight="1" x14ac:dyDescent="0.15">
      <c r="J58" s="292"/>
      <c r="K58" s="292"/>
      <c r="L58" s="292"/>
    </row>
    <row r="59" spans="1:253" ht="14.1" customHeight="1" x14ac:dyDescent="0.15">
      <c r="J59" s="292"/>
      <c r="K59" s="292"/>
      <c r="L59" s="292"/>
    </row>
    <row r="60" spans="1:253" ht="14.1" customHeight="1" x14ac:dyDescent="0.15">
      <c r="J60" s="292"/>
      <c r="K60" s="292"/>
      <c r="L60" s="292"/>
    </row>
    <row r="61" spans="1:253" ht="14.1" customHeight="1" x14ac:dyDescent="0.15">
      <c r="J61" s="292"/>
      <c r="K61" s="292"/>
      <c r="L61" s="292"/>
    </row>
    <row r="62" spans="1:253" ht="14.1" customHeight="1" x14ac:dyDescent="0.15">
      <c r="J62" s="292"/>
      <c r="K62" s="292"/>
      <c r="L62" s="292"/>
    </row>
    <row r="63" spans="1:253" ht="14.1" customHeight="1" x14ac:dyDescent="0.15">
      <c r="J63" s="292"/>
      <c r="K63" s="292"/>
      <c r="L63" s="292"/>
    </row>
    <row r="64" spans="1:253" ht="14.1" customHeight="1" x14ac:dyDescent="0.15">
      <c r="J64" s="292"/>
      <c r="K64" s="292"/>
      <c r="L64" s="292"/>
    </row>
    <row r="65" spans="10:12" ht="14.1" customHeight="1" x14ac:dyDescent="0.15">
      <c r="J65" s="292"/>
      <c r="K65" s="292"/>
      <c r="L65" s="292"/>
    </row>
    <row r="66" spans="10:12" ht="14.1" customHeight="1" x14ac:dyDescent="0.15">
      <c r="J66" s="292"/>
      <c r="K66" s="292"/>
      <c r="L66" s="292"/>
    </row>
    <row r="67" spans="10:12" ht="14.1" customHeight="1" x14ac:dyDescent="0.15">
      <c r="J67" s="292"/>
      <c r="K67" s="292"/>
      <c r="L67" s="292"/>
    </row>
    <row r="68" spans="10:12" ht="14.1" customHeight="1" x14ac:dyDescent="0.15">
      <c r="J68" s="292"/>
      <c r="K68" s="292"/>
      <c r="L68" s="292"/>
    </row>
    <row r="69" spans="10:12" ht="14.1" customHeight="1" x14ac:dyDescent="0.15">
      <c r="J69" s="292"/>
      <c r="K69" s="292"/>
      <c r="L69" s="292"/>
    </row>
    <row r="70" spans="10:12" ht="14.1" customHeight="1" x14ac:dyDescent="0.15">
      <c r="J70" s="292"/>
      <c r="K70" s="292"/>
      <c r="L70" s="292"/>
    </row>
    <row r="71" spans="10:12" ht="14.1" customHeight="1" x14ac:dyDescent="0.15">
      <c r="J71" s="292"/>
      <c r="K71" s="292"/>
      <c r="L71" s="292"/>
    </row>
    <row r="72" spans="10:12" ht="14.1" customHeight="1" x14ac:dyDescent="0.15">
      <c r="J72" s="292"/>
      <c r="K72" s="292"/>
      <c r="L72" s="292"/>
    </row>
    <row r="73" spans="10:12" ht="14.1" customHeight="1" x14ac:dyDescent="0.15">
      <c r="J73" s="292"/>
      <c r="K73" s="292"/>
      <c r="L73" s="292"/>
    </row>
    <row r="74" spans="10:12" ht="14.1" customHeight="1" x14ac:dyDescent="0.15">
      <c r="J74" s="292"/>
      <c r="K74" s="292"/>
      <c r="L74" s="292"/>
    </row>
    <row r="75" spans="10:12" ht="14.1" customHeight="1" x14ac:dyDescent="0.15">
      <c r="J75" s="292"/>
      <c r="K75" s="292"/>
      <c r="L75" s="292"/>
    </row>
    <row r="76" spans="10:12" ht="14.1" customHeight="1" x14ac:dyDescent="0.15"/>
    <row r="77" spans="10:12" ht="14.1" customHeight="1" x14ac:dyDescent="0.15"/>
    <row r="78" spans="10:12" ht="14.1" customHeight="1" x14ac:dyDescent="0.15"/>
    <row r="79" spans="10:12" ht="14.1" customHeight="1" x14ac:dyDescent="0.15"/>
    <row r="80" spans="10:12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  <row r="161" ht="14.1" customHeight="1" x14ac:dyDescent="0.15"/>
    <row r="162" ht="14.1" customHeight="1" x14ac:dyDescent="0.15"/>
    <row r="163" ht="14.1" customHeight="1" x14ac:dyDescent="0.15"/>
    <row r="164" ht="14.1" customHeight="1" x14ac:dyDescent="0.15"/>
    <row r="165" ht="14.1" customHeight="1" x14ac:dyDescent="0.15"/>
    <row r="166" ht="14.1" customHeight="1" x14ac:dyDescent="0.15"/>
    <row r="167" ht="14.1" customHeight="1" x14ac:dyDescent="0.15"/>
    <row r="168" ht="14.1" customHeight="1" x14ac:dyDescent="0.15"/>
    <row r="169" ht="14.1" customHeight="1" x14ac:dyDescent="0.15"/>
    <row r="170" ht="14.1" customHeight="1" x14ac:dyDescent="0.15"/>
    <row r="171" ht="14.1" customHeight="1" x14ac:dyDescent="0.15"/>
    <row r="172" ht="14.1" customHeight="1" x14ac:dyDescent="0.15"/>
    <row r="173" ht="14.1" customHeight="1" x14ac:dyDescent="0.15"/>
    <row r="174" ht="14.1" customHeight="1" x14ac:dyDescent="0.15"/>
    <row r="175" ht="14.1" customHeight="1" x14ac:dyDescent="0.15"/>
    <row r="176" ht="14.1" customHeight="1" x14ac:dyDescent="0.15"/>
    <row r="177" ht="14.1" customHeight="1" x14ac:dyDescent="0.15"/>
    <row r="178" ht="14.1" customHeight="1" x14ac:dyDescent="0.15"/>
  </sheetData>
  <mergeCells count="6">
    <mergeCell ref="A54:K54"/>
    <mergeCell ref="A1:J1"/>
    <mergeCell ref="A52:G52"/>
    <mergeCell ref="A4:K4"/>
    <mergeCell ref="A2:K2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8.5" style="57" customWidth="1"/>
    <col min="3" max="3" width="14.83203125" style="57" customWidth="1"/>
    <col min="4" max="4" width="15" style="57" customWidth="1"/>
    <col min="5" max="7" width="10.83203125" style="57"/>
    <col min="8" max="8" width="13.83203125" style="57" customWidth="1"/>
    <col min="9" max="9" width="10.83203125" style="57"/>
    <col min="10" max="10" width="16.33203125" style="57" customWidth="1"/>
    <col min="11" max="11" width="18.1640625" style="57" customWidth="1"/>
    <col min="12" max="16384" width="10.83203125" style="57"/>
  </cols>
  <sheetData>
    <row r="1" spans="1:13" x14ac:dyDescent="0.15">
      <c r="A1" s="356" t="s">
        <v>868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3" x14ac:dyDescent="0.15">
      <c r="A2" s="357" t="str">
        <f>'11'!A3:K3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3" ht="35.25" customHeight="1" x14ac:dyDescent="0.15">
      <c r="A3" s="362" t="s">
        <v>421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3" s="277" customFormat="1" ht="131.25" customHeight="1" x14ac:dyDescent="0.15">
      <c r="A4" s="52" t="s">
        <v>138</v>
      </c>
      <c r="B4" s="53" t="str">
        <f>'11'!B5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'11'!F5</f>
        <v>Cena jedn. netto za 1 op.</v>
      </c>
      <c r="G4" s="53" t="str">
        <f>'11'!G5</f>
        <v>Cena jedn. brutto za 1 op.</v>
      </c>
      <c r="H4" s="53" t="str">
        <f>'11'!H5</f>
        <v>Wartość netto za ilość określoną w kol. 5</v>
      </c>
      <c r="I4" s="52" t="str">
        <f>'11'!I5</f>
        <v>Stawka VAT (%)</v>
      </c>
      <c r="J4" s="63" t="str">
        <f>'11'!J5</f>
        <v>Wartość brutto za ilość określoną w kol. 5 (obliczona: wartość netto z kol. 8 + podatek VAT)</v>
      </c>
      <c r="K4" s="219" t="str">
        <f>'11'!K5</f>
        <v>Nazwa handlowa</v>
      </c>
    </row>
    <row r="5" spans="1:13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45">
        <v>8</v>
      </c>
      <c r="I5" s="45">
        <v>9</v>
      </c>
      <c r="J5" s="73">
        <v>10</v>
      </c>
      <c r="K5" s="70">
        <v>11</v>
      </c>
    </row>
    <row r="6" spans="1:13" ht="15.95" customHeight="1" x14ac:dyDescent="0.15">
      <c r="A6" s="70">
        <v>1</v>
      </c>
      <c r="B6" s="71" t="s">
        <v>422</v>
      </c>
      <c r="C6" s="70" t="s">
        <v>209</v>
      </c>
      <c r="D6" s="70" t="s">
        <v>178</v>
      </c>
      <c r="E6" s="234">
        <v>30</v>
      </c>
      <c r="F6" s="72"/>
      <c r="G6" s="72"/>
      <c r="H6" s="42"/>
      <c r="I6" s="43"/>
      <c r="J6" s="50"/>
      <c r="K6" s="95"/>
    </row>
    <row r="7" spans="1:13" ht="15.95" customHeight="1" x14ac:dyDescent="0.15">
      <c r="A7" s="70">
        <v>2</v>
      </c>
      <c r="B7" s="71" t="s">
        <v>423</v>
      </c>
      <c r="C7" s="70" t="s">
        <v>424</v>
      </c>
      <c r="D7" s="70" t="s">
        <v>146</v>
      </c>
      <c r="E7" s="234">
        <v>50</v>
      </c>
      <c r="F7" s="72"/>
      <c r="G7" s="72"/>
      <c r="H7" s="42"/>
      <c r="I7" s="43"/>
      <c r="J7" s="50"/>
      <c r="K7" s="95"/>
    </row>
    <row r="8" spans="1:13" ht="15.95" customHeight="1" x14ac:dyDescent="0.15">
      <c r="A8" s="70">
        <v>3</v>
      </c>
      <c r="B8" s="71" t="s">
        <v>423</v>
      </c>
      <c r="C8" s="70" t="s">
        <v>162</v>
      </c>
      <c r="D8" s="70" t="s">
        <v>236</v>
      </c>
      <c r="E8" s="234">
        <v>30</v>
      </c>
      <c r="F8" s="72"/>
      <c r="G8" s="72"/>
      <c r="H8" s="42"/>
      <c r="I8" s="43"/>
      <c r="J8" s="50"/>
      <c r="K8" s="95"/>
    </row>
    <row r="9" spans="1:13" ht="15.95" customHeight="1" x14ac:dyDescent="0.15">
      <c r="A9" s="70">
        <v>4</v>
      </c>
      <c r="B9" s="71" t="s">
        <v>423</v>
      </c>
      <c r="C9" s="70" t="s">
        <v>425</v>
      </c>
      <c r="D9" s="70" t="s">
        <v>158</v>
      </c>
      <c r="E9" s="234">
        <v>30</v>
      </c>
      <c r="F9" s="72"/>
      <c r="G9" s="72"/>
      <c r="H9" s="42"/>
      <c r="I9" s="43"/>
      <c r="J9" s="50"/>
      <c r="K9" s="95"/>
    </row>
    <row r="10" spans="1:13" ht="29.25" customHeight="1" x14ac:dyDescent="0.15">
      <c r="A10" s="70">
        <v>5</v>
      </c>
      <c r="B10" s="71" t="s">
        <v>426</v>
      </c>
      <c r="C10" s="70" t="s">
        <v>179</v>
      </c>
      <c r="D10" s="70" t="s">
        <v>188</v>
      </c>
      <c r="E10" s="234">
        <v>50</v>
      </c>
      <c r="F10" s="72"/>
      <c r="G10" s="72"/>
      <c r="H10" s="42"/>
      <c r="I10" s="43"/>
      <c r="J10" s="50"/>
      <c r="K10" s="95"/>
    </row>
    <row r="11" spans="1:13" ht="44.25" customHeight="1" x14ac:dyDescent="0.15">
      <c r="A11" s="70">
        <v>6</v>
      </c>
      <c r="B11" s="71" t="s">
        <v>998</v>
      </c>
      <c r="C11" s="70" t="s">
        <v>367</v>
      </c>
      <c r="D11" s="70" t="s">
        <v>178</v>
      </c>
      <c r="E11" s="235">
        <v>50</v>
      </c>
      <c r="F11" s="72"/>
      <c r="G11" s="72"/>
      <c r="H11" s="42"/>
      <c r="I11" s="43"/>
      <c r="J11" s="50"/>
      <c r="K11" s="95"/>
    </row>
    <row r="12" spans="1:13" ht="15.95" customHeight="1" x14ac:dyDescent="0.15">
      <c r="A12" s="70">
        <v>7</v>
      </c>
      <c r="B12" s="71" t="s">
        <v>427</v>
      </c>
      <c r="C12" s="70" t="s">
        <v>428</v>
      </c>
      <c r="D12" s="70" t="s">
        <v>236</v>
      </c>
      <c r="E12" s="234">
        <v>10</v>
      </c>
      <c r="F12" s="72"/>
      <c r="G12" s="72"/>
      <c r="H12" s="42"/>
      <c r="I12" s="43"/>
      <c r="J12" s="50"/>
      <c r="K12" s="95"/>
    </row>
    <row r="13" spans="1:13" ht="15.95" customHeight="1" x14ac:dyDescent="0.15">
      <c r="A13" s="70">
        <v>8</v>
      </c>
      <c r="B13" s="71" t="s">
        <v>427</v>
      </c>
      <c r="C13" s="70" t="s">
        <v>429</v>
      </c>
      <c r="D13" s="70" t="s">
        <v>236</v>
      </c>
      <c r="E13" s="234">
        <v>30</v>
      </c>
      <c r="F13" s="72"/>
      <c r="G13" s="72"/>
      <c r="H13" s="78"/>
      <c r="I13" s="79"/>
      <c r="J13" s="80"/>
      <c r="K13" s="280"/>
    </row>
    <row r="14" spans="1:13" s="277" customFormat="1" ht="36" customHeight="1" x14ac:dyDescent="0.15">
      <c r="A14" s="359" t="s">
        <v>855</v>
      </c>
      <c r="B14" s="359"/>
      <c r="C14" s="359"/>
      <c r="D14" s="359"/>
      <c r="E14" s="359"/>
      <c r="F14" s="359"/>
      <c r="G14" s="359"/>
      <c r="H14" s="258"/>
      <c r="I14" s="162" t="s">
        <v>856</v>
      </c>
      <c r="J14" s="162"/>
      <c r="K14" s="162" t="s">
        <v>856</v>
      </c>
      <c r="M14" s="57"/>
    </row>
    <row r="15" spans="1:13" ht="14.1" customHeight="1" x14ac:dyDescent="0.15">
      <c r="F15" s="262"/>
      <c r="G15" s="262"/>
    </row>
    <row r="16" spans="1:13" ht="45" customHeight="1" x14ac:dyDescent="0.15">
      <c r="A16" s="355" t="s">
        <v>944</v>
      </c>
      <c r="B16" s="355"/>
      <c r="C16" s="355"/>
      <c r="D16" s="355"/>
      <c r="E16" s="355"/>
      <c r="F16" s="355"/>
      <c r="G16" s="355"/>
      <c r="H16" s="355"/>
      <c r="I16" s="355"/>
      <c r="J16" s="355"/>
      <c r="K16" s="355"/>
    </row>
    <row r="17" spans="6:8" ht="14.1" customHeight="1" x14ac:dyDescent="0.15">
      <c r="F17" s="262"/>
      <c r="G17" s="262"/>
    </row>
    <row r="18" spans="6:8" ht="14.1" customHeight="1" x14ac:dyDescent="0.15">
      <c r="F18" s="262"/>
      <c r="G18" s="262"/>
      <c r="H18" s="62"/>
    </row>
    <row r="19" spans="6:8" ht="14.1" customHeight="1" x14ac:dyDescent="0.15">
      <c r="F19" s="262"/>
      <c r="G19" s="262"/>
    </row>
    <row r="20" spans="6:8" ht="14.1" customHeight="1" x14ac:dyDescent="0.15">
      <c r="F20" s="262"/>
      <c r="G20" s="262"/>
    </row>
    <row r="21" spans="6:8" ht="14.1" customHeight="1" x14ac:dyDescent="0.15">
      <c r="F21" s="262"/>
      <c r="G21" s="262"/>
    </row>
    <row r="22" spans="6:8" ht="14.1" customHeight="1" x14ac:dyDescent="0.15">
      <c r="F22" s="262"/>
      <c r="G22" s="262"/>
    </row>
    <row r="23" spans="6:8" ht="14.1" customHeight="1" x14ac:dyDescent="0.15">
      <c r="F23" s="262"/>
      <c r="G23" s="262"/>
    </row>
    <row r="24" spans="6:8" ht="14.1" customHeight="1" x14ac:dyDescent="0.15">
      <c r="F24" s="262"/>
      <c r="G24" s="262"/>
    </row>
    <row r="25" spans="6:8" ht="14.1" customHeight="1" x14ac:dyDescent="0.15">
      <c r="F25" s="262"/>
      <c r="G25" s="262"/>
    </row>
    <row r="26" spans="6:8" ht="14.1" customHeight="1" x14ac:dyDescent="0.15">
      <c r="F26" s="262"/>
      <c r="G26" s="262"/>
    </row>
    <row r="27" spans="6:8" ht="14.1" customHeight="1" x14ac:dyDescent="0.15">
      <c r="F27" s="262"/>
      <c r="G27" s="262"/>
    </row>
    <row r="28" spans="6:8" ht="14.1" customHeight="1" x14ac:dyDescent="0.15">
      <c r="F28" s="262"/>
      <c r="G28" s="262"/>
    </row>
    <row r="29" spans="6:8" ht="14.1" customHeight="1" x14ac:dyDescent="0.15">
      <c r="F29" s="262"/>
      <c r="G29" s="262"/>
    </row>
    <row r="30" spans="6:8" ht="14.1" customHeight="1" x14ac:dyDescent="0.15">
      <c r="F30" s="262"/>
      <c r="G30" s="262"/>
    </row>
    <row r="31" spans="6:8" ht="14.1" customHeight="1" x14ac:dyDescent="0.15">
      <c r="F31" s="262"/>
      <c r="G31" s="262"/>
    </row>
    <row r="32" spans="6:8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</sheetData>
  <mergeCells count="5">
    <mergeCell ref="A3:K3"/>
    <mergeCell ref="A14:G14"/>
    <mergeCell ref="A1:K1"/>
    <mergeCell ref="A2:K2"/>
    <mergeCell ref="A16:K16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8.6640625" style="57" customWidth="1"/>
    <col min="3" max="3" width="17.1640625" style="57" customWidth="1"/>
    <col min="4" max="4" width="20" style="57" customWidth="1"/>
    <col min="5" max="7" width="10.83203125" style="57" customWidth="1"/>
    <col min="8" max="8" width="12.6640625" style="57" customWidth="1"/>
    <col min="9" max="9" width="11.6640625" style="57" customWidth="1"/>
    <col min="10" max="10" width="12.6640625" style="57" customWidth="1"/>
    <col min="11" max="11" width="19.6640625" style="57" customWidth="1"/>
    <col min="12" max="16384" width="10.83203125" style="57"/>
  </cols>
  <sheetData>
    <row r="1" spans="1:11" x14ac:dyDescent="0.15">
      <c r="A1" s="356" t="s">
        <v>870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'12'!A2:K2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36.75" customHeight="1" x14ac:dyDescent="0.15">
      <c r="A3" s="364" t="s">
        <v>430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1" s="277" customFormat="1" ht="156.75" x14ac:dyDescent="0.15">
      <c r="A4" s="52" t="s">
        <v>138</v>
      </c>
      <c r="B4" s="53" t="str">
        <f>'12'!B4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'12'!F4</f>
        <v>Cena jedn. netto za 1 op.</v>
      </c>
      <c r="G4" s="53" t="str">
        <f>'12'!G4</f>
        <v>Cena jedn. brutto za 1 op.</v>
      </c>
      <c r="H4" s="53" t="str">
        <f>'12'!H4</f>
        <v>Wartość netto za ilość określoną w kol. 5</v>
      </c>
      <c r="I4" s="52" t="str">
        <f>'12'!I4</f>
        <v>Stawka VAT (%)</v>
      </c>
      <c r="J4" s="63" t="str">
        <f>'12'!J4</f>
        <v>Wartość brutto za ilość określoną w kol. 5 (obliczona: wartość netto z kol. 8 + podatek VAT)</v>
      </c>
      <c r="K4" s="219" t="str">
        <f>'12'!K4</f>
        <v>Nazwa handlowa</v>
      </c>
    </row>
    <row r="5" spans="1:11" ht="15.75" customHeight="1" x14ac:dyDescent="0.15">
      <c r="A5" s="45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15.95" customHeight="1" x14ac:dyDescent="0.15">
      <c r="A6" s="73">
        <v>1</v>
      </c>
      <c r="B6" s="71" t="s">
        <v>431</v>
      </c>
      <c r="C6" s="234" t="s">
        <v>432</v>
      </c>
      <c r="D6" s="234" t="s">
        <v>158</v>
      </c>
      <c r="E6" s="234">
        <v>5</v>
      </c>
      <c r="F6" s="92"/>
      <c r="G6" s="64"/>
      <c r="H6" s="42"/>
      <c r="I6" s="43"/>
      <c r="J6" s="50"/>
      <c r="K6" s="51"/>
    </row>
    <row r="7" spans="1:11" ht="32.25" customHeight="1" x14ac:dyDescent="0.15">
      <c r="A7" s="73">
        <v>2</v>
      </c>
      <c r="B7" s="71" t="s">
        <v>433</v>
      </c>
      <c r="C7" s="234" t="s">
        <v>434</v>
      </c>
      <c r="D7" s="234" t="s">
        <v>435</v>
      </c>
      <c r="E7" s="234">
        <v>300</v>
      </c>
      <c r="F7" s="92"/>
      <c r="G7" s="64"/>
      <c r="H7" s="42"/>
      <c r="I7" s="43"/>
      <c r="J7" s="50"/>
      <c r="K7" s="51"/>
    </row>
    <row r="8" spans="1:11" ht="30" x14ac:dyDescent="0.15">
      <c r="A8" s="73">
        <v>3</v>
      </c>
      <c r="B8" s="71" t="s">
        <v>436</v>
      </c>
      <c r="C8" s="234" t="s">
        <v>437</v>
      </c>
      <c r="D8" s="234" t="s">
        <v>144</v>
      </c>
      <c r="E8" s="234">
        <v>50</v>
      </c>
      <c r="F8" s="92"/>
      <c r="G8" s="64"/>
      <c r="H8" s="42"/>
      <c r="I8" s="43"/>
      <c r="J8" s="50"/>
      <c r="K8" s="51"/>
    </row>
    <row r="9" spans="1:11" ht="15.95" customHeight="1" x14ac:dyDescent="0.15">
      <c r="A9" s="73">
        <v>4</v>
      </c>
      <c r="B9" s="71" t="s">
        <v>438</v>
      </c>
      <c r="C9" s="234" t="s">
        <v>209</v>
      </c>
      <c r="D9" s="234" t="s">
        <v>146</v>
      </c>
      <c r="E9" s="234">
        <v>150</v>
      </c>
      <c r="F9" s="92"/>
      <c r="G9" s="64"/>
      <c r="H9" s="42"/>
      <c r="I9" s="43"/>
      <c r="J9" s="50"/>
      <c r="K9" s="51"/>
    </row>
    <row r="10" spans="1:11" ht="15.95" customHeight="1" x14ac:dyDescent="0.15">
      <c r="A10" s="73">
        <v>5</v>
      </c>
      <c r="B10" s="71" t="s">
        <v>438</v>
      </c>
      <c r="C10" s="234" t="s">
        <v>248</v>
      </c>
      <c r="D10" s="234" t="s">
        <v>146</v>
      </c>
      <c r="E10" s="234">
        <v>120</v>
      </c>
      <c r="F10" s="92"/>
      <c r="G10" s="64"/>
      <c r="H10" s="42"/>
      <c r="I10" s="43"/>
      <c r="J10" s="50"/>
      <c r="K10" s="51"/>
    </row>
    <row r="11" spans="1:11" ht="15.95" customHeight="1" x14ac:dyDescent="0.15">
      <c r="A11" s="73">
        <v>6</v>
      </c>
      <c r="B11" s="71" t="s">
        <v>438</v>
      </c>
      <c r="C11" s="234" t="s">
        <v>231</v>
      </c>
      <c r="D11" s="234" t="s">
        <v>146</v>
      </c>
      <c r="E11" s="234">
        <v>30</v>
      </c>
      <c r="F11" s="92"/>
      <c r="G11" s="64"/>
      <c r="H11" s="42"/>
      <c r="I11" s="43"/>
      <c r="J11" s="50"/>
      <c r="K11" s="51"/>
    </row>
    <row r="12" spans="1:11" ht="15.95" customHeight="1" x14ac:dyDescent="0.15">
      <c r="A12" s="73">
        <v>7</v>
      </c>
      <c r="B12" s="71" t="s">
        <v>438</v>
      </c>
      <c r="C12" s="234" t="s">
        <v>179</v>
      </c>
      <c r="D12" s="234" t="s">
        <v>188</v>
      </c>
      <c r="E12" s="234">
        <v>50</v>
      </c>
      <c r="F12" s="92"/>
      <c r="G12" s="64"/>
      <c r="H12" s="42"/>
      <c r="I12" s="43"/>
      <c r="J12" s="50"/>
      <c r="K12" s="51"/>
    </row>
    <row r="13" spans="1:11" ht="30" x14ac:dyDescent="0.15">
      <c r="A13" s="73">
        <v>8</v>
      </c>
      <c r="B13" s="71" t="s">
        <v>439</v>
      </c>
      <c r="C13" s="234" t="s">
        <v>162</v>
      </c>
      <c r="D13" s="234" t="s">
        <v>440</v>
      </c>
      <c r="E13" s="234">
        <v>150</v>
      </c>
      <c r="F13" s="92"/>
      <c r="G13" s="64"/>
      <c r="H13" s="42"/>
      <c r="I13" s="43"/>
      <c r="J13" s="50"/>
      <c r="K13" s="51"/>
    </row>
    <row r="14" spans="1:11" ht="15.95" customHeight="1" x14ac:dyDescent="0.15">
      <c r="A14" s="73">
        <v>9</v>
      </c>
      <c r="B14" s="71" t="s">
        <v>441</v>
      </c>
      <c r="C14" s="234" t="s">
        <v>442</v>
      </c>
      <c r="D14" s="234" t="s">
        <v>178</v>
      </c>
      <c r="E14" s="234">
        <v>150</v>
      </c>
      <c r="F14" s="92"/>
      <c r="G14" s="64"/>
      <c r="H14" s="42"/>
      <c r="I14" s="43"/>
      <c r="J14" s="50"/>
      <c r="K14" s="51"/>
    </row>
    <row r="15" spans="1:11" ht="15.95" customHeight="1" x14ac:dyDescent="0.15">
      <c r="A15" s="73">
        <v>10</v>
      </c>
      <c r="B15" s="71" t="s">
        <v>441</v>
      </c>
      <c r="C15" s="234" t="s">
        <v>235</v>
      </c>
      <c r="D15" s="234" t="s">
        <v>178</v>
      </c>
      <c r="E15" s="234">
        <v>400</v>
      </c>
      <c r="F15" s="92"/>
      <c r="G15" s="64"/>
      <c r="H15" s="42"/>
      <c r="I15" s="43"/>
      <c r="J15" s="50"/>
      <c r="K15" s="51"/>
    </row>
    <row r="16" spans="1:11" ht="15.95" customHeight="1" x14ac:dyDescent="0.15">
      <c r="A16" s="89">
        <v>11</v>
      </c>
      <c r="B16" s="71" t="s">
        <v>443</v>
      </c>
      <c r="C16" s="234" t="s">
        <v>444</v>
      </c>
      <c r="D16" s="234" t="s">
        <v>435</v>
      </c>
      <c r="E16" s="234">
        <v>200</v>
      </c>
      <c r="F16" s="187"/>
      <c r="G16" s="77"/>
      <c r="H16" s="78"/>
      <c r="I16" s="79"/>
      <c r="J16" s="80"/>
      <c r="K16" s="65"/>
    </row>
    <row r="17" spans="1:14" ht="15.95" customHeight="1" x14ac:dyDescent="0.15">
      <c r="A17" s="181">
        <v>12</v>
      </c>
      <c r="B17" s="71" t="s">
        <v>443</v>
      </c>
      <c r="C17" s="234" t="s">
        <v>445</v>
      </c>
      <c r="D17" s="234" t="s">
        <v>435</v>
      </c>
      <c r="E17" s="234">
        <v>200</v>
      </c>
      <c r="F17" s="223"/>
      <c r="G17" s="72"/>
      <c r="H17" s="51"/>
      <c r="I17" s="51"/>
      <c r="J17" s="51"/>
      <c r="K17" s="51"/>
    </row>
    <row r="18" spans="1:14" ht="15.95" customHeight="1" x14ac:dyDescent="0.15">
      <c r="A18" s="181">
        <v>13</v>
      </c>
      <c r="B18" s="71" t="s">
        <v>443</v>
      </c>
      <c r="C18" s="234" t="s">
        <v>446</v>
      </c>
      <c r="D18" s="234" t="s">
        <v>435</v>
      </c>
      <c r="E18" s="234">
        <v>50</v>
      </c>
      <c r="F18" s="223"/>
      <c r="G18" s="72"/>
      <c r="H18" s="51"/>
      <c r="I18" s="51"/>
      <c r="J18" s="51"/>
      <c r="K18" s="51"/>
    </row>
    <row r="19" spans="1:14" ht="60.75" customHeight="1" x14ac:dyDescent="0.15">
      <c r="A19" s="70">
        <v>14</v>
      </c>
      <c r="B19" s="71" t="s">
        <v>447</v>
      </c>
      <c r="C19" s="70" t="s">
        <v>448</v>
      </c>
      <c r="D19" s="70" t="s">
        <v>158</v>
      </c>
      <c r="E19" s="70">
        <v>200</v>
      </c>
      <c r="F19" s="72"/>
      <c r="G19" s="72"/>
      <c r="H19" s="51"/>
      <c r="I19" s="51"/>
      <c r="J19" s="51"/>
      <c r="K19" s="51"/>
    </row>
    <row r="20" spans="1:14" ht="28.5" customHeight="1" x14ac:dyDescent="0.15">
      <c r="A20" s="377" t="s">
        <v>855</v>
      </c>
      <c r="B20" s="378"/>
      <c r="C20" s="378"/>
      <c r="D20" s="378"/>
      <c r="E20" s="378"/>
      <c r="F20" s="378"/>
      <c r="G20" s="379"/>
      <c r="H20" s="167"/>
      <c r="I20" s="167" t="s">
        <v>856</v>
      </c>
      <c r="J20" s="164"/>
      <c r="K20" s="162" t="s">
        <v>856</v>
      </c>
    </row>
    <row r="21" spans="1:14" s="277" customFormat="1" ht="23.25" customHeight="1" x14ac:dyDescent="0.15">
      <c r="A21" s="375" t="s">
        <v>869</v>
      </c>
      <c r="B21" s="364"/>
      <c r="C21" s="364"/>
      <c r="D21" s="364"/>
      <c r="E21" s="364"/>
      <c r="F21" s="364"/>
      <c r="G21" s="364"/>
      <c r="H21" s="364"/>
      <c r="I21" s="364"/>
      <c r="J21" s="364"/>
      <c r="K21" s="364"/>
      <c r="N21" s="57"/>
    </row>
    <row r="22" spans="1:14" ht="14.1" customHeight="1" x14ac:dyDescent="0.15">
      <c r="F22" s="262"/>
      <c r="G22" s="262"/>
    </row>
    <row r="23" spans="1:14" ht="51.75" customHeight="1" x14ac:dyDescent="0.15">
      <c r="A23" s="355" t="s">
        <v>943</v>
      </c>
      <c r="B23" s="355"/>
      <c r="C23" s="355"/>
      <c r="D23" s="355"/>
      <c r="E23" s="355"/>
      <c r="F23" s="355"/>
      <c r="G23" s="355"/>
      <c r="H23" s="355"/>
      <c r="I23" s="355"/>
      <c r="J23" s="355"/>
      <c r="K23" s="355"/>
    </row>
    <row r="24" spans="1:14" ht="14.1" customHeight="1" x14ac:dyDescent="0.15">
      <c r="F24" s="262"/>
      <c r="G24" s="262"/>
    </row>
    <row r="25" spans="1:14" ht="14.1" customHeight="1" x14ac:dyDescent="0.15">
      <c r="F25" s="262"/>
      <c r="G25" s="262"/>
    </row>
    <row r="26" spans="1:14" ht="14.1" customHeight="1" x14ac:dyDescent="0.15">
      <c r="F26" s="262"/>
      <c r="G26" s="262"/>
    </row>
    <row r="27" spans="1:14" ht="14.1" customHeight="1" x14ac:dyDescent="0.15">
      <c r="F27" s="262"/>
      <c r="G27" s="262"/>
    </row>
    <row r="28" spans="1:14" ht="14.1" customHeight="1" x14ac:dyDescent="0.15">
      <c r="F28" s="262"/>
      <c r="G28" s="262"/>
    </row>
    <row r="29" spans="1:14" ht="14.1" customHeight="1" x14ac:dyDescent="0.15">
      <c r="F29" s="262"/>
      <c r="G29" s="262"/>
    </row>
    <row r="30" spans="1:14" ht="14.1" customHeight="1" x14ac:dyDescent="0.15">
      <c r="F30" s="262"/>
      <c r="G30" s="262"/>
    </row>
    <row r="31" spans="1:14" ht="14.1" customHeight="1" x14ac:dyDescent="0.15">
      <c r="F31" s="262"/>
      <c r="G31" s="262"/>
    </row>
    <row r="32" spans="1:14" ht="14.1" customHeight="1" x14ac:dyDescent="0.15">
      <c r="F32" s="262"/>
      <c r="G32" s="262"/>
    </row>
    <row r="33" spans="6:7" ht="14.1" customHeight="1" x14ac:dyDescent="0.15">
      <c r="F33" s="262"/>
      <c r="G33" s="262"/>
    </row>
    <row r="34" spans="6:7" ht="14.1" customHeight="1" x14ac:dyDescent="0.15"/>
    <row r="35" spans="6:7" ht="14.1" customHeight="1" x14ac:dyDescent="0.15"/>
    <row r="36" spans="6:7" ht="14.1" customHeight="1" x14ac:dyDescent="0.15"/>
    <row r="37" spans="6:7" ht="14.1" customHeight="1" x14ac:dyDescent="0.15"/>
    <row r="38" spans="6:7" ht="14.1" customHeight="1" x14ac:dyDescent="0.15"/>
    <row r="39" spans="6:7" ht="14.1" customHeight="1" x14ac:dyDescent="0.15"/>
    <row r="40" spans="6:7" ht="14.1" customHeight="1" x14ac:dyDescent="0.15"/>
    <row r="41" spans="6:7" ht="14.1" customHeight="1" x14ac:dyDescent="0.15"/>
    <row r="42" spans="6:7" ht="14.1" customHeight="1" x14ac:dyDescent="0.15"/>
    <row r="43" spans="6:7" ht="14.1" customHeight="1" x14ac:dyDescent="0.15"/>
    <row r="44" spans="6:7" ht="14.1" customHeight="1" x14ac:dyDescent="0.15"/>
    <row r="45" spans="6:7" ht="14.1" customHeight="1" x14ac:dyDescent="0.15"/>
    <row r="46" spans="6:7" ht="14.1" customHeight="1" x14ac:dyDescent="0.15"/>
    <row r="47" spans="6:7" ht="14.1" customHeight="1" x14ac:dyDescent="0.15"/>
    <row r="48" spans="6: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</sheetData>
  <mergeCells count="6">
    <mergeCell ref="A23:K23"/>
    <mergeCell ref="A20:G20"/>
    <mergeCell ref="A21:K21"/>
    <mergeCell ref="A1:K1"/>
    <mergeCell ref="A2:K2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7" style="57" customWidth="1"/>
    <col min="3" max="3" width="19.5" style="57" customWidth="1"/>
    <col min="4" max="4" width="19.83203125" style="57" customWidth="1"/>
    <col min="5" max="5" width="10.83203125" style="57" customWidth="1"/>
    <col min="6" max="7" width="10.83203125" style="277" customWidth="1"/>
    <col min="8" max="8" width="12.6640625" style="57" customWidth="1"/>
    <col min="9" max="9" width="10.83203125" style="57" customWidth="1"/>
    <col min="10" max="10" width="12.6640625" style="57" customWidth="1"/>
    <col min="11" max="11" width="13.33203125" style="57" customWidth="1"/>
    <col min="12" max="16384" width="10.83203125" style="57"/>
  </cols>
  <sheetData>
    <row r="1" spans="1:11" x14ac:dyDescent="0.15">
      <c r="A1" s="356" t="s">
        <v>871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'13'!A2:K2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31.5" customHeight="1" x14ac:dyDescent="0.15">
      <c r="A3" s="362" t="s">
        <v>449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1" s="277" customFormat="1" ht="156.75" x14ac:dyDescent="0.15">
      <c r="A4" s="52" t="s">
        <v>138</v>
      </c>
      <c r="B4" s="53" t="str">
        <f>'13'!B4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'13'!F4</f>
        <v>Cena jedn. netto za 1 op.</v>
      </c>
      <c r="G4" s="53" t="str">
        <f>'13'!G4</f>
        <v>Cena jedn. brutto za 1 op.</v>
      </c>
      <c r="H4" s="53" t="str">
        <f>'13'!H4</f>
        <v>Wartość netto za ilość określoną w kol. 5</v>
      </c>
      <c r="I4" s="52" t="str">
        <f>'13'!I4</f>
        <v>Stawka VAT (%)</v>
      </c>
      <c r="J4" s="63" t="str">
        <f>'13'!J4</f>
        <v>Wartość brutto za ilość określoną w kol. 5 (obliczona: wartość netto z kol. 8 + podatek VAT)</v>
      </c>
      <c r="K4" s="219" t="str">
        <f>'13'!K4</f>
        <v>Nazwa handlowa</v>
      </c>
    </row>
    <row r="5" spans="1:11" x14ac:dyDescent="0.15">
      <c r="A5" s="45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x14ac:dyDescent="0.15">
      <c r="A6" s="73">
        <v>1</v>
      </c>
      <c r="B6" s="240" t="s">
        <v>450</v>
      </c>
      <c r="C6" s="240" t="s">
        <v>243</v>
      </c>
      <c r="D6" s="240" t="s">
        <v>178</v>
      </c>
      <c r="E6" s="240">
        <v>50</v>
      </c>
      <c r="F6" s="92"/>
      <c r="G6" s="64"/>
      <c r="H6" s="42"/>
      <c r="I6" s="43"/>
      <c r="J6" s="50"/>
      <c r="K6" s="95"/>
    </row>
    <row r="7" spans="1:11" ht="30" x14ac:dyDescent="0.15">
      <c r="A7" s="73">
        <v>2</v>
      </c>
      <c r="B7" s="240" t="s">
        <v>451</v>
      </c>
      <c r="C7" s="240" t="s">
        <v>371</v>
      </c>
      <c r="D7" s="240" t="s">
        <v>452</v>
      </c>
      <c r="E7" s="240">
        <v>20</v>
      </c>
      <c r="F7" s="92"/>
      <c r="G7" s="64"/>
      <c r="H7" s="42"/>
      <c r="I7" s="43"/>
      <c r="J7" s="50"/>
      <c r="K7" s="95"/>
    </row>
    <row r="8" spans="1:11" ht="30" x14ac:dyDescent="0.15">
      <c r="A8" s="73">
        <v>3</v>
      </c>
      <c r="B8" s="240" t="s">
        <v>453</v>
      </c>
      <c r="C8" s="240" t="s">
        <v>212</v>
      </c>
      <c r="D8" s="240" t="s">
        <v>146</v>
      </c>
      <c r="E8" s="240">
        <v>20</v>
      </c>
      <c r="F8" s="92"/>
      <c r="G8" s="64"/>
      <c r="H8" s="42"/>
      <c r="I8" s="43"/>
      <c r="J8" s="50"/>
      <c r="K8" s="95"/>
    </row>
    <row r="9" spans="1:11" ht="30" x14ac:dyDescent="0.15">
      <c r="A9" s="73">
        <v>4</v>
      </c>
      <c r="B9" s="240" t="s">
        <v>454</v>
      </c>
      <c r="C9" s="240" t="s">
        <v>162</v>
      </c>
      <c r="D9" s="240" t="s">
        <v>146</v>
      </c>
      <c r="E9" s="240">
        <v>100</v>
      </c>
      <c r="F9" s="92"/>
      <c r="G9" s="64"/>
      <c r="H9" s="42"/>
      <c r="I9" s="43"/>
      <c r="J9" s="50"/>
      <c r="K9" s="95"/>
    </row>
    <row r="10" spans="1:11" ht="30" x14ac:dyDescent="0.15">
      <c r="A10" s="73">
        <v>5</v>
      </c>
      <c r="B10" s="240" t="s">
        <v>1000</v>
      </c>
      <c r="C10" s="240" t="s">
        <v>418</v>
      </c>
      <c r="D10" s="240" t="s">
        <v>456</v>
      </c>
      <c r="E10" s="240">
        <v>300</v>
      </c>
      <c r="F10" s="92"/>
      <c r="G10" s="64"/>
      <c r="H10" s="42"/>
      <c r="I10" s="43"/>
      <c r="J10" s="50"/>
      <c r="K10" s="95"/>
    </row>
    <row r="11" spans="1:11" x14ac:dyDescent="0.15">
      <c r="A11" s="73">
        <v>6</v>
      </c>
      <c r="B11" s="240" t="s">
        <v>455</v>
      </c>
      <c r="C11" s="240" t="s">
        <v>162</v>
      </c>
      <c r="D11" s="240" t="s">
        <v>457</v>
      </c>
      <c r="E11" s="240">
        <v>20</v>
      </c>
      <c r="F11" s="92"/>
      <c r="G11" s="64"/>
      <c r="H11" s="42"/>
      <c r="I11" s="43"/>
      <c r="J11" s="50"/>
      <c r="K11" s="95"/>
    </row>
    <row r="12" spans="1:11" x14ac:dyDescent="0.15">
      <c r="A12" s="73">
        <v>7</v>
      </c>
      <c r="B12" s="240" t="s">
        <v>458</v>
      </c>
      <c r="C12" s="240" t="s">
        <v>459</v>
      </c>
      <c r="D12" s="240" t="s">
        <v>460</v>
      </c>
      <c r="E12" s="240">
        <v>200</v>
      </c>
      <c r="F12" s="92"/>
      <c r="G12" s="64"/>
      <c r="H12" s="42"/>
      <c r="I12" s="43"/>
      <c r="J12" s="50"/>
      <c r="K12" s="95"/>
    </row>
    <row r="13" spans="1:11" ht="30" x14ac:dyDescent="0.15">
      <c r="A13" s="73">
        <v>8</v>
      </c>
      <c r="B13" s="240" t="s">
        <v>1001</v>
      </c>
      <c r="C13" s="240" t="s">
        <v>1006</v>
      </c>
      <c r="D13" s="240" t="s">
        <v>461</v>
      </c>
      <c r="E13" s="240">
        <v>150</v>
      </c>
      <c r="F13" s="92"/>
      <c r="G13" s="64"/>
      <c r="H13" s="42"/>
      <c r="I13" s="43"/>
      <c r="J13" s="50"/>
      <c r="K13" s="95"/>
    </row>
    <row r="14" spans="1:11" x14ac:dyDescent="0.15">
      <c r="A14" s="89">
        <v>9</v>
      </c>
      <c r="B14" s="240" t="s">
        <v>462</v>
      </c>
      <c r="C14" s="240" t="s">
        <v>425</v>
      </c>
      <c r="D14" s="240" t="s">
        <v>463</v>
      </c>
      <c r="E14" s="240">
        <v>40</v>
      </c>
      <c r="F14" s="187"/>
      <c r="G14" s="77"/>
      <c r="H14" s="78"/>
      <c r="I14" s="79"/>
      <c r="J14" s="80"/>
      <c r="K14" s="280"/>
    </row>
    <row r="15" spans="1:11" x14ac:dyDescent="0.15">
      <c r="A15" s="181">
        <v>10</v>
      </c>
      <c r="B15" s="240" t="s">
        <v>464</v>
      </c>
      <c r="C15" s="240" t="s">
        <v>160</v>
      </c>
      <c r="D15" s="240" t="s">
        <v>161</v>
      </c>
      <c r="E15" s="240">
        <v>200</v>
      </c>
      <c r="F15" s="223"/>
      <c r="G15" s="72"/>
      <c r="H15" s="51"/>
      <c r="I15" s="51"/>
      <c r="J15" s="51"/>
      <c r="K15" s="95"/>
    </row>
    <row r="16" spans="1:11" x14ac:dyDescent="0.15">
      <c r="A16" s="181">
        <v>11</v>
      </c>
      <c r="B16" s="240" t="s">
        <v>466</v>
      </c>
      <c r="C16" s="240" t="s">
        <v>243</v>
      </c>
      <c r="D16" s="240" t="s">
        <v>457</v>
      </c>
      <c r="E16" s="240">
        <v>10</v>
      </c>
      <c r="F16" s="223"/>
      <c r="G16" s="72"/>
      <c r="H16" s="51"/>
      <c r="I16" s="51"/>
      <c r="J16" s="51"/>
      <c r="K16" s="95"/>
    </row>
    <row r="17" spans="1:14" s="289" customFormat="1" x14ac:dyDescent="0.15">
      <c r="A17" s="181">
        <v>12</v>
      </c>
      <c r="B17" s="240" t="s">
        <v>466</v>
      </c>
      <c r="C17" s="241" t="s">
        <v>196</v>
      </c>
      <c r="D17" s="241" t="s">
        <v>457</v>
      </c>
      <c r="E17" s="241">
        <v>10</v>
      </c>
      <c r="F17" s="223"/>
      <c r="G17" s="72"/>
      <c r="H17" s="51"/>
      <c r="I17" s="51"/>
      <c r="J17" s="51"/>
      <c r="K17" s="288"/>
      <c r="N17" s="57"/>
    </row>
    <row r="18" spans="1:14" s="289" customFormat="1" x14ac:dyDescent="0.15">
      <c r="A18" s="181">
        <v>13</v>
      </c>
      <c r="B18" s="240" t="s">
        <v>466</v>
      </c>
      <c r="C18" s="241" t="s">
        <v>243</v>
      </c>
      <c r="D18" s="241" t="s">
        <v>201</v>
      </c>
      <c r="E18" s="241">
        <v>200</v>
      </c>
      <c r="F18" s="223"/>
      <c r="G18" s="72"/>
      <c r="H18" s="51"/>
      <c r="I18" s="51"/>
      <c r="J18" s="51"/>
      <c r="K18" s="288"/>
      <c r="N18" s="57"/>
    </row>
    <row r="19" spans="1:14" s="289" customFormat="1" x14ac:dyDescent="0.15">
      <c r="A19" s="181">
        <v>14</v>
      </c>
      <c r="B19" s="240" t="s">
        <v>466</v>
      </c>
      <c r="C19" s="241" t="s">
        <v>196</v>
      </c>
      <c r="D19" s="241" t="s">
        <v>146</v>
      </c>
      <c r="E19" s="241">
        <v>250</v>
      </c>
      <c r="F19" s="223"/>
      <c r="G19" s="72"/>
      <c r="H19" s="51"/>
      <c r="I19" s="51"/>
      <c r="J19" s="51"/>
      <c r="K19" s="288"/>
      <c r="N19" s="57"/>
    </row>
    <row r="20" spans="1:14" s="289" customFormat="1" x14ac:dyDescent="0.15">
      <c r="A20" s="73">
        <v>15</v>
      </c>
      <c r="B20" s="240" t="s">
        <v>467</v>
      </c>
      <c r="C20" s="241" t="s">
        <v>468</v>
      </c>
      <c r="D20" s="241" t="s">
        <v>469</v>
      </c>
      <c r="E20" s="241">
        <v>1000</v>
      </c>
      <c r="F20" s="223"/>
      <c r="G20" s="72"/>
      <c r="H20" s="51"/>
      <c r="I20" s="51"/>
      <c r="J20" s="51"/>
      <c r="K20" s="288"/>
      <c r="N20" s="57"/>
    </row>
    <row r="21" spans="1:14" ht="13.35" customHeight="1" x14ac:dyDescent="0.15">
      <c r="A21" s="73">
        <v>16</v>
      </c>
      <c r="B21" s="240" t="s">
        <v>470</v>
      </c>
      <c r="C21" s="240" t="s">
        <v>160</v>
      </c>
      <c r="D21" s="240" t="s">
        <v>471</v>
      </c>
      <c r="E21" s="240">
        <v>50</v>
      </c>
      <c r="F21" s="64"/>
      <c r="G21" s="64"/>
      <c r="H21" s="42"/>
      <c r="I21" s="67"/>
      <c r="J21" s="68"/>
      <c r="K21" s="285"/>
    </row>
    <row r="22" spans="1:14" x14ac:dyDescent="0.15">
      <c r="A22" s="73">
        <v>17</v>
      </c>
      <c r="B22" s="240" t="s">
        <v>472</v>
      </c>
      <c r="C22" s="240" t="s">
        <v>196</v>
      </c>
      <c r="D22" s="240" t="s">
        <v>473</v>
      </c>
      <c r="E22" s="240">
        <v>200</v>
      </c>
      <c r="F22" s="92"/>
      <c r="G22" s="64"/>
      <c r="H22" s="42"/>
      <c r="I22" s="43"/>
      <c r="J22" s="50"/>
      <c r="K22" s="95"/>
    </row>
    <row r="23" spans="1:14" ht="15" customHeight="1" x14ac:dyDescent="0.15">
      <c r="A23" s="73">
        <v>18</v>
      </c>
      <c r="B23" s="240" t="s">
        <v>474</v>
      </c>
      <c r="C23" s="240" t="s">
        <v>414</v>
      </c>
      <c r="D23" s="240" t="s">
        <v>146</v>
      </c>
      <c r="E23" s="240">
        <v>30</v>
      </c>
      <c r="F23" s="92"/>
      <c r="G23" s="64"/>
      <c r="H23" s="42"/>
      <c r="I23" s="43"/>
      <c r="J23" s="50"/>
      <c r="K23" s="95"/>
    </row>
    <row r="24" spans="1:14" s="289" customFormat="1" ht="30" x14ac:dyDescent="0.15">
      <c r="A24" s="73">
        <v>19</v>
      </c>
      <c r="B24" s="240" t="s">
        <v>1002</v>
      </c>
      <c r="C24" s="241" t="s">
        <v>414</v>
      </c>
      <c r="D24" s="241" t="s">
        <v>146</v>
      </c>
      <c r="E24" s="241">
        <v>10</v>
      </c>
      <c r="F24" s="92"/>
      <c r="G24" s="64"/>
      <c r="H24" s="42"/>
      <c r="I24" s="43"/>
      <c r="J24" s="50"/>
      <c r="K24" s="288"/>
      <c r="N24" s="57"/>
    </row>
    <row r="25" spans="1:14" s="289" customFormat="1" x14ac:dyDescent="0.15">
      <c r="A25" s="73">
        <v>20</v>
      </c>
      <c r="B25" s="240" t="s">
        <v>474</v>
      </c>
      <c r="C25" s="241" t="s">
        <v>177</v>
      </c>
      <c r="D25" s="241" t="s">
        <v>178</v>
      </c>
      <c r="E25" s="241">
        <v>200</v>
      </c>
      <c r="F25" s="92"/>
      <c r="G25" s="64"/>
      <c r="H25" s="42"/>
      <c r="I25" s="43"/>
      <c r="J25" s="50"/>
      <c r="K25" s="288"/>
      <c r="N25" s="57"/>
    </row>
    <row r="26" spans="1:14" ht="30" x14ac:dyDescent="0.15">
      <c r="A26" s="73">
        <v>21</v>
      </c>
      <c r="B26" s="240" t="s">
        <v>1002</v>
      </c>
      <c r="C26" s="240" t="s">
        <v>177</v>
      </c>
      <c r="D26" s="240" t="s">
        <v>146</v>
      </c>
      <c r="E26" s="240">
        <v>100</v>
      </c>
      <c r="F26" s="92"/>
      <c r="G26" s="64"/>
      <c r="H26" s="42"/>
      <c r="I26" s="43"/>
      <c r="J26" s="50"/>
      <c r="K26" s="95"/>
    </row>
    <row r="27" spans="1:14" s="277" customFormat="1" x14ac:dyDescent="0.15">
      <c r="A27" s="73">
        <v>22</v>
      </c>
      <c r="B27" s="240" t="s">
        <v>475</v>
      </c>
      <c r="C27" s="240" t="s">
        <v>418</v>
      </c>
      <c r="D27" s="240" t="s">
        <v>182</v>
      </c>
      <c r="E27" s="240">
        <v>5000</v>
      </c>
      <c r="F27" s="92"/>
      <c r="G27" s="64"/>
      <c r="H27" s="42"/>
      <c r="I27" s="43"/>
      <c r="J27" s="50"/>
      <c r="K27" s="273"/>
      <c r="N27" s="57"/>
    </row>
    <row r="28" spans="1:14" x14ac:dyDescent="0.15">
      <c r="A28" s="73">
        <v>23</v>
      </c>
      <c r="B28" s="240" t="s">
        <v>476</v>
      </c>
      <c r="C28" s="240" t="s">
        <v>196</v>
      </c>
      <c r="D28" s="240" t="s">
        <v>182</v>
      </c>
      <c r="E28" s="240">
        <v>15000</v>
      </c>
      <c r="F28" s="92"/>
      <c r="G28" s="64"/>
      <c r="H28" s="42"/>
      <c r="I28" s="43"/>
      <c r="J28" s="50"/>
      <c r="K28" s="95"/>
    </row>
    <row r="29" spans="1:14" x14ac:dyDescent="0.15">
      <c r="A29" s="73">
        <v>24</v>
      </c>
      <c r="B29" s="240" t="s">
        <v>476</v>
      </c>
      <c r="C29" s="240" t="s">
        <v>196</v>
      </c>
      <c r="D29" s="240" t="s">
        <v>457</v>
      </c>
      <c r="E29" s="240">
        <v>20</v>
      </c>
      <c r="F29" s="92"/>
      <c r="G29" s="64"/>
      <c r="H29" s="42"/>
      <c r="I29" s="43"/>
      <c r="J29" s="50"/>
      <c r="K29" s="95"/>
    </row>
    <row r="30" spans="1:14" x14ac:dyDescent="0.15">
      <c r="A30" s="73">
        <v>25</v>
      </c>
      <c r="B30" s="240" t="s">
        <v>478</v>
      </c>
      <c r="C30" s="240" t="s">
        <v>479</v>
      </c>
      <c r="D30" s="240" t="s">
        <v>463</v>
      </c>
      <c r="E30" s="240">
        <v>40</v>
      </c>
      <c r="F30" s="92"/>
      <c r="G30" s="64"/>
      <c r="H30" s="42"/>
      <c r="I30" s="43"/>
      <c r="J30" s="50"/>
      <c r="K30" s="95"/>
    </row>
    <row r="31" spans="1:14" x14ac:dyDescent="0.15">
      <c r="A31" s="73">
        <v>26</v>
      </c>
      <c r="B31" s="240" t="s">
        <v>1003</v>
      </c>
      <c r="C31" s="240" t="s">
        <v>196</v>
      </c>
      <c r="D31" s="240" t="s">
        <v>1007</v>
      </c>
      <c r="E31" s="240">
        <v>20</v>
      </c>
      <c r="F31" s="92"/>
      <c r="G31" s="64"/>
      <c r="H31" s="42"/>
      <c r="I31" s="43"/>
      <c r="J31" s="50"/>
      <c r="K31" s="95"/>
    </row>
    <row r="32" spans="1:14" ht="30" x14ac:dyDescent="0.15">
      <c r="A32" s="73">
        <v>27</v>
      </c>
      <c r="B32" s="240" t="s">
        <v>1004</v>
      </c>
      <c r="C32" s="240" t="s">
        <v>196</v>
      </c>
      <c r="D32" s="240" t="s">
        <v>480</v>
      </c>
      <c r="E32" s="240">
        <v>30</v>
      </c>
      <c r="F32" s="92"/>
      <c r="G32" s="64"/>
      <c r="H32" s="42"/>
      <c r="I32" s="43"/>
      <c r="J32" s="50"/>
      <c r="K32" s="95"/>
    </row>
    <row r="33" spans="1:14" ht="32.25" customHeight="1" x14ac:dyDescent="0.15">
      <c r="A33" s="73">
        <v>28</v>
      </c>
      <c r="B33" s="240" t="s">
        <v>481</v>
      </c>
      <c r="C33" s="240" t="s">
        <v>482</v>
      </c>
      <c r="D33" s="240" t="s">
        <v>158</v>
      </c>
      <c r="E33" s="240">
        <v>50</v>
      </c>
      <c r="F33" s="92"/>
      <c r="G33" s="64"/>
      <c r="H33" s="42"/>
      <c r="I33" s="43"/>
      <c r="J33" s="50"/>
      <c r="K33" s="95"/>
    </row>
    <row r="34" spans="1:14" ht="31.35" customHeight="1" x14ac:dyDescent="0.15">
      <c r="A34" s="73">
        <v>29</v>
      </c>
      <c r="B34" s="240" t="s">
        <v>481</v>
      </c>
      <c r="C34" s="240" t="s">
        <v>483</v>
      </c>
      <c r="D34" s="240" t="s">
        <v>158</v>
      </c>
      <c r="E34" s="240">
        <v>80</v>
      </c>
      <c r="F34" s="92"/>
      <c r="G34" s="64"/>
      <c r="H34" s="42"/>
      <c r="I34" s="43"/>
      <c r="J34" s="50"/>
      <c r="K34" s="95"/>
    </row>
    <row r="35" spans="1:14" ht="22.7" customHeight="1" x14ac:dyDescent="0.15">
      <c r="A35" s="73">
        <v>30</v>
      </c>
      <c r="B35" s="240" t="s">
        <v>484</v>
      </c>
      <c r="C35" s="240" t="s">
        <v>196</v>
      </c>
      <c r="D35" s="240" t="s">
        <v>182</v>
      </c>
      <c r="E35" s="240">
        <v>1500</v>
      </c>
      <c r="F35" s="92"/>
      <c r="G35" s="64"/>
      <c r="H35" s="42"/>
      <c r="I35" s="43"/>
      <c r="J35" s="50"/>
      <c r="K35" s="95"/>
    </row>
    <row r="36" spans="1:14" x14ac:dyDescent="0.15">
      <c r="A36" s="73">
        <v>31</v>
      </c>
      <c r="B36" s="240" t="s">
        <v>485</v>
      </c>
      <c r="C36" s="240" t="s">
        <v>162</v>
      </c>
      <c r="D36" s="240" t="s">
        <v>178</v>
      </c>
      <c r="E36" s="240">
        <v>70</v>
      </c>
      <c r="F36" s="92"/>
      <c r="G36" s="64"/>
      <c r="H36" s="42"/>
      <c r="I36" s="43"/>
      <c r="J36" s="50"/>
      <c r="K36" s="95"/>
    </row>
    <row r="37" spans="1:14" x14ac:dyDescent="0.15">
      <c r="A37" s="73">
        <v>32</v>
      </c>
      <c r="B37" s="240" t="s">
        <v>485</v>
      </c>
      <c r="C37" s="240" t="s">
        <v>345</v>
      </c>
      <c r="D37" s="240" t="s">
        <v>178</v>
      </c>
      <c r="E37" s="240">
        <v>40</v>
      </c>
      <c r="F37" s="92"/>
      <c r="G37" s="64"/>
      <c r="H37" s="42"/>
      <c r="I37" s="43"/>
      <c r="J37" s="50"/>
      <c r="K37" s="95"/>
    </row>
    <row r="38" spans="1:14" x14ac:dyDescent="0.15">
      <c r="A38" s="73">
        <v>33</v>
      </c>
      <c r="B38" s="240" t="s">
        <v>486</v>
      </c>
      <c r="C38" s="240" t="s">
        <v>487</v>
      </c>
      <c r="D38" s="240" t="s">
        <v>158</v>
      </c>
      <c r="E38" s="240">
        <v>100</v>
      </c>
      <c r="F38" s="92"/>
      <c r="G38" s="64"/>
      <c r="H38" s="42"/>
      <c r="I38" s="43"/>
      <c r="J38" s="50"/>
      <c r="K38" s="95"/>
    </row>
    <row r="39" spans="1:14" x14ac:dyDescent="0.15">
      <c r="A39" s="73">
        <v>34</v>
      </c>
      <c r="B39" s="240" t="s">
        <v>486</v>
      </c>
      <c r="C39" s="240" t="s">
        <v>488</v>
      </c>
      <c r="D39" s="240" t="s">
        <v>158</v>
      </c>
      <c r="E39" s="240">
        <v>60</v>
      </c>
      <c r="F39" s="92"/>
      <c r="G39" s="64"/>
      <c r="H39" s="42"/>
      <c r="I39" s="43"/>
      <c r="J39" s="50"/>
      <c r="K39" s="95"/>
    </row>
    <row r="40" spans="1:14" x14ac:dyDescent="0.15">
      <c r="A40" s="73">
        <v>35</v>
      </c>
      <c r="B40" s="240" t="s">
        <v>485</v>
      </c>
      <c r="C40" s="240" t="s">
        <v>200</v>
      </c>
      <c r="D40" s="240" t="s">
        <v>489</v>
      </c>
      <c r="E40" s="240">
        <v>100</v>
      </c>
      <c r="F40" s="92"/>
      <c r="G40" s="64"/>
      <c r="H40" s="42"/>
      <c r="I40" s="43"/>
      <c r="J40" s="50"/>
      <c r="K40" s="95"/>
    </row>
    <row r="41" spans="1:14" x14ac:dyDescent="0.15">
      <c r="A41" s="73">
        <v>36</v>
      </c>
      <c r="B41" s="240" t="s">
        <v>490</v>
      </c>
      <c r="C41" s="240" t="s">
        <v>214</v>
      </c>
      <c r="D41" s="240" t="s">
        <v>166</v>
      </c>
      <c r="E41" s="240">
        <v>50</v>
      </c>
      <c r="F41" s="92"/>
      <c r="G41" s="64"/>
      <c r="H41" s="42"/>
      <c r="I41" s="43"/>
      <c r="J41" s="50"/>
      <c r="K41" s="95"/>
    </row>
    <row r="42" spans="1:14" s="289" customFormat="1" x14ac:dyDescent="0.15">
      <c r="A42" s="73">
        <v>37</v>
      </c>
      <c r="B42" s="240" t="s">
        <v>485</v>
      </c>
      <c r="C42" s="241" t="s">
        <v>162</v>
      </c>
      <c r="D42" s="241" t="s">
        <v>288</v>
      </c>
      <c r="E42" s="241">
        <v>10</v>
      </c>
      <c r="F42" s="92"/>
      <c r="G42" s="64"/>
      <c r="H42" s="42"/>
      <c r="I42" s="43"/>
      <c r="J42" s="50"/>
      <c r="K42" s="288"/>
      <c r="N42" s="57"/>
    </row>
    <row r="43" spans="1:14" s="289" customFormat="1" x14ac:dyDescent="0.15">
      <c r="A43" s="89">
        <v>38</v>
      </c>
      <c r="B43" s="240" t="s">
        <v>485</v>
      </c>
      <c r="C43" s="241" t="s">
        <v>160</v>
      </c>
      <c r="D43" s="241" t="s">
        <v>201</v>
      </c>
      <c r="E43" s="241">
        <v>40</v>
      </c>
      <c r="F43" s="187"/>
      <c r="G43" s="77"/>
      <c r="H43" s="78"/>
      <c r="I43" s="79"/>
      <c r="J43" s="80"/>
      <c r="K43" s="319"/>
      <c r="N43" s="57"/>
    </row>
    <row r="44" spans="1:14" s="289" customFormat="1" ht="30" x14ac:dyDescent="0.15">
      <c r="A44" s="181" t="s">
        <v>999</v>
      </c>
      <c r="B44" s="240" t="s">
        <v>1005</v>
      </c>
      <c r="C44" s="240" t="s">
        <v>107</v>
      </c>
      <c r="D44" s="240" t="s">
        <v>236</v>
      </c>
      <c r="E44" s="240">
        <v>200</v>
      </c>
      <c r="F44" s="223"/>
      <c r="G44" s="72"/>
      <c r="H44" s="51"/>
      <c r="I44" s="51"/>
      <c r="J44" s="51"/>
      <c r="K44" s="288"/>
      <c r="N44" s="57"/>
    </row>
    <row r="45" spans="1:14" ht="30" customHeight="1" x14ac:dyDescent="0.15">
      <c r="A45" s="181" t="s">
        <v>980</v>
      </c>
      <c r="B45" s="240" t="s">
        <v>1005</v>
      </c>
      <c r="C45" s="240" t="s">
        <v>1008</v>
      </c>
      <c r="D45" s="240" t="s">
        <v>146</v>
      </c>
      <c r="E45" s="240">
        <v>50</v>
      </c>
      <c r="F45" s="223"/>
      <c r="G45" s="72"/>
      <c r="H45" s="51"/>
      <c r="I45" s="51"/>
      <c r="J45" s="51"/>
      <c r="K45" s="95"/>
    </row>
    <row r="46" spans="1:14" ht="33" customHeight="1" x14ac:dyDescent="0.15">
      <c r="A46" s="359" t="s">
        <v>855</v>
      </c>
      <c r="B46" s="358"/>
      <c r="C46" s="358"/>
      <c r="D46" s="358"/>
      <c r="E46" s="358"/>
      <c r="F46" s="359"/>
      <c r="G46" s="359"/>
      <c r="H46" s="162"/>
      <c r="I46" s="162" t="s">
        <v>856</v>
      </c>
      <c r="J46" s="162"/>
      <c r="K46" s="162" t="s">
        <v>856</v>
      </c>
    </row>
    <row r="48" spans="1:14" ht="47.25" customHeight="1" x14ac:dyDescent="0.15">
      <c r="A48" s="355" t="s">
        <v>943</v>
      </c>
      <c r="B48" s="355"/>
      <c r="C48" s="355"/>
      <c r="D48" s="355"/>
      <c r="E48" s="355"/>
      <c r="F48" s="355"/>
      <c r="G48" s="355"/>
      <c r="H48" s="355"/>
      <c r="I48" s="355"/>
      <c r="J48" s="355"/>
      <c r="K48" s="355"/>
    </row>
  </sheetData>
  <mergeCells count="5">
    <mergeCell ref="A3:K3"/>
    <mergeCell ref="A46:G46"/>
    <mergeCell ref="A1:K1"/>
    <mergeCell ref="A2:K2"/>
    <mergeCell ref="A48:K48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36"/>
  <sheetViews>
    <sheetView zoomScaleNormal="100" zoomScalePageLayoutView="8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0.5" style="57" customWidth="1"/>
    <col min="3" max="3" width="17.1640625" style="57" customWidth="1"/>
    <col min="4" max="4" width="17.6640625" style="57" customWidth="1"/>
    <col min="5" max="5" width="10.83203125" style="57" customWidth="1"/>
    <col min="6" max="7" width="12.1640625" style="57" customWidth="1"/>
    <col min="8" max="8" width="14.6640625" style="57" customWidth="1"/>
    <col min="9" max="9" width="10.83203125" style="57" customWidth="1"/>
    <col min="10" max="10" width="14.6640625" style="57" customWidth="1"/>
    <col min="11" max="11" width="20.6640625" style="57" customWidth="1"/>
    <col min="12" max="16384" width="10.83203125" style="57"/>
  </cols>
  <sheetData>
    <row r="1" spans="1:253" x14ac:dyDescent="0.15">
      <c r="A1" s="356" t="s">
        <v>872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253" x14ac:dyDescent="0.15">
      <c r="A2" s="357" t="str">
        <f>'14'!A2:K2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253" ht="29.25" customHeight="1" x14ac:dyDescent="0.15">
      <c r="A3" s="362" t="s">
        <v>491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253" ht="142.5" x14ac:dyDescent="0.15">
      <c r="A4" s="52" t="s">
        <v>138</v>
      </c>
      <c r="B4" s="53" t="str">
        <f>'14'!B4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'14'!F4</f>
        <v>Cena jedn. netto za 1 op.</v>
      </c>
      <c r="G4" s="53" t="str">
        <f>'14'!G4</f>
        <v>Cena jedn. brutto za 1 op.</v>
      </c>
      <c r="H4" s="53" t="str">
        <f>'14'!H4</f>
        <v>Wartość netto za ilość określoną w kol. 5</v>
      </c>
      <c r="I4" s="52" t="str">
        <f>'14'!I4</f>
        <v>Stawka VAT (%)</v>
      </c>
      <c r="J4" s="63" t="str">
        <f>'14'!J4</f>
        <v>Wartość brutto za ilość określoną w kol. 5 (obliczona: wartość netto z kol. 8 + podatek VAT)</v>
      </c>
      <c r="K4" s="100" t="str">
        <f>'14'!K4</f>
        <v>Nazwa handlowa</v>
      </c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  <c r="BL4" s="277"/>
      <c r="BM4" s="277"/>
      <c r="BN4" s="277"/>
      <c r="BO4" s="277"/>
      <c r="BP4" s="277"/>
      <c r="BQ4" s="277"/>
      <c r="BR4" s="277"/>
      <c r="BS4" s="277"/>
      <c r="BT4" s="277"/>
      <c r="BU4" s="277"/>
      <c r="BV4" s="277"/>
      <c r="BW4" s="277"/>
      <c r="BX4" s="277"/>
      <c r="BY4" s="277"/>
      <c r="BZ4" s="277"/>
      <c r="CA4" s="277"/>
      <c r="CB4" s="277"/>
      <c r="CC4" s="277"/>
      <c r="CD4" s="277"/>
      <c r="CE4" s="277"/>
      <c r="CF4" s="277"/>
      <c r="CG4" s="277"/>
      <c r="CH4" s="277"/>
      <c r="CI4" s="277"/>
      <c r="CJ4" s="277"/>
      <c r="CK4" s="277"/>
      <c r="CL4" s="277"/>
      <c r="CM4" s="277"/>
      <c r="CN4" s="277"/>
      <c r="CO4" s="277"/>
      <c r="CP4" s="277"/>
      <c r="CQ4" s="277"/>
      <c r="CR4" s="277"/>
      <c r="CS4" s="277"/>
      <c r="CT4" s="277"/>
      <c r="CU4" s="277"/>
      <c r="CV4" s="277"/>
      <c r="CW4" s="277"/>
      <c r="CX4" s="277"/>
      <c r="CY4" s="277"/>
      <c r="CZ4" s="277"/>
      <c r="DA4" s="277"/>
      <c r="DB4" s="277"/>
      <c r="DC4" s="277"/>
      <c r="DD4" s="277"/>
      <c r="DE4" s="277"/>
      <c r="DF4" s="277"/>
      <c r="DG4" s="277"/>
      <c r="DH4" s="277"/>
      <c r="DI4" s="277"/>
      <c r="DJ4" s="277"/>
      <c r="DK4" s="277"/>
      <c r="DL4" s="277"/>
      <c r="DM4" s="277"/>
      <c r="DN4" s="277"/>
      <c r="DO4" s="277"/>
      <c r="DP4" s="277"/>
      <c r="DQ4" s="277"/>
      <c r="DR4" s="277"/>
      <c r="DS4" s="277"/>
      <c r="DT4" s="277"/>
      <c r="DU4" s="277"/>
      <c r="DV4" s="277"/>
      <c r="DW4" s="277"/>
      <c r="DX4" s="277"/>
      <c r="DY4" s="277"/>
      <c r="DZ4" s="277"/>
      <c r="EA4" s="277"/>
      <c r="EB4" s="277"/>
      <c r="EC4" s="277"/>
      <c r="ED4" s="277"/>
      <c r="EE4" s="277"/>
      <c r="EF4" s="277"/>
      <c r="EG4" s="277"/>
      <c r="EH4" s="277"/>
      <c r="EI4" s="277"/>
      <c r="EJ4" s="277"/>
      <c r="EK4" s="277"/>
      <c r="EL4" s="277"/>
      <c r="EM4" s="277"/>
      <c r="EN4" s="277"/>
      <c r="EO4" s="277"/>
      <c r="EP4" s="277"/>
      <c r="EQ4" s="277"/>
      <c r="ER4" s="277"/>
      <c r="ES4" s="277"/>
      <c r="ET4" s="277"/>
      <c r="EU4" s="277"/>
      <c r="EV4" s="277"/>
      <c r="EW4" s="277"/>
      <c r="EX4" s="277"/>
      <c r="EY4" s="277"/>
      <c r="EZ4" s="277"/>
      <c r="FA4" s="277"/>
      <c r="FB4" s="277"/>
      <c r="FC4" s="277"/>
      <c r="FD4" s="277"/>
      <c r="FE4" s="277"/>
      <c r="FF4" s="277"/>
      <c r="FG4" s="277"/>
      <c r="FH4" s="277"/>
      <c r="FI4" s="277"/>
      <c r="FJ4" s="277"/>
      <c r="FK4" s="277"/>
      <c r="FL4" s="277"/>
      <c r="FM4" s="277"/>
      <c r="FN4" s="277"/>
      <c r="FO4" s="277"/>
      <c r="FP4" s="277"/>
      <c r="FQ4" s="277"/>
      <c r="FR4" s="277"/>
      <c r="FS4" s="277"/>
      <c r="FT4" s="277"/>
      <c r="FU4" s="277"/>
      <c r="FV4" s="277"/>
      <c r="FW4" s="277"/>
      <c r="FX4" s="277"/>
      <c r="FY4" s="277"/>
      <c r="FZ4" s="277"/>
      <c r="GA4" s="277"/>
      <c r="GB4" s="277"/>
      <c r="GC4" s="277"/>
      <c r="GD4" s="277"/>
      <c r="GE4" s="277"/>
      <c r="GF4" s="277"/>
      <c r="GG4" s="277"/>
      <c r="GH4" s="277"/>
      <c r="GI4" s="277"/>
      <c r="GJ4" s="277"/>
      <c r="GK4" s="277"/>
      <c r="GL4" s="277"/>
      <c r="GM4" s="277"/>
      <c r="GN4" s="277"/>
      <c r="GO4" s="277"/>
      <c r="GP4" s="277"/>
      <c r="GQ4" s="277"/>
      <c r="GR4" s="277"/>
      <c r="GS4" s="277"/>
      <c r="GT4" s="277"/>
      <c r="GU4" s="277"/>
      <c r="GV4" s="277"/>
      <c r="GW4" s="277"/>
      <c r="GX4" s="277"/>
      <c r="GY4" s="277"/>
      <c r="GZ4" s="277"/>
      <c r="HA4" s="277"/>
      <c r="HB4" s="277"/>
      <c r="HC4" s="277"/>
      <c r="HD4" s="277"/>
      <c r="HE4" s="277"/>
      <c r="HF4" s="277"/>
      <c r="HG4" s="277"/>
      <c r="HH4" s="277"/>
      <c r="HI4" s="277"/>
      <c r="HJ4" s="277"/>
      <c r="HK4" s="277"/>
      <c r="HL4" s="277"/>
      <c r="HM4" s="277"/>
      <c r="HN4" s="277"/>
      <c r="HO4" s="277"/>
      <c r="HP4" s="277"/>
      <c r="HQ4" s="277"/>
      <c r="HR4" s="277"/>
      <c r="HS4" s="277"/>
      <c r="HT4" s="277"/>
      <c r="HU4" s="277"/>
      <c r="HV4" s="277"/>
      <c r="HW4" s="277"/>
      <c r="HX4" s="277"/>
      <c r="HY4" s="277"/>
      <c r="HZ4" s="277"/>
      <c r="IA4" s="277"/>
      <c r="IB4" s="277"/>
      <c r="IC4" s="277"/>
      <c r="ID4" s="277"/>
      <c r="IE4" s="277"/>
      <c r="IF4" s="277"/>
      <c r="IG4" s="277"/>
      <c r="IH4" s="277"/>
      <c r="II4" s="277"/>
      <c r="IJ4" s="277"/>
      <c r="IK4" s="277"/>
      <c r="IL4" s="277"/>
      <c r="IM4" s="277"/>
      <c r="IN4" s="277"/>
      <c r="IO4" s="277"/>
      <c r="IP4" s="277"/>
      <c r="IQ4" s="277"/>
      <c r="IR4" s="277"/>
      <c r="IS4" s="277"/>
    </row>
    <row r="5" spans="1:253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45">
        <v>8</v>
      </c>
      <c r="I5" s="45">
        <v>9</v>
      </c>
      <c r="J5" s="73">
        <v>10</v>
      </c>
      <c r="K5" s="327">
        <v>11</v>
      </c>
    </row>
    <row r="6" spans="1:253" ht="15.95" customHeight="1" x14ac:dyDescent="0.15">
      <c r="A6" s="70">
        <v>1</v>
      </c>
      <c r="B6" s="71" t="s">
        <v>492</v>
      </c>
      <c r="C6" s="234" t="s">
        <v>179</v>
      </c>
      <c r="D6" s="234" t="s">
        <v>493</v>
      </c>
      <c r="E6" s="234">
        <v>30</v>
      </c>
      <c r="F6" s="162"/>
      <c r="G6" s="162"/>
      <c r="H6" s="42"/>
      <c r="I6" s="43"/>
      <c r="J6" s="50"/>
      <c r="K6" s="243"/>
    </row>
    <row r="7" spans="1:253" ht="20.25" customHeight="1" x14ac:dyDescent="0.15">
      <c r="A7" s="70">
        <v>2</v>
      </c>
      <c r="B7" s="71" t="s">
        <v>494</v>
      </c>
      <c r="C7" s="234" t="s">
        <v>495</v>
      </c>
      <c r="D7" s="234" t="s">
        <v>1010</v>
      </c>
      <c r="E7" s="234">
        <v>30</v>
      </c>
      <c r="F7" s="162"/>
      <c r="G7" s="162"/>
      <c r="H7" s="42"/>
      <c r="I7" s="43"/>
      <c r="J7" s="50"/>
      <c r="K7" s="243"/>
    </row>
    <row r="8" spans="1:253" ht="22.5" customHeight="1" x14ac:dyDescent="0.15">
      <c r="A8" s="70">
        <v>3</v>
      </c>
      <c r="B8" s="71" t="s">
        <v>496</v>
      </c>
      <c r="C8" s="234" t="s">
        <v>340</v>
      </c>
      <c r="D8" s="234" t="s">
        <v>236</v>
      </c>
      <c r="E8" s="234">
        <v>30</v>
      </c>
      <c r="F8" s="162"/>
      <c r="G8" s="162"/>
      <c r="H8" s="42"/>
      <c r="I8" s="43"/>
      <c r="J8" s="50"/>
      <c r="K8" s="243"/>
    </row>
    <row r="9" spans="1:253" ht="48.75" customHeight="1" x14ac:dyDescent="0.15">
      <c r="A9" s="70">
        <v>4</v>
      </c>
      <c r="B9" s="71" t="s">
        <v>1009</v>
      </c>
      <c r="C9" s="234" t="s">
        <v>497</v>
      </c>
      <c r="D9" s="234" t="s">
        <v>493</v>
      </c>
      <c r="E9" s="234">
        <v>30</v>
      </c>
      <c r="F9" s="162"/>
      <c r="G9" s="162"/>
      <c r="H9" s="78"/>
      <c r="I9" s="79"/>
      <c r="J9" s="80"/>
      <c r="K9" s="328"/>
    </row>
    <row r="10" spans="1:253" ht="33.75" customHeight="1" x14ac:dyDescent="0.15">
      <c r="A10" s="359" t="s">
        <v>855</v>
      </c>
      <c r="B10" s="359"/>
      <c r="C10" s="359"/>
      <c r="D10" s="359"/>
      <c r="E10" s="359"/>
      <c r="F10" s="359"/>
      <c r="G10" s="359"/>
      <c r="H10" s="258"/>
      <c r="I10" s="162" t="s">
        <v>856</v>
      </c>
      <c r="J10" s="162"/>
      <c r="K10" s="162" t="s">
        <v>856</v>
      </c>
      <c r="L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7"/>
      <c r="AR10" s="277"/>
      <c r="AS10" s="277"/>
      <c r="AT10" s="277"/>
      <c r="AU10" s="277"/>
      <c r="AV10" s="277"/>
      <c r="AW10" s="277"/>
      <c r="AX10" s="277"/>
      <c r="AY10" s="277"/>
      <c r="AZ10" s="277"/>
      <c r="BA10" s="277"/>
      <c r="BB10" s="277"/>
      <c r="BC10" s="277"/>
      <c r="BD10" s="277"/>
      <c r="BE10" s="277"/>
      <c r="BF10" s="277"/>
      <c r="BG10" s="277"/>
      <c r="BH10" s="277"/>
      <c r="BI10" s="277"/>
      <c r="BJ10" s="277"/>
      <c r="BK10" s="277"/>
      <c r="BL10" s="277"/>
      <c r="BM10" s="277"/>
      <c r="BN10" s="277"/>
      <c r="BO10" s="277"/>
      <c r="BP10" s="277"/>
      <c r="BQ10" s="277"/>
      <c r="BR10" s="277"/>
      <c r="BS10" s="277"/>
      <c r="BT10" s="277"/>
      <c r="BU10" s="277"/>
      <c r="BV10" s="277"/>
      <c r="BW10" s="277"/>
      <c r="BX10" s="277"/>
      <c r="BY10" s="277"/>
      <c r="BZ10" s="277"/>
      <c r="CA10" s="277"/>
      <c r="CB10" s="277"/>
      <c r="CC10" s="277"/>
      <c r="CD10" s="277"/>
      <c r="CE10" s="277"/>
      <c r="CF10" s="277"/>
      <c r="CG10" s="277"/>
      <c r="CH10" s="277"/>
      <c r="CI10" s="277"/>
      <c r="CJ10" s="277"/>
      <c r="CK10" s="277"/>
      <c r="CL10" s="277"/>
      <c r="CM10" s="277"/>
      <c r="CN10" s="277"/>
      <c r="CO10" s="277"/>
      <c r="CP10" s="277"/>
      <c r="CQ10" s="277"/>
      <c r="CR10" s="277"/>
      <c r="CS10" s="277"/>
      <c r="CT10" s="277"/>
      <c r="CU10" s="277"/>
      <c r="CV10" s="277"/>
      <c r="CW10" s="277"/>
      <c r="CX10" s="277"/>
      <c r="CY10" s="277"/>
      <c r="CZ10" s="277"/>
      <c r="DA10" s="277"/>
      <c r="DB10" s="277"/>
      <c r="DC10" s="277"/>
      <c r="DD10" s="277"/>
      <c r="DE10" s="277"/>
      <c r="DF10" s="277"/>
      <c r="DG10" s="277"/>
      <c r="DH10" s="277"/>
      <c r="DI10" s="277"/>
      <c r="DJ10" s="277"/>
      <c r="DK10" s="277"/>
      <c r="DL10" s="277"/>
      <c r="DM10" s="277"/>
      <c r="DN10" s="277"/>
      <c r="DO10" s="277"/>
      <c r="DP10" s="277"/>
      <c r="DQ10" s="277"/>
      <c r="DR10" s="277"/>
      <c r="DS10" s="277"/>
      <c r="DT10" s="277"/>
      <c r="DU10" s="277"/>
      <c r="DV10" s="277"/>
      <c r="DW10" s="277"/>
      <c r="DX10" s="277"/>
      <c r="DY10" s="277"/>
      <c r="DZ10" s="277"/>
      <c r="EA10" s="277"/>
      <c r="EB10" s="277"/>
      <c r="EC10" s="277"/>
      <c r="ED10" s="277"/>
      <c r="EE10" s="277"/>
      <c r="EF10" s="277"/>
      <c r="EG10" s="277"/>
      <c r="EH10" s="277"/>
      <c r="EI10" s="277"/>
      <c r="EJ10" s="277"/>
      <c r="EK10" s="277"/>
      <c r="EL10" s="277"/>
      <c r="EM10" s="277"/>
      <c r="EN10" s="277"/>
      <c r="EO10" s="277"/>
      <c r="EP10" s="277"/>
      <c r="EQ10" s="277"/>
      <c r="ER10" s="277"/>
      <c r="ES10" s="277"/>
      <c r="ET10" s="277"/>
      <c r="EU10" s="277"/>
      <c r="EV10" s="277"/>
      <c r="EW10" s="277"/>
      <c r="EX10" s="277"/>
      <c r="EY10" s="277"/>
      <c r="EZ10" s="277"/>
      <c r="FA10" s="277"/>
      <c r="FB10" s="277"/>
      <c r="FC10" s="277"/>
      <c r="FD10" s="277"/>
      <c r="FE10" s="277"/>
      <c r="FF10" s="277"/>
      <c r="FG10" s="277"/>
      <c r="FH10" s="277"/>
      <c r="FI10" s="277"/>
      <c r="FJ10" s="277"/>
      <c r="FK10" s="277"/>
      <c r="FL10" s="277"/>
      <c r="FM10" s="277"/>
      <c r="FN10" s="277"/>
      <c r="FO10" s="277"/>
      <c r="FP10" s="277"/>
      <c r="FQ10" s="277"/>
      <c r="FR10" s="277"/>
      <c r="FS10" s="277"/>
      <c r="FT10" s="277"/>
      <c r="FU10" s="277"/>
      <c r="FV10" s="277"/>
      <c r="FW10" s="277"/>
      <c r="FX10" s="277"/>
      <c r="FY10" s="277"/>
      <c r="FZ10" s="277"/>
      <c r="GA10" s="277"/>
      <c r="GB10" s="277"/>
      <c r="GC10" s="277"/>
      <c r="GD10" s="277"/>
      <c r="GE10" s="277"/>
      <c r="GF10" s="277"/>
      <c r="GG10" s="277"/>
      <c r="GH10" s="277"/>
      <c r="GI10" s="277"/>
      <c r="GJ10" s="277"/>
      <c r="GK10" s="277"/>
      <c r="GL10" s="277"/>
      <c r="GM10" s="277"/>
      <c r="GN10" s="277"/>
      <c r="GO10" s="277"/>
      <c r="GP10" s="277"/>
      <c r="GQ10" s="277"/>
      <c r="GR10" s="277"/>
      <c r="GS10" s="277"/>
      <c r="GT10" s="277"/>
      <c r="GU10" s="277"/>
      <c r="GV10" s="277"/>
      <c r="GW10" s="277"/>
      <c r="GX10" s="277"/>
      <c r="GY10" s="277"/>
      <c r="GZ10" s="277"/>
      <c r="HA10" s="277"/>
      <c r="HB10" s="277"/>
      <c r="HC10" s="277"/>
      <c r="HD10" s="277"/>
      <c r="HE10" s="277"/>
      <c r="HF10" s="277"/>
      <c r="HG10" s="277"/>
      <c r="HH10" s="277"/>
      <c r="HI10" s="277"/>
      <c r="HJ10" s="277"/>
      <c r="HK10" s="277"/>
      <c r="HL10" s="277"/>
      <c r="HM10" s="277"/>
      <c r="HN10" s="277"/>
      <c r="HO10" s="277"/>
      <c r="HP10" s="277"/>
      <c r="HQ10" s="277"/>
      <c r="HR10" s="277"/>
      <c r="HS10" s="277"/>
      <c r="HT10" s="277"/>
      <c r="HU10" s="277"/>
      <c r="HV10" s="277"/>
      <c r="HW10" s="277"/>
      <c r="HX10" s="277"/>
      <c r="HY10" s="277"/>
      <c r="HZ10" s="277"/>
      <c r="IA10" s="277"/>
      <c r="IB10" s="277"/>
      <c r="IC10" s="277"/>
      <c r="ID10" s="277"/>
      <c r="IE10" s="277"/>
      <c r="IF10" s="277"/>
      <c r="IG10" s="277"/>
      <c r="IH10" s="277"/>
      <c r="II10" s="277"/>
      <c r="IJ10" s="277"/>
      <c r="IK10" s="277"/>
      <c r="IL10" s="277"/>
      <c r="IM10" s="277"/>
      <c r="IN10" s="277"/>
      <c r="IO10" s="277"/>
      <c r="IP10" s="277"/>
      <c r="IQ10" s="277"/>
      <c r="IR10" s="277"/>
      <c r="IS10" s="277"/>
    </row>
    <row r="11" spans="1:253" ht="15.75" customHeight="1" x14ac:dyDescent="0.15">
      <c r="K11" s="262"/>
    </row>
    <row r="12" spans="1:253" ht="47.25" customHeight="1" x14ac:dyDescent="0.15">
      <c r="A12" s="355" t="s">
        <v>943</v>
      </c>
      <c r="B12" s="355"/>
      <c r="C12" s="355"/>
      <c r="D12" s="355"/>
      <c r="E12" s="355"/>
      <c r="F12" s="355"/>
      <c r="G12" s="355"/>
      <c r="H12" s="355"/>
      <c r="I12" s="355"/>
      <c r="J12" s="355"/>
      <c r="K12" s="355"/>
    </row>
    <row r="13" spans="1:253" ht="15.75" customHeight="1" x14ac:dyDescent="0.15">
      <c r="K13" s="262"/>
    </row>
    <row r="14" spans="1:253" ht="15.75" customHeight="1" x14ac:dyDescent="0.15">
      <c r="K14" s="262"/>
    </row>
    <row r="15" spans="1:253" ht="15.75" customHeight="1" x14ac:dyDescent="0.15">
      <c r="K15" s="262"/>
    </row>
    <row r="16" spans="1:253" ht="15.75" customHeight="1" x14ac:dyDescent="0.15">
      <c r="K16" s="262"/>
    </row>
    <row r="17" spans="11:11" ht="15.75" customHeight="1" x14ac:dyDescent="0.15">
      <c r="K17" s="262"/>
    </row>
    <row r="18" spans="11:11" ht="15.75" customHeight="1" x14ac:dyDescent="0.15">
      <c r="K18" s="262"/>
    </row>
    <row r="19" spans="11:11" ht="15.75" customHeight="1" x14ac:dyDescent="0.15">
      <c r="K19" s="262"/>
    </row>
    <row r="20" spans="11:11" ht="15.75" customHeight="1" x14ac:dyDescent="0.15">
      <c r="K20" s="262"/>
    </row>
    <row r="21" spans="11:11" ht="15.75" customHeight="1" x14ac:dyDescent="0.15">
      <c r="K21" s="262"/>
    </row>
    <row r="22" spans="11:11" ht="15.75" customHeight="1" x14ac:dyDescent="0.15">
      <c r="K22" s="262"/>
    </row>
    <row r="23" spans="11:11" ht="15.75" customHeight="1" x14ac:dyDescent="0.15">
      <c r="K23" s="262"/>
    </row>
    <row r="24" spans="11:11" ht="15.75" customHeight="1" x14ac:dyDescent="0.15">
      <c r="K24" s="262"/>
    </row>
    <row r="25" spans="11:11" ht="15.75" customHeight="1" x14ac:dyDescent="0.15">
      <c r="K25" s="262"/>
    </row>
    <row r="26" spans="11:11" ht="15.75" customHeight="1" x14ac:dyDescent="0.15">
      <c r="K26" s="262"/>
    </row>
    <row r="27" spans="11:11" ht="15.75" customHeight="1" x14ac:dyDescent="0.15">
      <c r="K27" s="262"/>
    </row>
    <row r="28" spans="11:11" ht="15.75" customHeight="1" x14ac:dyDescent="0.15">
      <c r="K28" s="262"/>
    </row>
    <row r="29" spans="11:11" ht="15.75" customHeight="1" x14ac:dyDescent="0.15">
      <c r="K29" s="262"/>
    </row>
    <row r="30" spans="11:11" ht="15.75" customHeight="1" x14ac:dyDescent="0.15">
      <c r="K30" s="262"/>
    </row>
    <row r="31" spans="11:11" ht="15.75" customHeight="1" x14ac:dyDescent="0.15"/>
    <row r="32" spans="11:11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</sheetData>
  <mergeCells count="5">
    <mergeCell ref="A3:K3"/>
    <mergeCell ref="A10:G10"/>
    <mergeCell ref="A1:K1"/>
    <mergeCell ref="A2:K2"/>
    <mergeCell ref="A12:K12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4"/>
  <sheetViews>
    <sheetView topLeftCell="A41"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1.5" style="57" customWidth="1"/>
    <col min="3" max="3" width="16.1640625" style="57" customWidth="1"/>
    <col min="4" max="4" width="17.6640625" style="57" customWidth="1"/>
    <col min="5" max="5" width="10.83203125" style="57" customWidth="1"/>
    <col min="6" max="6" width="11.83203125" style="57" customWidth="1"/>
    <col min="7" max="7" width="10.6640625" style="57" customWidth="1"/>
    <col min="8" max="8" width="12.83203125" style="57" customWidth="1"/>
    <col min="9" max="9" width="11.1640625" style="57" customWidth="1"/>
    <col min="10" max="10" width="16" style="57" customWidth="1"/>
    <col min="11" max="11" width="21.6640625" style="57" customWidth="1"/>
    <col min="12" max="16384" width="10.83203125" style="57"/>
  </cols>
  <sheetData>
    <row r="1" spans="1:13" x14ac:dyDescent="0.15">
      <c r="A1" s="356" t="s">
        <v>873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3" x14ac:dyDescent="0.15">
      <c r="A2" s="357" t="str">
        <f>'15'!A2:K2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3" ht="35.25" customHeight="1" x14ac:dyDescent="0.15">
      <c r="A3" s="362" t="s">
        <v>498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3" s="277" customFormat="1" ht="148.5" customHeight="1" x14ac:dyDescent="0.15">
      <c r="A4" s="52" t="s">
        <v>138</v>
      </c>
      <c r="B4" s="53" t="str">
        <f>'15'!B4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'15'!F4</f>
        <v>Cena jedn. netto za 1 op.</v>
      </c>
      <c r="G4" s="53" t="str">
        <f>'15'!G4</f>
        <v>Cena jedn. brutto za 1 op.</v>
      </c>
      <c r="H4" s="52" t="str">
        <f>'15'!H4</f>
        <v>Wartość netto za ilość określoną w kol. 5</v>
      </c>
      <c r="I4" s="63" t="str">
        <f>'15'!I4</f>
        <v>Stawka VAT (%)</v>
      </c>
      <c r="J4" s="101" t="str">
        <f>'15'!J4</f>
        <v>Wartość brutto za ilość określoną w kol. 5 (obliczona: wartość netto z kol. 8 + podatek VAT)</v>
      </c>
      <c r="K4" s="101" t="str">
        <f>'15'!K4</f>
        <v>Nazwa handlowa</v>
      </c>
    </row>
    <row r="5" spans="1:13" ht="15.75" customHeight="1" x14ac:dyDescent="0.15">
      <c r="A5" s="45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73">
        <v>9</v>
      </c>
      <c r="J5" s="70">
        <v>10</v>
      </c>
      <c r="K5" s="70">
        <v>11</v>
      </c>
    </row>
    <row r="6" spans="1:13" ht="42" customHeight="1" x14ac:dyDescent="0.15">
      <c r="A6" s="73">
        <v>1</v>
      </c>
      <c r="B6" s="240" t="s">
        <v>1011</v>
      </c>
      <c r="C6" s="240" t="s">
        <v>243</v>
      </c>
      <c r="D6" s="240" t="s">
        <v>146</v>
      </c>
      <c r="E6" s="240">
        <v>30</v>
      </c>
      <c r="F6" s="92"/>
      <c r="G6" s="42"/>
      <c r="H6" s="102"/>
      <c r="I6" s="50"/>
      <c r="J6" s="95"/>
      <c r="K6" s="95"/>
    </row>
    <row r="7" spans="1:13" ht="45" x14ac:dyDescent="0.15">
      <c r="A7" s="73">
        <v>2</v>
      </c>
      <c r="B7" s="240" t="s">
        <v>1011</v>
      </c>
      <c r="C7" s="240" t="s">
        <v>196</v>
      </c>
      <c r="D7" s="240" t="s">
        <v>146</v>
      </c>
      <c r="E7" s="240">
        <v>30</v>
      </c>
      <c r="F7" s="92"/>
      <c r="G7" s="42"/>
      <c r="H7" s="102"/>
      <c r="I7" s="50"/>
      <c r="J7" s="95"/>
      <c r="K7" s="95"/>
    </row>
    <row r="8" spans="1:13" ht="57.75" customHeight="1" x14ac:dyDescent="0.15">
      <c r="A8" s="73">
        <v>3</v>
      </c>
      <c r="B8" s="240" t="s">
        <v>1011</v>
      </c>
      <c r="C8" s="240" t="s">
        <v>548</v>
      </c>
      <c r="D8" s="240" t="s">
        <v>146</v>
      </c>
      <c r="E8" s="240">
        <v>40</v>
      </c>
      <c r="F8" s="92"/>
      <c r="G8" s="42"/>
      <c r="H8" s="102"/>
      <c r="I8" s="50"/>
      <c r="J8" s="95"/>
      <c r="K8" s="95"/>
    </row>
    <row r="9" spans="1:13" ht="28.5" customHeight="1" x14ac:dyDescent="0.15">
      <c r="A9" s="73">
        <v>4</v>
      </c>
      <c r="B9" s="240" t="s">
        <v>499</v>
      </c>
      <c r="C9" s="240" t="s">
        <v>500</v>
      </c>
      <c r="D9" s="240" t="s">
        <v>501</v>
      </c>
      <c r="E9" s="240">
        <v>10</v>
      </c>
      <c r="F9" s="92"/>
      <c r="G9" s="42"/>
      <c r="H9" s="102"/>
      <c r="I9" s="50"/>
      <c r="J9" s="95"/>
      <c r="K9" s="95"/>
    </row>
    <row r="10" spans="1:13" ht="30" customHeight="1" x14ac:dyDescent="0.15">
      <c r="A10" s="73">
        <v>5</v>
      </c>
      <c r="B10" s="240" t="s">
        <v>502</v>
      </c>
      <c r="C10" s="240" t="s">
        <v>125</v>
      </c>
      <c r="D10" s="240" t="s">
        <v>304</v>
      </c>
      <c r="E10" s="240">
        <v>5</v>
      </c>
      <c r="F10" s="92"/>
      <c r="G10" s="42"/>
      <c r="H10" s="102"/>
      <c r="I10" s="50"/>
      <c r="J10" s="95"/>
      <c r="K10" s="95"/>
    </row>
    <row r="11" spans="1:13" s="289" customFormat="1" ht="23.25" customHeight="1" x14ac:dyDescent="0.15">
      <c r="A11" s="73">
        <v>6</v>
      </c>
      <c r="B11" s="240" t="s">
        <v>504</v>
      </c>
      <c r="C11" s="241" t="s">
        <v>505</v>
      </c>
      <c r="D11" s="241" t="s">
        <v>513</v>
      </c>
      <c r="E11" s="241">
        <v>30</v>
      </c>
      <c r="F11" s="92"/>
      <c r="G11" s="42"/>
      <c r="H11" s="102"/>
      <c r="I11" s="50"/>
      <c r="J11" s="288"/>
      <c r="K11" s="288"/>
      <c r="M11" s="57"/>
    </row>
    <row r="12" spans="1:13" ht="15.95" customHeight="1" x14ac:dyDescent="0.15">
      <c r="A12" s="89">
        <v>7</v>
      </c>
      <c r="B12" s="240" t="s">
        <v>507</v>
      </c>
      <c r="C12" s="240" t="s">
        <v>187</v>
      </c>
      <c r="D12" s="240" t="s">
        <v>435</v>
      </c>
      <c r="E12" s="240">
        <v>600</v>
      </c>
      <c r="F12" s="187"/>
      <c r="G12" s="78"/>
      <c r="H12" s="105"/>
      <c r="I12" s="80"/>
      <c r="J12" s="280"/>
      <c r="K12" s="280"/>
    </row>
    <row r="13" spans="1:13" ht="33" customHeight="1" x14ac:dyDescent="0.15">
      <c r="A13" s="181">
        <v>8</v>
      </c>
      <c r="B13" s="240" t="s">
        <v>508</v>
      </c>
      <c r="C13" s="240" t="s">
        <v>509</v>
      </c>
      <c r="D13" s="240" t="s">
        <v>510</v>
      </c>
      <c r="E13" s="240">
        <v>50</v>
      </c>
      <c r="F13" s="223"/>
      <c r="G13" s="51"/>
      <c r="H13" s="107"/>
      <c r="I13" s="51"/>
      <c r="J13" s="95"/>
      <c r="K13" s="95"/>
    </row>
    <row r="14" spans="1:13" s="289" customFormat="1" ht="35.25" customHeight="1" x14ac:dyDescent="0.15">
      <c r="A14" s="181">
        <v>9</v>
      </c>
      <c r="B14" s="240" t="s">
        <v>511</v>
      </c>
      <c r="C14" s="241" t="s">
        <v>509</v>
      </c>
      <c r="D14" s="241" t="s">
        <v>510</v>
      </c>
      <c r="E14" s="241">
        <v>70</v>
      </c>
      <c r="F14" s="223"/>
      <c r="G14" s="51"/>
      <c r="H14" s="107"/>
      <c r="I14" s="51"/>
      <c r="J14" s="288"/>
      <c r="K14" s="288"/>
      <c r="M14" s="57"/>
    </row>
    <row r="15" spans="1:13" s="289" customFormat="1" ht="35.25" customHeight="1" x14ac:dyDescent="0.15">
      <c r="A15" s="181">
        <v>10</v>
      </c>
      <c r="B15" s="240" t="s">
        <v>512</v>
      </c>
      <c r="C15" s="241" t="s">
        <v>196</v>
      </c>
      <c r="D15" s="241" t="s">
        <v>513</v>
      </c>
      <c r="E15" s="241">
        <v>10</v>
      </c>
      <c r="F15" s="223"/>
      <c r="G15" s="51"/>
      <c r="H15" s="107"/>
      <c r="I15" s="51"/>
      <c r="J15" s="288"/>
      <c r="K15" s="288"/>
      <c r="M15" s="57"/>
    </row>
    <row r="16" spans="1:13" ht="33.75" customHeight="1" x14ac:dyDescent="0.15">
      <c r="A16" s="181">
        <v>11</v>
      </c>
      <c r="B16" s="240" t="s">
        <v>512</v>
      </c>
      <c r="C16" s="240" t="s">
        <v>187</v>
      </c>
      <c r="D16" s="240" t="s">
        <v>513</v>
      </c>
      <c r="E16" s="240">
        <v>30</v>
      </c>
      <c r="F16" s="223"/>
      <c r="G16" s="51"/>
      <c r="H16" s="107"/>
      <c r="I16" s="51"/>
      <c r="J16" s="95"/>
      <c r="K16" s="95"/>
    </row>
    <row r="17" spans="1:13" ht="45.75" customHeight="1" x14ac:dyDescent="0.15">
      <c r="A17" s="181">
        <v>12</v>
      </c>
      <c r="B17" s="240" t="s">
        <v>514</v>
      </c>
      <c r="C17" s="240" t="s">
        <v>196</v>
      </c>
      <c r="D17" s="240" t="s">
        <v>513</v>
      </c>
      <c r="E17" s="240">
        <v>10</v>
      </c>
      <c r="F17" s="223"/>
      <c r="G17" s="51"/>
      <c r="H17" s="107"/>
      <c r="I17" s="51"/>
      <c r="J17" s="95"/>
      <c r="K17" s="95"/>
    </row>
    <row r="18" spans="1:13" x14ac:dyDescent="0.15">
      <c r="A18" s="73">
        <v>13</v>
      </c>
      <c r="B18" s="240" t="s">
        <v>515</v>
      </c>
      <c r="C18" s="242">
        <v>5.0000000000000001E-3</v>
      </c>
      <c r="D18" s="240" t="s">
        <v>516</v>
      </c>
      <c r="E18" s="240">
        <v>20</v>
      </c>
      <c r="F18" s="64"/>
      <c r="G18" s="42"/>
      <c r="H18" s="106"/>
      <c r="I18" s="68"/>
      <c r="J18" s="285"/>
      <c r="K18" s="285"/>
    </row>
    <row r="19" spans="1:13" x14ac:dyDescent="0.15">
      <c r="A19" s="73">
        <v>14</v>
      </c>
      <c r="B19" s="240" t="s">
        <v>517</v>
      </c>
      <c r="C19" s="240" t="s">
        <v>168</v>
      </c>
      <c r="D19" s="240" t="s">
        <v>518</v>
      </c>
      <c r="E19" s="240">
        <v>20</v>
      </c>
      <c r="F19" s="92"/>
      <c r="G19" s="42"/>
      <c r="H19" s="102"/>
      <c r="I19" s="50"/>
      <c r="J19" s="95"/>
      <c r="K19" s="95"/>
    </row>
    <row r="20" spans="1:13" x14ac:dyDescent="0.15">
      <c r="A20" s="73">
        <v>15</v>
      </c>
      <c r="B20" s="240" t="s">
        <v>519</v>
      </c>
      <c r="C20" s="240" t="s">
        <v>520</v>
      </c>
      <c r="D20" s="240" t="s">
        <v>521</v>
      </c>
      <c r="E20" s="240">
        <v>50</v>
      </c>
      <c r="F20" s="92"/>
      <c r="G20" s="42"/>
      <c r="H20" s="102"/>
      <c r="I20" s="50"/>
      <c r="J20" s="95"/>
      <c r="K20" s="95"/>
    </row>
    <row r="21" spans="1:13" ht="15.95" customHeight="1" x14ac:dyDescent="0.15">
      <c r="A21" s="73">
        <v>16</v>
      </c>
      <c r="B21" s="240" t="s">
        <v>519</v>
      </c>
      <c r="C21" s="240" t="s">
        <v>522</v>
      </c>
      <c r="D21" s="240" t="s">
        <v>521</v>
      </c>
      <c r="E21" s="240">
        <v>150</v>
      </c>
      <c r="F21" s="92"/>
      <c r="G21" s="42"/>
      <c r="H21" s="102"/>
      <c r="I21" s="50"/>
      <c r="J21" s="95"/>
      <c r="K21" s="95"/>
    </row>
    <row r="22" spans="1:13" ht="15.95" customHeight="1" x14ac:dyDescent="0.15">
      <c r="A22" s="73">
        <v>17</v>
      </c>
      <c r="B22" s="240" t="s">
        <v>519</v>
      </c>
      <c r="C22" s="240" t="s">
        <v>523</v>
      </c>
      <c r="D22" s="240" t="s">
        <v>524</v>
      </c>
      <c r="E22" s="240">
        <v>120</v>
      </c>
      <c r="F22" s="92"/>
      <c r="G22" s="42"/>
      <c r="H22" s="102"/>
      <c r="I22" s="50"/>
      <c r="J22" s="95"/>
      <c r="K22" s="95"/>
    </row>
    <row r="23" spans="1:13" s="289" customFormat="1" ht="30.75" customHeight="1" x14ac:dyDescent="0.15">
      <c r="A23" s="73">
        <v>18</v>
      </c>
      <c r="B23" s="240" t="s">
        <v>525</v>
      </c>
      <c r="C23" s="347">
        <v>3.0000000000000001E-3</v>
      </c>
      <c r="D23" s="241" t="s">
        <v>526</v>
      </c>
      <c r="E23" s="241">
        <v>10</v>
      </c>
      <c r="F23" s="92"/>
      <c r="G23" s="42"/>
      <c r="H23" s="102"/>
      <c r="I23" s="50"/>
      <c r="J23" s="288"/>
      <c r="K23" s="288"/>
      <c r="M23" s="57"/>
    </row>
    <row r="24" spans="1:13" ht="33" customHeight="1" x14ac:dyDescent="0.15">
      <c r="A24" s="73">
        <v>19</v>
      </c>
      <c r="B24" s="240" t="s">
        <v>527</v>
      </c>
      <c r="C24" s="240" t="s">
        <v>200</v>
      </c>
      <c r="D24" s="240" t="s">
        <v>410</v>
      </c>
      <c r="E24" s="240">
        <v>30</v>
      </c>
      <c r="F24" s="92"/>
      <c r="G24" s="42"/>
      <c r="H24" s="102"/>
      <c r="I24" s="50"/>
      <c r="J24" s="95"/>
      <c r="K24" s="95"/>
    </row>
    <row r="25" spans="1:13" ht="15.95" customHeight="1" x14ac:dyDescent="0.15">
      <c r="A25" s="73">
        <v>20</v>
      </c>
      <c r="B25" s="240" t="s">
        <v>528</v>
      </c>
      <c r="C25" s="240" t="s">
        <v>162</v>
      </c>
      <c r="D25" s="240" t="s">
        <v>410</v>
      </c>
      <c r="E25" s="240">
        <v>20</v>
      </c>
      <c r="F25" s="92"/>
      <c r="G25" s="42"/>
      <c r="H25" s="102"/>
      <c r="I25" s="50"/>
      <c r="J25" s="95"/>
      <c r="K25" s="95"/>
    </row>
    <row r="26" spans="1:13" ht="15.95" customHeight="1" x14ac:dyDescent="0.15">
      <c r="A26" s="73">
        <v>21</v>
      </c>
      <c r="B26" s="240" t="s">
        <v>528</v>
      </c>
      <c r="C26" s="240" t="s">
        <v>345</v>
      </c>
      <c r="D26" s="240" t="s">
        <v>410</v>
      </c>
      <c r="E26" s="240">
        <v>20</v>
      </c>
      <c r="F26" s="92"/>
      <c r="G26" s="42"/>
      <c r="H26" s="102"/>
      <c r="I26" s="50"/>
      <c r="J26" s="95"/>
      <c r="K26" s="95"/>
    </row>
    <row r="27" spans="1:13" ht="15.95" customHeight="1" x14ac:dyDescent="0.15">
      <c r="A27" s="73">
        <v>22</v>
      </c>
      <c r="B27" s="240" t="s">
        <v>530</v>
      </c>
      <c r="C27" s="240" t="s">
        <v>196</v>
      </c>
      <c r="D27" s="240" t="s">
        <v>531</v>
      </c>
      <c r="E27" s="240">
        <v>5</v>
      </c>
      <c r="F27" s="92"/>
      <c r="G27" s="42"/>
      <c r="H27" s="102"/>
      <c r="I27" s="50"/>
      <c r="J27" s="95"/>
      <c r="K27" s="95"/>
    </row>
    <row r="28" spans="1:13" x14ac:dyDescent="0.15">
      <c r="A28" s="73">
        <v>23</v>
      </c>
      <c r="B28" s="240" t="s">
        <v>530</v>
      </c>
      <c r="C28" s="240" t="s">
        <v>532</v>
      </c>
      <c r="D28" s="240" t="s">
        <v>435</v>
      </c>
      <c r="E28" s="240">
        <v>30</v>
      </c>
      <c r="F28" s="92"/>
      <c r="G28" s="42"/>
      <c r="H28" s="102"/>
      <c r="I28" s="50"/>
      <c r="J28" s="95"/>
      <c r="K28" s="95"/>
    </row>
    <row r="29" spans="1:13" x14ac:dyDescent="0.15">
      <c r="A29" s="73">
        <v>24</v>
      </c>
      <c r="B29" s="240" t="s">
        <v>533</v>
      </c>
      <c r="C29" s="240" t="s">
        <v>314</v>
      </c>
      <c r="D29" s="240" t="s">
        <v>503</v>
      </c>
      <c r="E29" s="240">
        <v>50</v>
      </c>
      <c r="F29" s="92"/>
      <c r="G29" s="42"/>
      <c r="H29" s="102"/>
      <c r="I29" s="50"/>
      <c r="J29" s="95"/>
      <c r="K29" s="95"/>
    </row>
    <row r="30" spans="1:13" ht="15.95" customHeight="1" x14ac:dyDescent="0.15">
      <c r="A30" s="73">
        <v>25</v>
      </c>
      <c r="B30" s="240" t="s">
        <v>533</v>
      </c>
      <c r="C30" s="240" t="s">
        <v>345</v>
      </c>
      <c r="D30" s="240" t="s">
        <v>503</v>
      </c>
      <c r="E30" s="240">
        <v>30</v>
      </c>
      <c r="F30" s="92"/>
      <c r="G30" s="42"/>
      <c r="H30" s="102"/>
      <c r="I30" s="50"/>
      <c r="J30" s="95"/>
      <c r="K30" s="95"/>
    </row>
    <row r="31" spans="1:13" ht="15.95" customHeight="1" x14ac:dyDescent="0.15">
      <c r="A31" s="89">
        <v>26</v>
      </c>
      <c r="B31" s="240" t="s">
        <v>533</v>
      </c>
      <c r="C31" s="240" t="s">
        <v>534</v>
      </c>
      <c r="D31" s="240" t="s">
        <v>158</v>
      </c>
      <c r="E31" s="240">
        <v>250</v>
      </c>
      <c r="F31" s="187"/>
      <c r="G31" s="78"/>
      <c r="H31" s="105"/>
      <c r="I31" s="80"/>
      <c r="J31" s="280"/>
      <c r="K31" s="280"/>
    </row>
    <row r="32" spans="1:13" ht="43.5" customHeight="1" x14ac:dyDescent="0.15">
      <c r="A32" s="181">
        <v>27</v>
      </c>
      <c r="B32" s="240" t="s">
        <v>1012</v>
      </c>
      <c r="C32" s="240" t="s">
        <v>162</v>
      </c>
      <c r="D32" s="240" t="s">
        <v>410</v>
      </c>
      <c r="E32" s="240">
        <v>20</v>
      </c>
      <c r="F32" s="223"/>
      <c r="G32" s="51"/>
      <c r="H32" s="107"/>
      <c r="I32" s="51"/>
      <c r="J32" s="95"/>
      <c r="K32" s="95"/>
    </row>
    <row r="33" spans="1:13" ht="33" customHeight="1" x14ac:dyDescent="0.15">
      <c r="A33" s="73">
        <v>28</v>
      </c>
      <c r="B33" s="240" t="s">
        <v>535</v>
      </c>
      <c r="C33" s="240" t="s">
        <v>1017</v>
      </c>
      <c r="D33" s="240" t="s">
        <v>536</v>
      </c>
      <c r="E33" s="240">
        <v>150</v>
      </c>
      <c r="F33" s="64"/>
      <c r="G33" s="42"/>
      <c r="H33" s="106"/>
      <c r="I33" s="68"/>
      <c r="J33" s="285"/>
      <c r="K33" s="285"/>
    </row>
    <row r="34" spans="1:13" ht="30.75" customHeight="1" x14ac:dyDescent="0.15">
      <c r="A34" s="89">
        <v>29</v>
      </c>
      <c r="B34" s="240" t="s">
        <v>537</v>
      </c>
      <c r="C34" s="240" t="s">
        <v>168</v>
      </c>
      <c r="D34" s="240" t="s">
        <v>538</v>
      </c>
      <c r="E34" s="240">
        <v>30</v>
      </c>
      <c r="F34" s="187"/>
      <c r="G34" s="78"/>
      <c r="H34" s="105"/>
      <c r="I34" s="80"/>
      <c r="J34" s="319"/>
      <c r="K34" s="280"/>
    </row>
    <row r="35" spans="1:13" ht="30" customHeight="1" x14ac:dyDescent="0.15">
      <c r="A35" s="181">
        <v>30</v>
      </c>
      <c r="B35" s="240" t="s">
        <v>1013</v>
      </c>
      <c r="C35" s="240" t="s">
        <v>168</v>
      </c>
      <c r="D35" s="240" t="s">
        <v>539</v>
      </c>
      <c r="E35" s="240">
        <v>20</v>
      </c>
      <c r="F35" s="223"/>
      <c r="G35" s="51"/>
      <c r="H35" s="107"/>
      <c r="I35" s="51"/>
      <c r="J35" s="288"/>
      <c r="K35" s="95"/>
    </row>
    <row r="36" spans="1:13" s="289" customFormat="1" ht="45" customHeight="1" x14ac:dyDescent="0.15">
      <c r="A36" s="181">
        <v>31</v>
      </c>
      <c r="B36" s="241" t="s">
        <v>1014</v>
      </c>
      <c r="C36" s="241" t="s">
        <v>168</v>
      </c>
      <c r="D36" s="241" t="s">
        <v>540</v>
      </c>
      <c r="E36" s="241">
        <v>10</v>
      </c>
      <c r="F36" s="236"/>
      <c r="G36" s="108"/>
      <c r="H36" s="109"/>
      <c r="I36" s="108"/>
      <c r="J36" s="288"/>
      <c r="K36" s="288"/>
    </row>
    <row r="37" spans="1:13" ht="48" customHeight="1" x14ac:dyDescent="0.15">
      <c r="A37" s="181">
        <v>32</v>
      </c>
      <c r="B37" s="240" t="s">
        <v>541</v>
      </c>
      <c r="C37" s="240" t="s">
        <v>168</v>
      </c>
      <c r="D37" s="240" t="s">
        <v>516</v>
      </c>
      <c r="E37" s="240">
        <v>10</v>
      </c>
      <c r="F37" s="223"/>
      <c r="G37" s="51"/>
      <c r="H37" s="107"/>
      <c r="I37" s="51"/>
      <c r="J37" s="288"/>
      <c r="K37" s="95"/>
    </row>
    <row r="38" spans="1:13" x14ac:dyDescent="0.15">
      <c r="A38" s="181">
        <v>33</v>
      </c>
      <c r="B38" s="240" t="s">
        <v>542</v>
      </c>
      <c r="C38" s="240" t="s">
        <v>168</v>
      </c>
      <c r="D38" s="240" t="s">
        <v>518</v>
      </c>
      <c r="E38" s="240">
        <v>15</v>
      </c>
      <c r="F38" s="223"/>
      <c r="G38" s="51"/>
      <c r="H38" s="107"/>
      <c r="I38" s="51"/>
      <c r="J38" s="288"/>
      <c r="K38" s="95"/>
    </row>
    <row r="39" spans="1:13" s="289" customFormat="1" ht="36.950000000000003" customHeight="1" x14ac:dyDescent="0.15">
      <c r="A39" s="73">
        <v>34</v>
      </c>
      <c r="B39" s="240" t="s">
        <v>543</v>
      </c>
      <c r="C39" s="241" t="s">
        <v>187</v>
      </c>
      <c r="D39" s="241" t="s">
        <v>506</v>
      </c>
      <c r="E39" s="241">
        <v>200</v>
      </c>
      <c r="F39" s="64"/>
      <c r="G39" s="42"/>
      <c r="H39" s="106"/>
      <c r="I39" s="68"/>
      <c r="J39" s="326"/>
      <c r="K39" s="326"/>
      <c r="M39" s="57"/>
    </row>
    <row r="40" spans="1:13" s="289" customFormat="1" ht="42.75" customHeight="1" x14ac:dyDescent="0.15">
      <c r="A40" s="73">
        <v>35</v>
      </c>
      <c r="B40" s="240" t="s">
        <v>1015</v>
      </c>
      <c r="C40" s="241" t="s">
        <v>196</v>
      </c>
      <c r="D40" s="241" t="s">
        <v>506</v>
      </c>
      <c r="E40" s="241">
        <v>150</v>
      </c>
      <c r="F40" s="92"/>
      <c r="G40" s="42"/>
      <c r="H40" s="102"/>
      <c r="I40" s="50"/>
      <c r="J40" s="288"/>
      <c r="K40" s="288"/>
      <c r="M40" s="57"/>
    </row>
    <row r="41" spans="1:13" s="289" customFormat="1" ht="27.75" customHeight="1" x14ac:dyDescent="0.15">
      <c r="A41" s="73">
        <v>36</v>
      </c>
      <c r="B41" s="240" t="s">
        <v>544</v>
      </c>
      <c r="C41" s="241" t="s">
        <v>545</v>
      </c>
      <c r="D41" s="241" t="s">
        <v>546</v>
      </c>
      <c r="E41" s="241">
        <v>30</v>
      </c>
      <c r="F41" s="92"/>
      <c r="G41" s="42"/>
      <c r="H41" s="102"/>
      <c r="I41" s="50"/>
      <c r="J41" s="288"/>
      <c r="K41" s="288"/>
      <c r="M41" s="57"/>
    </row>
    <row r="42" spans="1:13" x14ac:dyDescent="0.15">
      <c r="A42" s="73">
        <v>37</v>
      </c>
      <c r="B42" s="241" t="s">
        <v>547</v>
      </c>
      <c r="C42" s="241" t="s">
        <v>196</v>
      </c>
      <c r="D42" s="241" t="s">
        <v>410</v>
      </c>
      <c r="E42" s="241">
        <v>50</v>
      </c>
      <c r="F42" s="237"/>
      <c r="G42" s="42"/>
      <c r="H42" s="102"/>
      <c r="I42" s="50"/>
      <c r="J42" s="288"/>
      <c r="K42" s="95"/>
    </row>
    <row r="43" spans="1:13" ht="30.75" customHeight="1" x14ac:dyDescent="0.15">
      <c r="A43" s="73">
        <v>38</v>
      </c>
      <c r="B43" s="241" t="s">
        <v>547</v>
      </c>
      <c r="C43" s="241" t="s">
        <v>367</v>
      </c>
      <c r="D43" s="241" t="s">
        <v>1018</v>
      </c>
      <c r="E43" s="241">
        <v>100</v>
      </c>
      <c r="F43" s="237"/>
      <c r="G43" s="42"/>
      <c r="H43" s="102"/>
      <c r="I43" s="50"/>
      <c r="J43" s="288"/>
      <c r="K43" s="95"/>
    </row>
    <row r="44" spans="1:13" ht="57" customHeight="1" x14ac:dyDescent="0.15">
      <c r="A44" s="73">
        <v>39</v>
      </c>
      <c r="B44" s="240" t="s">
        <v>1016</v>
      </c>
      <c r="C44" s="240" t="s">
        <v>200</v>
      </c>
      <c r="D44" s="240" t="s">
        <v>435</v>
      </c>
      <c r="E44" s="240">
        <v>20</v>
      </c>
      <c r="F44" s="92"/>
      <c r="G44" s="42"/>
      <c r="H44" s="102"/>
      <c r="I44" s="50"/>
      <c r="J44" s="95"/>
      <c r="K44" s="95"/>
    </row>
    <row r="45" spans="1:13" ht="54.75" customHeight="1" x14ac:dyDescent="0.15">
      <c r="A45" s="73">
        <v>40</v>
      </c>
      <c r="B45" s="240" t="s">
        <v>1016</v>
      </c>
      <c r="C45" s="240" t="s">
        <v>134</v>
      </c>
      <c r="D45" s="240" t="s">
        <v>435</v>
      </c>
      <c r="E45" s="240">
        <v>5</v>
      </c>
      <c r="F45" s="92"/>
      <c r="G45" s="42"/>
      <c r="H45" s="102"/>
      <c r="I45" s="50"/>
      <c r="J45" s="95"/>
      <c r="K45" s="95"/>
    </row>
    <row r="46" spans="1:13" ht="30.75" customHeight="1" x14ac:dyDescent="0.15">
      <c r="A46" s="359" t="s">
        <v>855</v>
      </c>
      <c r="B46" s="358"/>
      <c r="C46" s="358"/>
      <c r="D46" s="358"/>
      <c r="E46" s="358"/>
      <c r="F46" s="359"/>
      <c r="G46" s="359"/>
      <c r="H46" s="162"/>
      <c r="I46" s="162" t="s">
        <v>856</v>
      </c>
      <c r="J46" s="95"/>
      <c r="K46" s="162" t="s">
        <v>856</v>
      </c>
    </row>
    <row r="47" spans="1:13" s="277" customFormat="1" ht="14.1" customHeight="1" x14ac:dyDescent="0.15">
      <c r="A47" s="380" t="s">
        <v>549</v>
      </c>
      <c r="B47" s="380"/>
      <c r="C47" s="380"/>
      <c r="D47" s="380"/>
      <c r="E47" s="380"/>
      <c r="F47" s="380"/>
      <c r="G47" s="380"/>
      <c r="H47" s="57"/>
      <c r="I47" s="57"/>
      <c r="J47" s="57"/>
    </row>
    <row r="48" spans="1:13" s="277" customFormat="1" ht="14.1" customHeight="1" x14ac:dyDescent="0.15">
      <c r="A48" s="292"/>
      <c r="B48" s="292"/>
      <c r="C48" s="292"/>
      <c r="D48" s="292"/>
      <c r="E48" s="292"/>
      <c r="F48" s="292"/>
      <c r="G48" s="292"/>
      <c r="H48" s="57"/>
      <c r="I48" s="57"/>
      <c r="J48" s="57"/>
    </row>
    <row r="49" spans="1:11" ht="57.75" customHeight="1" x14ac:dyDescent="0.15">
      <c r="A49" s="355" t="s">
        <v>943</v>
      </c>
      <c r="B49" s="355"/>
      <c r="C49" s="355"/>
      <c r="D49" s="355"/>
      <c r="E49" s="355"/>
      <c r="F49" s="355"/>
      <c r="G49" s="355"/>
      <c r="H49" s="355"/>
      <c r="I49" s="355"/>
      <c r="J49" s="355"/>
      <c r="K49" s="355"/>
    </row>
    <row r="50" spans="1:11" ht="37.35" customHeight="1" x14ac:dyDescent="0.15">
      <c r="B50" s="287"/>
    </row>
    <row r="51" spans="1:11" ht="14.1" customHeight="1" x14ac:dyDescent="0.15"/>
    <row r="52" spans="1:11" ht="14.1" customHeight="1" x14ac:dyDescent="0.15"/>
    <row r="53" spans="1:11" ht="14.1" customHeight="1" x14ac:dyDescent="0.15"/>
    <row r="54" spans="1:11" ht="14.1" customHeight="1" x14ac:dyDescent="0.15"/>
    <row r="55" spans="1:11" ht="14.1" customHeight="1" x14ac:dyDescent="0.15"/>
    <row r="56" spans="1:11" ht="14.1" customHeight="1" x14ac:dyDescent="0.15"/>
    <row r="57" spans="1:11" ht="14.1" customHeight="1" x14ac:dyDescent="0.15"/>
    <row r="58" spans="1:11" ht="14.1" customHeight="1" x14ac:dyDescent="0.15"/>
    <row r="59" spans="1:11" ht="14.1" customHeight="1" x14ac:dyDescent="0.15"/>
    <row r="60" spans="1:11" ht="14.1" customHeight="1" x14ac:dyDescent="0.15"/>
    <row r="61" spans="1:11" ht="14.1" customHeight="1" x14ac:dyDescent="0.15"/>
    <row r="62" spans="1:11" ht="14.1" customHeight="1" x14ac:dyDescent="0.15"/>
    <row r="63" spans="1:11" ht="14.1" customHeight="1" x14ac:dyDescent="0.15"/>
    <row r="64" spans="1:11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  <row r="161" ht="14.1" customHeight="1" x14ac:dyDescent="0.15"/>
    <row r="162" ht="14.1" customHeight="1" x14ac:dyDescent="0.15"/>
    <row r="163" ht="14.1" customHeight="1" x14ac:dyDescent="0.15"/>
    <row r="164" ht="14.1" customHeight="1" x14ac:dyDescent="0.15"/>
    <row r="165" ht="14.1" customHeight="1" x14ac:dyDescent="0.15"/>
    <row r="166" ht="14.1" customHeight="1" x14ac:dyDescent="0.15"/>
    <row r="167" ht="14.1" customHeight="1" x14ac:dyDescent="0.15"/>
    <row r="168" ht="14.1" customHeight="1" x14ac:dyDescent="0.15"/>
    <row r="169" ht="14.1" customHeight="1" x14ac:dyDescent="0.15"/>
    <row r="170" ht="14.1" customHeight="1" x14ac:dyDescent="0.15"/>
    <row r="171" ht="14.1" customHeight="1" x14ac:dyDescent="0.15"/>
    <row r="172" ht="14.1" customHeight="1" x14ac:dyDescent="0.15"/>
    <row r="173" ht="14.1" customHeight="1" x14ac:dyDescent="0.15"/>
    <row r="174" ht="14.1" customHeight="1" x14ac:dyDescent="0.15"/>
  </sheetData>
  <mergeCells count="6">
    <mergeCell ref="A49:K49"/>
    <mergeCell ref="A47:G47"/>
    <mergeCell ref="A46:G46"/>
    <mergeCell ref="A3:K3"/>
    <mergeCell ref="A1:K1"/>
    <mergeCell ref="A2:K2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0"/>
  <sheetViews>
    <sheetView zoomScaleNormal="100" zoomScalePageLayoutView="80" workbookViewId="0">
      <selection sqref="A1:K1"/>
    </sheetView>
  </sheetViews>
  <sheetFormatPr defaultColWidth="11.1640625" defaultRowHeight="15" x14ac:dyDescent="0.15"/>
  <cols>
    <col min="1" max="1" width="5" style="57" customWidth="1"/>
    <col min="2" max="2" width="34.83203125" style="57" customWidth="1"/>
    <col min="3" max="3" width="13.6640625" style="57" customWidth="1"/>
    <col min="4" max="4" width="11.5" style="57" customWidth="1"/>
    <col min="5" max="5" width="11.1640625" style="57" customWidth="1"/>
    <col min="6" max="7" width="12.1640625" style="57" customWidth="1"/>
    <col min="8" max="8" width="13.1640625" style="57" customWidth="1"/>
    <col min="9" max="9" width="11.1640625" style="57"/>
    <col min="10" max="10" width="17.5" style="57" customWidth="1"/>
    <col min="11" max="11" width="20.33203125" style="57" customWidth="1"/>
    <col min="12" max="16384" width="11.1640625" style="57"/>
  </cols>
  <sheetData>
    <row r="1" spans="1:11" x14ac:dyDescent="0.15">
      <c r="A1" s="356" t="s">
        <v>874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'16'!A2:K2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39" customHeight="1" x14ac:dyDescent="0.15">
      <c r="A3" s="362" t="s">
        <v>1019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1" s="277" customFormat="1" ht="114" x14ac:dyDescent="0.15">
      <c r="A4" s="52" t="s">
        <v>138</v>
      </c>
      <c r="B4" s="53" t="str">
        <f>'16'!B4</f>
        <v>Opis przedmiotu zamówienia</v>
      </c>
      <c r="C4" s="52" t="s">
        <v>140</v>
      </c>
      <c r="D4" s="52" t="s">
        <v>141</v>
      </c>
      <c r="E4" s="53" t="s">
        <v>142</v>
      </c>
      <c r="F4" s="52" t="str">
        <f>'16'!F4</f>
        <v>Cena jedn. netto za 1 op.</v>
      </c>
      <c r="G4" s="52" t="str">
        <f>'16'!G4</f>
        <v>Cena jedn. brutto za 1 op.</v>
      </c>
      <c r="H4" s="52" t="str">
        <f>'16'!H4</f>
        <v>Wartość netto za ilość określoną w kol. 5</v>
      </c>
      <c r="I4" s="52" t="str">
        <f>'16'!I4</f>
        <v>Stawka VAT (%)</v>
      </c>
      <c r="J4" s="63" t="str">
        <f>'16'!J4</f>
        <v>Wartość brutto za ilość określoną w kol. 5 (obliczona: wartość netto z kol. 8 + podatek VAT)</v>
      </c>
      <c r="K4" s="219" t="str">
        <f>'16'!K4</f>
        <v>Nazwa handlowa</v>
      </c>
    </row>
    <row r="5" spans="1:11" ht="15.75" customHeight="1" x14ac:dyDescent="0.15">
      <c r="A5" s="45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45.75" customHeight="1" x14ac:dyDescent="0.15">
      <c r="A6" s="73">
        <v>1</v>
      </c>
      <c r="B6" s="240" t="s">
        <v>1026</v>
      </c>
      <c r="C6" s="240" t="s">
        <v>1043</v>
      </c>
      <c r="D6" s="240" t="s">
        <v>1044</v>
      </c>
      <c r="E6" s="240">
        <v>80</v>
      </c>
      <c r="F6" s="88"/>
      <c r="G6" s="321"/>
      <c r="H6" s="42"/>
      <c r="I6" s="43"/>
      <c r="J6" s="50"/>
      <c r="K6" s="95"/>
    </row>
    <row r="7" spans="1:11" ht="45.75" customHeight="1" x14ac:dyDescent="0.15">
      <c r="A7" s="73">
        <v>2</v>
      </c>
      <c r="B7" s="240" t="s">
        <v>1026</v>
      </c>
      <c r="C7" s="240" t="s">
        <v>1045</v>
      </c>
      <c r="D7" s="240" t="s">
        <v>1044</v>
      </c>
      <c r="E7" s="240">
        <v>30</v>
      </c>
      <c r="F7" s="88"/>
      <c r="G7" s="321"/>
      <c r="H7" s="42"/>
      <c r="I7" s="43"/>
      <c r="J7" s="50"/>
      <c r="K7" s="95"/>
    </row>
    <row r="8" spans="1:11" ht="45" customHeight="1" x14ac:dyDescent="0.15">
      <c r="A8" s="73">
        <v>3</v>
      </c>
      <c r="B8" s="240" t="s">
        <v>1026</v>
      </c>
      <c r="C8" s="240" t="s">
        <v>1046</v>
      </c>
      <c r="D8" s="240" t="s">
        <v>435</v>
      </c>
      <c r="E8" s="240">
        <v>1500</v>
      </c>
      <c r="F8" s="88"/>
      <c r="G8" s="321"/>
      <c r="H8" s="42"/>
      <c r="I8" s="43"/>
      <c r="J8" s="50"/>
      <c r="K8" s="95"/>
    </row>
    <row r="9" spans="1:11" ht="30.75" customHeight="1" x14ac:dyDescent="0.15">
      <c r="A9" s="73">
        <v>4</v>
      </c>
      <c r="B9" s="240" t="s">
        <v>1026</v>
      </c>
      <c r="C9" s="240" t="s">
        <v>1047</v>
      </c>
      <c r="D9" s="240" t="s">
        <v>506</v>
      </c>
      <c r="E9" s="240">
        <v>100</v>
      </c>
      <c r="F9" s="88"/>
      <c r="G9" s="321"/>
      <c r="H9" s="42"/>
      <c r="I9" s="43"/>
      <c r="J9" s="50"/>
      <c r="K9" s="95"/>
    </row>
    <row r="10" spans="1:11" ht="54" customHeight="1" x14ac:dyDescent="0.15">
      <c r="A10" s="73">
        <v>5</v>
      </c>
      <c r="B10" s="240" t="s">
        <v>1027</v>
      </c>
      <c r="C10" s="240" t="s">
        <v>1048</v>
      </c>
      <c r="D10" s="240" t="s">
        <v>1049</v>
      </c>
      <c r="E10" s="240">
        <v>250</v>
      </c>
      <c r="F10" s="88"/>
      <c r="G10" s="321"/>
      <c r="H10" s="42"/>
      <c r="I10" s="43"/>
      <c r="J10" s="50"/>
      <c r="K10" s="95"/>
    </row>
    <row r="11" spans="1:11" ht="48" customHeight="1" x14ac:dyDescent="0.15">
      <c r="A11" s="73">
        <v>6</v>
      </c>
      <c r="B11" s="240" t="s">
        <v>1028</v>
      </c>
      <c r="C11" s="240" t="s">
        <v>1050</v>
      </c>
      <c r="D11" s="240" t="s">
        <v>1051</v>
      </c>
      <c r="E11" s="240">
        <v>50</v>
      </c>
      <c r="F11" s="88"/>
      <c r="G11" s="321"/>
      <c r="H11" s="42"/>
      <c r="I11" s="43"/>
      <c r="J11" s="50"/>
      <c r="K11" s="95"/>
    </row>
    <row r="12" spans="1:11" ht="42.75" customHeight="1" x14ac:dyDescent="0.15">
      <c r="A12" s="73">
        <v>7</v>
      </c>
      <c r="B12" s="240" t="s">
        <v>1029</v>
      </c>
      <c r="C12" s="240" t="s">
        <v>1052</v>
      </c>
      <c r="D12" s="240" t="s">
        <v>1053</v>
      </c>
      <c r="E12" s="240">
        <v>20</v>
      </c>
      <c r="F12" s="88"/>
      <c r="G12" s="321"/>
      <c r="H12" s="42"/>
      <c r="I12" s="43"/>
      <c r="J12" s="50"/>
      <c r="K12" s="95"/>
    </row>
    <row r="13" spans="1:11" ht="35.25" customHeight="1" x14ac:dyDescent="0.15">
      <c r="A13" s="73">
        <v>8</v>
      </c>
      <c r="B13" s="240" t="s">
        <v>1030</v>
      </c>
      <c r="C13" s="240" t="s">
        <v>1054</v>
      </c>
      <c r="D13" s="240" t="s">
        <v>435</v>
      </c>
      <c r="E13" s="240">
        <v>500</v>
      </c>
      <c r="F13" s="88"/>
      <c r="G13" s="321"/>
      <c r="H13" s="42"/>
      <c r="I13" s="43"/>
      <c r="J13" s="50"/>
      <c r="K13" s="95"/>
    </row>
    <row r="14" spans="1:11" ht="36.75" customHeight="1" x14ac:dyDescent="0.15">
      <c r="A14" s="73">
        <v>9</v>
      </c>
      <c r="B14" s="240" t="s">
        <v>1030</v>
      </c>
      <c r="C14" s="240" t="s">
        <v>1055</v>
      </c>
      <c r="D14" s="240" t="s">
        <v>435</v>
      </c>
      <c r="E14" s="240">
        <v>250</v>
      </c>
      <c r="F14" s="88"/>
      <c r="G14" s="321"/>
      <c r="H14" s="42"/>
      <c r="I14" s="43"/>
      <c r="J14" s="50"/>
      <c r="K14" s="95"/>
    </row>
    <row r="15" spans="1:11" ht="43.5" customHeight="1" x14ac:dyDescent="0.15">
      <c r="A15" s="73">
        <v>10</v>
      </c>
      <c r="B15" s="240" t="s">
        <v>1031</v>
      </c>
      <c r="C15" s="240" t="s">
        <v>1056</v>
      </c>
      <c r="D15" s="240" t="s">
        <v>463</v>
      </c>
      <c r="E15" s="240">
        <v>20</v>
      </c>
      <c r="F15" s="88"/>
      <c r="G15" s="321"/>
      <c r="H15" s="42"/>
      <c r="I15" s="43"/>
      <c r="J15" s="50"/>
      <c r="K15" s="95"/>
    </row>
    <row r="16" spans="1:11" ht="48" customHeight="1" x14ac:dyDescent="0.15">
      <c r="A16" s="73">
        <v>11</v>
      </c>
      <c r="B16" s="240" t="s">
        <v>1031</v>
      </c>
      <c r="C16" s="240" t="s">
        <v>350</v>
      </c>
      <c r="D16" s="240" t="s">
        <v>215</v>
      </c>
      <c r="E16" s="240">
        <v>50</v>
      </c>
      <c r="F16" s="88"/>
      <c r="G16" s="321"/>
      <c r="H16" s="42"/>
      <c r="I16" s="43"/>
      <c r="J16" s="50"/>
      <c r="K16" s="95"/>
    </row>
    <row r="17" spans="1:11" ht="41.25" customHeight="1" x14ac:dyDescent="0.15">
      <c r="A17" s="73">
        <v>12</v>
      </c>
      <c r="B17" s="240" t="s">
        <v>1032</v>
      </c>
      <c r="C17" s="240" t="s">
        <v>196</v>
      </c>
      <c r="D17" s="240" t="s">
        <v>410</v>
      </c>
      <c r="E17" s="240">
        <v>100</v>
      </c>
      <c r="F17" s="88"/>
      <c r="G17" s="321"/>
      <c r="H17" s="42"/>
      <c r="I17" s="43"/>
      <c r="J17" s="50"/>
      <c r="K17" s="95"/>
    </row>
    <row r="18" spans="1:11" ht="36.75" customHeight="1" x14ac:dyDescent="0.15">
      <c r="A18" s="89">
        <v>13</v>
      </c>
      <c r="B18" s="240" t="s">
        <v>1033</v>
      </c>
      <c r="C18" s="240" t="s">
        <v>187</v>
      </c>
      <c r="D18" s="240" t="s">
        <v>435</v>
      </c>
      <c r="E18" s="240">
        <v>1500</v>
      </c>
      <c r="F18" s="322"/>
      <c r="G18" s="323"/>
      <c r="H18" s="78"/>
      <c r="I18" s="79"/>
      <c r="J18" s="80"/>
      <c r="K18" s="280"/>
    </row>
    <row r="19" spans="1:11" ht="36" customHeight="1" x14ac:dyDescent="0.15">
      <c r="A19" s="181">
        <v>14</v>
      </c>
      <c r="B19" s="240" t="s">
        <v>1034</v>
      </c>
      <c r="C19" s="240" t="s">
        <v>425</v>
      </c>
      <c r="D19" s="240" t="s">
        <v>144</v>
      </c>
      <c r="E19" s="240">
        <v>30</v>
      </c>
      <c r="F19" s="238"/>
      <c r="G19" s="100"/>
      <c r="H19" s="51"/>
      <c r="I19" s="51"/>
      <c r="J19" s="51"/>
      <c r="K19" s="95"/>
    </row>
    <row r="20" spans="1:11" ht="33.75" customHeight="1" x14ac:dyDescent="0.15">
      <c r="A20" s="181">
        <v>15</v>
      </c>
      <c r="B20" s="240" t="s">
        <v>1034</v>
      </c>
      <c r="C20" s="240" t="s">
        <v>162</v>
      </c>
      <c r="D20" s="240" t="s">
        <v>1057</v>
      </c>
      <c r="E20" s="240">
        <v>200</v>
      </c>
      <c r="F20" s="238"/>
      <c r="G20" s="100"/>
      <c r="H20" s="51"/>
      <c r="I20" s="51"/>
      <c r="J20" s="51"/>
      <c r="K20" s="95"/>
    </row>
    <row r="21" spans="1:11" ht="27.75" customHeight="1" x14ac:dyDescent="0.15">
      <c r="A21" s="181">
        <v>16</v>
      </c>
      <c r="B21" s="240" t="s">
        <v>1035</v>
      </c>
      <c r="C21" s="240" t="s">
        <v>1056</v>
      </c>
      <c r="D21" s="240" t="s">
        <v>1053</v>
      </c>
      <c r="E21" s="240">
        <v>20</v>
      </c>
      <c r="F21" s="238"/>
      <c r="G21" s="100"/>
      <c r="H21" s="51"/>
      <c r="I21" s="51"/>
      <c r="J21" s="51"/>
      <c r="K21" s="95"/>
    </row>
    <row r="22" spans="1:11" s="289" customFormat="1" ht="34.5" customHeight="1" x14ac:dyDescent="0.15">
      <c r="A22" s="181">
        <v>17</v>
      </c>
      <c r="B22" s="241" t="s">
        <v>1035</v>
      </c>
      <c r="C22" s="241" t="s">
        <v>350</v>
      </c>
      <c r="D22" s="241" t="s">
        <v>1053</v>
      </c>
      <c r="E22" s="241">
        <v>30</v>
      </c>
      <c r="F22" s="324"/>
      <c r="G22" s="325"/>
      <c r="H22" s="108"/>
      <c r="I22" s="108"/>
      <c r="J22" s="108"/>
      <c r="K22" s="288"/>
    </row>
    <row r="23" spans="1:11" ht="29.25" customHeight="1" x14ac:dyDescent="0.15">
      <c r="A23" s="181">
        <v>18</v>
      </c>
      <c r="B23" s="240" t="s">
        <v>1036</v>
      </c>
      <c r="C23" s="240" t="s">
        <v>243</v>
      </c>
      <c r="D23" s="240" t="s">
        <v>471</v>
      </c>
      <c r="E23" s="240">
        <v>30</v>
      </c>
      <c r="F23" s="238"/>
      <c r="G23" s="100"/>
      <c r="H23" s="51"/>
      <c r="I23" s="51"/>
      <c r="J23" s="51"/>
      <c r="K23" s="95"/>
    </row>
    <row r="24" spans="1:11" ht="31.5" customHeight="1" x14ac:dyDescent="0.15">
      <c r="A24" s="181" t="s">
        <v>1020</v>
      </c>
      <c r="B24" s="240" t="s">
        <v>1036</v>
      </c>
      <c r="C24" s="240" t="s">
        <v>196</v>
      </c>
      <c r="D24" s="240" t="s">
        <v>471</v>
      </c>
      <c r="E24" s="240">
        <v>60</v>
      </c>
      <c r="F24" s="238"/>
      <c r="G24" s="100"/>
      <c r="H24" s="51"/>
      <c r="I24" s="51"/>
      <c r="J24" s="51"/>
      <c r="K24" s="95"/>
    </row>
    <row r="25" spans="1:11" ht="27" customHeight="1" x14ac:dyDescent="0.15">
      <c r="A25" s="181" t="s">
        <v>1021</v>
      </c>
      <c r="B25" s="240" t="s">
        <v>1037</v>
      </c>
      <c r="C25" s="240" t="s">
        <v>196</v>
      </c>
      <c r="D25" s="240" t="s">
        <v>1058</v>
      </c>
      <c r="E25" s="240">
        <v>30</v>
      </c>
      <c r="F25" s="238"/>
      <c r="G25" s="100"/>
      <c r="H25" s="51"/>
      <c r="I25" s="51"/>
      <c r="J25" s="51"/>
      <c r="K25" s="95"/>
    </row>
    <row r="26" spans="1:11" ht="30" customHeight="1" x14ac:dyDescent="0.15">
      <c r="A26" s="181" t="s">
        <v>972</v>
      </c>
      <c r="B26" s="240" t="s">
        <v>1038</v>
      </c>
      <c r="C26" s="240" t="s">
        <v>187</v>
      </c>
      <c r="D26" s="240" t="s">
        <v>435</v>
      </c>
      <c r="E26" s="240">
        <v>200</v>
      </c>
      <c r="F26" s="238"/>
      <c r="G26" s="100"/>
      <c r="H26" s="51"/>
      <c r="I26" s="51"/>
      <c r="J26" s="51"/>
      <c r="K26" s="95"/>
    </row>
    <row r="27" spans="1:11" ht="33" customHeight="1" x14ac:dyDescent="0.15">
      <c r="A27" s="181" t="s">
        <v>973</v>
      </c>
      <c r="B27" s="240" t="s">
        <v>1039</v>
      </c>
      <c r="C27" s="240" t="s">
        <v>196</v>
      </c>
      <c r="D27" s="240" t="s">
        <v>1059</v>
      </c>
      <c r="E27" s="240">
        <v>100</v>
      </c>
      <c r="F27" s="238"/>
      <c r="G27" s="100"/>
      <c r="H27" s="51"/>
      <c r="I27" s="51"/>
      <c r="J27" s="51"/>
      <c r="K27" s="95"/>
    </row>
    <row r="28" spans="1:11" ht="29.25" customHeight="1" x14ac:dyDescent="0.15">
      <c r="A28" s="181" t="s">
        <v>974</v>
      </c>
      <c r="B28" s="240" t="s">
        <v>1040</v>
      </c>
      <c r="C28" s="240" t="s">
        <v>425</v>
      </c>
      <c r="D28" s="240" t="s">
        <v>529</v>
      </c>
      <c r="E28" s="240">
        <v>10</v>
      </c>
      <c r="F28" s="238"/>
      <c r="G28" s="100"/>
      <c r="H28" s="51"/>
      <c r="I28" s="51"/>
      <c r="J28" s="51"/>
      <c r="K28" s="95"/>
    </row>
    <row r="29" spans="1:11" ht="44.25" customHeight="1" x14ac:dyDescent="0.15">
      <c r="A29" s="181" t="s">
        <v>1022</v>
      </c>
      <c r="B29" s="240" t="s">
        <v>1040</v>
      </c>
      <c r="C29" s="240" t="s">
        <v>1060</v>
      </c>
      <c r="D29" s="240" t="s">
        <v>529</v>
      </c>
      <c r="E29" s="240">
        <v>10</v>
      </c>
      <c r="F29" s="238"/>
      <c r="G29" s="100"/>
      <c r="H29" s="51"/>
      <c r="I29" s="51"/>
      <c r="J29" s="51"/>
      <c r="K29" s="95"/>
    </row>
    <row r="30" spans="1:11" ht="48.75" customHeight="1" x14ac:dyDescent="0.15">
      <c r="A30" s="181" t="s">
        <v>1023</v>
      </c>
      <c r="B30" s="240" t="s">
        <v>1041</v>
      </c>
      <c r="C30" s="240" t="s">
        <v>1061</v>
      </c>
      <c r="D30" s="240" t="s">
        <v>1062</v>
      </c>
      <c r="E30" s="240">
        <v>10</v>
      </c>
      <c r="F30" s="238"/>
      <c r="G30" s="100"/>
      <c r="H30" s="51"/>
      <c r="I30" s="51"/>
      <c r="J30" s="51"/>
      <c r="K30" s="95"/>
    </row>
    <row r="31" spans="1:11" ht="30" customHeight="1" x14ac:dyDescent="0.15">
      <c r="A31" s="181" t="s">
        <v>1024</v>
      </c>
      <c r="B31" s="240" t="s">
        <v>1042</v>
      </c>
      <c r="C31" s="240" t="s">
        <v>196</v>
      </c>
      <c r="D31" s="240" t="s">
        <v>435</v>
      </c>
      <c r="E31" s="240">
        <v>50</v>
      </c>
      <c r="F31" s="238"/>
      <c r="G31" s="100"/>
      <c r="H31" s="51"/>
      <c r="I31" s="51"/>
      <c r="J31" s="51"/>
      <c r="K31" s="95"/>
    </row>
    <row r="32" spans="1:11" ht="36.75" customHeight="1" x14ac:dyDescent="0.15">
      <c r="A32" s="181" t="s">
        <v>1025</v>
      </c>
      <c r="B32" s="240" t="s">
        <v>1042</v>
      </c>
      <c r="C32" s="240" t="s">
        <v>548</v>
      </c>
      <c r="D32" s="240" t="s">
        <v>435</v>
      </c>
      <c r="E32" s="240">
        <v>100</v>
      </c>
      <c r="F32" s="238"/>
      <c r="G32" s="100"/>
      <c r="H32" s="112"/>
      <c r="I32" s="51"/>
      <c r="J32" s="51"/>
      <c r="K32" s="95"/>
    </row>
    <row r="33" spans="1:11" ht="44.25" customHeight="1" x14ac:dyDescent="0.15">
      <c r="A33" s="359" t="s">
        <v>855</v>
      </c>
      <c r="B33" s="358"/>
      <c r="C33" s="358"/>
      <c r="D33" s="358"/>
      <c r="E33" s="358"/>
      <c r="F33" s="359"/>
      <c r="G33" s="359"/>
      <c r="H33" s="162"/>
      <c r="I33" s="162" t="s">
        <v>856</v>
      </c>
      <c r="J33" s="162"/>
      <c r="K33" s="162" t="s">
        <v>856</v>
      </c>
    </row>
    <row r="34" spans="1:11" ht="17.25" customHeight="1" x14ac:dyDescent="0.15">
      <c r="F34" s="262"/>
      <c r="G34" s="262"/>
    </row>
    <row r="35" spans="1:11" ht="65.25" customHeight="1" x14ac:dyDescent="0.15">
      <c r="A35" s="355" t="s">
        <v>1091</v>
      </c>
      <c r="B35" s="355"/>
      <c r="C35" s="355"/>
      <c r="D35" s="355"/>
      <c r="E35" s="355"/>
      <c r="F35" s="355"/>
      <c r="G35" s="355"/>
      <c r="H35" s="355"/>
      <c r="I35" s="355"/>
      <c r="J35" s="355"/>
      <c r="K35" s="355"/>
    </row>
    <row r="36" spans="1:11" ht="14.1" customHeight="1" x14ac:dyDescent="0.15"/>
    <row r="37" spans="1:11" ht="14.1" customHeight="1" x14ac:dyDescent="0.15"/>
    <row r="38" spans="1:11" ht="14.1" customHeight="1" x14ac:dyDescent="0.15"/>
    <row r="39" spans="1:11" ht="14.1" customHeight="1" x14ac:dyDescent="0.15"/>
    <row r="40" spans="1:11" ht="14.1" customHeight="1" x14ac:dyDescent="0.15"/>
    <row r="41" spans="1:11" ht="14.1" customHeight="1" x14ac:dyDescent="0.15"/>
    <row r="42" spans="1:11" ht="14.1" customHeight="1" x14ac:dyDescent="0.15"/>
    <row r="43" spans="1:11" ht="14.1" customHeight="1" x14ac:dyDescent="0.15"/>
    <row r="44" spans="1:11" ht="14.1" customHeight="1" x14ac:dyDescent="0.15"/>
    <row r="45" spans="1:11" ht="14.1" customHeight="1" x14ac:dyDescent="0.15"/>
    <row r="46" spans="1:11" ht="14.1" customHeight="1" x14ac:dyDescent="0.15"/>
    <row r="47" spans="1:11" ht="14.1" customHeight="1" x14ac:dyDescent="0.15"/>
    <row r="48" spans="1:11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</sheetData>
  <mergeCells count="5">
    <mergeCell ref="A3:K3"/>
    <mergeCell ref="A33:G33"/>
    <mergeCell ref="A1:K1"/>
    <mergeCell ref="A2:K2"/>
    <mergeCell ref="A35:K35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zoomScaleNormal="100" zoomScalePageLayoutView="8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5.5" style="57" customWidth="1"/>
    <col min="3" max="3" width="17.1640625" style="57" customWidth="1"/>
    <col min="4" max="4" width="20.33203125" style="57" customWidth="1"/>
    <col min="5" max="7" width="10.83203125" style="57"/>
    <col min="8" max="8" width="14.6640625" style="57" customWidth="1"/>
    <col min="9" max="9" width="10.83203125" style="57"/>
    <col min="10" max="10" width="15.1640625" style="57" customWidth="1"/>
    <col min="11" max="11" width="14.6640625" style="57" customWidth="1"/>
    <col min="12" max="16384" width="10.83203125" style="57"/>
  </cols>
  <sheetData>
    <row r="1" spans="1:14" x14ac:dyDescent="0.15">
      <c r="A1" s="356" t="s">
        <v>875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'17'!A2:K2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27.75" customHeight="1" x14ac:dyDescent="0.15">
      <c r="A3" s="362" t="s">
        <v>550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4" s="277" customFormat="1" ht="142.5" x14ac:dyDescent="0.15">
      <c r="A4" s="52" t="s">
        <v>138</v>
      </c>
      <c r="B4" s="53" t="str">
        <f>'17'!B4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'17'!F4</f>
        <v>Cena jedn. netto za 1 op.</v>
      </c>
      <c r="G4" s="53" t="str">
        <f>'16'!G4</f>
        <v>Cena jedn. brutto za 1 op.</v>
      </c>
      <c r="H4" s="53" t="str">
        <f>'17'!H4</f>
        <v>Wartość netto za ilość określoną w kol. 5</v>
      </c>
      <c r="I4" s="52" t="str">
        <f>'17'!I4</f>
        <v>Stawka VAT (%)</v>
      </c>
      <c r="J4" s="63" t="str">
        <f>'17'!J4</f>
        <v>Wartość brutto za ilość określoną w kol. 5 (obliczona: wartość netto z kol. 8 + podatek VAT)</v>
      </c>
      <c r="K4" s="219" t="str">
        <f>'17'!K4</f>
        <v>Nazwa handlowa</v>
      </c>
    </row>
    <row r="5" spans="1:14" s="62" customFormat="1" ht="15.6" customHeight="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15.95" customHeight="1" x14ac:dyDescent="0.15">
      <c r="A6" s="45">
        <v>1</v>
      </c>
      <c r="B6" s="40" t="s">
        <v>551</v>
      </c>
      <c r="C6" s="45" t="s">
        <v>248</v>
      </c>
      <c r="D6" s="41" t="s">
        <v>493</v>
      </c>
      <c r="E6" s="41">
        <v>20</v>
      </c>
      <c r="F6" s="104"/>
      <c r="G6" s="131"/>
      <c r="H6" s="42"/>
      <c r="I6" s="113"/>
      <c r="J6" s="114"/>
      <c r="K6" s="315"/>
    </row>
    <row r="7" spans="1:14" ht="15.95" customHeight="1" x14ac:dyDescent="0.15">
      <c r="A7" s="96">
        <v>2</v>
      </c>
      <c r="B7" s="40" t="s">
        <v>552</v>
      </c>
      <c r="C7" s="45" t="s">
        <v>243</v>
      </c>
      <c r="D7" s="41" t="s">
        <v>178</v>
      </c>
      <c r="E7" s="44">
        <v>30</v>
      </c>
      <c r="F7" s="55"/>
      <c r="G7" s="64"/>
      <c r="H7" s="42"/>
      <c r="I7" s="113"/>
      <c r="J7" s="114"/>
      <c r="K7" s="95"/>
    </row>
    <row r="8" spans="1:14" ht="30" x14ac:dyDescent="0.15">
      <c r="A8" s="96">
        <v>3</v>
      </c>
      <c r="B8" s="40" t="s">
        <v>553</v>
      </c>
      <c r="C8" s="45" t="s">
        <v>168</v>
      </c>
      <c r="D8" s="45" t="s">
        <v>338</v>
      </c>
      <c r="E8" s="44">
        <v>200</v>
      </c>
      <c r="F8" s="55"/>
      <c r="G8" s="64"/>
      <c r="H8" s="42"/>
      <c r="I8" s="113"/>
      <c r="J8" s="114"/>
      <c r="K8" s="95"/>
    </row>
    <row r="9" spans="1:14" s="289" customFormat="1" ht="34.5" customHeight="1" x14ac:dyDescent="0.15">
      <c r="A9" s="117">
        <v>4</v>
      </c>
      <c r="B9" s="120" t="s">
        <v>554</v>
      </c>
      <c r="C9" s="98" t="s">
        <v>168</v>
      </c>
      <c r="D9" s="99" t="s">
        <v>555</v>
      </c>
      <c r="E9" s="99">
        <v>0.3</v>
      </c>
      <c r="F9" s="317"/>
      <c r="G9" s="318"/>
      <c r="H9" s="121"/>
      <c r="I9" s="122"/>
      <c r="J9" s="123"/>
      <c r="K9" s="319"/>
    </row>
    <row r="10" spans="1:14" ht="74.25" customHeight="1" x14ac:dyDescent="0.15">
      <c r="A10" s="97">
        <v>5</v>
      </c>
      <c r="B10" s="124" t="s">
        <v>1063</v>
      </c>
      <c r="C10" s="70" t="s">
        <v>168</v>
      </c>
      <c r="D10" s="70" t="s">
        <v>457</v>
      </c>
      <c r="E10" s="70">
        <v>20</v>
      </c>
      <c r="F10" s="72"/>
      <c r="G10" s="72"/>
      <c r="H10" s="51"/>
      <c r="I10" s="112"/>
      <c r="J10" s="112"/>
      <c r="K10" s="95"/>
    </row>
    <row r="11" spans="1:14" s="277" customFormat="1" ht="40.5" customHeight="1" x14ac:dyDescent="0.15">
      <c r="A11" s="359" t="s">
        <v>855</v>
      </c>
      <c r="B11" s="359"/>
      <c r="C11" s="359"/>
      <c r="D11" s="359"/>
      <c r="E11" s="359"/>
      <c r="F11" s="359"/>
      <c r="G11" s="359"/>
      <c r="H11" s="320"/>
      <c r="I11" s="162" t="s">
        <v>856</v>
      </c>
      <c r="J11" s="320"/>
      <c r="K11" s="162" t="s">
        <v>856</v>
      </c>
      <c r="N11" s="57"/>
    </row>
    <row r="12" spans="1:14" ht="14.1" customHeight="1" x14ac:dyDescent="0.15">
      <c r="F12" s="262"/>
      <c r="G12" s="262"/>
    </row>
    <row r="13" spans="1:14" ht="53.25" customHeight="1" x14ac:dyDescent="0.15">
      <c r="A13" s="355" t="s">
        <v>943</v>
      </c>
      <c r="B13" s="355"/>
      <c r="C13" s="355"/>
      <c r="D13" s="355"/>
      <c r="E13" s="355"/>
      <c r="F13" s="355"/>
      <c r="G13" s="355"/>
      <c r="H13" s="355"/>
      <c r="I13" s="355"/>
      <c r="J13" s="355"/>
      <c r="K13" s="355"/>
    </row>
    <row r="14" spans="1:14" ht="14.1" customHeight="1" x14ac:dyDescent="0.15">
      <c r="F14" s="262"/>
      <c r="G14" s="262"/>
    </row>
    <row r="15" spans="1:14" ht="14.1" customHeight="1" x14ac:dyDescent="0.15">
      <c r="F15" s="262"/>
      <c r="G15" s="262"/>
    </row>
    <row r="16" spans="1:14" ht="14.1" customHeight="1" x14ac:dyDescent="0.15">
      <c r="F16" s="262"/>
      <c r="G16" s="262"/>
    </row>
    <row r="17" spans="6:7" ht="14.1" customHeight="1" x14ac:dyDescent="0.15">
      <c r="F17" s="262"/>
      <c r="G17" s="262"/>
    </row>
    <row r="18" spans="6:7" ht="14.1" customHeight="1" x14ac:dyDescent="0.15">
      <c r="F18" s="262"/>
      <c r="G18" s="262"/>
    </row>
    <row r="19" spans="6:7" ht="14.1" customHeight="1" x14ac:dyDescent="0.15">
      <c r="F19" s="262"/>
      <c r="G19" s="262"/>
    </row>
    <row r="20" spans="6:7" ht="14.1" customHeight="1" x14ac:dyDescent="0.15">
      <c r="F20" s="262"/>
      <c r="G20" s="262"/>
    </row>
    <row r="21" spans="6:7" ht="14.1" customHeight="1" x14ac:dyDescent="0.15">
      <c r="F21" s="262"/>
      <c r="G21" s="262"/>
    </row>
    <row r="22" spans="6:7" ht="14.1" customHeight="1" x14ac:dyDescent="0.15">
      <c r="F22" s="262"/>
      <c r="G22" s="262"/>
    </row>
    <row r="23" spans="6:7" ht="14.1" customHeight="1" x14ac:dyDescent="0.15">
      <c r="F23" s="262"/>
      <c r="G23" s="262"/>
    </row>
    <row r="24" spans="6:7" ht="14.1" customHeight="1" x14ac:dyDescent="0.15">
      <c r="F24" s="262"/>
      <c r="G24" s="262"/>
    </row>
    <row r="25" spans="6:7" ht="14.1" customHeight="1" x14ac:dyDescent="0.15">
      <c r="F25" s="262"/>
      <c r="G25" s="262"/>
    </row>
    <row r="26" spans="6:7" ht="14.1" customHeight="1" x14ac:dyDescent="0.15">
      <c r="F26" s="262"/>
      <c r="G26" s="262"/>
    </row>
    <row r="27" spans="6:7" ht="14.1" customHeight="1" x14ac:dyDescent="0.15">
      <c r="F27" s="262"/>
      <c r="G27" s="262"/>
    </row>
    <row r="28" spans="6:7" ht="14.1" customHeight="1" x14ac:dyDescent="0.15">
      <c r="F28" s="262"/>
      <c r="G28" s="262"/>
    </row>
    <row r="29" spans="6:7" ht="14.1" customHeight="1" x14ac:dyDescent="0.15">
      <c r="F29" s="262"/>
      <c r="G29" s="262"/>
    </row>
    <row r="30" spans="6:7" ht="14.1" customHeight="1" x14ac:dyDescent="0.15">
      <c r="F30" s="262"/>
      <c r="G30" s="262"/>
    </row>
    <row r="31" spans="6:7" ht="14.1" customHeight="1" x14ac:dyDescent="0.15">
      <c r="F31" s="262"/>
      <c r="G31" s="262"/>
    </row>
    <row r="32" spans="6:7" ht="14.1" customHeight="1" x14ac:dyDescent="0.15">
      <c r="F32" s="262"/>
      <c r="G32" s="262"/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</sheetData>
  <mergeCells count="5">
    <mergeCell ref="A3:K3"/>
    <mergeCell ref="A11:G11"/>
    <mergeCell ref="A1:K1"/>
    <mergeCell ref="A2:K2"/>
    <mergeCell ref="A13:K1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3.6640625" style="57" customWidth="1"/>
    <col min="3" max="3" width="13.6640625" style="57" customWidth="1"/>
    <col min="4" max="4" width="17.6640625" style="57" customWidth="1"/>
    <col min="5" max="5" width="9.6640625" style="57" customWidth="1"/>
    <col min="6" max="7" width="13.1640625" style="57" customWidth="1"/>
    <col min="8" max="8" width="13.33203125" style="57" customWidth="1"/>
    <col min="9" max="9" width="10.83203125" style="57" customWidth="1"/>
    <col min="10" max="10" width="16.1640625" style="57" customWidth="1"/>
    <col min="11" max="11" width="19.5" style="57" customWidth="1"/>
    <col min="12" max="16384" width="10.83203125" style="57"/>
  </cols>
  <sheetData>
    <row r="1" spans="1:14" x14ac:dyDescent="0.15">
      <c r="A1" s="356" t="s">
        <v>876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'18'!A2:K2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28.5" customHeight="1" x14ac:dyDescent="0.15">
      <c r="A3" s="381" t="s">
        <v>556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</row>
    <row r="4" spans="1:14" s="277" customFormat="1" ht="150" customHeight="1" x14ac:dyDescent="0.15">
      <c r="A4" s="52" t="s">
        <v>138</v>
      </c>
      <c r="B4" s="52" t="str">
        <f>'18'!B4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'18'!F4</f>
        <v>Cena jedn. netto za 1 op.</v>
      </c>
      <c r="G4" s="52" t="str">
        <f>'18'!G4</f>
        <v>Cena jedn. brutto za 1 op.</v>
      </c>
      <c r="H4" s="52" t="str">
        <f>'18'!H4</f>
        <v>Wartość netto za ilość określoną w kol. 5</v>
      </c>
      <c r="I4" s="52" t="str">
        <f>'18'!I4</f>
        <v>Stawka VAT (%)</v>
      </c>
      <c r="J4" s="125" t="str">
        <f>'18'!J4</f>
        <v>Wartość brutto za ilość określoną w kol. 5 (obliczona: wartość netto z kol. 8 + podatek VAT)</v>
      </c>
      <c r="K4" s="219" t="str">
        <f>'18'!K4</f>
        <v>Nazwa handlowa</v>
      </c>
    </row>
    <row r="5" spans="1:14" s="62" customFormat="1" ht="15.75" customHeight="1" x14ac:dyDescent="0.15">
      <c r="A5" s="47">
        <v>1</v>
      </c>
      <c r="B5" s="75">
        <v>2</v>
      </c>
      <c r="C5" s="75">
        <v>3</v>
      </c>
      <c r="D5" s="75">
        <v>4</v>
      </c>
      <c r="E5" s="75">
        <v>5</v>
      </c>
      <c r="F5" s="47">
        <v>6</v>
      </c>
      <c r="G5" s="47">
        <v>7</v>
      </c>
      <c r="H5" s="47">
        <v>8</v>
      </c>
      <c r="I5" s="47">
        <v>9</v>
      </c>
      <c r="J5" s="110">
        <v>10</v>
      </c>
      <c r="K5" s="70">
        <v>11</v>
      </c>
    </row>
    <row r="6" spans="1:14" ht="15.95" customHeight="1" x14ac:dyDescent="0.15">
      <c r="A6" s="110">
        <v>1</v>
      </c>
      <c r="B6" s="71" t="s">
        <v>557</v>
      </c>
      <c r="C6" s="234" t="s">
        <v>209</v>
      </c>
      <c r="D6" s="234" t="s">
        <v>146</v>
      </c>
      <c r="E6" s="234">
        <v>150</v>
      </c>
      <c r="F6" s="92"/>
      <c r="G6" s="55"/>
      <c r="H6" s="43"/>
      <c r="I6" s="113"/>
      <c r="J6" s="114"/>
      <c r="K6" s="95"/>
    </row>
    <row r="7" spans="1:14" ht="38.25" customHeight="1" x14ac:dyDescent="0.15">
      <c r="A7" s="110">
        <v>2</v>
      </c>
      <c r="B7" s="71" t="s">
        <v>558</v>
      </c>
      <c r="C7" s="234" t="s">
        <v>559</v>
      </c>
      <c r="D7" s="234" t="s">
        <v>463</v>
      </c>
      <c r="E7" s="234">
        <v>30</v>
      </c>
      <c r="F7" s="92"/>
      <c r="G7" s="55"/>
      <c r="H7" s="43"/>
      <c r="I7" s="113"/>
      <c r="J7" s="114"/>
      <c r="K7" s="95"/>
    </row>
    <row r="8" spans="1:14" ht="15.95" customHeight="1" x14ac:dyDescent="0.15">
      <c r="A8" s="110">
        <v>3</v>
      </c>
      <c r="B8" s="71" t="s">
        <v>560</v>
      </c>
      <c r="C8" s="234" t="s">
        <v>561</v>
      </c>
      <c r="D8" s="234" t="s">
        <v>158</v>
      </c>
      <c r="E8" s="234">
        <v>20</v>
      </c>
      <c r="F8" s="92"/>
      <c r="G8" s="55"/>
      <c r="H8" s="43"/>
      <c r="I8" s="113"/>
      <c r="J8" s="114"/>
      <c r="K8" s="95"/>
    </row>
    <row r="9" spans="1:14" ht="15.95" customHeight="1" x14ac:dyDescent="0.15">
      <c r="A9" s="110">
        <v>4</v>
      </c>
      <c r="B9" s="71" t="s">
        <v>560</v>
      </c>
      <c r="C9" s="234" t="s">
        <v>231</v>
      </c>
      <c r="D9" s="234" t="s">
        <v>178</v>
      </c>
      <c r="E9" s="234">
        <v>20</v>
      </c>
      <c r="F9" s="92"/>
      <c r="G9" s="55"/>
      <c r="H9" s="43"/>
      <c r="I9" s="113"/>
      <c r="J9" s="114"/>
      <c r="K9" s="95"/>
    </row>
    <row r="10" spans="1:14" ht="15.95" customHeight="1" x14ac:dyDescent="0.15">
      <c r="A10" s="110">
        <v>5</v>
      </c>
      <c r="B10" s="71" t="s">
        <v>562</v>
      </c>
      <c r="C10" s="234" t="s">
        <v>209</v>
      </c>
      <c r="D10" s="234" t="s">
        <v>452</v>
      </c>
      <c r="E10" s="234">
        <v>10</v>
      </c>
      <c r="F10" s="92"/>
      <c r="G10" s="55"/>
      <c r="H10" s="43"/>
      <c r="I10" s="113"/>
      <c r="J10" s="114"/>
      <c r="K10" s="95"/>
    </row>
    <row r="11" spans="1:14" ht="15.95" customHeight="1" x14ac:dyDescent="0.15">
      <c r="A11" s="110">
        <v>6</v>
      </c>
      <c r="B11" s="71" t="s">
        <v>562</v>
      </c>
      <c r="C11" s="234" t="s">
        <v>212</v>
      </c>
      <c r="D11" s="234" t="s">
        <v>452</v>
      </c>
      <c r="E11" s="234">
        <v>10</v>
      </c>
      <c r="F11" s="92"/>
      <c r="G11" s="55"/>
      <c r="H11" s="43"/>
      <c r="I11" s="113"/>
      <c r="J11" s="114"/>
      <c r="K11" s="95"/>
    </row>
    <row r="12" spans="1:14" s="289" customFormat="1" ht="30.75" customHeight="1" x14ac:dyDescent="0.15">
      <c r="A12" s="110">
        <v>7</v>
      </c>
      <c r="B12" s="71" t="s">
        <v>563</v>
      </c>
      <c r="C12" s="239" t="s">
        <v>369</v>
      </c>
      <c r="D12" s="239" t="s">
        <v>184</v>
      </c>
      <c r="E12" s="239">
        <v>10</v>
      </c>
      <c r="F12" s="92"/>
      <c r="G12" s="55"/>
      <c r="H12" s="43"/>
      <c r="I12" s="113"/>
      <c r="J12" s="114"/>
      <c r="K12" s="288"/>
      <c r="N12" s="57"/>
    </row>
    <row r="13" spans="1:14" ht="15.95" customHeight="1" x14ac:dyDescent="0.15">
      <c r="A13" s="110">
        <v>8</v>
      </c>
      <c r="B13" s="71" t="s">
        <v>564</v>
      </c>
      <c r="C13" s="234" t="s">
        <v>209</v>
      </c>
      <c r="D13" s="234" t="s">
        <v>410</v>
      </c>
      <c r="E13" s="234">
        <v>10</v>
      </c>
      <c r="F13" s="92"/>
      <c r="G13" s="55"/>
      <c r="H13" s="43"/>
      <c r="I13" s="113"/>
      <c r="J13" s="114"/>
      <c r="K13" s="95"/>
    </row>
    <row r="14" spans="1:14" ht="15.95" customHeight="1" x14ac:dyDescent="0.15">
      <c r="A14" s="159">
        <v>9</v>
      </c>
      <c r="B14" s="71" t="s">
        <v>565</v>
      </c>
      <c r="C14" s="234" t="s">
        <v>566</v>
      </c>
      <c r="D14" s="234" t="s">
        <v>567</v>
      </c>
      <c r="E14" s="234">
        <v>10</v>
      </c>
      <c r="F14" s="187"/>
      <c r="G14" s="76"/>
      <c r="H14" s="79"/>
      <c r="I14" s="118"/>
      <c r="J14" s="119"/>
      <c r="K14" s="280"/>
    </row>
    <row r="15" spans="1:14" ht="34.5" customHeight="1" x14ac:dyDescent="0.15">
      <c r="A15" s="181">
        <v>10</v>
      </c>
      <c r="B15" s="71" t="s">
        <v>568</v>
      </c>
      <c r="C15" s="234" t="s">
        <v>488</v>
      </c>
      <c r="D15" s="234" t="s">
        <v>144</v>
      </c>
      <c r="E15" s="234">
        <v>10</v>
      </c>
      <c r="F15" s="223"/>
      <c r="G15" s="72"/>
      <c r="H15" s="51"/>
      <c r="I15" s="112"/>
      <c r="J15" s="112"/>
      <c r="K15" s="95"/>
    </row>
    <row r="16" spans="1:14" s="277" customFormat="1" ht="26.25" customHeight="1" x14ac:dyDescent="0.15">
      <c r="A16" s="359" t="s">
        <v>855</v>
      </c>
      <c r="B16" s="358"/>
      <c r="C16" s="358"/>
      <c r="D16" s="358"/>
      <c r="E16" s="358"/>
      <c r="F16" s="359"/>
      <c r="G16" s="359"/>
      <c r="H16" s="162"/>
      <c r="I16" s="162" t="s">
        <v>856</v>
      </c>
      <c r="J16" s="162"/>
      <c r="K16" s="162" t="s">
        <v>856</v>
      </c>
      <c r="N16" s="57"/>
    </row>
    <row r="17" spans="1:11" x14ac:dyDescent="0.15">
      <c r="F17" s="262"/>
      <c r="G17" s="262"/>
    </row>
    <row r="18" spans="1:11" ht="51" customHeight="1" x14ac:dyDescent="0.15">
      <c r="A18" s="355" t="s">
        <v>943</v>
      </c>
      <c r="B18" s="355"/>
      <c r="C18" s="355"/>
      <c r="D18" s="355"/>
      <c r="E18" s="355"/>
      <c r="F18" s="355"/>
      <c r="G18" s="355"/>
      <c r="H18" s="355"/>
      <c r="I18" s="355"/>
      <c r="J18" s="355"/>
      <c r="K18" s="355"/>
    </row>
    <row r="19" spans="1:11" ht="14.1" customHeight="1" x14ac:dyDescent="0.15">
      <c r="F19" s="262"/>
      <c r="G19" s="262"/>
    </row>
    <row r="20" spans="1:11" ht="14.1" customHeight="1" x14ac:dyDescent="0.15">
      <c r="F20" s="262"/>
      <c r="G20" s="262"/>
    </row>
    <row r="21" spans="1:11" ht="14.1" customHeight="1" x14ac:dyDescent="0.15">
      <c r="F21" s="262"/>
      <c r="G21" s="262"/>
    </row>
    <row r="22" spans="1:11" ht="14.1" customHeight="1" x14ac:dyDescent="0.15">
      <c r="F22" s="262"/>
      <c r="G22" s="262"/>
    </row>
    <row r="23" spans="1:11" ht="14.1" customHeight="1" x14ac:dyDescent="0.15">
      <c r="F23" s="262"/>
      <c r="G23" s="262"/>
    </row>
    <row r="24" spans="1:11" ht="14.1" customHeight="1" x14ac:dyDescent="0.15">
      <c r="F24" s="262"/>
      <c r="G24" s="262"/>
    </row>
    <row r="25" spans="1:11" ht="14.1" customHeight="1" x14ac:dyDescent="0.15">
      <c r="F25" s="262"/>
      <c r="G25" s="262"/>
    </row>
    <row r="26" spans="1:11" ht="14.1" customHeight="1" x14ac:dyDescent="0.15">
      <c r="F26" s="262"/>
      <c r="G26" s="262"/>
    </row>
    <row r="27" spans="1:11" ht="14.1" customHeight="1" x14ac:dyDescent="0.15">
      <c r="F27" s="262"/>
      <c r="G27" s="262"/>
    </row>
    <row r="28" spans="1:11" ht="14.1" customHeight="1" x14ac:dyDescent="0.15">
      <c r="F28" s="262"/>
      <c r="G28" s="262"/>
    </row>
    <row r="29" spans="1:11" ht="14.1" customHeight="1" x14ac:dyDescent="0.15">
      <c r="F29" s="262"/>
      <c r="G29" s="262"/>
    </row>
    <row r="30" spans="1:11" ht="14.1" customHeight="1" x14ac:dyDescent="0.15">
      <c r="F30" s="262"/>
      <c r="G30" s="262"/>
    </row>
    <row r="31" spans="1:11" ht="14.1" customHeight="1" x14ac:dyDescent="0.15">
      <c r="F31" s="262"/>
      <c r="G31" s="262"/>
    </row>
    <row r="32" spans="1:11" ht="14.1" customHeight="1" x14ac:dyDescent="0.15">
      <c r="F32" s="262"/>
      <c r="G32" s="262"/>
    </row>
    <row r="33" spans="6:7" ht="14.1" customHeight="1" x14ac:dyDescent="0.15">
      <c r="F33" s="262"/>
      <c r="G33" s="262"/>
    </row>
    <row r="34" spans="6:7" ht="14.1" customHeight="1" x14ac:dyDescent="0.15">
      <c r="F34" s="262"/>
      <c r="G34" s="262"/>
    </row>
    <row r="35" spans="6:7" ht="14.1" customHeight="1" x14ac:dyDescent="0.15"/>
    <row r="36" spans="6:7" ht="14.1" customHeight="1" x14ac:dyDescent="0.15"/>
    <row r="37" spans="6:7" ht="14.1" customHeight="1" x14ac:dyDescent="0.15"/>
    <row r="38" spans="6:7" ht="14.1" customHeight="1" x14ac:dyDescent="0.15"/>
    <row r="39" spans="6:7" ht="14.1" customHeight="1" x14ac:dyDescent="0.15"/>
    <row r="40" spans="6:7" ht="14.1" customHeight="1" x14ac:dyDescent="0.15"/>
    <row r="41" spans="6:7" ht="14.1" customHeight="1" x14ac:dyDescent="0.15"/>
    <row r="42" spans="6:7" ht="14.1" customHeight="1" x14ac:dyDescent="0.15"/>
    <row r="43" spans="6:7" ht="14.1" customHeight="1" x14ac:dyDescent="0.15"/>
    <row r="44" spans="6:7" ht="14.1" customHeight="1" x14ac:dyDescent="0.15"/>
    <row r="45" spans="6:7" ht="14.1" customHeight="1" x14ac:dyDescent="0.15"/>
    <row r="46" spans="6:7" ht="14.1" customHeight="1" x14ac:dyDescent="0.15"/>
    <row r="47" spans="6:7" ht="14.1" customHeight="1" x14ac:dyDescent="0.15"/>
    <row r="48" spans="6: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</sheetData>
  <mergeCells count="5">
    <mergeCell ref="A3:K3"/>
    <mergeCell ref="A16:G16"/>
    <mergeCell ref="A1:K1"/>
    <mergeCell ref="A2:K2"/>
    <mergeCell ref="A18:K18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zoomScaleNormal="100" zoomScalePageLayoutView="80" workbookViewId="0">
      <selection activeCell="A28" sqref="A28:D28"/>
    </sheetView>
  </sheetViews>
  <sheetFormatPr defaultColWidth="10.83203125" defaultRowHeight="15" x14ac:dyDescent="0.15"/>
  <cols>
    <col min="1" max="1" width="5" style="57" customWidth="1"/>
    <col min="2" max="2" width="30.1640625" style="57" customWidth="1"/>
    <col min="3" max="3" width="16" style="57" customWidth="1"/>
    <col min="4" max="4" width="17.6640625" style="57" customWidth="1"/>
    <col min="5" max="5" width="10.83203125" style="57" customWidth="1"/>
    <col min="6" max="7" width="12.33203125" style="62" customWidth="1"/>
    <col min="8" max="8" width="16" style="57" customWidth="1"/>
    <col min="9" max="9" width="10.5" style="57" customWidth="1"/>
    <col min="10" max="10" width="17.6640625" style="57" customWidth="1"/>
    <col min="11" max="11" width="19.1640625" style="57" customWidth="1"/>
    <col min="12" max="16384" width="10.83203125" style="57"/>
  </cols>
  <sheetData>
    <row r="1" spans="1:11" x14ac:dyDescent="0.15">
      <c r="A1" s="356" t="s">
        <v>858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4.25" customHeight="1" x14ac:dyDescent="0.15">
      <c r="A2" s="357" t="str">
        <f>'1'!A2:K2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18.75" customHeight="1" x14ac:dyDescent="0.15">
      <c r="A3" s="362" t="s">
        <v>154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1" s="277" customFormat="1" ht="114" x14ac:dyDescent="0.15">
      <c r="A4" s="52" t="s">
        <v>138</v>
      </c>
      <c r="B4" s="53" t="str">
        <f>'1'!B4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'1'!F4</f>
        <v>Cena jedn. netto za 1 op.</v>
      </c>
      <c r="G4" s="53" t="str">
        <f>'1'!G4</f>
        <v>Cena jedn. brutto za 1 op.</v>
      </c>
      <c r="H4" s="53" t="str">
        <f>'1'!H4</f>
        <v>Wartość netto za ilość określoną w kol. 5</v>
      </c>
      <c r="I4" s="52" t="str">
        <f>'1'!I4</f>
        <v>Stawka VAT (%)</v>
      </c>
      <c r="J4" s="63" t="str">
        <f>'1'!J4</f>
        <v>Wartość brutto za ilość określoną w kol. 5 (obliczona: wartość netto z kol. 8 + podatek VAT)</v>
      </c>
      <c r="K4" s="219" t="str">
        <f>'1'!K4</f>
        <v>Nazwa handlowa</v>
      </c>
    </row>
    <row r="5" spans="1:11" ht="13.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30.75" customHeight="1" x14ac:dyDescent="0.15">
      <c r="A6" s="70">
        <v>1</v>
      </c>
      <c r="B6" s="248" t="s">
        <v>155</v>
      </c>
      <c r="C6" s="234" t="s">
        <v>156</v>
      </c>
      <c r="D6" s="234" t="s">
        <v>144</v>
      </c>
      <c r="E6" s="234">
        <v>10</v>
      </c>
      <c r="F6" s="92"/>
      <c r="G6" s="64"/>
      <c r="H6" s="42"/>
      <c r="I6" s="43"/>
      <c r="J6" s="50"/>
      <c r="K6" s="51"/>
    </row>
    <row r="7" spans="1:11" ht="30" customHeight="1" x14ac:dyDescent="0.15">
      <c r="A7" s="70">
        <v>2</v>
      </c>
      <c r="B7" s="248" t="s">
        <v>155</v>
      </c>
      <c r="C7" s="234" t="s">
        <v>157</v>
      </c>
      <c r="D7" s="234" t="s">
        <v>158</v>
      </c>
      <c r="E7" s="234">
        <v>30</v>
      </c>
      <c r="F7" s="92"/>
      <c r="G7" s="64"/>
      <c r="H7" s="42"/>
      <c r="I7" s="43"/>
      <c r="J7" s="50"/>
      <c r="K7" s="51"/>
    </row>
    <row r="8" spans="1:11" ht="13.5" customHeight="1" x14ac:dyDescent="0.15">
      <c r="A8" s="70">
        <v>3</v>
      </c>
      <c r="B8" s="248" t="s">
        <v>159</v>
      </c>
      <c r="C8" s="234" t="s">
        <v>160</v>
      </c>
      <c r="D8" s="234" t="s">
        <v>161</v>
      </c>
      <c r="E8" s="234">
        <v>100</v>
      </c>
      <c r="F8" s="92"/>
      <c r="G8" s="64"/>
      <c r="H8" s="42"/>
      <c r="I8" s="43"/>
      <c r="J8" s="50"/>
      <c r="K8" s="51"/>
    </row>
    <row r="9" spans="1:11" ht="16.5" customHeight="1" x14ac:dyDescent="0.15">
      <c r="A9" s="70">
        <v>4</v>
      </c>
      <c r="B9" s="248" t="s">
        <v>159</v>
      </c>
      <c r="C9" s="234" t="s">
        <v>162</v>
      </c>
      <c r="D9" s="234" t="s">
        <v>161</v>
      </c>
      <c r="E9" s="234">
        <v>40</v>
      </c>
      <c r="F9" s="92"/>
      <c r="G9" s="64"/>
      <c r="H9" s="42"/>
      <c r="I9" s="43"/>
      <c r="J9" s="50"/>
      <c r="K9" s="51"/>
    </row>
    <row r="10" spans="1:11" ht="27" customHeight="1" x14ac:dyDescent="0.15">
      <c r="A10" s="70">
        <v>5</v>
      </c>
      <c r="B10" s="248" t="s">
        <v>163</v>
      </c>
      <c r="C10" s="234" t="s">
        <v>103</v>
      </c>
      <c r="D10" s="234" t="s">
        <v>93</v>
      </c>
      <c r="E10" s="234">
        <v>50000</v>
      </c>
      <c r="F10" s="92"/>
      <c r="G10" s="64"/>
      <c r="H10" s="42"/>
      <c r="I10" s="43"/>
      <c r="J10" s="50"/>
      <c r="K10" s="51"/>
    </row>
    <row r="11" spans="1:11" ht="28.5" customHeight="1" x14ac:dyDescent="0.15">
      <c r="A11" s="70">
        <v>6</v>
      </c>
      <c r="B11" s="248" t="s">
        <v>164</v>
      </c>
      <c r="C11" s="234" t="s">
        <v>165</v>
      </c>
      <c r="D11" s="234" t="s">
        <v>166</v>
      </c>
      <c r="E11" s="234">
        <v>200</v>
      </c>
      <c r="F11" s="92"/>
      <c r="G11" s="64"/>
      <c r="H11" s="42"/>
      <c r="I11" s="43"/>
      <c r="J11" s="50"/>
      <c r="K11" s="51"/>
    </row>
    <row r="12" spans="1:11" ht="15.95" customHeight="1" x14ac:dyDescent="0.15">
      <c r="A12" s="70">
        <v>7</v>
      </c>
      <c r="B12" s="248" t="s">
        <v>167</v>
      </c>
      <c r="C12" s="234" t="s">
        <v>168</v>
      </c>
      <c r="D12" s="234" t="s">
        <v>169</v>
      </c>
      <c r="E12" s="234">
        <v>30</v>
      </c>
      <c r="F12" s="92"/>
      <c r="G12" s="64"/>
      <c r="H12" s="42"/>
      <c r="I12" s="43"/>
      <c r="J12" s="50"/>
      <c r="K12" s="51"/>
    </row>
    <row r="13" spans="1:11" ht="15.95" customHeight="1" x14ac:dyDescent="0.15">
      <c r="A13" s="70">
        <v>8</v>
      </c>
      <c r="B13" s="248" t="s">
        <v>170</v>
      </c>
      <c r="C13" s="234" t="s">
        <v>171</v>
      </c>
      <c r="D13" s="234" t="s">
        <v>144</v>
      </c>
      <c r="E13" s="234">
        <v>10</v>
      </c>
      <c r="F13" s="92"/>
      <c r="G13" s="64"/>
      <c r="H13" s="42"/>
      <c r="I13" s="43"/>
      <c r="J13" s="50"/>
      <c r="K13" s="51"/>
    </row>
    <row r="14" spans="1:11" ht="15.95" customHeight="1" x14ac:dyDescent="0.15">
      <c r="A14" s="70">
        <v>9</v>
      </c>
      <c r="B14" s="248" t="s">
        <v>172</v>
      </c>
      <c r="C14" s="234" t="s">
        <v>173</v>
      </c>
      <c r="D14" s="234" t="s">
        <v>174</v>
      </c>
      <c r="E14" s="234">
        <v>20</v>
      </c>
      <c r="F14" s="92"/>
      <c r="G14" s="64"/>
      <c r="H14" s="42"/>
      <c r="I14" s="43"/>
      <c r="J14" s="50"/>
      <c r="K14" s="51"/>
    </row>
    <row r="15" spans="1:11" ht="15.95" customHeight="1" x14ac:dyDescent="0.15">
      <c r="A15" s="70">
        <v>10</v>
      </c>
      <c r="B15" s="248" t="s">
        <v>172</v>
      </c>
      <c r="C15" s="234" t="s">
        <v>175</v>
      </c>
      <c r="D15" s="234" t="s">
        <v>174</v>
      </c>
      <c r="E15" s="234">
        <v>10</v>
      </c>
      <c r="F15" s="92"/>
      <c r="G15" s="64"/>
      <c r="H15" s="42"/>
      <c r="I15" s="43"/>
      <c r="J15" s="50"/>
      <c r="K15" s="51"/>
    </row>
    <row r="16" spans="1:11" ht="15.95" customHeight="1" x14ac:dyDescent="0.15">
      <c r="A16" s="70">
        <v>11</v>
      </c>
      <c r="B16" s="248" t="s">
        <v>176</v>
      </c>
      <c r="C16" s="234" t="s">
        <v>177</v>
      </c>
      <c r="D16" s="234" t="s">
        <v>178</v>
      </c>
      <c r="E16" s="234">
        <v>120</v>
      </c>
      <c r="F16" s="92"/>
      <c r="G16" s="64"/>
      <c r="H16" s="42"/>
      <c r="I16" s="43"/>
      <c r="J16" s="50"/>
      <c r="K16" s="51"/>
    </row>
    <row r="17" spans="1:11" ht="15.95" customHeight="1" x14ac:dyDescent="0.15">
      <c r="A17" s="70">
        <v>12</v>
      </c>
      <c r="B17" s="248" t="s">
        <v>176</v>
      </c>
      <c r="C17" s="234" t="s">
        <v>179</v>
      </c>
      <c r="D17" s="234" t="s">
        <v>178</v>
      </c>
      <c r="E17" s="234">
        <v>50</v>
      </c>
      <c r="F17" s="92"/>
      <c r="G17" s="64"/>
      <c r="H17" s="42"/>
      <c r="I17" s="43"/>
      <c r="J17" s="50"/>
      <c r="K17" s="51"/>
    </row>
    <row r="18" spans="1:11" ht="30" x14ac:dyDescent="0.15">
      <c r="A18" s="70">
        <v>13</v>
      </c>
      <c r="B18" s="248" t="s">
        <v>180</v>
      </c>
      <c r="C18" s="234" t="s">
        <v>214</v>
      </c>
      <c r="D18" s="234" t="s">
        <v>144</v>
      </c>
      <c r="E18" s="234">
        <v>5</v>
      </c>
      <c r="F18" s="221"/>
      <c r="G18" s="84"/>
      <c r="H18" s="78"/>
      <c r="I18" s="79"/>
      <c r="J18" s="80"/>
      <c r="K18" s="65"/>
    </row>
    <row r="19" spans="1:11" s="58" customFormat="1" ht="30" x14ac:dyDescent="0.15">
      <c r="A19" s="70">
        <v>14</v>
      </c>
      <c r="B19" s="248" t="s">
        <v>181</v>
      </c>
      <c r="C19" s="234" t="s">
        <v>160</v>
      </c>
      <c r="D19" s="234" t="s">
        <v>182</v>
      </c>
      <c r="E19" s="234">
        <v>3000</v>
      </c>
      <c r="F19" s="222"/>
      <c r="G19" s="85"/>
      <c r="H19" s="51"/>
      <c r="I19" s="51"/>
      <c r="J19" s="51"/>
      <c r="K19" s="51"/>
    </row>
    <row r="20" spans="1:11" ht="30" x14ac:dyDescent="0.15">
      <c r="A20" s="70">
        <v>15</v>
      </c>
      <c r="B20" s="248" t="s">
        <v>183</v>
      </c>
      <c r="C20" s="234" t="s">
        <v>168</v>
      </c>
      <c r="D20" s="234" t="s">
        <v>184</v>
      </c>
      <c r="E20" s="234">
        <v>20</v>
      </c>
      <c r="F20" s="223"/>
      <c r="G20" s="72"/>
      <c r="H20" s="51"/>
      <c r="I20" s="51"/>
      <c r="J20" s="51"/>
      <c r="K20" s="51"/>
    </row>
    <row r="21" spans="1:11" ht="15.95" customHeight="1" x14ac:dyDescent="0.15">
      <c r="A21" s="70">
        <v>16</v>
      </c>
      <c r="B21" s="248" t="s">
        <v>185</v>
      </c>
      <c r="C21" s="234" t="s">
        <v>186</v>
      </c>
      <c r="D21" s="234" t="s">
        <v>178</v>
      </c>
      <c r="E21" s="234">
        <v>30</v>
      </c>
      <c r="F21" s="223"/>
      <c r="G21" s="72"/>
      <c r="H21" s="51"/>
      <c r="I21" s="51"/>
      <c r="J21" s="51"/>
      <c r="K21" s="51"/>
    </row>
    <row r="22" spans="1:11" ht="15.95" customHeight="1" x14ac:dyDescent="0.15">
      <c r="A22" s="70">
        <v>17</v>
      </c>
      <c r="B22" s="248" t="s">
        <v>185</v>
      </c>
      <c r="C22" s="234" t="s">
        <v>187</v>
      </c>
      <c r="D22" s="234" t="s">
        <v>188</v>
      </c>
      <c r="E22" s="234">
        <v>60</v>
      </c>
      <c r="F22" s="223"/>
      <c r="G22" s="72"/>
      <c r="H22" s="51"/>
      <c r="I22" s="51"/>
      <c r="J22" s="51"/>
      <c r="K22" s="51"/>
    </row>
    <row r="23" spans="1:11" s="58" customFormat="1" ht="36" customHeight="1" x14ac:dyDescent="0.15">
      <c r="A23" s="70">
        <v>18</v>
      </c>
      <c r="B23" s="248" t="s">
        <v>189</v>
      </c>
      <c r="C23" s="234" t="s">
        <v>190</v>
      </c>
      <c r="D23" s="234" t="s">
        <v>191</v>
      </c>
      <c r="E23" s="234">
        <v>150</v>
      </c>
      <c r="F23" s="223"/>
      <c r="G23" s="72"/>
      <c r="H23" s="51"/>
      <c r="I23" s="51"/>
      <c r="J23" s="51"/>
      <c r="K23" s="51"/>
    </row>
    <row r="24" spans="1:11" s="58" customFormat="1" ht="78" customHeight="1" x14ac:dyDescent="0.15">
      <c r="A24" s="70">
        <v>19</v>
      </c>
      <c r="B24" s="250" t="s">
        <v>953</v>
      </c>
      <c r="C24" s="234" t="s">
        <v>192</v>
      </c>
      <c r="D24" s="234" t="s">
        <v>158</v>
      </c>
      <c r="E24" s="234">
        <v>150</v>
      </c>
      <c r="F24" s="64"/>
      <c r="G24" s="64"/>
      <c r="H24" s="42"/>
      <c r="I24" s="67"/>
      <c r="J24" s="68"/>
      <c r="K24" s="69"/>
    </row>
    <row r="25" spans="1:11" s="58" customFormat="1" ht="62.25" customHeight="1" x14ac:dyDescent="0.15">
      <c r="A25" s="70">
        <v>20</v>
      </c>
      <c r="B25" s="250" t="s">
        <v>193</v>
      </c>
      <c r="C25" s="234" t="s">
        <v>168</v>
      </c>
      <c r="D25" s="234" t="s">
        <v>194</v>
      </c>
      <c r="E25" s="234">
        <v>2000</v>
      </c>
      <c r="F25" s="92"/>
      <c r="G25" s="64"/>
      <c r="H25" s="42"/>
      <c r="I25" s="43"/>
      <c r="J25" s="50"/>
      <c r="K25" s="51"/>
    </row>
    <row r="26" spans="1:11" s="58" customFormat="1" ht="47.85" customHeight="1" x14ac:dyDescent="0.15">
      <c r="A26" s="70">
        <v>21</v>
      </c>
      <c r="B26" s="248" t="s">
        <v>195</v>
      </c>
      <c r="C26" s="234" t="s">
        <v>196</v>
      </c>
      <c r="D26" s="234" t="s">
        <v>182</v>
      </c>
      <c r="E26" s="234">
        <v>3000</v>
      </c>
      <c r="F26" s="187"/>
      <c r="G26" s="77"/>
      <c r="H26" s="78"/>
      <c r="I26" s="79"/>
      <c r="J26" s="80"/>
      <c r="K26" s="65"/>
    </row>
    <row r="27" spans="1:11" s="277" customFormat="1" ht="35.25" customHeight="1" x14ac:dyDescent="0.15">
      <c r="A27" s="358" t="s">
        <v>855</v>
      </c>
      <c r="B27" s="358"/>
      <c r="C27" s="358"/>
      <c r="D27" s="358"/>
      <c r="E27" s="358"/>
      <c r="F27" s="359"/>
      <c r="G27" s="359"/>
      <c r="H27" s="162"/>
      <c r="I27" s="162" t="s">
        <v>856</v>
      </c>
      <c r="J27" s="162"/>
      <c r="K27" s="162" t="s">
        <v>856</v>
      </c>
    </row>
    <row r="28" spans="1:11" ht="22.5" customHeight="1" x14ac:dyDescent="0.15">
      <c r="A28" s="361" t="s">
        <v>197</v>
      </c>
      <c r="B28" s="361"/>
      <c r="C28" s="361"/>
      <c r="D28" s="361"/>
    </row>
    <row r="29" spans="1:11" ht="20.25" customHeight="1" x14ac:dyDescent="0.15">
      <c r="A29" s="291"/>
      <c r="B29" s="291"/>
      <c r="C29" s="291"/>
      <c r="D29" s="291"/>
    </row>
    <row r="30" spans="1:11" ht="56.25" customHeight="1" x14ac:dyDescent="0.15">
      <c r="A30" s="355" t="s">
        <v>943</v>
      </c>
      <c r="B30" s="355"/>
      <c r="C30" s="355"/>
      <c r="D30" s="355"/>
      <c r="E30" s="355"/>
      <c r="F30" s="355"/>
      <c r="G30" s="355"/>
      <c r="H30" s="355"/>
      <c r="I30" s="355"/>
      <c r="J30" s="355"/>
      <c r="K30" s="355"/>
    </row>
    <row r="31" spans="1:11" ht="12.75" customHeight="1" x14ac:dyDescent="0.15"/>
    <row r="32" spans="1:11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</sheetData>
  <mergeCells count="6">
    <mergeCell ref="A30:K30"/>
    <mergeCell ref="A28:D28"/>
    <mergeCell ref="A1:K1"/>
    <mergeCell ref="A27:G27"/>
    <mergeCell ref="A3:K3"/>
    <mergeCell ref="A2:K2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                Specyfikacja Istotnych Warunków Zamówienia –przetarg nieograniczony- znak: N/4/20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3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2.1640625" style="57" customWidth="1"/>
    <col min="3" max="3" width="15" style="57" customWidth="1"/>
    <col min="4" max="4" width="18.5" style="57" customWidth="1"/>
    <col min="5" max="5" width="9.5" style="57" customWidth="1"/>
    <col min="6" max="6" width="11.83203125" style="57" customWidth="1"/>
    <col min="7" max="7" width="10.6640625" style="57" customWidth="1"/>
    <col min="8" max="8" width="14.6640625" style="57" customWidth="1"/>
    <col min="9" max="9" width="10.83203125" style="57" customWidth="1"/>
    <col min="10" max="10" width="17.1640625" style="57" customWidth="1"/>
    <col min="11" max="11" width="17.33203125" style="57" customWidth="1"/>
    <col min="12" max="16384" width="10.83203125" style="57"/>
  </cols>
  <sheetData>
    <row r="1" spans="1:14" x14ac:dyDescent="0.15">
      <c r="A1" s="356" t="s">
        <v>877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'19'!A2:K2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35.25" customHeight="1" x14ac:dyDescent="0.15">
      <c r="A3" s="364" t="s">
        <v>569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4" s="277" customFormat="1" ht="128.25" customHeight="1" x14ac:dyDescent="0.15">
      <c r="A4" s="52" t="s">
        <v>138</v>
      </c>
      <c r="B4" s="53" t="str">
        <f>'19'!B4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'19'!F4</f>
        <v>Cena jedn. netto za 1 op.</v>
      </c>
      <c r="G4" s="53" t="str">
        <f>'19'!G4</f>
        <v>Cena jedn. brutto za 1 op.</v>
      </c>
      <c r="H4" s="53" t="str">
        <f>'19'!H4</f>
        <v>Wartość netto za ilość określoną w kol. 5</v>
      </c>
      <c r="I4" s="52" t="str">
        <f>'19'!I4</f>
        <v>Stawka VAT (%)</v>
      </c>
      <c r="J4" s="63" t="str">
        <f>'19'!J4</f>
        <v>Wartość brutto za ilość określoną w kol. 5 (obliczona: wartość netto z kol. 8 + podatek VAT)</v>
      </c>
      <c r="K4" s="219" t="str">
        <f>'19'!K4</f>
        <v>Nazwa handlowa</v>
      </c>
    </row>
    <row r="5" spans="1:14" s="62" customFormat="1" ht="17.2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50.25" customHeight="1" x14ac:dyDescent="0.15">
      <c r="A6" s="70">
        <v>1</v>
      </c>
      <c r="B6" s="240" t="s">
        <v>570</v>
      </c>
      <c r="C6" s="240" t="s">
        <v>168</v>
      </c>
      <c r="D6" s="240" t="s">
        <v>410</v>
      </c>
      <c r="E6" s="240">
        <v>120</v>
      </c>
      <c r="F6" s="92"/>
      <c r="G6" s="55"/>
      <c r="H6" s="43"/>
      <c r="I6" s="113"/>
      <c r="J6" s="114"/>
      <c r="K6" s="112"/>
    </row>
    <row r="7" spans="1:14" s="289" customFormat="1" ht="15.95" customHeight="1" x14ac:dyDescent="0.15">
      <c r="A7" s="70">
        <v>2</v>
      </c>
      <c r="B7" s="241" t="s">
        <v>571</v>
      </c>
      <c r="C7" s="241" t="s">
        <v>369</v>
      </c>
      <c r="D7" s="241" t="s">
        <v>144</v>
      </c>
      <c r="E7" s="241">
        <v>50</v>
      </c>
      <c r="F7" s="237"/>
      <c r="G7" s="103"/>
      <c r="H7" s="111"/>
      <c r="I7" s="115"/>
      <c r="J7" s="116"/>
      <c r="K7" s="126"/>
    </row>
    <row r="8" spans="1:14" ht="50.25" customHeight="1" x14ac:dyDescent="0.15">
      <c r="A8" s="70">
        <v>3</v>
      </c>
      <c r="B8" s="240" t="s">
        <v>572</v>
      </c>
      <c r="C8" s="240" t="s">
        <v>1065</v>
      </c>
      <c r="D8" s="240" t="s">
        <v>573</v>
      </c>
      <c r="E8" s="240">
        <v>30</v>
      </c>
      <c r="F8" s="92"/>
      <c r="G8" s="55"/>
      <c r="H8" s="43"/>
      <c r="I8" s="113"/>
      <c r="J8" s="114"/>
      <c r="K8" s="112"/>
    </row>
    <row r="9" spans="1:14" s="289" customFormat="1" ht="30" x14ac:dyDescent="0.15">
      <c r="A9" s="70">
        <v>4</v>
      </c>
      <c r="B9" s="240" t="s">
        <v>574</v>
      </c>
      <c r="C9" s="241" t="s">
        <v>254</v>
      </c>
      <c r="D9" s="241" t="s">
        <v>573</v>
      </c>
      <c r="E9" s="241">
        <v>20</v>
      </c>
      <c r="F9" s="92"/>
      <c r="G9" s="55"/>
      <c r="H9" s="43"/>
      <c r="I9" s="113"/>
      <c r="J9" s="114"/>
      <c r="K9" s="112"/>
      <c r="N9" s="57"/>
    </row>
    <row r="10" spans="1:14" s="289" customFormat="1" ht="51" customHeight="1" x14ac:dyDescent="0.15">
      <c r="A10" s="70">
        <v>5</v>
      </c>
      <c r="B10" s="240" t="s">
        <v>575</v>
      </c>
      <c r="C10" s="241" t="s">
        <v>576</v>
      </c>
      <c r="D10" s="241" t="s">
        <v>573</v>
      </c>
      <c r="E10" s="241">
        <v>30</v>
      </c>
      <c r="F10" s="92"/>
      <c r="G10" s="55"/>
      <c r="H10" s="43"/>
      <c r="I10" s="113"/>
      <c r="J10" s="114"/>
      <c r="K10" s="112"/>
      <c r="N10" s="57"/>
    </row>
    <row r="11" spans="1:14" ht="33.75" customHeight="1" x14ac:dyDescent="0.15">
      <c r="A11" s="70">
        <v>6</v>
      </c>
      <c r="B11" s="240" t="s">
        <v>577</v>
      </c>
      <c r="C11" s="240" t="s">
        <v>578</v>
      </c>
      <c r="D11" s="240" t="s">
        <v>538</v>
      </c>
      <c r="E11" s="240">
        <v>10</v>
      </c>
      <c r="F11" s="92"/>
      <c r="G11" s="55"/>
      <c r="H11" s="43"/>
      <c r="I11" s="113"/>
      <c r="J11" s="114"/>
      <c r="K11" s="112"/>
    </row>
    <row r="12" spans="1:14" ht="15.95" customHeight="1" x14ac:dyDescent="0.15">
      <c r="A12" s="70">
        <v>7</v>
      </c>
      <c r="B12" s="240" t="s">
        <v>579</v>
      </c>
      <c r="C12" s="240" t="s">
        <v>580</v>
      </c>
      <c r="D12" s="240" t="s">
        <v>144</v>
      </c>
      <c r="E12" s="240">
        <v>20</v>
      </c>
      <c r="F12" s="92"/>
      <c r="G12" s="55"/>
      <c r="H12" s="43"/>
      <c r="I12" s="113"/>
      <c r="J12" s="114"/>
      <c r="K12" s="112"/>
    </row>
    <row r="13" spans="1:14" ht="32.25" customHeight="1" x14ac:dyDescent="0.15">
      <c r="A13" s="70">
        <v>8</v>
      </c>
      <c r="B13" s="240" t="s">
        <v>581</v>
      </c>
      <c r="C13" s="240" t="s">
        <v>582</v>
      </c>
      <c r="D13" s="240" t="s">
        <v>573</v>
      </c>
      <c r="E13" s="240">
        <v>20</v>
      </c>
      <c r="F13" s="187"/>
      <c r="G13" s="76"/>
      <c r="H13" s="79"/>
      <c r="I13" s="118"/>
      <c r="J13" s="119"/>
      <c r="K13" s="127"/>
    </row>
    <row r="14" spans="1:14" ht="15.95" customHeight="1" x14ac:dyDescent="0.15">
      <c r="A14" s="70">
        <v>9</v>
      </c>
      <c r="B14" s="240" t="s">
        <v>583</v>
      </c>
      <c r="C14" s="240" t="s">
        <v>584</v>
      </c>
      <c r="D14" s="240" t="s">
        <v>158</v>
      </c>
      <c r="E14" s="240">
        <v>10</v>
      </c>
      <c r="F14" s="223"/>
      <c r="G14" s="72"/>
      <c r="H14" s="51"/>
      <c r="I14" s="112"/>
      <c r="J14" s="112"/>
      <c r="K14" s="112"/>
    </row>
    <row r="15" spans="1:14" s="289" customFormat="1" ht="29.25" customHeight="1" x14ac:dyDescent="0.15">
      <c r="A15" s="70">
        <v>10</v>
      </c>
      <c r="B15" s="240" t="s">
        <v>1064</v>
      </c>
      <c r="C15" s="241" t="s">
        <v>1066</v>
      </c>
      <c r="D15" s="241" t="s">
        <v>585</v>
      </c>
      <c r="E15" s="241">
        <v>20</v>
      </c>
      <c r="F15" s="223"/>
      <c r="G15" s="72"/>
      <c r="H15" s="51"/>
      <c r="I15" s="112"/>
      <c r="J15" s="112"/>
      <c r="K15" s="112"/>
      <c r="N15" s="57"/>
    </row>
    <row r="16" spans="1:14" s="289" customFormat="1" x14ac:dyDescent="0.15">
      <c r="A16" s="70">
        <v>11</v>
      </c>
      <c r="B16" s="240" t="s">
        <v>586</v>
      </c>
      <c r="C16" s="241" t="s">
        <v>162</v>
      </c>
      <c r="D16" s="241" t="s">
        <v>178</v>
      </c>
      <c r="E16" s="241">
        <v>20</v>
      </c>
      <c r="F16" s="223"/>
      <c r="G16" s="72"/>
      <c r="H16" s="51"/>
      <c r="I16" s="112"/>
      <c r="J16" s="112"/>
      <c r="K16" s="112"/>
      <c r="N16" s="57"/>
    </row>
    <row r="17" spans="1:14" ht="15.95" customHeight="1" x14ac:dyDescent="0.15">
      <c r="A17" s="70">
        <v>12</v>
      </c>
      <c r="B17" s="240" t="s">
        <v>587</v>
      </c>
      <c r="C17" s="240" t="s">
        <v>314</v>
      </c>
      <c r="D17" s="240" t="s">
        <v>201</v>
      </c>
      <c r="E17" s="240">
        <v>30</v>
      </c>
      <c r="F17" s="223"/>
      <c r="G17" s="72"/>
      <c r="H17" s="51"/>
      <c r="I17" s="112"/>
      <c r="J17" s="112"/>
      <c r="K17" s="112"/>
    </row>
    <row r="18" spans="1:14" ht="15.95" customHeight="1" x14ac:dyDescent="0.15">
      <c r="A18" s="70">
        <v>13</v>
      </c>
      <c r="B18" s="240" t="s">
        <v>588</v>
      </c>
      <c r="C18" s="240" t="s">
        <v>589</v>
      </c>
      <c r="D18" s="240" t="s">
        <v>590</v>
      </c>
      <c r="E18" s="240">
        <v>50</v>
      </c>
      <c r="F18" s="223"/>
      <c r="G18" s="72"/>
      <c r="H18" s="51"/>
      <c r="I18" s="112"/>
      <c r="J18" s="112"/>
      <c r="K18" s="112"/>
    </row>
    <row r="19" spans="1:14" ht="15.95" customHeight="1" x14ac:dyDescent="0.15">
      <c r="A19" s="70">
        <v>14</v>
      </c>
      <c r="B19" s="240" t="s">
        <v>591</v>
      </c>
      <c r="C19" s="240" t="s">
        <v>416</v>
      </c>
      <c r="D19" s="240" t="s">
        <v>357</v>
      </c>
      <c r="E19" s="240">
        <v>40</v>
      </c>
      <c r="F19" s="223"/>
      <c r="G19" s="72"/>
      <c r="H19" s="51"/>
      <c r="I19" s="112"/>
      <c r="J19" s="112"/>
      <c r="K19" s="112"/>
    </row>
    <row r="20" spans="1:14" ht="15.95" customHeight="1" x14ac:dyDescent="0.15">
      <c r="A20" s="70">
        <v>15</v>
      </c>
      <c r="B20" s="240" t="s">
        <v>592</v>
      </c>
      <c r="C20" s="240" t="s">
        <v>145</v>
      </c>
      <c r="D20" s="240" t="s">
        <v>146</v>
      </c>
      <c r="E20" s="240">
        <v>30</v>
      </c>
      <c r="F20" s="223"/>
      <c r="G20" s="72"/>
      <c r="H20" s="51"/>
      <c r="I20" s="112"/>
      <c r="J20" s="112"/>
      <c r="K20" s="112"/>
    </row>
    <row r="21" spans="1:14" ht="15.95" customHeight="1" x14ac:dyDescent="0.15">
      <c r="A21" s="70">
        <v>16</v>
      </c>
      <c r="B21" s="240" t="s">
        <v>593</v>
      </c>
      <c r="C21" s="240" t="s">
        <v>350</v>
      </c>
      <c r="D21" s="240" t="s">
        <v>594</v>
      </c>
      <c r="E21" s="240">
        <v>20</v>
      </c>
      <c r="F21" s="223"/>
      <c r="G21" s="72"/>
      <c r="H21" s="51"/>
      <c r="I21" s="112"/>
      <c r="J21" s="112"/>
      <c r="K21" s="112"/>
    </row>
    <row r="22" spans="1:14" s="289" customFormat="1" ht="132.75" customHeight="1" x14ac:dyDescent="0.15">
      <c r="A22" s="70">
        <v>17</v>
      </c>
      <c r="B22" s="240" t="s">
        <v>595</v>
      </c>
      <c r="C22" s="241" t="s">
        <v>168</v>
      </c>
      <c r="D22" s="241" t="s">
        <v>357</v>
      </c>
      <c r="E22" s="241">
        <v>20</v>
      </c>
      <c r="F22" s="64"/>
      <c r="G22" s="66"/>
      <c r="H22" s="67"/>
      <c r="I22" s="128"/>
      <c r="J22" s="129"/>
      <c r="K22" s="130"/>
      <c r="N22" s="57"/>
    </row>
    <row r="23" spans="1:14" ht="45" customHeight="1" x14ac:dyDescent="0.15">
      <c r="A23" s="70">
        <v>18</v>
      </c>
      <c r="B23" s="240" t="s">
        <v>596</v>
      </c>
      <c r="C23" s="240" t="s">
        <v>1067</v>
      </c>
      <c r="D23" s="240" t="s">
        <v>598</v>
      </c>
      <c r="E23" s="240">
        <v>10</v>
      </c>
      <c r="F23" s="92"/>
      <c r="G23" s="55"/>
      <c r="H23" s="43"/>
      <c r="I23" s="113"/>
      <c r="J23" s="114"/>
      <c r="K23" s="112"/>
    </row>
    <row r="24" spans="1:14" ht="29.45" customHeight="1" x14ac:dyDescent="0.15">
      <c r="A24" s="70">
        <v>19</v>
      </c>
      <c r="B24" s="240" t="s">
        <v>599</v>
      </c>
      <c r="C24" s="240" t="s">
        <v>600</v>
      </c>
      <c r="D24" s="240" t="s">
        <v>594</v>
      </c>
      <c r="E24" s="240">
        <v>10</v>
      </c>
      <c r="F24" s="92"/>
      <c r="G24" s="55"/>
      <c r="H24" s="43"/>
      <c r="I24" s="113"/>
      <c r="J24" s="114"/>
      <c r="K24" s="112"/>
    </row>
    <row r="25" spans="1:14" ht="33" customHeight="1" x14ac:dyDescent="0.15">
      <c r="A25" s="70">
        <v>20</v>
      </c>
      <c r="B25" s="240" t="s">
        <v>601</v>
      </c>
      <c r="C25" s="240" t="s">
        <v>602</v>
      </c>
      <c r="D25" s="240" t="s">
        <v>573</v>
      </c>
      <c r="E25" s="240">
        <v>15</v>
      </c>
      <c r="F25" s="92"/>
      <c r="G25" s="55"/>
      <c r="H25" s="43"/>
      <c r="I25" s="113"/>
      <c r="J25" s="114"/>
      <c r="K25" s="112"/>
    </row>
    <row r="26" spans="1:14" ht="30.75" customHeight="1" x14ac:dyDescent="0.15">
      <c r="A26" s="70">
        <v>21</v>
      </c>
      <c r="B26" s="240" t="s">
        <v>603</v>
      </c>
      <c r="C26" s="240" t="s">
        <v>604</v>
      </c>
      <c r="D26" s="240" t="s">
        <v>605</v>
      </c>
      <c r="E26" s="240">
        <v>5</v>
      </c>
      <c r="F26" s="92"/>
      <c r="G26" s="55"/>
      <c r="H26" s="43"/>
      <c r="I26" s="113"/>
      <c r="J26" s="114"/>
      <c r="K26" s="112"/>
    </row>
    <row r="27" spans="1:14" ht="38.450000000000003" customHeight="1" x14ac:dyDescent="0.15">
      <c r="A27" s="70">
        <v>22</v>
      </c>
      <c r="B27" s="240" t="s">
        <v>603</v>
      </c>
      <c r="C27" s="240" t="s">
        <v>606</v>
      </c>
      <c r="D27" s="240" t="s">
        <v>605</v>
      </c>
      <c r="E27" s="240">
        <v>10</v>
      </c>
      <c r="F27" s="187"/>
      <c r="G27" s="76"/>
      <c r="H27" s="79"/>
      <c r="I27" s="118"/>
      <c r="J27" s="119"/>
      <c r="K27" s="127"/>
    </row>
    <row r="28" spans="1:14" ht="47.1" customHeight="1" x14ac:dyDescent="0.15">
      <c r="A28" s="70">
        <v>23</v>
      </c>
      <c r="B28" s="240" t="s">
        <v>603</v>
      </c>
      <c r="C28" s="240" t="s">
        <v>607</v>
      </c>
      <c r="D28" s="240" t="s">
        <v>605</v>
      </c>
      <c r="E28" s="240">
        <v>20</v>
      </c>
      <c r="F28" s="223"/>
      <c r="G28" s="72"/>
      <c r="H28" s="51"/>
      <c r="I28" s="112"/>
      <c r="J28" s="112"/>
      <c r="K28" s="112"/>
    </row>
    <row r="29" spans="1:14" ht="39.200000000000003" customHeight="1" x14ac:dyDescent="0.15">
      <c r="A29" s="70">
        <v>24</v>
      </c>
      <c r="B29" s="240" t="s">
        <v>608</v>
      </c>
      <c r="C29" s="240" t="s">
        <v>578</v>
      </c>
      <c r="D29" s="240" t="s">
        <v>609</v>
      </c>
      <c r="E29" s="240">
        <v>10</v>
      </c>
      <c r="F29" s="223"/>
      <c r="G29" s="72"/>
      <c r="H29" s="51"/>
      <c r="I29" s="112"/>
      <c r="J29" s="112"/>
      <c r="K29" s="112"/>
    </row>
    <row r="30" spans="1:14" ht="45" x14ac:dyDescent="0.15">
      <c r="A30" s="70">
        <v>25</v>
      </c>
      <c r="B30" s="240" t="s">
        <v>610</v>
      </c>
      <c r="C30" s="240" t="s">
        <v>611</v>
      </c>
      <c r="D30" s="240" t="s">
        <v>529</v>
      </c>
      <c r="E30" s="240">
        <v>30</v>
      </c>
      <c r="F30" s="77"/>
      <c r="G30" s="208"/>
      <c r="H30" s="209"/>
      <c r="I30" s="210"/>
      <c r="J30" s="211"/>
      <c r="K30" s="212"/>
    </row>
    <row r="31" spans="1:14" ht="30" x14ac:dyDescent="0.15">
      <c r="A31" s="70">
        <v>26</v>
      </c>
      <c r="B31" s="240" t="s">
        <v>612</v>
      </c>
      <c r="C31" s="240" t="s">
        <v>613</v>
      </c>
      <c r="D31" s="240" t="s">
        <v>614</v>
      </c>
      <c r="E31" s="240">
        <v>10</v>
      </c>
      <c r="F31" s="223"/>
      <c r="G31" s="72"/>
      <c r="H31" s="51"/>
      <c r="I31" s="112"/>
      <c r="J31" s="112"/>
      <c r="K31" s="112"/>
    </row>
    <row r="32" spans="1:14" ht="34.5" customHeight="1" x14ac:dyDescent="0.15">
      <c r="A32" s="70">
        <v>27</v>
      </c>
      <c r="B32" s="240" t="s">
        <v>612</v>
      </c>
      <c r="C32" s="240" t="s">
        <v>597</v>
      </c>
      <c r="D32" s="240" t="s">
        <v>614</v>
      </c>
      <c r="E32" s="240">
        <v>10</v>
      </c>
      <c r="F32" s="223"/>
      <c r="G32" s="72"/>
      <c r="H32" s="51"/>
      <c r="I32" s="112"/>
      <c r="J32" s="112"/>
      <c r="K32" s="112"/>
    </row>
    <row r="33" spans="1:14" s="277" customFormat="1" ht="15.95" customHeight="1" x14ac:dyDescent="0.15">
      <c r="A33" s="70">
        <v>28</v>
      </c>
      <c r="B33" s="240" t="s">
        <v>601</v>
      </c>
      <c r="C33" s="240" t="s">
        <v>1068</v>
      </c>
      <c r="D33" s="240" t="s">
        <v>585</v>
      </c>
      <c r="E33" s="240">
        <v>10</v>
      </c>
      <c r="F33" s="223"/>
      <c r="G33" s="72"/>
      <c r="H33" s="51"/>
      <c r="I33" s="112"/>
      <c r="J33" s="112"/>
      <c r="K33" s="112"/>
      <c r="N33" s="57"/>
    </row>
    <row r="34" spans="1:14" s="316" customFormat="1" ht="46.5" customHeight="1" x14ac:dyDescent="0.15">
      <c r="A34" s="70">
        <v>29</v>
      </c>
      <c r="B34" s="240" t="s">
        <v>615</v>
      </c>
      <c r="C34" s="241" t="s">
        <v>616</v>
      </c>
      <c r="D34" s="241" t="s">
        <v>617</v>
      </c>
      <c r="E34" s="241">
        <v>60</v>
      </c>
      <c r="F34" s="223"/>
      <c r="G34" s="72"/>
      <c r="H34" s="51"/>
      <c r="I34" s="112"/>
      <c r="J34" s="112"/>
      <c r="K34" s="112"/>
      <c r="N34" s="57"/>
    </row>
    <row r="35" spans="1:14" s="277" customFormat="1" ht="32.25" customHeight="1" x14ac:dyDescent="0.15">
      <c r="A35" s="70">
        <v>30</v>
      </c>
      <c r="B35" s="240" t="s">
        <v>601</v>
      </c>
      <c r="C35" s="240" t="s">
        <v>1069</v>
      </c>
      <c r="D35" s="240" t="s">
        <v>585</v>
      </c>
      <c r="E35" s="240">
        <v>10</v>
      </c>
      <c r="F35" s="223"/>
      <c r="G35" s="72"/>
      <c r="H35" s="51"/>
      <c r="I35" s="112"/>
      <c r="J35" s="112"/>
      <c r="K35" s="112"/>
      <c r="N35" s="57"/>
    </row>
    <row r="36" spans="1:14" ht="35.25" customHeight="1" x14ac:dyDescent="0.15">
      <c r="A36" s="358" t="s">
        <v>855</v>
      </c>
      <c r="B36" s="358"/>
      <c r="C36" s="358"/>
      <c r="D36" s="358"/>
      <c r="E36" s="358"/>
      <c r="F36" s="359"/>
      <c r="G36" s="359"/>
      <c r="H36" s="162"/>
      <c r="I36" s="162" t="s">
        <v>856</v>
      </c>
      <c r="J36" s="162"/>
      <c r="K36" s="162" t="s">
        <v>856</v>
      </c>
    </row>
    <row r="37" spans="1:14" ht="14.1" customHeight="1" x14ac:dyDescent="0.15"/>
    <row r="38" spans="1:14" ht="48" customHeight="1" x14ac:dyDescent="0.15">
      <c r="A38" s="355" t="s">
        <v>943</v>
      </c>
      <c r="B38" s="355"/>
      <c r="C38" s="355"/>
      <c r="D38" s="355"/>
      <c r="E38" s="355"/>
      <c r="F38" s="355"/>
      <c r="G38" s="355"/>
      <c r="H38" s="355"/>
      <c r="I38" s="355"/>
      <c r="J38" s="355"/>
      <c r="K38" s="355"/>
    </row>
    <row r="39" spans="1:14" ht="14.1" customHeight="1" x14ac:dyDescent="0.15"/>
    <row r="40" spans="1:14" ht="14.1" customHeight="1" x14ac:dyDescent="0.15"/>
    <row r="41" spans="1:14" ht="14.1" customHeight="1" x14ac:dyDescent="0.15"/>
    <row r="42" spans="1:14" ht="14.1" customHeight="1" x14ac:dyDescent="0.15"/>
    <row r="43" spans="1:14" ht="14.1" customHeight="1" x14ac:dyDescent="0.15"/>
    <row r="44" spans="1:14" ht="14.1" customHeight="1" x14ac:dyDescent="0.15"/>
    <row r="45" spans="1:14" ht="14.1" customHeight="1" x14ac:dyDescent="0.15"/>
    <row r="46" spans="1:14" ht="14.1" customHeight="1" x14ac:dyDescent="0.15"/>
    <row r="47" spans="1:14" ht="14.1" customHeight="1" x14ac:dyDescent="0.15"/>
    <row r="48" spans="1:14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  <row r="161" ht="14.1" customHeight="1" x14ac:dyDescent="0.15"/>
    <row r="162" ht="14.1" customHeight="1" x14ac:dyDescent="0.15"/>
    <row r="163" ht="14.1" customHeight="1" x14ac:dyDescent="0.15"/>
  </sheetData>
  <mergeCells count="5">
    <mergeCell ref="A36:G36"/>
    <mergeCell ref="A1:K1"/>
    <mergeCell ref="A2:K2"/>
    <mergeCell ref="A38:K38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6.6640625" style="57" customWidth="1"/>
    <col min="3" max="3" width="17.1640625" style="57" customWidth="1"/>
    <col min="4" max="4" width="17.6640625" style="57" customWidth="1"/>
    <col min="5" max="5" width="10.83203125" style="57" customWidth="1"/>
    <col min="6" max="6" width="12.6640625" style="57" customWidth="1"/>
    <col min="7" max="7" width="10.83203125" style="57" customWidth="1"/>
    <col min="8" max="8" width="17.6640625" style="57" customWidth="1"/>
    <col min="9" max="9" width="10.83203125" style="57" customWidth="1"/>
    <col min="10" max="10" width="17.33203125" style="57" customWidth="1"/>
    <col min="11" max="11" width="23.83203125" style="57" customWidth="1"/>
    <col min="12" max="16384" width="10.83203125" style="57"/>
  </cols>
  <sheetData>
    <row r="1" spans="1:12" x14ac:dyDescent="0.15">
      <c r="A1" s="356" t="s">
        <v>878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2" x14ac:dyDescent="0.15">
      <c r="A2" s="357" t="str">
        <f>'20'!A2:K2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2" ht="14.25" customHeight="1" x14ac:dyDescent="0.15">
      <c r="A3" s="364" t="s">
        <v>618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2" s="277" customFormat="1" ht="114" x14ac:dyDescent="0.15">
      <c r="A4" s="52" t="s">
        <v>138</v>
      </c>
      <c r="B4" s="53" t="str">
        <f>'20'!B4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'20'!F4</f>
        <v>Cena jedn. netto za 1 op.</v>
      </c>
      <c r="G4" s="53" t="str">
        <f>'20'!G4</f>
        <v>Cena jedn. brutto za 1 op.</v>
      </c>
      <c r="H4" s="125" t="str">
        <f>'20'!H4</f>
        <v>Wartość netto za ilość określoną w kol. 5</v>
      </c>
      <c r="I4" s="219" t="str">
        <f>'20'!I4</f>
        <v>Stawka VAT (%)</v>
      </c>
      <c r="J4" s="219" t="str">
        <f>'20'!J4</f>
        <v>Wartość brutto za ilość określoną w kol. 5 (obliczona: wartość netto z kol. 8 + podatek VAT)</v>
      </c>
      <c r="K4" s="219" t="str">
        <f>'20'!K4</f>
        <v>Nazwa handlowa</v>
      </c>
    </row>
    <row r="5" spans="1:12" s="62" customFormat="1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73">
        <v>8</v>
      </c>
      <c r="I5" s="70">
        <v>9</v>
      </c>
      <c r="J5" s="70">
        <v>10</v>
      </c>
      <c r="K5" s="70">
        <v>11</v>
      </c>
    </row>
    <row r="6" spans="1:12" ht="15.95" customHeight="1" x14ac:dyDescent="0.15">
      <c r="A6" s="70">
        <v>1</v>
      </c>
      <c r="B6" s="71" t="s">
        <v>619</v>
      </c>
      <c r="C6" s="70" t="s">
        <v>212</v>
      </c>
      <c r="D6" s="70" t="s">
        <v>201</v>
      </c>
      <c r="E6" s="234">
        <v>20</v>
      </c>
      <c r="F6" s="92"/>
      <c r="G6" s="42"/>
      <c r="H6" s="114"/>
      <c r="I6" s="112"/>
      <c r="J6" s="95"/>
      <c r="K6" s="95"/>
    </row>
    <row r="7" spans="1:12" ht="15.95" customHeight="1" x14ac:dyDescent="0.15">
      <c r="A7" s="70">
        <v>2</v>
      </c>
      <c r="B7" s="71" t="s">
        <v>619</v>
      </c>
      <c r="C7" s="70" t="s">
        <v>209</v>
      </c>
      <c r="D7" s="70" t="s">
        <v>201</v>
      </c>
      <c r="E7" s="234">
        <v>20</v>
      </c>
      <c r="F7" s="92"/>
      <c r="G7" s="42"/>
      <c r="H7" s="114"/>
      <c r="I7" s="112"/>
      <c r="J7" s="95"/>
      <c r="K7" s="95"/>
    </row>
    <row r="8" spans="1:12" ht="27" customHeight="1" x14ac:dyDescent="0.15">
      <c r="A8" s="70">
        <v>3</v>
      </c>
      <c r="B8" s="71" t="s">
        <v>620</v>
      </c>
      <c r="C8" s="70" t="s">
        <v>345</v>
      </c>
      <c r="D8" s="70" t="s">
        <v>239</v>
      </c>
      <c r="E8" s="234">
        <v>150</v>
      </c>
      <c r="F8" s="92"/>
      <c r="G8" s="42"/>
      <c r="H8" s="114"/>
      <c r="I8" s="112"/>
      <c r="J8" s="95"/>
      <c r="K8" s="95"/>
    </row>
    <row r="9" spans="1:12" ht="15.95" customHeight="1" x14ac:dyDescent="0.15">
      <c r="A9" s="70">
        <v>4</v>
      </c>
      <c r="B9" s="71" t="s">
        <v>621</v>
      </c>
      <c r="C9" s="70" t="s">
        <v>200</v>
      </c>
      <c r="D9" s="70" t="s">
        <v>178</v>
      </c>
      <c r="E9" s="234">
        <v>50</v>
      </c>
      <c r="F9" s="187"/>
      <c r="G9" s="213"/>
      <c r="H9" s="119"/>
      <c r="I9" s="127"/>
      <c r="J9" s="280"/>
      <c r="K9" s="280"/>
    </row>
    <row r="10" spans="1:12" ht="15.95" customHeight="1" x14ac:dyDescent="0.15">
      <c r="A10" s="235">
        <v>5</v>
      </c>
      <c r="B10" s="240" t="s">
        <v>1070</v>
      </c>
      <c r="C10" s="271" t="s">
        <v>235</v>
      </c>
      <c r="D10" s="235" t="s">
        <v>410</v>
      </c>
      <c r="E10" s="235">
        <v>20</v>
      </c>
      <c r="F10" s="187"/>
      <c r="G10" s="78"/>
      <c r="H10" s="119"/>
      <c r="I10" s="127"/>
      <c r="J10" s="280"/>
      <c r="K10" s="280"/>
    </row>
    <row r="11" spans="1:12" s="277" customFormat="1" ht="30.75" customHeight="1" x14ac:dyDescent="0.15">
      <c r="A11" s="358" t="s">
        <v>855</v>
      </c>
      <c r="B11" s="358"/>
      <c r="C11" s="358"/>
      <c r="D11" s="358"/>
      <c r="E11" s="358"/>
      <c r="F11" s="359"/>
      <c r="G11" s="359"/>
      <c r="H11" s="162"/>
      <c r="I11" s="162" t="s">
        <v>856</v>
      </c>
      <c r="J11" s="273"/>
      <c r="K11" s="162" t="s">
        <v>856</v>
      </c>
      <c r="L11" s="57"/>
    </row>
    <row r="12" spans="1:12" ht="14.1" customHeight="1" x14ac:dyDescent="0.15">
      <c r="F12" s="262"/>
    </row>
    <row r="13" spans="1:12" ht="52.5" customHeight="1" x14ac:dyDescent="0.15">
      <c r="A13" s="355" t="s">
        <v>943</v>
      </c>
      <c r="B13" s="355"/>
      <c r="C13" s="355"/>
      <c r="D13" s="355"/>
      <c r="E13" s="355"/>
      <c r="F13" s="355"/>
      <c r="G13" s="355"/>
      <c r="H13" s="355"/>
      <c r="I13" s="355"/>
      <c r="J13" s="355"/>
      <c r="K13" s="355"/>
    </row>
    <row r="14" spans="1:12" ht="14.1" customHeight="1" x14ac:dyDescent="0.15">
      <c r="F14" s="262"/>
    </row>
    <row r="15" spans="1:12" ht="14.1" customHeight="1" x14ac:dyDescent="0.15">
      <c r="F15" s="262"/>
    </row>
    <row r="16" spans="1:12" ht="14.1" customHeight="1" x14ac:dyDescent="0.15">
      <c r="F16" s="262"/>
    </row>
    <row r="17" spans="6:6" ht="14.1" customHeight="1" x14ac:dyDescent="0.15">
      <c r="F17" s="262"/>
    </row>
    <row r="18" spans="6:6" ht="14.1" customHeight="1" x14ac:dyDescent="0.15">
      <c r="F18" s="262"/>
    </row>
    <row r="19" spans="6:6" ht="14.1" customHeight="1" x14ac:dyDescent="0.15">
      <c r="F19" s="262"/>
    </row>
    <row r="20" spans="6:6" ht="14.1" customHeight="1" x14ac:dyDescent="0.15">
      <c r="F20" s="262"/>
    </row>
    <row r="21" spans="6:6" ht="14.1" customHeight="1" x14ac:dyDescent="0.15">
      <c r="F21" s="262"/>
    </row>
    <row r="22" spans="6:6" ht="14.1" customHeight="1" x14ac:dyDescent="0.15">
      <c r="F22" s="262"/>
    </row>
    <row r="23" spans="6:6" ht="14.1" customHeight="1" x14ac:dyDescent="0.15">
      <c r="F23" s="262"/>
    </row>
    <row r="24" spans="6:6" ht="14.1" customHeight="1" x14ac:dyDescent="0.15">
      <c r="F24" s="262"/>
    </row>
    <row r="25" spans="6:6" ht="14.1" customHeight="1" x14ac:dyDescent="0.15">
      <c r="F25" s="262"/>
    </row>
    <row r="26" spans="6:6" ht="14.1" customHeight="1" x14ac:dyDescent="0.15">
      <c r="F26" s="262"/>
    </row>
    <row r="27" spans="6:6" ht="14.1" customHeight="1" x14ac:dyDescent="0.15">
      <c r="F27" s="262"/>
    </row>
    <row r="28" spans="6:6" ht="14.1" customHeight="1" x14ac:dyDescent="0.15">
      <c r="F28" s="262"/>
    </row>
    <row r="29" spans="6:6" ht="14.1" customHeight="1" x14ac:dyDescent="0.15">
      <c r="F29" s="262"/>
    </row>
    <row r="30" spans="6:6" ht="14.1" customHeight="1" x14ac:dyDescent="0.15">
      <c r="F30" s="262"/>
    </row>
    <row r="31" spans="6:6" ht="14.1" customHeight="1" x14ac:dyDescent="0.15">
      <c r="F31" s="262"/>
    </row>
    <row r="32" spans="6:6" ht="14.1" customHeight="1" x14ac:dyDescent="0.15">
      <c r="F32" s="262"/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</sheetData>
  <mergeCells count="5">
    <mergeCell ref="A11:G11"/>
    <mergeCell ref="A1:K1"/>
    <mergeCell ref="A2:K2"/>
    <mergeCell ref="A13:K13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1.83203125" style="57" customWidth="1"/>
    <col min="3" max="3" width="17.1640625" style="57" customWidth="1"/>
    <col min="4" max="4" width="18.6640625" style="57" customWidth="1"/>
    <col min="5" max="6" width="10.83203125" style="57" customWidth="1"/>
    <col min="7" max="7" width="11.33203125" style="57" customWidth="1"/>
    <col min="8" max="8" width="13.83203125" style="57" customWidth="1"/>
    <col min="9" max="9" width="9.33203125" style="57" customWidth="1"/>
    <col min="10" max="10" width="17.33203125" style="57" customWidth="1"/>
    <col min="11" max="11" width="16.83203125" style="57" customWidth="1"/>
    <col min="12" max="16384" width="10.83203125" style="57"/>
  </cols>
  <sheetData>
    <row r="1" spans="1:11" x14ac:dyDescent="0.15">
      <c r="A1" s="356" t="s">
        <v>879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'21'!A2:K2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60.75" customHeight="1" x14ac:dyDescent="0.15">
      <c r="A3" s="362" t="s">
        <v>622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1" ht="114" x14ac:dyDescent="0.15">
      <c r="A4" s="52" t="s">
        <v>138</v>
      </c>
      <c r="B4" s="53" t="str">
        <f>'21'!B4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'21'!F4</f>
        <v>Cena jedn. netto za 1 op.</v>
      </c>
      <c r="G4" s="53" t="str">
        <f>'21'!G4</f>
        <v>Cena jedn. brutto za 1 op.</v>
      </c>
      <c r="H4" s="52" t="str">
        <f>'21'!H4</f>
        <v>Wartość netto za ilość określoną w kol. 5</v>
      </c>
      <c r="I4" s="63" t="str">
        <f>'21'!I4</f>
        <v>Stawka VAT (%)</v>
      </c>
      <c r="J4" s="219" t="str">
        <f>'21'!J4</f>
        <v>Wartość brutto za ilość określoną w kol. 5 (obliczona: wartość netto z kol. 8 + podatek VAT)</v>
      </c>
      <c r="K4" s="219" t="str">
        <f>'21'!K4</f>
        <v>Nazwa handlowa</v>
      </c>
    </row>
    <row r="5" spans="1:11" s="62" customFormat="1" ht="17.850000000000001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73">
        <v>9</v>
      </c>
      <c r="J5" s="70">
        <v>10</v>
      </c>
      <c r="K5" s="70">
        <v>11</v>
      </c>
    </row>
    <row r="6" spans="1:11" ht="30" x14ac:dyDescent="0.15">
      <c r="A6" s="70">
        <v>1</v>
      </c>
      <c r="B6" s="71" t="s">
        <v>623</v>
      </c>
      <c r="C6" s="240" t="s">
        <v>624</v>
      </c>
      <c r="D6" s="240" t="s">
        <v>146</v>
      </c>
      <c r="E6" s="235">
        <v>70</v>
      </c>
      <c r="F6" s="92"/>
      <c r="G6" s="42"/>
      <c r="H6" s="113"/>
      <c r="I6" s="114"/>
      <c r="J6" s="95"/>
      <c r="K6" s="95"/>
    </row>
    <row r="7" spans="1:11" ht="45" x14ac:dyDescent="0.15">
      <c r="A7" s="70">
        <v>2</v>
      </c>
      <c r="B7" s="71" t="s">
        <v>625</v>
      </c>
      <c r="C7" s="240" t="s">
        <v>626</v>
      </c>
      <c r="D7" s="240" t="s">
        <v>410</v>
      </c>
      <c r="E7" s="235">
        <v>70</v>
      </c>
      <c r="F7" s="92"/>
      <c r="G7" s="42"/>
      <c r="H7" s="113"/>
      <c r="I7" s="114"/>
      <c r="J7" s="95"/>
      <c r="K7" s="95"/>
    </row>
    <row r="8" spans="1:11" ht="30" x14ac:dyDescent="0.15">
      <c r="A8" s="70">
        <v>3</v>
      </c>
      <c r="B8" s="71" t="s">
        <v>627</v>
      </c>
      <c r="C8" s="240" t="s">
        <v>628</v>
      </c>
      <c r="D8" s="240" t="s">
        <v>463</v>
      </c>
      <c r="E8" s="235">
        <v>20</v>
      </c>
      <c r="F8" s="92"/>
      <c r="G8" s="42"/>
      <c r="H8" s="113"/>
      <c r="I8" s="114"/>
      <c r="J8" s="95"/>
      <c r="K8" s="95"/>
    </row>
    <row r="9" spans="1:11" ht="27.75" customHeight="1" x14ac:dyDescent="0.15">
      <c r="A9" s="70">
        <v>4</v>
      </c>
      <c r="B9" s="71" t="s">
        <v>629</v>
      </c>
      <c r="C9" s="240" t="s">
        <v>630</v>
      </c>
      <c r="D9" s="240" t="s">
        <v>144</v>
      </c>
      <c r="E9" s="235">
        <v>30</v>
      </c>
      <c r="F9" s="92"/>
      <c r="G9" s="42"/>
      <c r="H9" s="113"/>
      <c r="I9" s="114"/>
      <c r="J9" s="95"/>
      <c r="K9" s="95"/>
    </row>
    <row r="10" spans="1:11" ht="15.95" customHeight="1" x14ac:dyDescent="0.15">
      <c r="A10" s="70">
        <v>5</v>
      </c>
      <c r="B10" s="71" t="s">
        <v>631</v>
      </c>
      <c r="C10" s="240" t="s">
        <v>243</v>
      </c>
      <c r="D10" s="240" t="s">
        <v>410</v>
      </c>
      <c r="E10" s="235">
        <v>50</v>
      </c>
      <c r="F10" s="92"/>
      <c r="G10" s="42"/>
      <c r="H10" s="113"/>
      <c r="I10" s="114"/>
      <c r="J10" s="95"/>
      <c r="K10" s="95"/>
    </row>
    <row r="11" spans="1:11" ht="15.95" customHeight="1" x14ac:dyDescent="0.15">
      <c r="A11" s="70">
        <v>6</v>
      </c>
      <c r="B11" s="71" t="s">
        <v>631</v>
      </c>
      <c r="C11" s="240" t="s">
        <v>196</v>
      </c>
      <c r="D11" s="240" t="s">
        <v>410</v>
      </c>
      <c r="E11" s="235">
        <v>400</v>
      </c>
      <c r="F11" s="92"/>
      <c r="G11" s="42"/>
      <c r="H11" s="113"/>
      <c r="I11" s="114"/>
      <c r="J11" s="95"/>
      <c r="K11" s="95"/>
    </row>
    <row r="12" spans="1:11" ht="15.95" customHeight="1" x14ac:dyDescent="0.15">
      <c r="A12" s="70">
        <v>7</v>
      </c>
      <c r="B12" s="71" t="s">
        <v>632</v>
      </c>
      <c r="C12" s="240" t="s">
        <v>200</v>
      </c>
      <c r="D12" s="240" t="s">
        <v>178</v>
      </c>
      <c r="E12" s="235">
        <v>300</v>
      </c>
      <c r="F12" s="92"/>
      <c r="G12" s="42"/>
      <c r="H12" s="113"/>
      <c r="I12" s="114"/>
      <c r="J12" s="95"/>
      <c r="K12" s="95"/>
    </row>
    <row r="13" spans="1:11" ht="15.95" customHeight="1" x14ac:dyDescent="0.15">
      <c r="A13" s="70">
        <v>8</v>
      </c>
      <c r="B13" s="71" t="s">
        <v>633</v>
      </c>
      <c r="C13" s="240" t="s">
        <v>243</v>
      </c>
      <c r="D13" s="240" t="s">
        <v>146</v>
      </c>
      <c r="E13" s="235">
        <v>100</v>
      </c>
      <c r="F13" s="92"/>
      <c r="G13" s="42"/>
      <c r="H13" s="113"/>
      <c r="I13" s="114"/>
      <c r="J13" s="95"/>
      <c r="K13" s="95"/>
    </row>
    <row r="14" spans="1:11" ht="30" x14ac:dyDescent="0.15">
      <c r="A14" s="70">
        <v>9</v>
      </c>
      <c r="B14" s="71" t="s">
        <v>634</v>
      </c>
      <c r="C14" s="240" t="s">
        <v>196</v>
      </c>
      <c r="D14" s="240" t="s">
        <v>410</v>
      </c>
      <c r="E14" s="235">
        <v>5</v>
      </c>
      <c r="F14" s="251"/>
      <c r="G14" s="42"/>
      <c r="H14" s="113"/>
      <c r="I14" s="114"/>
      <c r="J14" s="315"/>
      <c r="K14" s="95"/>
    </row>
    <row r="15" spans="1:11" x14ac:dyDescent="0.15">
      <c r="A15" s="70">
        <v>10</v>
      </c>
      <c r="B15" s="71" t="s">
        <v>635</v>
      </c>
      <c r="C15" s="240" t="s">
        <v>162</v>
      </c>
      <c r="D15" s="240" t="s">
        <v>636</v>
      </c>
      <c r="E15" s="235">
        <v>30</v>
      </c>
      <c r="F15" s="187"/>
      <c r="G15" s="78"/>
      <c r="H15" s="118"/>
      <c r="I15" s="119"/>
      <c r="J15" s="280"/>
      <c r="K15" s="280"/>
    </row>
    <row r="16" spans="1:11" x14ac:dyDescent="0.15">
      <c r="A16" s="70">
        <v>11</v>
      </c>
      <c r="B16" s="71" t="s">
        <v>637</v>
      </c>
      <c r="C16" s="345">
        <v>0.04</v>
      </c>
      <c r="D16" s="240" t="s">
        <v>638</v>
      </c>
      <c r="E16" s="235">
        <v>20</v>
      </c>
      <c r="F16" s="223"/>
      <c r="G16" s="51"/>
      <c r="H16" s="112"/>
      <c r="I16" s="112"/>
      <c r="J16" s="95"/>
      <c r="K16" s="95"/>
    </row>
    <row r="17" spans="1:13" s="289" customFormat="1" ht="21" customHeight="1" x14ac:dyDescent="0.15">
      <c r="A17" s="70">
        <v>12</v>
      </c>
      <c r="B17" s="71" t="s">
        <v>1071</v>
      </c>
      <c r="C17" s="241" t="s">
        <v>424</v>
      </c>
      <c r="D17" s="241" t="s">
        <v>146</v>
      </c>
      <c r="E17" s="252">
        <v>30</v>
      </c>
      <c r="F17" s="223"/>
      <c r="G17" s="51"/>
      <c r="H17" s="112"/>
      <c r="I17" s="112"/>
      <c r="J17" s="288"/>
      <c r="K17" s="288"/>
      <c r="M17" s="57"/>
    </row>
    <row r="18" spans="1:13" ht="15.95" customHeight="1" x14ac:dyDescent="0.15">
      <c r="A18" s="70">
        <v>13</v>
      </c>
      <c r="B18" s="71" t="s">
        <v>639</v>
      </c>
      <c r="C18" s="240" t="s">
        <v>418</v>
      </c>
      <c r="D18" s="240" t="s">
        <v>640</v>
      </c>
      <c r="E18" s="235">
        <v>10</v>
      </c>
      <c r="F18" s="223"/>
      <c r="G18" s="51"/>
      <c r="H18" s="112"/>
      <c r="I18" s="112"/>
      <c r="J18" s="95"/>
      <c r="K18" s="95"/>
    </row>
    <row r="19" spans="1:13" ht="15.95" customHeight="1" x14ac:dyDescent="0.15">
      <c r="A19" s="70">
        <v>14</v>
      </c>
      <c r="B19" s="71" t="s">
        <v>641</v>
      </c>
      <c r="C19" s="240" t="s">
        <v>350</v>
      </c>
      <c r="D19" s="240" t="s">
        <v>336</v>
      </c>
      <c r="E19" s="235">
        <v>30</v>
      </c>
      <c r="F19" s="223"/>
      <c r="G19" s="51"/>
      <c r="H19" s="112"/>
      <c r="I19" s="112"/>
      <c r="J19" s="95"/>
      <c r="K19" s="95"/>
    </row>
    <row r="20" spans="1:13" ht="15.95" customHeight="1" x14ac:dyDescent="0.15">
      <c r="A20" s="70">
        <v>15</v>
      </c>
      <c r="B20" s="71" t="s">
        <v>642</v>
      </c>
      <c r="C20" s="240" t="s">
        <v>643</v>
      </c>
      <c r="D20" s="240" t="s">
        <v>529</v>
      </c>
      <c r="E20" s="235">
        <v>30</v>
      </c>
      <c r="F20" s="64"/>
      <c r="G20" s="42"/>
      <c r="H20" s="128"/>
      <c r="I20" s="129"/>
      <c r="J20" s="285"/>
      <c r="K20" s="95"/>
    </row>
    <row r="21" spans="1:13" ht="15.95" customHeight="1" x14ac:dyDescent="0.15">
      <c r="A21" s="70">
        <v>16</v>
      </c>
      <c r="B21" s="71" t="s">
        <v>644</v>
      </c>
      <c r="C21" s="240" t="s">
        <v>196</v>
      </c>
      <c r="D21" s="240" t="s">
        <v>201</v>
      </c>
      <c r="E21" s="235">
        <v>30</v>
      </c>
      <c r="F21" s="92"/>
      <c r="G21" s="42"/>
      <c r="H21" s="113"/>
      <c r="I21" s="114"/>
      <c r="J21" s="95"/>
      <c r="K21" s="95"/>
    </row>
    <row r="22" spans="1:13" ht="15.95" customHeight="1" x14ac:dyDescent="0.15">
      <c r="A22" s="70">
        <v>17</v>
      </c>
      <c r="B22" s="71" t="s">
        <v>645</v>
      </c>
      <c r="C22" s="240" t="s">
        <v>160</v>
      </c>
      <c r="D22" s="240" t="s">
        <v>178</v>
      </c>
      <c r="E22" s="235">
        <v>70</v>
      </c>
      <c r="F22" s="92"/>
      <c r="G22" s="42"/>
      <c r="H22" s="113"/>
      <c r="I22" s="114"/>
      <c r="J22" s="95"/>
      <c r="K22" s="95"/>
    </row>
    <row r="23" spans="1:13" ht="15.95" customHeight="1" x14ac:dyDescent="0.15">
      <c r="A23" s="70">
        <v>18</v>
      </c>
      <c r="B23" s="71" t="s">
        <v>645</v>
      </c>
      <c r="C23" s="240" t="s">
        <v>428</v>
      </c>
      <c r="D23" s="240" t="s">
        <v>178</v>
      </c>
      <c r="E23" s="235">
        <v>20</v>
      </c>
      <c r="F23" s="92"/>
      <c r="G23" s="42"/>
      <c r="H23" s="113"/>
      <c r="I23" s="114"/>
      <c r="J23" s="95"/>
      <c r="K23" s="95"/>
    </row>
    <row r="24" spans="1:13" x14ac:dyDescent="0.15">
      <c r="A24" s="70">
        <v>19</v>
      </c>
      <c r="B24" s="71" t="s">
        <v>646</v>
      </c>
      <c r="C24" s="240" t="s">
        <v>162</v>
      </c>
      <c r="D24" s="240" t="s">
        <v>647</v>
      </c>
      <c r="E24" s="235">
        <v>20</v>
      </c>
      <c r="F24" s="92"/>
      <c r="G24" s="42"/>
      <c r="H24" s="113"/>
      <c r="I24" s="114"/>
      <c r="J24" s="95"/>
      <c r="K24" s="95"/>
    </row>
    <row r="25" spans="1:13" ht="30" x14ac:dyDescent="0.15">
      <c r="A25" s="70">
        <v>20</v>
      </c>
      <c r="B25" s="71" t="s">
        <v>648</v>
      </c>
      <c r="C25" s="240" t="s">
        <v>649</v>
      </c>
      <c r="D25" s="240" t="s">
        <v>338</v>
      </c>
      <c r="E25" s="235">
        <v>10</v>
      </c>
      <c r="F25" s="92"/>
      <c r="G25" s="42"/>
      <c r="H25" s="113"/>
      <c r="I25" s="114"/>
      <c r="J25" s="95"/>
      <c r="K25" s="95"/>
    </row>
    <row r="26" spans="1:13" ht="15.95" customHeight="1" x14ac:dyDescent="0.15">
      <c r="A26" s="70">
        <v>21</v>
      </c>
      <c r="B26" s="71" t="s">
        <v>650</v>
      </c>
      <c r="C26" s="240" t="s">
        <v>200</v>
      </c>
      <c r="D26" s="240" t="s">
        <v>651</v>
      </c>
      <c r="E26" s="235">
        <v>200</v>
      </c>
      <c r="F26" s="92"/>
      <c r="G26" s="42"/>
      <c r="H26" s="113"/>
      <c r="I26" s="114"/>
      <c r="J26" s="95"/>
      <c r="K26" s="95"/>
    </row>
    <row r="27" spans="1:13" ht="15.95" customHeight="1" x14ac:dyDescent="0.15">
      <c r="A27" s="70">
        <v>22</v>
      </c>
      <c r="B27" s="71" t="s">
        <v>652</v>
      </c>
      <c r="C27" s="240" t="s">
        <v>367</v>
      </c>
      <c r="D27" s="240" t="s">
        <v>184</v>
      </c>
      <c r="E27" s="235">
        <v>5</v>
      </c>
      <c r="F27" s="92"/>
      <c r="G27" s="42"/>
      <c r="H27" s="113"/>
      <c r="I27" s="114"/>
      <c r="J27" s="95"/>
      <c r="K27" s="95"/>
    </row>
    <row r="28" spans="1:13" ht="15.95" customHeight="1" x14ac:dyDescent="0.15">
      <c r="A28" s="70">
        <v>23</v>
      </c>
      <c r="B28" s="71" t="s">
        <v>653</v>
      </c>
      <c r="C28" s="240" t="s">
        <v>654</v>
      </c>
      <c r="D28" s="240" t="s">
        <v>385</v>
      </c>
      <c r="E28" s="235">
        <v>200</v>
      </c>
      <c r="F28" s="92"/>
      <c r="G28" s="42"/>
      <c r="H28" s="113"/>
      <c r="I28" s="114"/>
      <c r="J28" s="95"/>
      <c r="K28" s="95"/>
    </row>
    <row r="29" spans="1:13" ht="15.95" customHeight="1" x14ac:dyDescent="0.15">
      <c r="A29" s="70">
        <v>24</v>
      </c>
      <c r="B29" s="71" t="s">
        <v>655</v>
      </c>
      <c r="C29" s="240" t="s">
        <v>316</v>
      </c>
      <c r="D29" s="240" t="s">
        <v>146</v>
      </c>
      <c r="E29" s="235">
        <v>250</v>
      </c>
      <c r="F29" s="187"/>
      <c r="G29" s="78"/>
      <c r="H29" s="118"/>
      <c r="I29" s="119"/>
      <c r="J29" s="280"/>
      <c r="K29" s="280"/>
    </row>
    <row r="30" spans="1:13" s="277" customFormat="1" ht="28.5" customHeight="1" x14ac:dyDescent="0.15">
      <c r="A30" s="358" t="s">
        <v>855</v>
      </c>
      <c r="B30" s="358"/>
      <c r="C30" s="358"/>
      <c r="D30" s="358"/>
      <c r="E30" s="358"/>
      <c r="F30" s="359"/>
      <c r="G30" s="359"/>
      <c r="H30" s="162"/>
      <c r="I30" s="162" t="s">
        <v>856</v>
      </c>
      <c r="J30" s="95"/>
      <c r="K30" s="162" t="s">
        <v>856</v>
      </c>
      <c r="M30" s="57"/>
    </row>
    <row r="31" spans="1:13" ht="14.1" customHeight="1" x14ac:dyDescent="0.15"/>
    <row r="32" spans="1:13" ht="50.25" customHeight="1" x14ac:dyDescent="0.15">
      <c r="A32" s="355" t="s">
        <v>943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55"/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</sheetData>
  <mergeCells count="5">
    <mergeCell ref="A3:K3"/>
    <mergeCell ref="A1:K1"/>
    <mergeCell ref="A2:K2"/>
    <mergeCell ref="A30:G30"/>
    <mergeCell ref="A32:K32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6.1640625" style="57" customWidth="1"/>
    <col min="3" max="3" width="13" style="57" customWidth="1"/>
    <col min="4" max="4" width="15.5" style="57" customWidth="1"/>
    <col min="5" max="5" width="9.33203125" style="57" customWidth="1"/>
    <col min="6" max="7" width="12.5" style="57" customWidth="1"/>
    <col min="8" max="8" width="12.6640625" style="57" customWidth="1"/>
    <col min="9" max="9" width="10.83203125" style="57" customWidth="1"/>
    <col min="10" max="10" width="21.1640625" style="57" customWidth="1"/>
    <col min="11" max="11" width="24.83203125" style="57" customWidth="1"/>
    <col min="12" max="16384" width="10.83203125" style="57"/>
  </cols>
  <sheetData>
    <row r="1" spans="1:11" x14ac:dyDescent="0.15">
      <c r="A1" s="356" t="s">
        <v>880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'22'!A2:K2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18.75" customHeight="1" x14ac:dyDescent="0.15">
      <c r="A3" s="364" t="s">
        <v>656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1" s="277" customFormat="1" ht="85.5" x14ac:dyDescent="0.15">
      <c r="A4" s="52" t="s">
        <v>138</v>
      </c>
      <c r="B4" s="53" t="str">
        <f>'22'!B4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'22'!F4</f>
        <v>Cena jedn. netto za 1 op.</v>
      </c>
      <c r="G4" s="53" t="str">
        <f>'22'!G4</f>
        <v>Cena jedn. brutto za 1 op.</v>
      </c>
      <c r="H4" s="53" t="str">
        <f>'22'!H4</f>
        <v>Wartość netto za ilość określoną w kol. 5</v>
      </c>
      <c r="I4" s="52" t="str">
        <f>'22'!I4</f>
        <v>Stawka VAT (%)</v>
      </c>
      <c r="J4" s="63" t="str">
        <f>'22'!J4</f>
        <v>Wartość brutto za ilość określoną w kol. 5 (obliczona: wartość netto z kol. 8 + podatek VAT)</v>
      </c>
      <c r="K4" s="219" t="str">
        <f>'22'!K4</f>
        <v>Nazwa handlowa</v>
      </c>
    </row>
    <row r="5" spans="1:11" s="62" customFormat="1" ht="15.75" customHeight="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27.75" customHeight="1" x14ac:dyDescent="0.15">
      <c r="A6" s="60">
        <v>1</v>
      </c>
      <c r="B6" s="59" t="s">
        <v>657</v>
      </c>
      <c r="C6" s="82" t="s">
        <v>658</v>
      </c>
      <c r="D6" s="60" t="s">
        <v>126</v>
      </c>
      <c r="E6" s="82">
        <v>30</v>
      </c>
      <c r="F6" s="76"/>
      <c r="G6" s="77"/>
      <c r="H6" s="78"/>
      <c r="I6" s="118"/>
      <c r="J6" s="119"/>
      <c r="K6" s="280"/>
    </row>
    <row r="7" spans="1:11" ht="30" customHeight="1" x14ac:dyDescent="0.15">
      <c r="A7" s="359" t="s">
        <v>855</v>
      </c>
      <c r="B7" s="359"/>
      <c r="C7" s="359"/>
      <c r="D7" s="359"/>
      <c r="E7" s="359"/>
      <c r="F7" s="359"/>
      <c r="G7" s="359"/>
      <c r="H7" s="162"/>
      <c r="I7" s="162" t="s">
        <v>856</v>
      </c>
      <c r="J7" s="260"/>
      <c r="K7" s="162" t="s">
        <v>856</v>
      </c>
    </row>
    <row r="8" spans="1:11" ht="15.75" customHeight="1" x14ac:dyDescent="0.15">
      <c r="F8" s="262"/>
      <c r="G8" s="262"/>
    </row>
    <row r="9" spans="1:11" ht="45.75" customHeight="1" x14ac:dyDescent="0.15">
      <c r="A9" s="355" t="s">
        <v>944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</row>
    <row r="10" spans="1:11" ht="15.75" customHeight="1" x14ac:dyDescent="0.15">
      <c r="F10" s="262"/>
      <c r="G10" s="262"/>
    </row>
    <row r="11" spans="1:11" ht="15.75" customHeight="1" x14ac:dyDescent="0.15">
      <c r="F11" s="262"/>
      <c r="G11" s="262"/>
    </row>
    <row r="12" spans="1:11" ht="15.75" customHeight="1" x14ac:dyDescent="0.15">
      <c r="F12" s="262"/>
      <c r="G12" s="262"/>
    </row>
    <row r="13" spans="1:11" ht="15.75" customHeight="1" x14ac:dyDescent="0.15">
      <c r="F13" s="262"/>
      <c r="G13" s="262"/>
    </row>
    <row r="14" spans="1:11" ht="15.75" customHeight="1" x14ac:dyDescent="0.15">
      <c r="F14" s="262"/>
      <c r="G14" s="262"/>
    </row>
    <row r="15" spans="1:11" ht="15.75" customHeight="1" x14ac:dyDescent="0.15">
      <c r="F15" s="262"/>
      <c r="G15" s="262"/>
    </row>
    <row r="16" spans="1:11" ht="15.75" customHeight="1" x14ac:dyDescent="0.15">
      <c r="F16" s="262"/>
      <c r="G16" s="262"/>
    </row>
    <row r="17" spans="6:7" ht="15.75" customHeight="1" x14ac:dyDescent="0.15">
      <c r="F17" s="262"/>
      <c r="G17" s="262"/>
    </row>
    <row r="18" spans="6:7" ht="15.75" customHeight="1" x14ac:dyDescent="0.15">
      <c r="F18" s="262"/>
      <c r="G18" s="262"/>
    </row>
    <row r="19" spans="6:7" ht="15.75" customHeight="1" x14ac:dyDescent="0.15">
      <c r="F19" s="262"/>
      <c r="G19" s="262"/>
    </row>
    <row r="20" spans="6:7" ht="15.75" customHeight="1" x14ac:dyDescent="0.15">
      <c r="F20" s="262"/>
      <c r="G20" s="262"/>
    </row>
    <row r="21" spans="6:7" ht="15.75" customHeight="1" x14ac:dyDescent="0.15">
      <c r="F21" s="262"/>
      <c r="G21" s="262"/>
    </row>
    <row r="22" spans="6:7" ht="15.75" customHeight="1" x14ac:dyDescent="0.15">
      <c r="F22" s="262"/>
      <c r="G22" s="262"/>
    </row>
    <row r="23" spans="6:7" ht="15.75" customHeight="1" x14ac:dyDescent="0.15">
      <c r="F23" s="262"/>
      <c r="G23" s="262"/>
    </row>
    <row r="24" spans="6:7" ht="15.75" customHeight="1" x14ac:dyDescent="0.15">
      <c r="F24" s="262"/>
      <c r="G24" s="262"/>
    </row>
    <row r="25" spans="6:7" ht="15.75" customHeight="1" x14ac:dyDescent="0.15">
      <c r="F25" s="262"/>
      <c r="G25" s="262"/>
    </row>
    <row r="26" spans="6:7" ht="15.75" customHeight="1" x14ac:dyDescent="0.15">
      <c r="F26" s="262"/>
      <c r="G26" s="262"/>
    </row>
    <row r="27" spans="6:7" ht="15.75" customHeight="1" x14ac:dyDescent="0.15">
      <c r="F27" s="262"/>
      <c r="G27" s="262"/>
    </row>
    <row r="28" spans="6:7" ht="15.75" customHeight="1" x14ac:dyDescent="0.15">
      <c r="F28" s="262"/>
      <c r="G28" s="262"/>
    </row>
    <row r="29" spans="6:7" ht="15.75" customHeight="1" x14ac:dyDescent="0.15">
      <c r="F29" s="262"/>
      <c r="G29" s="262"/>
    </row>
    <row r="30" spans="6:7" ht="15.75" customHeight="1" x14ac:dyDescent="0.15">
      <c r="F30" s="262"/>
      <c r="G30" s="262"/>
    </row>
    <row r="31" spans="6:7" ht="15.75" customHeight="1" x14ac:dyDescent="0.15">
      <c r="F31" s="262"/>
      <c r="G31" s="262"/>
    </row>
    <row r="32" spans="6:7" ht="15.75" customHeight="1" x14ac:dyDescent="0.15">
      <c r="F32" s="262"/>
      <c r="G32" s="262"/>
    </row>
    <row r="33" spans="6:7" ht="15.75" customHeight="1" x14ac:dyDescent="0.15">
      <c r="F33" s="262"/>
      <c r="G33" s="262"/>
    </row>
    <row r="34" spans="6:7" ht="15.75" customHeight="1" x14ac:dyDescent="0.15"/>
    <row r="35" spans="6:7" ht="15.75" customHeight="1" x14ac:dyDescent="0.15"/>
    <row r="36" spans="6:7" ht="15.75" customHeight="1" x14ac:dyDescent="0.15"/>
    <row r="37" spans="6:7" ht="15.75" customHeight="1" x14ac:dyDescent="0.15"/>
    <row r="38" spans="6:7" ht="15.75" customHeight="1" x14ac:dyDescent="0.15"/>
    <row r="39" spans="6:7" ht="15.75" customHeight="1" x14ac:dyDescent="0.15"/>
    <row r="40" spans="6:7" ht="15.75" customHeight="1" x14ac:dyDescent="0.15"/>
    <row r="41" spans="6:7" ht="15.75" customHeight="1" x14ac:dyDescent="0.15"/>
    <row r="42" spans="6:7" ht="15.75" customHeight="1" x14ac:dyDescent="0.15"/>
    <row r="43" spans="6:7" ht="15.75" customHeight="1" x14ac:dyDescent="0.15"/>
    <row r="44" spans="6:7" ht="15.75" customHeight="1" x14ac:dyDescent="0.15"/>
    <row r="45" spans="6:7" ht="15.75" customHeight="1" x14ac:dyDescent="0.15"/>
    <row r="46" spans="6:7" ht="15.75" customHeight="1" x14ac:dyDescent="0.15"/>
    <row r="47" spans="6:7" ht="15.75" customHeight="1" x14ac:dyDescent="0.15"/>
    <row r="48" spans="6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</sheetData>
  <mergeCells count="5">
    <mergeCell ref="A7:G7"/>
    <mergeCell ref="A1:K1"/>
    <mergeCell ref="A2:K2"/>
    <mergeCell ref="A9:K9"/>
    <mergeCell ref="A3:K3"/>
  </mergeCells>
  <phoneticPr fontId="4" type="noConversion"/>
  <pageMargins left="0.25" right="0.25" top="0.75" bottom="0.75" header="0.3" footer="0.3"/>
  <pageSetup paperSize="9" orientation="landscape" r:id="rId1"/>
  <headerFooter>
    <oddHeader>&amp;C&amp;"Times New Roman,Normalny"Specyfikacja Istotnych Warunków Zamówienia –przetarg nieograniczony- znak: N/4/20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topLeftCell="A8"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1.83203125" style="57" customWidth="1"/>
    <col min="3" max="3" width="13.1640625" style="57" customWidth="1"/>
    <col min="4" max="4" width="17.6640625" style="57" customWidth="1"/>
    <col min="5" max="5" width="10.83203125" style="57" customWidth="1"/>
    <col min="6" max="6" width="11.6640625" style="57" customWidth="1"/>
    <col min="7" max="7" width="10.5" style="57" customWidth="1"/>
    <col min="8" max="8" width="12.1640625" style="57" customWidth="1"/>
    <col min="9" max="9" width="13.33203125" style="57" customWidth="1"/>
    <col min="10" max="10" width="16.83203125" style="57" customWidth="1"/>
    <col min="11" max="11" width="20.6640625" style="57" customWidth="1"/>
    <col min="12" max="16384" width="10.83203125" style="57"/>
  </cols>
  <sheetData>
    <row r="1" spans="1:11" x14ac:dyDescent="0.15">
      <c r="A1" s="356" t="s">
        <v>881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'23'!A2:K2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21.75" customHeight="1" x14ac:dyDescent="0.15">
      <c r="A3" s="362" t="s">
        <v>659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1" s="277" customFormat="1" ht="114" x14ac:dyDescent="0.15">
      <c r="A4" s="52" t="s">
        <v>138</v>
      </c>
      <c r="B4" s="53" t="str">
        <f>'23'!B4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'23'!F4</f>
        <v>Cena jedn. netto za 1 op.</v>
      </c>
      <c r="G4" s="53" t="str">
        <f>'23'!G4</f>
        <v>Cena jedn. brutto za 1 op.</v>
      </c>
      <c r="H4" s="53" t="str">
        <f>'23'!H4</f>
        <v>Wartość netto za ilość określoną w kol. 5</v>
      </c>
      <c r="I4" s="52" t="str">
        <f>'23'!I4</f>
        <v>Stawka VAT (%)</v>
      </c>
      <c r="J4" s="63" t="str">
        <f>'23'!J4</f>
        <v>Wartość brutto za ilość określoną w kol. 5 (obliczona: wartość netto z kol. 8 + podatek VAT)</v>
      </c>
      <c r="K4" s="219" t="str">
        <f>'23'!K4</f>
        <v>Nazwa handlowa</v>
      </c>
    </row>
    <row r="5" spans="1:11" s="62" customFormat="1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28.5" customHeight="1" x14ac:dyDescent="0.15">
      <c r="A6" s="70">
        <v>1</v>
      </c>
      <c r="B6" s="240" t="s">
        <v>660</v>
      </c>
      <c r="C6" s="345">
        <v>0.01</v>
      </c>
      <c r="D6" s="240" t="s">
        <v>526</v>
      </c>
      <c r="E6" s="240">
        <v>10</v>
      </c>
      <c r="F6" s="92"/>
      <c r="G6" s="64"/>
      <c r="H6" s="42"/>
      <c r="I6" s="113"/>
      <c r="J6" s="114"/>
      <c r="K6" s="95"/>
    </row>
    <row r="7" spans="1:11" ht="60" customHeight="1" x14ac:dyDescent="0.15">
      <c r="A7" s="70">
        <v>2</v>
      </c>
      <c r="B7" s="240" t="s">
        <v>661</v>
      </c>
      <c r="C7" s="346" t="s">
        <v>168</v>
      </c>
      <c r="D7" s="240" t="s">
        <v>526</v>
      </c>
      <c r="E7" s="240">
        <v>15</v>
      </c>
      <c r="F7" s="92"/>
      <c r="G7" s="64"/>
      <c r="H7" s="42"/>
      <c r="I7" s="113"/>
      <c r="J7" s="114"/>
      <c r="K7" s="95"/>
    </row>
    <row r="8" spans="1:11" ht="37.5" customHeight="1" x14ac:dyDescent="0.15">
      <c r="A8" s="70">
        <v>3</v>
      </c>
      <c r="B8" s="240" t="s">
        <v>1072</v>
      </c>
      <c r="C8" s="242">
        <v>1E-3</v>
      </c>
      <c r="D8" s="240" t="s">
        <v>516</v>
      </c>
      <c r="E8" s="240">
        <v>15</v>
      </c>
      <c r="F8" s="92"/>
      <c r="G8" s="64"/>
      <c r="H8" s="42"/>
      <c r="I8" s="113"/>
      <c r="J8" s="114"/>
      <c r="K8" s="95"/>
    </row>
    <row r="9" spans="1:11" ht="55.5" customHeight="1" x14ac:dyDescent="0.15">
      <c r="A9" s="70">
        <v>4</v>
      </c>
      <c r="B9" s="240" t="s">
        <v>662</v>
      </c>
      <c r="C9" s="346" t="s">
        <v>168</v>
      </c>
      <c r="D9" s="240" t="s">
        <v>526</v>
      </c>
      <c r="E9" s="240">
        <v>50</v>
      </c>
      <c r="F9" s="92"/>
      <c r="G9" s="64"/>
      <c r="H9" s="42"/>
      <c r="I9" s="113"/>
      <c r="J9" s="114"/>
      <c r="K9" s="95"/>
    </row>
    <row r="10" spans="1:11" ht="40.5" customHeight="1" x14ac:dyDescent="0.15">
      <c r="A10" s="70">
        <v>5</v>
      </c>
      <c r="B10" s="240" t="s">
        <v>663</v>
      </c>
      <c r="C10" s="242">
        <v>1E-3</v>
      </c>
      <c r="D10" s="240" t="s">
        <v>540</v>
      </c>
      <c r="E10" s="240">
        <v>100</v>
      </c>
      <c r="F10" s="187"/>
      <c r="G10" s="77"/>
      <c r="H10" s="78"/>
      <c r="I10" s="118"/>
      <c r="J10" s="119"/>
      <c r="K10" s="95"/>
    </row>
    <row r="11" spans="1:11" ht="45" x14ac:dyDescent="0.15">
      <c r="A11" s="70">
        <v>6</v>
      </c>
      <c r="B11" s="240" t="s">
        <v>664</v>
      </c>
      <c r="C11" s="346" t="s">
        <v>168</v>
      </c>
      <c r="D11" s="240" t="s">
        <v>526</v>
      </c>
      <c r="E11" s="240">
        <v>30</v>
      </c>
      <c r="F11" s="223"/>
      <c r="G11" s="72"/>
      <c r="H11" s="51"/>
      <c r="I11" s="112"/>
      <c r="J11" s="112"/>
      <c r="K11" s="95"/>
    </row>
    <row r="12" spans="1:11" ht="54.2" customHeight="1" x14ac:dyDescent="0.15">
      <c r="A12" s="70">
        <v>7</v>
      </c>
      <c r="B12" s="240" t="s">
        <v>665</v>
      </c>
      <c r="C12" s="346" t="s">
        <v>168</v>
      </c>
      <c r="D12" s="240" t="s">
        <v>666</v>
      </c>
      <c r="E12" s="240">
        <v>20</v>
      </c>
      <c r="F12" s="223"/>
      <c r="G12" s="72"/>
      <c r="H12" s="51"/>
      <c r="I12" s="112"/>
      <c r="J12" s="112"/>
      <c r="K12" s="95"/>
    </row>
    <row r="13" spans="1:11" ht="30" x14ac:dyDescent="0.15">
      <c r="A13" s="70">
        <v>8</v>
      </c>
      <c r="B13" s="240" t="s">
        <v>667</v>
      </c>
      <c r="C13" s="346" t="s">
        <v>369</v>
      </c>
      <c r="D13" s="240" t="s">
        <v>526</v>
      </c>
      <c r="E13" s="240">
        <v>20</v>
      </c>
      <c r="F13" s="223"/>
      <c r="G13" s="72"/>
      <c r="H13" s="51"/>
      <c r="I13" s="112"/>
      <c r="J13" s="112"/>
      <c r="K13" s="95"/>
    </row>
    <row r="14" spans="1:11" ht="45" x14ac:dyDescent="0.15">
      <c r="A14" s="70">
        <v>9</v>
      </c>
      <c r="B14" s="240" t="s">
        <v>668</v>
      </c>
      <c r="C14" s="346" t="s">
        <v>168</v>
      </c>
      <c r="D14" s="240" t="s">
        <v>166</v>
      </c>
      <c r="E14" s="240">
        <v>15</v>
      </c>
      <c r="F14" s="64"/>
      <c r="G14" s="64"/>
      <c r="H14" s="42"/>
      <c r="I14" s="128"/>
      <c r="J14" s="129"/>
      <c r="K14" s="285"/>
    </row>
    <row r="15" spans="1:11" ht="30" x14ac:dyDescent="0.15">
      <c r="A15" s="70">
        <v>10</v>
      </c>
      <c r="B15" s="240" t="s">
        <v>669</v>
      </c>
      <c r="C15" s="346" t="s">
        <v>214</v>
      </c>
      <c r="D15" s="240" t="s">
        <v>670</v>
      </c>
      <c r="E15" s="240">
        <v>150</v>
      </c>
      <c r="F15" s="92"/>
      <c r="G15" s="64"/>
      <c r="H15" s="42"/>
      <c r="I15" s="113"/>
      <c r="J15" s="114"/>
      <c r="K15" s="95"/>
    </row>
    <row r="16" spans="1:11" ht="30" x14ac:dyDescent="0.15">
      <c r="A16" s="70">
        <v>11</v>
      </c>
      <c r="B16" s="240" t="s">
        <v>671</v>
      </c>
      <c r="C16" s="346" t="s">
        <v>168</v>
      </c>
      <c r="D16" s="240" t="s">
        <v>529</v>
      </c>
      <c r="E16" s="240">
        <v>40</v>
      </c>
      <c r="F16" s="92"/>
      <c r="G16" s="64"/>
      <c r="H16" s="42"/>
      <c r="I16" s="113"/>
      <c r="J16" s="114"/>
      <c r="K16" s="95"/>
    </row>
    <row r="17" spans="1:11" ht="30" x14ac:dyDescent="0.15">
      <c r="A17" s="70">
        <v>12</v>
      </c>
      <c r="B17" s="240" t="s">
        <v>672</v>
      </c>
      <c r="C17" s="346" t="s">
        <v>367</v>
      </c>
      <c r="D17" s="240" t="s">
        <v>673</v>
      </c>
      <c r="E17" s="240">
        <v>10</v>
      </c>
      <c r="F17" s="92"/>
      <c r="G17" s="64"/>
      <c r="H17" s="42"/>
      <c r="I17" s="113"/>
      <c r="J17" s="114"/>
      <c r="K17" s="95"/>
    </row>
    <row r="18" spans="1:11" ht="30" x14ac:dyDescent="0.15">
      <c r="A18" s="70">
        <v>13</v>
      </c>
      <c r="B18" s="240" t="s">
        <v>674</v>
      </c>
      <c r="C18" s="346" t="s">
        <v>675</v>
      </c>
      <c r="D18" s="240" t="s">
        <v>540</v>
      </c>
      <c r="E18" s="240">
        <v>20</v>
      </c>
      <c r="F18" s="92"/>
      <c r="G18" s="64"/>
      <c r="H18" s="42"/>
      <c r="I18" s="113"/>
      <c r="J18" s="114"/>
      <c r="K18" s="95"/>
    </row>
    <row r="19" spans="1:11" x14ac:dyDescent="0.15">
      <c r="A19" s="70">
        <v>14</v>
      </c>
      <c r="B19" s="240" t="s">
        <v>676</v>
      </c>
      <c r="C19" s="346" t="s">
        <v>367</v>
      </c>
      <c r="D19" s="240" t="s">
        <v>526</v>
      </c>
      <c r="E19" s="240">
        <v>20</v>
      </c>
      <c r="F19" s="92"/>
      <c r="G19" s="64"/>
      <c r="H19" s="42"/>
      <c r="I19" s="113"/>
      <c r="J19" s="114"/>
      <c r="K19" s="95"/>
    </row>
    <row r="20" spans="1:11" ht="37.5" customHeight="1" x14ac:dyDescent="0.15">
      <c r="A20" s="70">
        <v>15</v>
      </c>
      <c r="B20" s="240" t="s">
        <v>677</v>
      </c>
      <c r="C20" s="346" t="s">
        <v>678</v>
      </c>
      <c r="D20" s="240" t="s">
        <v>598</v>
      </c>
      <c r="E20" s="240">
        <v>25</v>
      </c>
      <c r="F20" s="187"/>
      <c r="G20" s="64"/>
      <c r="H20" s="42"/>
      <c r="I20" s="113"/>
      <c r="J20" s="114"/>
      <c r="K20" s="95"/>
    </row>
    <row r="21" spans="1:11" x14ac:dyDescent="0.15">
      <c r="A21" s="70">
        <v>16</v>
      </c>
      <c r="B21" s="240" t="s">
        <v>1073</v>
      </c>
      <c r="C21" s="353">
        <v>3.0000000000000001E-3</v>
      </c>
      <c r="D21" s="240" t="s">
        <v>526</v>
      </c>
      <c r="E21" s="240">
        <v>10</v>
      </c>
      <c r="F21" s="223"/>
      <c r="G21" s="64"/>
      <c r="H21" s="42"/>
      <c r="I21" s="113"/>
      <c r="J21" s="114"/>
      <c r="K21" s="95"/>
    </row>
    <row r="22" spans="1:11" ht="30.75" customHeight="1" x14ac:dyDescent="0.15">
      <c r="A22" s="382" t="s">
        <v>855</v>
      </c>
      <c r="B22" s="382"/>
      <c r="C22" s="382"/>
      <c r="D22" s="382"/>
      <c r="E22" s="382"/>
      <c r="F22" s="383"/>
      <c r="G22" s="383"/>
      <c r="H22" s="311"/>
      <c r="I22" s="311" t="s">
        <v>856</v>
      </c>
      <c r="J22" s="311"/>
      <c r="K22" s="162" t="s">
        <v>856</v>
      </c>
    </row>
    <row r="23" spans="1:11" s="312" customFormat="1" ht="14.25" customHeight="1" x14ac:dyDescent="0.15">
      <c r="F23" s="313"/>
      <c r="G23" s="313"/>
    </row>
    <row r="24" spans="1:11" ht="14.25" customHeight="1" x14ac:dyDescent="0.15">
      <c r="A24" s="355" t="s">
        <v>943</v>
      </c>
      <c r="B24" s="355"/>
      <c r="C24" s="355"/>
      <c r="D24" s="355"/>
      <c r="E24" s="355"/>
      <c r="F24" s="355"/>
      <c r="G24" s="355"/>
      <c r="H24" s="355"/>
      <c r="I24" s="355"/>
      <c r="J24" s="355"/>
      <c r="K24" s="355"/>
    </row>
    <row r="25" spans="1:11" ht="14.25" customHeight="1" x14ac:dyDescent="0.15">
      <c r="A25" s="355"/>
      <c r="B25" s="355"/>
      <c r="C25" s="355"/>
      <c r="D25" s="355"/>
      <c r="E25" s="355"/>
      <c r="F25" s="355"/>
      <c r="G25" s="355"/>
      <c r="H25" s="355"/>
      <c r="I25" s="355"/>
      <c r="J25" s="355"/>
      <c r="K25" s="355"/>
    </row>
    <row r="26" spans="1:11" ht="21.75" customHeight="1" x14ac:dyDescent="0.15">
      <c r="A26" s="355"/>
      <c r="B26" s="355"/>
      <c r="C26" s="355"/>
      <c r="D26" s="355"/>
      <c r="E26" s="355"/>
      <c r="F26" s="355"/>
      <c r="G26" s="355"/>
      <c r="H26" s="355"/>
      <c r="I26" s="355"/>
      <c r="J26" s="355"/>
      <c r="K26" s="355"/>
    </row>
    <row r="27" spans="1:11" ht="14.25" customHeight="1" x14ac:dyDescent="0.15">
      <c r="A27" s="314"/>
      <c r="B27" s="314"/>
      <c r="C27" s="314"/>
      <c r="D27" s="314"/>
      <c r="E27" s="314"/>
      <c r="F27" s="314"/>
      <c r="G27" s="314"/>
      <c r="H27" s="314"/>
      <c r="I27" s="314"/>
      <c r="J27" s="314"/>
      <c r="K27" s="314"/>
    </row>
    <row r="28" spans="1:11" ht="14.25" customHeight="1" x14ac:dyDescent="0.15"/>
    <row r="29" spans="1:11" ht="14.25" customHeight="1" x14ac:dyDescent="0.15"/>
    <row r="30" spans="1:11" ht="14.25" customHeight="1" x14ac:dyDescent="0.15"/>
    <row r="31" spans="1:11" ht="14.25" customHeight="1" x14ac:dyDescent="0.15"/>
    <row r="32" spans="1:11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</sheetData>
  <mergeCells count="5">
    <mergeCell ref="A22:G22"/>
    <mergeCell ref="A3:K3"/>
    <mergeCell ref="A1:K1"/>
    <mergeCell ref="A2:K2"/>
    <mergeCell ref="A24:K26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300" customWidth="1"/>
    <col min="2" max="2" width="27.5" style="300" customWidth="1"/>
    <col min="3" max="4" width="19.83203125" style="300" customWidth="1"/>
    <col min="5" max="5" width="9.83203125" style="300" customWidth="1"/>
    <col min="6" max="6" width="11.5" style="300" customWidth="1"/>
    <col min="7" max="7" width="10.1640625" style="300" customWidth="1"/>
    <col min="8" max="8" width="14.1640625" style="300" customWidth="1"/>
    <col min="9" max="9" width="9.6640625" style="300" customWidth="1"/>
    <col min="10" max="10" width="16.83203125" style="300" customWidth="1"/>
    <col min="11" max="11" width="19.6640625" style="300" customWidth="1"/>
    <col min="12" max="16384" width="10.83203125" style="300"/>
  </cols>
  <sheetData>
    <row r="1" spans="1:11" x14ac:dyDescent="0.15">
      <c r="A1" s="387" t="s">
        <v>882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x14ac:dyDescent="0.15">
      <c r="A2" s="388" t="str">
        <f>'24'!A2:K2</f>
        <v>FORMULARZ OFERTOWO-CENOWY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</row>
    <row r="3" spans="1:11" ht="30.75" customHeight="1" x14ac:dyDescent="0.15">
      <c r="A3" s="384" t="s">
        <v>679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</row>
    <row r="4" spans="1:11" s="301" customFormat="1" ht="114" x14ac:dyDescent="0.15">
      <c r="A4" s="132" t="s">
        <v>138</v>
      </c>
      <c r="B4" s="133" t="str">
        <f>'24'!B4</f>
        <v>Opis przedmiotu zamówienia</v>
      </c>
      <c r="C4" s="132" t="s">
        <v>140</v>
      </c>
      <c r="D4" s="132" t="s">
        <v>141</v>
      </c>
      <c r="E4" s="132" t="s">
        <v>142</v>
      </c>
      <c r="F4" s="132" t="str">
        <f>'24'!F4</f>
        <v>Cena jedn. netto za 1 op.</v>
      </c>
      <c r="G4" s="132" t="str">
        <f>'24'!G4</f>
        <v>Cena jedn. brutto za 1 op.</v>
      </c>
      <c r="H4" s="132" t="str">
        <f>'24'!H4</f>
        <v>Wartość netto za ilość określoną w kol. 5</v>
      </c>
      <c r="I4" s="134" t="str">
        <f>'24'!I4</f>
        <v>Stawka VAT (%)</v>
      </c>
      <c r="J4" s="101" t="str">
        <f>'24'!J4</f>
        <v>Wartość brutto za ilość określoną w kol. 5 (obliczona: wartość netto z kol. 8 + podatek VAT)</v>
      </c>
      <c r="K4" s="101" t="str">
        <f>'24'!K4</f>
        <v>Nazwa handlowa</v>
      </c>
    </row>
    <row r="5" spans="1:11" s="307" customFormat="1" ht="15.75" customHeight="1" x14ac:dyDescent="0.15">
      <c r="A5" s="302">
        <v>1</v>
      </c>
      <c r="B5" s="302">
        <v>2</v>
      </c>
      <c r="C5" s="302">
        <v>3</v>
      </c>
      <c r="D5" s="302">
        <v>4</v>
      </c>
      <c r="E5" s="302">
        <v>5</v>
      </c>
      <c r="F5" s="303">
        <v>6</v>
      </c>
      <c r="G5" s="303">
        <v>7</v>
      </c>
      <c r="H5" s="304">
        <v>8</v>
      </c>
      <c r="I5" s="305">
        <v>9</v>
      </c>
      <c r="J5" s="306">
        <v>10</v>
      </c>
      <c r="K5" s="306">
        <v>11</v>
      </c>
    </row>
    <row r="6" spans="1:11" ht="45" x14ac:dyDescent="0.15">
      <c r="A6" s="240">
        <v>1</v>
      </c>
      <c r="B6" s="240" t="s">
        <v>680</v>
      </c>
      <c r="C6" s="240" t="s">
        <v>168</v>
      </c>
      <c r="D6" s="240" t="s">
        <v>681</v>
      </c>
      <c r="E6" s="240">
        <v>10</v>
      </c>
      <c r="F6" s="253"/>
      <c r="G6" s="135"/>
      <c r="H6" s="136"/>
      <c r="I6" s="137"/>
      <c r="J6" s="138"/>
      <c r="K6" s="308"/>
    </row>
    <row r="7" spans="1:11" ht="15.95" customHeight="1" x14ac:dyDescent="0.15">
      <c r="A7" s="240">
        <v>2</v>
      </c>
      <c r="B7" s="240" t="s">
        <v>682</v>
      </c>
      <c r="C7" s="242">
        <v>5.0000000000000001E-3</v>
      </c>
      <c r="D7" s="240" t="s">
        <v>469</v>
      </c>
      <c r="E7" s="240">
        <v>50</v>
      </c>
      <c r="F7" s="253"/>
      <c r="G7" s="139"/>
      <c r="H7" s="140"/>
      <c r="I7" s="141"/>
      <c r="J7" s="138"/>
      <c r="K7" s="309"/>
    </row>
    <row r="8" spans="1:11" ht="15.95" customHeight="1" x14ac:dyDescent="0.15">
      <c r="A8" s="240">
        <v>3</v>
      </c>
      <c r="B8" s="240" t="s">
        <v>683</v>
      </c>
      <c r="C8" s="240" t="s">
        <v>649</v>
      </c>
      <c r="D8" s="240" t="s">
        <v>681</v>
      </c>
      <c r="E8" s="240">
        <v>100</v>
      </c>
      <c r="F8" s="253"/>
      <c r="G8" s="135"/>
      <c r="H8" s="136"/>
      <c r="I8" s="137"/>
      <c r="J8" s="138"/>
      <c r="K8" s="309"/>
    </row>
    <row r="9" spans="1:11" ht="27.75" customHeight="1" x14ac:dyDescent="0.15">
      <c r="A9" s="240">
        <v>4</v>
      </c>
      <c r="B9" s="240" t="s">
        <v>684</v>
      </c>
      <c r="C9" s="240" t="s">
        <v>187</v>
      </c>
      <c r="D9" s="240" t="s">
        <v>647</v>
      </c>
      <c r="E9" s="240">
        <v>60</v>
      </c>
      <c r="F9" s="253"/>
      <c r="G9" s="135"/>
      <c r="H9" s="136"/>
      <c r="I9" s="137"/>
      <c r="J9" s="138"/>
      <c r="K9" s="309"/>
    </row>
    <row r="10" spans="1:11" ht="33" customHeight="1" x14ac:dyDescent="0.15">
      <c r="A10" s="240">
        <v>5</v>
      </c>
      <c r="B10" s="240" t="s">
        <v>685</v>
      </c>
      <c r="C10" s="240" t="s">
        <v>649</v>
      </c>
      <c r="D10" s="240" t="s">
        <v>338</v>
      </c>
      <c r="E10" s="240">
        <v>50</v>
      </c>
      <c r="F10" s="253"/>
      <c r="G10" s="135"/>
      <c r="H10" s="136"/>
      <c r="I10" s="137"/>
      <c r="J10" s="138"/>
      <c r="K10" s="309"/>
    </row>
    <row r="11" spans="1:11" ht="15.95" customHeight="1" x14ac:dyDescent="0.15">
      <c r="A11" s="240">
        <v>6</v>
      </c>
      <c r="B11" s="240" t="s">
        <v>686</v>
      </c>
      <c r="C11" s="240" t="s">
        <v>459</v>
      </c>
      <c r="D11" s="240" t="s">
        <v>539</v>
      </c>
      <c r="E11" s="240">
        <v>130</v>
      </c>
      <c r="F11" s="253"/>
      <c r="G11" s="135"/>
      <c r="H11" s="136"/>
      <c r="I11" s="137"/>
      <c r="J11" s="138"/>
      <c r="K11" s="309"/>
    </row>
    <row r="12" spans="1:11" ht="79.5" customHeight="1" x14ac:dyDescent="0.15">
      <c r="A12" s="240">
        <v>7</v>
      </c>
      <c r="B12" s="240" t="s">
        <v>687</v>
      </c>
      <c r="C12" s="240" t="s">
        <v>168</v>
      </c>
      <c r="D12" s="240" t="s">
        <v>688</v>
      </c>
      <c r="E12" s="240">
        <v>30</v>
      </c>
      <c r="F12" s="253"/>
      <c r="G12" s="135"/>
      <c r="H12" s="136"/>
      <c r="I12" s="137"/>
      <c r="J12" s="138"/>
      <c r="K12" s="309"/>
    </row>
    <row r="13" spans="1:11" ht="31.5" customHeight="1" x14ac:dyDescent="0.15">
      <c r="A13" s="240">
        <v>8</v>
      </c>
      <c r="B13" s="240" t="s">
        <v>689</v>
      </c>
      <c r="C13" s="240" t="s">
        <v>690</v>
      </c>
      <c r="D13" s="240" t="s">
        <v>691</v>
      </c>
      <c r="E13" s="240">
        <v>150</v>
      </c>
      <c r="F13" s="253"/>
      <c r="G13" s="135"/>
      <c r="H13" s="136"/>
      <c r="I13" s="137"/>
      <c r="J13" s="138"/>
      <c r="K13" s="309"/>
    </row>
    <row r="14" spans="1:11" ht="34.5" customHeight="1" x14ac:dyDescent="0.15">
      <c r="A14" s="240">
        <v>9</v>
      </c>
      <c r="B14" s="240" t="s">
        <v>692</v>
      </c>
      <c r="C14" s="240" t="s">
        <v>693</v>
      </c>
      <c r="D14" s="240" t="s">
        <v>694</v>
      </c>
      <c r="E14" s="240">
        <v>30</v>
      </c>
      <c r="F14" s="254"/>
      <c r="G14" s="142"/>
      <c r="H14" s="143"/>
      <c r="I14" s="144"/>
      <c r="J14" s="138"/>
      <c r="K14" s="309"/>
    </row>
    <row r="15" spans="1:11" ht="45" x14ac:dyDescent="0.15">
      <c r="A15" s="240">
        <v>10</v>
      </c>
      <c r="B15" s="240" t="s">
        <v>695</v>
      </c>
      <c r="C15" s="240" t="s">
        <v>696</v>
      </c>
      <c r="D15" s="240" t="s">
        <v>538</v>
      </c>
      <c r="E15" s="240">
        <v>30</v>
      </c>
      <c r="F15" s="255"/>
      <c r="G15" s="150"/>
      <c r="H15" s="138"/>
      <c r="I15" s="138"/>
      <c r="J15" s="138"/>
      <c r="K15" s="309"/>
    </row>
    <row r="16" spans="1:11" ht="31.5" customHeight="1" x14ac:dyDescent="0.15">
      <c r="A16" s="240">
        <v>11</v>
      </c>
      <c r="B16" s="240" t="s">
        <v>697</v>
      </c>
      <c r="C16" s="240" t="s">
        <v>698</v>
      </c>
      <c r="D16" s="240" t="s">
        <v>538</v>
      </c>
      <c r="E16" s="240">
        <v>100</v>
      </c>
      <c r="F16" s="255"/>
      <c r="G16" s="150"/>
      <c r="H16" s="138"/>
      <c r="I16" s="138"/>
      <c r="J16" s="138"/>
      <c r="K16" s="309"/>
    </row>
    <row r="17" spans="1:11" ht="30" x14ac:dyDescent="0.15">
      <c r="A17" s="240">
        <v>12</v>
      </c>
      <c r="B17" s="240" t="s">
        <v>699</v>
      </c>
      <c r="C17" s="240" t="s">
        <v>700</v>
      </c>
      <c r="D17" s="240" t="s">
        <v>701</v>
      </c>
      <c r="E17" s="240">
        <v>30</v>
      </c>
      <c r="F17" s="256"/>
      <c r="G17" s="146"/>
      <c r="H17" s="147"/>
      <c r="I17" s="148"/>
      <c r="J17" s="138"/>
      <c r="K17" s="309"/>
    </row>
    <row r="18" spans="1:11" ht="33" customHeight="1" x14ac:dyDescent="0.15">
      <c r="A18" s="240">
        <v>13</v>
      </c>
      <c r="B18" s="240" t="s">
        <v>702</v>
      </c>
      <c r="C18" s="240" t="s">
        <v>168</v>
      </c>
      <c r="D18" s="240" t="s">
        <v>681</v>
      </c>
      <c r="E18" s="240">
        <v>80</v>
      </c>
      <c r="F18" s="253"/>
      <c r="G18" s="135"/>
      <c r="H18" s="136"/>
      <c r="I18" s="137"/>
      <c r="J18" s="138"/>
      <c r="K18" s="309"/>
    </row>
    <row r="19" spans="1:11" ht="15.95" customHeight="1" x14ac:dyDescent="0.15">
      <c r="A19" s="240">
        <v>14</v>
      </c>
      <c r="B19" s="240" t="s">
        <v>703</v>
      </c>
      <c r="C19" s="240" t="s">
        <v>704</v>
      </c>
      <c r="D19" s="240" t="s">
        <v>539</v>
      </c>
      <c r="E19" s="240">
        <v>150</v>
      </c>
      <c r="F19" s="253"/>
      <c r="G19" s="135"/>
      <c r="H19" s="136"/>
      <c r="I19" s="137"/>
      <c r="J19" s="138"/>
      <c r="K19" s="309"/>
    </row>
    <row r="20" spans="1:11" ht="36.75" customHeight="1" x14ac:dyDescent="0.15">
      <c r="A20" s="240">
        <v>15</v>
      </c>
      <c r="B20" s="240" t="s">
        <v>705</v>
      </c>
      <c r="C20" s="240" t="s">
        <v>706</v>
      </c>
      <c r="D20" s="240" t="s">
        <v>538</v>
      </c>
      <c r="E20" s="240">
        <v>100</v>
      </c>
      <c r="F20" s="253"/>
      <c r="G20" s="135"/>
      <c r="H20" s="136"/>
      <c r="I20" s="137"/>
      <c r="J20" s="138"/>
      <c r="K20" s="309"/>
    </row>
    <row r="21" spans="1:11" x14ac:dyDescent="0.15">
      <c r="A21" s="240">
        <v>16</v>
      </c>
      <c r="B21" s="240" t="s">
        <v>707</v>
      </c>
      <c r="C21" s="240" t="s">
        <v>168</v>
      </c>
      <c r="D21" s="240" t="s">
        <v>539</v>
      </c>
      <c r="E21" s="240">
        <v>200</v>
      </c>
      <c r="F21" s="253"/>
      <c r="G21" s="135"/>
      <c r="H21" s="136"/>
      <c r="I21" s="137"/>
      <c r="J21" s="138"/>
      <c r="K21" s="309"/>
    </row>
    <row r="22" spans="1:11" ht="15.95" customHeight="1" x14ac:dyDescent="0.15">
      <c r="A22" s="240">
        <v>17</v>
      </c>
      <c r="B22" s="240" t="s">
        <v>708</v>
      </c>
      <c r="C22" s="240" t="s">
        <v>709</v>
      </c>
      <c r="D22" s="240" t="s">
        <v>710</v>
      </c>
      <c r="E22" s="240">
        <v>250</v>
      </c>
      <c r="F22" s="253"/>
      <c r="G22" s="135"/>
      <c r="H22" s="136"/>
      <c r="I22" s="137"/>
      <c r="J22" s="138"/>
      <c r="K22" s="309"/>
    </row>
    <row r="23" spans="1:11" ht="26.1" customHeight="1" x14ac:dyDescent="0.15">
      <c r="A23" s="240">
        <v>18</v>
      </c>
      <c r="B23" s="240" t="s">
        <v>711</v>
      </c>
      <c r="C23" s="345">
        <v>0.01</v>
      </c>
      <c r="D23" s="240" t="s">
        <v>538</v>
      </c>
      <c r="E23" s="240">
        <v>5</v>
      </c>
      <c r="F23" s="253"/>
      <c r="G23" s="135"/>
      <c r="H23" s="136"/>
      <c r="I23" s="137"/>
      <c r="J23" s="138"/>
      <c r="K23" s="309"/>
    </row>
    <row r="24" spans="1:11" ht="15.95" customHeight="1" x14ac:dyDescent="0.15">
      <c r="A24" s="240">
        <v>19</v>
      </c>
      <c r="B24" s="240" t="s">
        <v>712</v>
      </c>
      <c r="C24" s="240" t="s">
        <v>713</v>
      </c>
      <c r="D24" s="240" t="s">
        <v>714</v>
      </c>
      <c r="E24" s="240">
        <v>10</v>
      </c>
      <c r="F24" s="253"/>
      <c r="G24" s="135"/>
      <c r="H24" s="136"/>
      <c r="I24" s="137"/>
      <c r="J24" s="138"/>
      <c r="K24" s="309"/>
    </row>
    <row r="25" spans="1:11" ht="15.95" customHeight="1" x14ac:dyDescent="0.15">
      <c r="A25" s="240">
        <v>20</v>
      </c>
      <c r="B25" s="240" t="s">
        <v>1074</v>
      </c>
      <c r="C25" s="240" t="s">
        <v>713</v>
      </c>
      <c r="D25" s="240" t="s">
        <v>1078</v>
      </c>
      <c r="E25" s="240">
        <v>10</v>
      </c>
      <c r="F25" s="253"/>
      <c r="G25" s="135"/>
      <c r="H25" s="136"/>
      <c r="I25" s="137"/>
      <c r="J25" s="138"/>
      <c r="K25" s="309"/>
    </row>
    <row r="26" spans="1:11" ht="15.95" customHeight="1" x14ac:dyDescent="0.15">
      <c r="A26" s="240">
        <v>21</v>
      </c>
      <c r="B26" s="240" t="s">
        <v>715</v>
      </c>
      <c r="C26" s="240" t="s">
        <v>168</v>
      </c>
      <c r="D26" s="240" t="s">
        <v>716</v>
      </c>
      <c r="E26" s="240">
        <v>20</v>
      </c>
      <c r="F26" s="253"/>
      <c r="G26" s="135"/>
      <c r="H26" s="136"/>
      <c r="I26" s="137"/>
      <c r="J26" s="138"/>
      <c r="K26" s="309"/>
    </row>
    <row r="27" spans="1:11" ht="15.95" customHeight="1" x14ac:dyDescent="0.15">
      <c r="A27" s="240">
        <v>22</v>
      </c>
      <c r="B27" s="240" t="s">
        <v>717</v>
      </c>
      <c r="C27" s="240" t="s">
        <v>649</v>
      </c>
      <c r="D27" s="240" t="s">
        <v>681</v>
      </c>
      <c r="E27" s="240">
        <v>40</v>
      </c>
      <c r="F27" s="253"/>
      <c r="G27" s="135"/>
      <c r="H27" s="136"/>
      <c r="I27" s="137"/>
      <c r="J27" s="138"/>
      <c r="K27" s="309"/>
    </row>
    <row r="28" spans="1:11" ht="60" x14ac:dyDescent="0.15">
      <c r="A28" s="240">
        <v>23</v>
      </c>
      <c r="B28" s="240" t="s">
        <v>718</v>
      </c>
      <c r="C28" s="240" t="s">
        <v>168</v>
      </c>
      <c r="D28" s="240" t="s">
        <v>538</v>
      </c>
      <c r="E28" s="240">
        <v>20</v>
      </c>
      <c r="F28" s="253"/>
      <c r="G28" s="135"/>
      <c r="H28" s="136"/>
      <c r="I28" s="137"/>
      <c r="J28" s="138"/>
      <c r="K28" s="309"/>
    </row>
    <row r="29" spans="1:11" ht="40.5" customHeight="1" x14ac:dyDescent="0.15">
      <c r="A29" s="240">
        <v>24</v>
      </c>
      <c r="B29" s="240" t="s">
        <v>1075</v>
      </c>
      <c r="C29" s="240" t="s">
        <v>719</v>
      </c>
      <c r="D29" s="240" t="s">
        <v>720</v>
      </c>
      <c r="E29" s="240">
        <v>20</v>
      </c>
      <c r="F29" s="254"/>
      <c r="G29" s="142"/>
      <c r="H29" s="143"/>
      <c r="I29" s="144"/>
      <c r="J29" s="145"/>
      <c r="K29" s="310"/>
    </row>
    <row r="30" spans="1:11" ht="42.75" customHeight="1" x14ac:dyDescent="0.15">
      <c r="A30" s="240">
        <v>25</v>
      </c>
      <c r="B30" s="240" t="s">
        <v>721</v>
      </c>
      <c r="C30" s="240" t="s">
        <v>168</v>
      </c>
      <c r="D30" s="240" t="s">
        <v>540</v>
      </c>
      <c r="E30" s="240">
        <v>50</v>
      </c>
      <c r="F30" s="255"/>
      <c r="G30" s="150"/>
      <c r="H30" s="138"/>
      <c r="I30" s="138"/>
      <c r="J30" s="138"/>
      <c r="K30" s="309"/>
    </row>
    <row r="31" spans="1:11" ht="15.95" customHeight="1" x14ac:dyDescent="0.15">
      <c r="A31" s="240">
        <v>26</v>
      </c>
      <c r="B31" s="240" t="s">
        <v>722</v>
      </c>
      <c r="C31" s="240" t="s">
        <v>723</v>
      </c>
      <c r="D31" s="240" t="s">
        <v>516</v>
      </c>
      <c r="E31" s="240">
        <v>50</v>
      </c>
      <c r="F31" s="255"/>
      <c r="G31" s="150"/>
      <c r="H31" s="138"/>
      <c r="I31" s="138"/>
      <c r="J31" s="138"/>
      <c r="K31" s="309"/>
    </row>
    <row r="32" spans="1:11" ht="39.75" customHeight="1" x14ac:dyDescent="0.15">
      <c r="A32" s="240">
        <v>27</v>
      </c>
      <c r="B32" s="240" t="s">
        <v>724</v>
      </c>
      <c r="C32" s="345">
        <v>0.03</v>
      </c>
      <c r="D32" s="240" t="s">
        <v>460</v>
      </c>
      <c r="E32" s="240">
        <v>100</v>
      </c>
      <c r="F32" s="255"/>
      <c r="G32" s="150"/>
      <c r="H32" s="138"/>
      <c r="I32" s="138"/>
      <c r="J32" s="138"/>
      <c r="K32" s="309"/>
    </row>
    <row r="33" spans="1:11" ht="64.5" customHeight="1" x14ac:dyDescent="0.15">
      <c r="A33" s="240">
        <v>28</v>
      </c>
      <c r="B33" s="240" t="s">
        <v>725</v>
      </c>
      <c r="C33" s="240" t="s">
        <v>127</v>
      </c>
      <c r="D33" s="240" t="s">
        <v>538</v>
      </c>
      <c r="E33" s="240">
        <v>50</v>
      </c>
      <c r="F33" s="255"/>
      <c r="G33" s="150"/>
      <c r="H33" s="138"/>
      <c r="I33" s="138"/>
      <c r="J33" s="138"/>
      <c r="K33" s="309"/>
    </row>
    <row r="34" spans="1:11" ht="27.95" customHeight="1" x14ac:dyDescent="0.15">
      <c r="A34" s="240">
        <v>29</v>
      </c>
      <c r="B34" s="240" t="s">
        <v>726</v>
      </c>
      <c r="C34" s="240" t="s">
        <v>727</v>
      </c>
      <c r="D34" s="240" t="s">
        <v>728</v>
      </c>
      <c r="E34" s="240">
        <v>50</v>
      </c>
      <c r="F34" s="255"/>
      <c r="G34" s="151"/>
      <c r="H34" s="152"/>
      <c r="I34" s="152"/>
      <c r="J34" s="138"/>
      <c r="K34" s="309"/>
    </row>
    <row r="35" spans="1:11" ht="42.75" customHeight="1" x14ac:dyDescent="0.15">
      <c r="A35" s="240">
        <v>30</v>
      </c>
      <c r="B35" s="240" t="s">
        <v>729</v>
      </c>
      <c r="C35" s="240" t="s">
        <v>459</v>
      </c>
      <c r="D35" s="240" t="s">
        <v>730</v>
      </c>
      <c r="E35" s="240">
        <v>300</v>
      </c>
      <c r="F35" s="256"/>
      <c r="G35" s="146"/>
      <c r="H35" s="147"/>
      <c r="I35" s="148"/>
      <c r="J35" s="149"/>
      <c r="K35" s="309"/>
    </row>
    <row r="36" spans="1:11" ht="15.95" customHeight="1" x14ac:dyDescent="0.15">
      <c r="A36" s="240">
        <v>31</v>
      </c>
      <c r="B36" s="240" t="s">
        <v>731</v>
      </c>
      <c r="C36" s="240" t="s">
        <v>732</v>
      </c>
      <c r="D36" s="240" t="s">
        <v>539</v>
      </c>
      <c r="E36" s="240">
        <v>15</v>
      </c>
      <c r="F36" s="253"/>
      <c r="G36" s="135"/>
      <c r="H36" s="136"/>
      <c r="I36" s="137"/>
      <c r="J36" s="138"/>
      <c r="K36" s="309"/>
    </row>
    <row r="37" spans="1:11" ht="91.5" customHeight="1" x14ac:dyDescent="0.15">
      <c r="A37" s="240">
        <v>32</v>
      </c>
      <c r="B37" s="240" t="s">
        <v>1076</v>
      </c>
      <c r="C37" s="349" t="s">
        <v>168</v>
      </c>
      <c r="D37" s="240" t="s">
        <v>733</v>
      </c>
      <c r="E37" s="240">
        <v>30</v>
      </c>
      <c r="F37" s="253"/>
      <c r="G37" s="139"/>
      <c r="H37" s="140"/>
      <c r="I37" s="141"/>
      <c r="J37" s="138"/>
      <c r="K37" s="309"/>
    </row>
    <row r="38" spans="1:11" ht="171" customHeight="1" x14ac:dyDescent="0.15">
      <c r="A38" s="240">
        <v>33</v>
      </c>
      <c r="B38" s="240" t="s">
        <v>1077</v>
      </c>
      <c r="C38" s="349" t="s">
        <v>168</v>
      </c>
      <c r="D38" s="240" t="s">
        <v>1079</v>
      </c>
      <c r="E38" s="240">
        <v>30</v>
      </c>
      <c r="F38" s="253"/>
      <c r="G38" s="135"/>
      <c r="H38" s="136"/>
      <c r="I38" s="137"/>
      <c r="J38" s="138"/>
      <c r="K38" s="309"/>
    </row>
    <row r="39" spans="1:11" ht="84.75" customHeight="1" x14ac:dyDescent="0.15">
      <c r="A39" s="240">
        <v>34</v>
      </c>
      <c r="B39" s="240" t="s">
        <v>734</v>
      </c>
      <c r="C39" s="349" t="s">
        <v>168</v>
      </c>
      <c r="D39" s="240" t="s">
        <v>538</v>
      </c>
      <c r="E39" s="240">
        <v>30</v>
      </c>
      <c r="F39" s="253"/>
      <c r="G39" s="135"/>
      <c r="H39" s="136"/>
      <c r="I39" s="137"/>
      <c r="J39" s="138"/>
      <c r="K39" s="309"/>
    </row>
    <row r="40" spans="1:11" ht="32.25" customHeight="1" x14ac:dyDescent="0.15">
      <c r="A40" s="240">
        <v>35</v>
      </c>
      <c r="B40" s="240" t="s">
        <v>735</v>
      </c>
      <c r="C40" s="349" t="s">
        <v>168</v>
      </c>
      <c r="D40" s="240" t="s">
        <v>538</v>
      </c>
      <c r="E40" s="240">
        <v>30</v>
      </c>
      <c r="F40" s="254"/>
      <c r="G40" s="142"/>
      <c r="H40" s="143"/>
      <c r="I40" s="144"/>
      <c r="J40" s="145"/>
      <c r="K40" s="310"/>
    </row>
    <row r="41" spans="1:11" ht="31.5" customHeight="1" x14ac:dyDescent="0.15">
      <c r="A41" s="240">
        <v>36</v>
      </c>
      <c r="B41" s="240" t="s">
        <v>736</v>
      </c>
      <c r="C41" s="349" t="s">
        <v>168</v>
      </c>
      <c r="D41" s="240" t="s">
        <v>737</v>
      </c>
      <c r="E41" s="240">
        <v>30</v>
      </c>
      <c r="F41" s="254"/>
      <c r="G41" s="142"/>
      <c r="H41" s="143"/>
      <c r="I41" s="144"/>
      <c r="J41" s="145"/>
      <c r="K41" s="310"/>
    </row>
    <row r="42" spans="1:11" ht="30" customHeight="1" x14ac:dyDescent="0.15">
      <c r="A42" s="385" t="s">
        <v>855</v>
      </c>
      <c r="B42" s="385"/>
      <c r="C42" s="385"/>
      <c r="D42" s="385"/>
      <c r="E42" s="385"/>
      <c r="F42" s="386"/>
      <c r="G42" s="386"/>
      <c r="H42" s="151"/>
      <c r="I42" s="151" t="s">
        <v>856</v>
      </c>
      <c r="J42" s="151"/>
      <c r="K42" s="162" t="s">
        <v>856</v>
      </c>
    </row>
    <row r="44" spans="1:11" ht="44.25" customHeight="1" x14ac:dyDescent="0.15">
      <c r="A44" s="389" t="s">
        <v>945</v>
      </c>
      <c r="B44" s="389"/>
      <c r="C44" s="389"/>
      <c r="D44" s="389"/>
      <c r="E44" s="389"/>
      <c r="F44" s="389"/>
      <c r="G44" s="389"/>
      <c r="H44" s="389"/>
      <c r="I44" s="389"/>
      <c r="J44" s="389"/>
      <c r="K44" s="389"/>
    </row>
  </sheetData>
  <mergeCells count="5">
    <mergeCell ref="A3:K3"/>
    <mergeCell ref="A42:G42"/>
    <mergeCell ref="A1:K1"/>
    <mergeCell ref="A2:K2"/>
    <mergeCell ref="A44:K44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5.5" style="57" customWidth="1"/>
    <col min="3" max="3" width="12.33203125" style="57" customWidth="1"/>
    <col min="4" max="4" width="17.6640625" style="57" customWidth="1"/>
    <col min="5" max="5" width="10.83203125" style="57" customWidth="1"/>
    <col min="6" max="7" width="12.33203125" style="57" customWidth="1"/>
    <col min="8" max="8" width="14.6640625" style="57" customWidth="1"/>
    <col min="9" max="9" width="10.83203125" style="57" customWidth="1"/>
    <col min="10" max="10" width="14.6640625" style="57" customWidth="1"/>
    <col min="11" max="11" width="18.1640625" style="57" customWidth="1"/>
    <col min="12" max="16384" width="10.83203125" style="57"/>
  </cols>
  <sheetData>
    <row r="1" spans="1:11" x14ac:dyDescent="0.15">
      <c r="A1" s="356" t="s">
        <v>884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'25'!A2:K2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32.25" customHeight="1" x14ac:dyDescent="0.15">
      <c r="A3" s="362" t="s">
        <v>738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1" s="277" customFormat="1" ht="142.5" x14ac:dyDescent="0.15">
      <c r="A4" s="52" t="s">
        <v>138</v>
      </c>
      <c r="B4" s="53" t="str">
        <f>'25'!B4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'25'!F4</f>
        <v>Cena jedn. netto za 1 op.</v>
      </c>
      <c r="G4" s="53" t="str">
        <f>'25'!G4</f>
        <v>Cena jedn. brutto za 1 op.</v>
      </c>
      <c r="H4" s="53" t="str">
        <f>'25'!H4</f>
        <v>Wartość netto za ilość określoną w kol. 5</v>
      </c>
      <c r="I4" s="52" t="str">
        <f>'25'!I4</f>
        <v>Stawka VAT (%)</v>
      </c>
      <c r="J4" s="63" t="str">
        <f>'25'!J4</f>
        <v>Wartość brutto za ilość określoną w kol. 5 (obliczona: wartość netto z kol. 8 + podatek VAT)</v>
      </c>
      <c r="K4" s="219" t="str">
        <f>'25'!K4</f>
        <v>Nazwa handlowa</v>
      </c>
    </row>
    <row r="5" spans="1:11" s="62" customFormat="1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15.95" customHeight="1" x14ac:dyDescent="0.15">
      <c r="A6" s="240">
        <v>1</v>
      </c>
      <c r="B6" s="240" t="s">
        <v>739</v>
      </c>
      <c r="C6" s="346" t="s">
        <v>740</v>
      </c>
      <c r="D6" s="240" t="s">
        <v>158</v>
      </c>
      <c r="E6" s="240">
        <v>30</v>
      </c>
      <c r="F6" s="92"/>
      <c r="G6" s="64"/>
      <c r="H6" s="42"/>
      <c r="I6" s="113"/>
      <c r="J6" s="114"/>
      <c r="K6" s="95"/>
    </row>
    <row r="7" spans="1:11" ht="15.95" customHeight="1" x14ac:dyDescent="0.15">
      <c r="A7" s="240">
        <v>2</v>
      </c>
      <c r="B7" s="240" t="s">
        <v>741</v>
      </c>
      <c r="C7" s="346" t="s">
        <v>719</v>
      </c>
      <c r="D7" s="240" t="s">
        <v>201</v>
      </c>
      <c r="E7" s="240">
        <v>250</v>
      </c>
      <c r="F7" s="92"/>
      <c r="G7" s="64"/>
      <c r="H7" s="42"/>
      <c r="I7" s="113"/>
      <c r="J7" s="114"/>
      <c r="K7" s="95"/>
    </row>
    <row r="8" spans="1:11" ht="15.95" customHeight="1" x14ac:dyDescent="0.15">
      <c r="A8" s="240">
        <v>3</v>
      </c>
      <c r="B8" s="240" t="s">
        <v>742</v>
      </c>
      <c r="C8" s="346" t="s">
        <v>743</v>
      </c>
      <c r="D8" s="240" t="s">
        <v>744</v>
      </c>
      <c r="E8" s="240">
        <v>50</v>
      </c>
      <c r="F8" s="92"/>
      <c r="G8" s="64"/>
      <c r="H8" s="42"/>
      <c r="I8" s="113"/>
      <c r="J8" s="114"/>
      <c r="K8" s="95"/>
    </row>
    <row r="9" spans="1:11" ht="36.6" customHeight="1" x14ac:dyDescent="0.15">
      <c r="A9" s="240">
        <v>4</v>
      </c>
      <c r="B9" s="240" t="s">
        <v>745</v>
      </c>
      <c r="C9" s="346" t="s">
        <v>746</v>
      </c>
      <c r="D9" s="240" t="s">
        <v>144</v>
      </c>
      <c r="E9" s="240">
        <v>80</v>
      </c>
      <c r="F9" s="92"/>
      <c r="G9" s="64"/>
      <c r="H9" s="42"/>
      <c r="I9" s="113"/>
      <c r="J9" s="114"/>
      <c r="K9" s="95"/>
    </row>
    <row r="10" spans="1:11" ht="36.75" customHeight="1" x14ac:dyDescent="0.15">
      <c r="A10" s="240">
        <v>5</v>
      </c>
      <c r="B10" s="240" t="s">
        <v>747</v>
      </c>
      <c r="C10" s="346" t="s">
        <v>748</v>
      </c>
      <c r="D10" s="240" t="s">
        <v>144</v>
      </c>
      <c r="E10" s="240">
        <v>30</v>
      </c>
      <c r="F10" s="92"/>
      <c r="G10" s="64"/>
      <c r="H10" s="42"/>
      <c r="I10" s="113"/>
      <c r="J10" s="114"/>
      <c r="K10" s="95"/>
    </row>
    <row r="11" spans="1:11" ht="36.75" customHeight="1" x14ac:dyDescent="0.15">
      <c r="A11" s="240">
        <v>6</v>
      </c>
      <c r="B11" s="240" t="s">
        <v>749</v>
      </c>
      <c r="C11" s="346" t="s">
        <v>214</v>
      </c>
      <c r="D11" s="240" t="s">
        <v>750</v>
      </c>
      <c r="E11" s="240">
        <v>5</v>
      </c>
      <c r="F11" s="92"/>
      <c r="G11" s="64"/>
      <c r="H11" s="42"/>
      <c r="I11" s="113"/>
      <c r="J11" s="114"/>
      <c r="K11" s="95"/>
    </row>
    <row r="12" spans="1:11" s="289" customFormat="1" ht="34.5" customHeight="1" x14ac:dyDescent="0.15">
      <c r="A12" s="240">
        <v>7</v>
      </c>
      <c r="B12" s="241" t="s">
        <v>751</v>
      </c>
      <c r="C12" s="348" t="s">
        <v>752</v>
      </c>
      <c r="D12" s="241" t="s">
        <v>144</v>
      </c>
      <c r="E12" s="241">
        <v>40</v>
      </c>
      <c r="F12" s="237"/>
      <c r="G12" s="153"/>
      <c r="H12" s="154"/>
      <c r="I12" s="115"/>
      <c r="J12" s="116"/>
      <c r="K12" s="288"/>
    </row>
    <row r="13" spans="1:11" ht="36.75" customHeight="1" x14ac:dyDescent="0.15">
      <c r="A13" s="240">
        <v>8</v>
      </c>
      <c r="B13" s="240" t="s">
        <v>381</v>
      </c>
      <c r="C13" s="346" t="s">
        <v>883</v>
      </c>
      <c r="D13" s="240" t="s">
        <v>184</v>
      </c>
      <c r="E13" s="240">
        <v>10</v>
      </c>
      <c r="F13" s="92"/>
      <c r="G13" s="64"/>
      <c r="H13" s="42"/>
      <c r="I13" s="113"/>
      <c r="J13" s="114"/>
      <c r="K13" s="95"/>
    </row>
    <row r="14" spans="1:11" ht="52.5" customHeight="1" x14ac:dyDescent="0.15">
      <c r="A14" s="240">
        <v>9</v>
      </c>
      <c r="B14" s="240" t="s">
        <v>753</v>
      </c>
      <c r="C14" s="346" t="s">
        <v>754</v>
      </c>
      <c r="D14" s="240" t="s">
        <v>755</v>
      </c>
      <c r="E14" s="240">
        <v>3</v>
      </c>
      <c r="F14" s="92"/>
      <c r="G14" s="64"/>
      <c r="H14" s="42"/>
      <c r="I14" s="113"/>
      <c r="J14" s="114"/>
      <c r="K14" s="95"/>
    </row>
    <row r="15" spans="1:11" ht="29.25" customHeight="1" x14ac:dyDescent="0.15">
      <c r="A15" s="240">
        <v>10</v>
      </c>
      <c r="B15" s="240" t="s">
        <v>756</v>
      </c>
      <c r="C15" s="346" t="s">
        <v>757</v>
      </c>
      <c r="D15" s="240" t="s">
        <v>144</v>
      </c>
      <c r="E15" s="240">
        <v>10</v>
      </c>
      <c r="F15" s="92"/>
      <c r="G15" s="64"/>
      <c r="H15" s="42"/>
      <c r="I15" s="113"/>
      <c r="J15" s="114"/>
      <c r="K15" s="95"/>
    </row>
    <row r="16" spans="1:11" ht="15.95" customHeight="1" x14ac:dyDescent="0.15">
      <c r="A16" s="240">
        <v>11</v>
      </c>
      <c r="B16" s="240" t="s">
        <v>758</v>
      </c>
      <c r="C16" s="346" t="s">
        <v>418</v>
      </c>
      <c r="D16" s="240" t="s">
        <v>326</v>
      </c>
      <c r="E16" s="240">
        <v>30</v>
      </c>
      <c r="F16" s="92"/>
      <c r="G16" s="64"/>
      <c r="H16" s="42"/>
      <c r="I16" s="113"/>
      <c r="J16" s="114"/>
      <c r="K16" s="95"/>
    </row>
    <row r="17" spans="1:11" ht="38.25" customHeight="1" x14ac:dyDescent="0.15">
      <c r="A17" s="240">
        <v>12</v>
      </c>
      <c r="B17" s="240" t="s">
        <v>759</v>
      </c>
      <c r="C17" s="346" t="s">
        <v>248</v>
      </c>
      <c r="D17" s="240" t="s">
        <v>760</v>
      </c>
      <c r="E17" s="240">
        <v>100</v>
      </c>
      <c r="F17" s="92"/>
      <c r="G17" s="64"/>
      <c r="H17" s="42"/>
      <c r="I17" s="113"/>
      <c r="J17" s="114"/>
      <c r="K17" s="95"/>
    </row>
    <row r="18" spans="1:11" ht="27.75" customHeight="1" x14ac:dyDescent="0.15">
      <c r="A18" s="240">
        <v>13</v>
      </c>
      <c r="B18" s="240" t="s">
        <v>759</v>
      </c>
      <c r="C18" s="346" t="s">
        <v>308</v>
      </c>
      <c r="D18" s="240" t="s">
        <v>760</v>
      </c>
      <c r="E18" s="240">
        <v>200</v>
      </c>
      <c r="F18" s="187"/>
      <c r="G18" s="77"/>
      <c r="H18" s="78"/>
      <c r="I18" s="118"/>
      <c r="J18" s="114"/>
      <c r="K18" s="95"/>
    </row>
    <row r="19" spans="1:11" ht="36" customHeight="1" x14ac:dyDescent="0.15">
      <c r="A19" s="240">
        <v>14</v>
      </c>
      <c r="B19" s="240" t="s">
        <v>761</v>
      </c>
      <c r="C19" s="346" t="s">
        <v>762</v>
      </c>
      <c r="D19" s="240" t="s">
        <v>158</v>
      </c>
      <c r="E19" s="240">
        <v>3</v>
      </c>
      <c r="F19" s="223"/>
      <c r="G19" s="72"/>
      <c r="H19" s="51"/>
      <c r="I19" s="112"/>
      <c r="J19" s="155"/>
      <c r="K19" s="95"/>
    </row>
    <row r="20" spans="1:11" ht="60" x14ac:dyDescent="0.15">
      <c r="A20" s="240">
        <v>15</v>
      </c>
      <c r="B20" s="240" t="s">
        <v>1080</v>
      </c>
      <c r="C20" s="346" t="s">
        <v>1082</v>
      </c>
      <c r="D20" s="240" t="s">
        <v>1083</v>
      </c>
      <c r="E20" s="240">
        <v>20</v>
      </c>
      <c r="F20" s="223"/>
      <c r="G20" s="72"/>
      <c r="H20" s="51"/>
      <c r="I20" s="112"/>
      <c r="J20" s="155"/>
      <c r="K20" s="95"/>
    </row>
    <row r="21" spans="1:11" ht="99.75" customHeight="1" x14ac:dyDescent="0.15">
      <c r="A21" s="240">
        <v>16</v>
      </c>
      <c r="B21" s="240" t="s">
        <v>1081</v>
      </c>
      <c r="C21" s="346" t="s">
        <v>168</v>
      </c>
      <c r="D21" s="240" t="s">
        <v>310</v>
      </c>
      <c r="E21" s="240">
        <v>10</v>
      </c>
      <c r="F21" s="223"/>
      <c r="G21" s="72"/>
      <c r="H21" s="51"/>
      <c r="I21" s="112"/>
      <c r="J21" s="155"/>
      <c r="K21" s="95"/>
    </row>
    <row r="22" spans="1:11" ht="30" x14ac:dyDescent="0.15">
      <c r="A22" s="240">
        <v>17</v>
      </c>
      <c r="B22" s="240" t="s">
        <v>763</v>
      </c>
      <c r="C22" s="345">
        <v>0.01</v>
      </c>
      <c r="D22" s="240" t="s">
        <v>529</v>
      </c>
      <c r="E22" s="240">
        <v>20</v>
      </c>
      <c r="F22" s="77"/>
      <c r="G22" s="77"/>
      <c r="H22" s="78"/>
      <c r="I22" s="210"/>
      <c r="J22" s="114"/>
      <c r="K22" s="95"/>
    </row>
    <row r="23" spans="1:11" ht="30" x14ac:dyDescent="0.15">
      <c r="A23" s="240">
        <v>18</v>
      </c>
      <c r="B23" s="240" t="s">
        <v>763</v>
      </c>
      <c r="C23" s="345">
        <v>0.02</v>
      </c>
      <c r="D23" s="240" t="s">
        <v>529</v>
      </c>
      <c r="E23" s="240">
        <v>20</v>
      </c>
      <c r="F23" s="223"/>
      <c r="G23" s="72"/>
      <c r="H23" s="51"/>
      <c r="I23" s="112"/>
      <c r="J23" s="215"/>
      <c r="K23" s="280"/>
    </row>
    <row r="24" spans="1:11" ht="30" x14ac:dyDescent="0.15">
      <c r="A24" s="240">
        <v>19</v>
      </c>
      <c r="B24" s="240" t="s">
        <v>764</v>
      </c>
      <c r="C24" s="345">
        <v>0.01</v>
      </c>
      <c r="D24" s="240" t="s">
        <v>529</v>
      </c>
      <c r="E24" s="240">
        <v>20</v>
      </c>
      <c r="F24" s="223"/>
      <c r="G24" s="72"/>
      <c r="H24" s="51"/>
      <c r="I24" s="112"/>
      <c r="J24" s="216"/>
      <c r="K24" s="95"/>
    </row>
    <row r="25" spans="1:11" ht="30" x14ac:dyDescent="0.15">
      <c r="A25" s="240">
        <v>20</v>
      </c>
      <c r="B25" s="240" t="s">
        <v>764</v>
      </c>
      <c r="C25" s="345">
        <v>0.02</v>
      </c>
      <c r="D25" s="240" t="s">
        <v>529</v>
      </c>
      <c r="E25" s="240">
        <v>20</v>
      </c>
      <c r="F25" s="77"/>
      <c r="G25" s="77"/>
      <c r="H25" s="78"/>
      <c r="I25" s="210"/>
      <c r="J25" s="211"/>
      <c r="K25" s="290"/>
    </row>
    <row r="26" spans="1:11" ht="34.5" customHeight="1" x14ac:dyDescent="0.15">
      <c r="A26" s="358" t="s">
        <v>855</v>
      </c>
      <c r="B26" s="358"/>
      <c r="C26" s="358"/>
      <c r="D26" s="358"/>
      <c r="E26" s="358"/>
      <c r="F26" s="359"/>
      <c r="G26" s="359"/>
      <c r="H26" s="162"/>
      <c r="I26" s="162" t="s">
        <v>856</v>
      </c>
      <c r="J26" s="162"/>
      <c r="K26" s="162" t="s">
        <v>856</v>
      </c>
    </row>
    <row r="27" spans="1:11" ht="14.1" customHeight="1" x14ac:dyDescent="0.15">
      <c r="F27" s="262"/>
      <c r="G27" s="262"/>
    </row>
    <row r="28" spans="1:11" ht="50.25" customHeight="1" x14ac:dyDescent="0.15">
      <c r="A28" s="355" t="s">
        <v>943</v>
      </c>
      <c r="B28" s="355"/>
      <c r="C28" s="355"/>
      <c r="D28" s="355"/>
      <c r="E28" s="355"/>
      <c r="F28" s="355"/>
      <c r="G28" s="355"/>
      <c r="H28" s="355"/>
      <c r="I28" s="355"/>
      <c r="J28" s="355"/>
      <c r="K28" s="355"/>
    </row>
    <row r="29" spans="1:11" ht="14.1" customHeight="1" x14ac:dyDescent="0.15">
      <c r="F29" s="262"/>
      <c r="G29" s="262"/>
    </row>
    <row r="30" spans="1:11" ht="14.1" customHeight="1" x14ac:dyDescent="0.15">
      <c r="F30" s="262"/>
      <c r="G30" s="262"/>
    </row>
    <row r="31" spans="1:11" ht="14.1" customHeight="1" x14ac:dyDescent="0.15">
      <c r="F31" s="262"/>
      <c r="G31" s="262"/>
    </row>
    <row r="32" spans="1:11" ht="14.1" customHeight="1" x14ac:dyDescent="0.15">
      <c r="F32" s="262"/>
      <c r="G32" s="262"/>
    </row>
    <row r="33" spans="6:7" ht="14.1" customHeight="1" x14ac:dyDescent="0.15">
      <c r="F33" s="262"/>
      <c r="G33" s="262"/>
    </row>
    <row r="34" spans="6:7" ht="14.1" customHeight="1" x14ac:dyDescent="0.15">
      <c r="F34" s="262"/>
      <c r="G34" s="262"/>
    </row>
    <row r="35" spans="6:7" ht="14.1" customHeight="1" x14ac:dyDescent="0.15"/>
    <row r="36" spans="6:7" ht="14.1" customHeight="1" x14ac:dyDescent="0.15"/>
    <row r="37" spans="6:7" ht="14.1" customHeight="1" x14ac:dyDescent="0.15"/>
    <row r="38" spans="6:7" ht="14.1" customHeight="1" x14ac:dyDescent="0.15"/>
    <row r="39" spans="6:7" ht="14.1" customHeight="1" x14ac:dyDescent="0.15"/>
    <row r="40" spans="6:7" ht="14.1" customHeight="1" x14ac:dyDescent="0.15"/>
    <row r="41" spans="6:7" ht="14.1" customHeight="1" x14ac:dyDescent="0.15"/>
    <row r="42" spans="6:7" ht="14.1" customHeight="1" x14ac:dyDescent="0.15"/>
    <row r="43" spans="6:7" ht="14.1" customHeight="1" x14ac:dyDescent="0.15"/>
    <row r="44" spans="6:7" ht="14.1" customHeight="1" x14ac:dyDescent="0.15"/>
    <row r="45" spans="6:7" ht="14.1" customHeight="1" x14ac:dyDescent="0.15"/>
    <row r="46" spans="6:7" ht="14.1" customHeight="1" x14ac:dyDescent="0.15"/>
    <row r="47" spans="6:7" ht="14.1" customHeight="1" x14ac:dyDescent="0.15"/>
    <row r="48" spans="6: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</sheetData>
  <mergeCells count="5">
    <mergeCell ref="A3:K3"/>
    <mergeCell ref="A26:G26"/>
    <mergeCell ref="A1:K1"/>
    <mergeCell ref="A2:K2"/>
    <mergeCell ref="A28:K28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opLeftCell="C1"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1" style="57" customWidth="1"/>
    <col min="3" max="3" width="23" style="57" customWidth="1"/>
    <col min="4" max="4" width="13.83203125" style="57" customWidth="1"/>
    <col min="5" max="5" width="9.1640625" style="57" customWidth="1"/>
    <col min="6" max="6" width="9.83203125" style="57" customWidth="1"/>
    <col min="7" max="7" width="9" style="57" customWidth="1"/>
    <col min="8" max="8" width="12.6640625" style="57" customWidth="1"/>
    <col min="9" max="9" width="10.83203125" style="57" customWidth="1"/>
    <col min="10" max="10" width="16.5" style="57" customWidth="1"/>
    <col min="11" max="11" width="18" style="57" customWidth="1"/>
    <col min="12" max="16384" width="10.83203125" style="57"/>
  </cols>
  <sheetData>
    <row r="1" spans="1:13" x14ac:dyDescent="0.15">
      <c r="A1" s="356" t="s">
        <v>885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3" x14ac:dyDescent="0.15">
      <c r="A2" s="357" t="str">
        <f>'26'!A2:K2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3" ht="21" customHeight="1" x14ac:dyDescent="0.15">
      <c r="A3" s="364" t="s">
        <v>765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3" s="277" customFormat="1" ht="128.25" x14ac:dyDescent="0.15">
      <c r="A4" s="52" t="s">
        <v>138</v>
      </c>
      <c r="B4" s="53" t="str">
        <f>'26'!B4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'26'!F4</f>
        <v>Cena jedn. netto za 1 op.</v>
      </c>
      <c r="G4" s="53" t="str">
        <f>'26'!G4</f>
        <v>Cena jedn. brutto za 1 op.</v>
      </c>
      <c r="H4" s="53" t="str">
        <f>'26'!H4</f>
        <v>Wartość netto za ilość określoną w kol. 5</v>
      </c>
      <c r="I4" s="52" t="str">
        <f>'26'!I4</f>
        <v>Stawka VAT (%)</v>
      </c>
      <c r="J4" s="63" t="str">
        <f>'26'!J4</f>
        <v>Wartość brutto za ilość określoną w kol. 5 (obliczona: wartość netto z kol. 8 + podatek VAT)</v>
      </c>
      <c r="K4" s="219" t="str">
        <f>'26'!K4</f>
        <v>Nazwa handlowa</v>
      </c>
    </row>
    <row r="5" spans="1:13" s="62" customFormat="1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3" ht="15.95" customHeight="1" x14ac:dyDescent="0.15">
      <c r="A6" s="70">
        <v>1</v>
      </c>
      <c r="B6" s="71" t="s">
        <v>766</v>
      </c>
      <c r="C6" s="70" t="s">
        <v>767</v>
      </c>
      <c r="D6" s="70" t="s">
        <v>768</v>
      </c>
      <c r="E6" s="234">
        <v>3000</v>
      </c>
      <c r="F6" s="92"/>
      <c r="G6" s="64"/>
      <c r="H6" s="42"/>
      <c r="I6" s="113"/>
      <c r="J6" s="114"/>
      <c r="K6" s="95"/>
    </row>
    <row r="7" spans="1:13" ht="36.75" customHeight="1" x14ac:dyDescent="0.15">
      <c r="A7" s="70">
        <v>2</v>
      </c>
      <c r="B7" s="71" t="s">
        <v>769</v>
      </c>
      <c r="C7" s="70" t="s">
        <v>200</v>
      </c>
      <c r="D7" s="70" t="s">
        <v>770</v>
      </c>
      <c r="E7" s="234">
        <v>150</v>
      </c>
      <c r="F7" s="92"/>
      <c r="G7" s="64"/>
      <c r="H7" s="42"/>
      <c r="I7" s="113"/>
      <c r="J7" s="114"/>
      <c r="K7" s="95"/>
    </row>
    <row r="8" spans="1:13" ht="36" customHeight="1" x14ac:dyDescent="0.15">
      <c r="A8" s="70">
        <v>3</v>
      </c>
      <c r="B8" s="71" t="s">
        <v>771</v>
      </c>
      <c r="C8" s="70" t="s">
        <v>772</v>
      </c>
      <c r="D8" s="70" t="s">
        <v>158</v>
      </c>
      <c r="E8" s="234">
        <v>70</v>
      </c>
      <c r="F8" s="92"/>
      <c r="G8" s="64"/>
      <c r="H8" s="42"/>
      <c r="I8" s="113"/>
      <c r="J8" s="114"/>
      <c r="K8" s="95"/>
    </row>
    <row r="9" spans="1:13" ht="45" x14ac:dyDescent="0.15">
      <c r="A9" s="70">
        <v>4</v>
      </c>
      <c r="B9" s="71" t="s">
        <v>773</v>
      </c>
      <c r="C9" s="70" t="s">
        <v>488</v>
      </c>
      <c r="D9" s="70" t="s">
        <v>144</v>
      </c>
      <c r="E9" s="234">
        <v>300</v>
      </c>
      <c r="F9" s="92"/>
      <c r="G9" s="64"/>
      <c r="H9" s="42"/>
      <c r="I9" s="113"/>
      <c r="J9" s="114"/>
      <c r="K9" s="95"/>
    </row>
    <row r="10" spans="1:13" ht="33" customHeight="1" x14ac:dyDescent="0.15">
      <c r="A10" s="70">
        <v>5</v>
      </c>
      <c r="B10" s="71" t="s">
        <v>470</v>
      </c>
      <c r="C10" s="70" t="s">
        <v>200</v>
      </c>
      <c r="D10" s="70" t="s">
        <v>774</v>
      </c>
      <c r="E10" s="234">
        <v>200</v>
      </c>
      <c r="F10" s="92"/>
      <c r="G10" s="64"/>
      <c r="H10" s="42"/>
      <c r="I10" s="113"/>
      <c r="J10" s="114"/>
      <c r="K10" s="95"/>
    </row>
    <row r="11" spans="1:13" ht="30.75" customHeight="1" x14ac:dyDescent="0.15">
      <c r="A11" s="70">
        <v>6</v>
      </c>
      <c r="B11" s="71" t="s">
        <v>470</v>
      </c>
      <c r="C11" s="70" t="s">
        <v>162</v>
      </c>
      <c r="D11" s="70" t="s">
        <v>775</v>
      </c>
      <c r="E11" s="234">
        <v>300</v>
      </c>
      <c r="F11" s="187"/>
      <c r="G11" s="77"/>
      <c r="H11" s="78"/>
      <c r="I11" s="118"/>
      <c r="J11" s="119"/>
      <c r="K11" s="280"/>
    </row>
    <row r="12" spans="1:13" s="277" customFormat="1" ht="28.5" customHeight="1" x14ac:dyDescent="0.15">
      <c r="A12" s="358" t="s">
        <v>855</v>
      </c>
      <c r="B12" s="358"/>
      <c r="C12" s="358"/>
      <c r="D12" s="358"/>
      <c r="E12" s="358"/>
      <c r="F12" s="359"/>
      <c r="G12" s="359"/>
      <c r="H12" s="162"/>
      <c r="I12" s="162" t="s">
        <v>856</v>
      </c>
      <c r="J12" s="162"/>
      <c r="K12" s="162" t="s">
        <v>856</v>
      </c>
      <c r="M12" s="57"/>
    </row>
    <row r="13" spans="1:13" ht="6.75" customHeight="1" x14ac:dyDescent="0.15">
      <c r="F13" s="262"/>
      <c r="G13" s="262"/>
    </row>
    <row r="14" spans="1:13" ht="15.75" customHeight="1" x14ac:dyDescent="0.15">
      <c r="A14" s="355" t="s">
        <v>943</v>
      </c>
      <c r="B14" s="355"/>
      <c r="C14" s="355"/>
      <c r="D14" s="355"/>
      <c r="E14" s="355"/>
      <c r="F14" s="355"/>
      <c r="G14" s="355"/>
      <c r="H14" s="355"/>
      <c r="I14" s="355"/>
      <c r="J14" s="355"/>
      <c r="K14" s="355"/>
    </row>
    <row r="15" spans="1:13" ht="33.75" customHeight="1" x14ac:dyDescent="0.15">
      <c r="A15" s="355"/>
      <c r="B15" s="355"/>
      <c r="C15" s="355"/>
      <c r="D15" s="355"/>
      <c r="E15" s="355"/>
      <c r="F15" s="355"/>
      <c r="G15" s="355"/>
      <c r="H15" s="355"/>
      <c r="I15" s="355"/>
      <c r="J15" s="355"/>
      <c r="K15" s="355"/>
    </row>
    <row r="16" spans="1:13" ht="15.75" customHeight="1" x14ac:dyDescent="0.15">
      <c r="A16" s="298"/>
      <c r="B16" s="298"/>
      <c r="C16" s="298"/>
      <c r="D16" s="298"/>
      <c r="E16" s="298"/>
      <c r="F16" s="299"/>
      <c r="G16" s="299"/>
      <c r="H16" s="298"/>
      <c r="I16" s="298"/>
      <c r="J16" s="298"/>
      <c r="K16" s="298"/>
    </row>
    <row r="17" spans="6:7" ht="15.75" customHeight="1" x14ac:dyDescent="0.15">
      <c r="F17" s="262"/>
      <c r="G17" s="262"/>
    </row>
    <row r="18" spans="6:7" ht="15.75" customHeight="1" x14ac:dyDescent="0.15">
      <c r="F18" s="262"/>
      <c r="G18" s="262"/>
    </row>
    <row r="19" spans="6:7" ht="15.75" customHeight="1" x14ac:dyDescent="0.15">
      <c r="F19" s="262"/>
      <c r="G19" s="262"/>
    </row>
    <row r="20" spans="6:7" ht="15.75" customHeight="1" x14ac:dyDescent="0.15">
      <c r="F20" s="262"/>
      <c r="G20" s="262"/>
    </row>
    <row r="21" spans="6:7" ht="15.75" customHeight="1" x14ac:dyDescent="0.15">
      <c r="F21" s="262"/>
      <c r="G21" s="262"/>
    </row>
    <row r="22" spans="6:7" ht="15.75" customHeight="1" x14ac:dyDescent="0.15">
      <c r="F22" s="262"/>
      <c r="G22" s="262"/>
    </row>
    <row r="23" spans="6:7" ht="15.75" customHeight="1" x14ac:dyDescent="0.15">
      <c r="F23" s="262"/>
      <c r="G23" s="262"/>
    </row>
    <row r="24" spans="6:7" ht="15.75" customHeight="1" x14ac:dyDescent="0.15">
      <c r="F24" s="262"/>
      <c r="G24" s="262"/>
    </row>
    <row r="25" spans="6:7" ht="15.75" customHeight="1" x14ac:dyDescent="0.15">
      <c r="F25" s="262"/>
      <c r="G25" s="262"/>
    </row>
    <row r="26" spans="6:7" ht="15.75" customHeight="1" x14ac:dyDescent="0.15">
      <c r="F26" s="262"/>
      <c r="G26" s="262"/>
    </row>
    <row r="27" spans="6:7" ht="15.75" customHeight="1" x14ac:dyDescent="0.15">
      <c r="F27" s="262"/>
      <c r="G27" s="262"/>
    </row>
    <row r="28" spans="6:7" ht="15.75" customHeight="1" x14ac:dyDescent="0.15">
      <c r="F28" s="262"/>
      <c r="G28" s="262"/>
    </row>
    <row r="29" spans="6:7" ht="15.75" customHeight="1" x14ac:dyDescent="0.15">
      <c r="F29" s="262"/>
      <c r="G29" s="262"/>
    </row>
    <row r="30" spans="6:7" ht="15.75" customHeight="1" x14ac:dyDescent="0.15">
      <c r="F30" s="262"/>
      <c r="G30" s="262"/>
    </row>
    <row r="31" spans="6:7" ht="15.75" customHeight="1" x14ac:dyDescent="0.15">
      <c r="F31" s="262"/>
      <c r="G31" s="262"/>
    </row>
    <row r="32" spans="6:7" ht="15.75" customHeight="1" x14ac:dyDescent="0.15">
      <c r="F32" s="262"/>
      <c r="G32" s="262"/>
    </row>
    <row r="33" spans="6:7" ht="15.75" customHeight="1" x14ac:dyDescent="0.15">
      <c r="F33" s="262"/>
      <c r="G33" s="262"/>
    </row>
    <row r="34" spans="6:7" ht="15.75" customHeight="1" x14ac:dyDescent="0.15">
      <c r="F34" s="262"/>
      <c r="G34" s="262"/>
    </row>
    <row r="35" spans="6:7" ht="15.75" customHeight="1" x14ac:dyDescent="0.15">
      <c r="F35" s="262"/>
      <c r="G35" s="262"/>
    </row>
    <row r="36" spans="6:7" ht="15.75" customHeight="1" x14ac:dyDescent="0.15">
      <c r="F36" s="262"/>
      <c r="G36" s="262"/>
    </row>
    <row r="37" spans="6:7" ht="15.75" customHeight="1" x14ac:dyDescent="0.15">
      <c r="F37" s="262"/>
      <c r="G37" s="262"/>
    </row>
    <row r="38" spans="6:7" ht="15.75" customHeight="1" x14ac:dyDescent="0.15"/>
    <row r="39" spans="6:7" ht="15.75" customHeight="1" x14ac:dyDescent="0.15"/>
    <row r="40" spans="6:7" ht="15.75" customHeight="1" x14ac:dyDescent="0.15"/>
    <row r="41" spans="6:7" ht="15.75" customHeight="1" x14ac:dyDescent="0.15"/>
    <row r="42" spans="6:7" ht="15.75" customHeight="1" x14ac:dyDescent="0.15"/>
    <row r="43" spans="6:7" ht="15.75" customHeight="1" x14ac:dyDescent="0.15"/>
    <row r="44" spans="6:7" ht="15.75" customHeight="1" x14ac:dyDescent="0.15"/>
    <row r="45" spans="6:7" ht="15.75" customHeight="1" x14ac:dyDescent="0.15"/>
    <row r="46" spans="6:7" ht="15.75" customHeight="1" x14ac:dyDescent="0.15"/>
    <row r="47" spans="6:7" ht="15.75" customHeight="1" x14ac:dyDescent="0.15"/>
    <row r="48" spans="6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</sheetData>
  <mergeCells count="5">
    <mergeCell ref="A12:G12"/>
    <mergeCell ref="A1:K1"/>
    <mergeCell ref="A2:K2"/>
    <mergeCell ref="A14:K15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4.83203125" style="57" customWidth="1"/>
    <col min="3" max="3" width="12.1640625" style="57" customWidth="1"/>
    <col min="4" max="4" width="18.6640625" style="57" customWidth="1"/>
    <col min="5" max="5" width="10.1640625" style="57" customWidth="1"/>
    <col min="6" max="7" width="11.83203125" style="57" customWidth="1"/>
    <col min="8" max="8" width="15.1640625" style="57" customWidth="1"/>
    <col min="9" max="9" width="10.5" style="57" customWidth="1"/>
    <col min="10" max="10" width="21.33203125" style="57" customWidth="1"/>
    <col min="11" max="11" width="20.83203125" style="57" customWidth="1"/>
    <col min="12" max="16384" width="10.83203125" style="57"/>
  </cols>
  <sheetData>
    <row r="1" spans="1:14" x14ac:dyDescent="0.15">
      <c r="A1" s="356" t="s">
        <v>886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'27'!A2:K2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23.85" customHeight="1" x14ac:dyDescent="0.15">
      <c r="A3" s="364" t="s">
        <v>776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4" s="277" customFormat="1" ht="85.5" x14ac:dyDescent="0.15">
      <c r="A4" s="52" t="s">
        <v>138</v>
      </c>
      <c r="B4" s="53" t="str">
        <f>'27'!B4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'27'!F4</f>
        <v>Cena jedn. netto za 1 op.</v>
      </c>
      <c r="G4" s="53" t="str">
        <f>'27'!G4</f>
        <v>Cena jedn. brutto za 1 op.</v>
      </c>
      <c r="H4" s="53" t="str">
        <f>'27'!H4</f>
        <v>Wartość netto za ilość określoną w kol. 5</v>
      </c>
      <c r="I4" s="52" t="str">
        <f>'27'!I4</f>
        <v>Stawka VAT (%)</v>
      </c>
      <c r="J4" s="63" t="str">
        <f>'27'!J4</f>
        <v>Wartość brutto za ilość określoną w kol. 5 (obliczona: wartość netto z kol. 8 + podatek VAT)</v>
      </c>
      <c r="K4" s="219" t="str">
        <f>'27'!K4</f>
        <v>Nazwa handlowa</v>
      </c>
    </row>
    <row r="5" spans="1:14" s="62" customFormat="1" ht="15.75" customHeight="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61.9" customHeight="1" x14ac:dyDescent="0.15">
      <c r="A6" s="75">
        <v>1</v>
      </c>
      <c r="B6" s="59" t="s">
        <v>136</v>
      </c>
      <c r="C6" s="60" t="s">
        <v>777</v>
      </c>
      <c r="D6" s="82" t="s">
        <v>135</v>
      </c>
      <c r="E6" s="82">
        <v>600</v>
      </c>
      <c r="F6" s="174"/>
      <c r="G6" s="167"/>
      <c r="H6" s="190"/>
      <c r="I6" s="118"/>
      <c r="J6" s="119"/>
      <c r="K6" s="280"/>
    </row>
    <row r="7" spans="1:14" s="277" customFormat="1" ht="33" customHeight="1" x14ac:dyDescent="0.15">
      <c r="A7" s="359" t="s">
        <v>855</v>
      </c>
      <c r="B7" s="359"/>
      <c r="C7" s="359"/>
      <c r="D7" s="359"/>
      <c r="E7" s="359"/>
      <c r="F7" s="359"/>
      <c r="G7" s="359"/>
      <c r="H7" s="260"/>
      <c r="I7" s="162" t="s">
        <v>856</v>
      </c>
      <c r="J7" s="260"/>
      <c r="K7" s="162" t="s">
        <v>856</v>
      </c>
      <c r="N7" s="57"/>
    </row>
    <row r="8" spans="1:14" ht="15.75" customHeight="1" x14ac:dyDescent="0.15">
      <c r="F8" s="262"/>
      <c r="G8" s="262"/>
    </row>
    <row r="9" spans="1:14" ht="47.25" customHeight="1" x14ac:dyDescent="0.15">
      <c r="A9" s="355" t="s">
        <v>943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</row>
    <row r="10" spans="1:14" ht="15.75" customHeight="1" x14ac:dyDescent="0.15">
      <c r="F10" s="262"/>
      <c r="G10" s="262"/>
    </row>
    <row r="11" spans="1:14" ht="15.75" customHeight="1" x14ac:dyDescent="0.15">
      <c r="F11" s="262"/>
      <c r="G11" s="262"/>
    </row>
    <row r="12" spans="1:14" ht="15.75" customHeight="1" x14ac:dyDescent="0.15">
      <c r="F12" s="262"/>
      <c r="G12" s="262"/>
    </row>
    <row r="13" spans="1:14" ht="15.75" customHeight="1" x14ac:dyDescent="0.15">
      <c r="F13" s="262"/>
      <c r="G13" s="262"/>
    </row>
    <row r="14" spans="1:14" ht="15.75" customHeight="1" x14ac:dyDescent="0.15">
      <c r="F14" s="262"/>
      <c r="G14" s="262"/>
    </row>
    <row r="15" spans="1:14" ht="15.75" customHeight="1" x14ac:dyDescent="0.15">
      <c r="F15" s="262"/>
      <c r="G15" s="262"/>
    </row>
    <row r="16" spans="1:14" ht="15.75" customHeight="1" x14ac:dyDescent="0.15">
      <c r="F16" s="262"/>
      <c r="G16" s="262"/>
    </row>
    <row r="17" spans="6:7" ht="15.75" customHeight="1" x14ac:dyDescent="0.15">
      <c r="F17" s="262"/>
      <c r="G17" s="262"/>
    </row>
    <row r="18" spans="6:7" ht="15.75" customHeight="1" x14ac:dyDescent="0.15">
      <c r="F18" s="262"/>
      <c r="G18" s="262"/>
    </row>
    <row r="19" spans="6:7" ht="15.75" customHeight="1" x14ac:dyDescent="0.15">
      <c r="F19" s="262"/>
      <c r="G19" s="262"/>
    </row>
    <row r="20" spans="6:7" ht="15.75" customHeight="1" x14ac:dyDescent="0.15">
      <c r="F20" s="262"/>
      <c r="G20" s="262"/>
    </row>
    <row r="21" spans="6:7" ht="15.75" customHeight="1" x14ac:dyDescent="0.15">
      <c r="F21" s="262"/>
      <c r="G21" s="262"/>
    </row>
    <row r="22" spans="6:7" ht="15.75" customHeight="1" x14ac:dyDescent="0.15">
      <c r="F22" s="262"/>
      <c r="G22" s="262"/>
    </row>
    <row r="23" spans="6:7" ht="15.75" customHeight="1" x14ac:dyDescent="0.15">
      <c r="F23" s="262"/>
      <c r="G23" s="262"/>
    </row>
    <row r="24" spans="6:7" ht="15.75" customHeight="1" x14ac:dyDescent="0.15">
      <c r="F24" s="262"/>
      <c r="G24" s="262"/>
    </row>
    <row r="25" spans="6:7" ht="15.75" customHeight="1" x14ac:dyDescent="0.15">
      <c r="F25" s="262"/>
      <c r="G25" s="262"/>
    </row>
    <row r="26" spans="6:7" ht="15.75" customHeight="1" x14ac:dyDescent="0.15">
      <c r="F26" s="262"/>
      <c r="G26" s="262"/>
    </row>
    <row r="27" spans="6:7" ht="15.75" customHeight="1" x14ac:dyDescent="0.15">
      <c r="F27" s="262"/>
      <c r="G27" s="262"/>
    </row>
    <row r="28" spans="6:7" ht="15.75" customHeight="1" x14ac:dyDescent="0.15">
      <c r="F28" s="262"/>
      <c r="G28" s="262"/>
    </row>
    <row r="29" spans="6:7" ht="15.75" customHeight="1" x14ac:dyDescent="0.15">
      <c r="F29" s="262"/>
      <c r="G29" s="262"/>
    </row>
    <row r="30" spans="6:7" ht="15.75" customHeight="1" x14ac:dyDescent="0.15">
      <c r="F30" s="262"/>
      <c r="G30" s="262"/>
    </row>
    <row r="31" spans="6:7" ht="15.75" customHeight="1" x14ac:dyDescent="0.15">
      <c r="F31" s="262"/>
      <c r="G31" s="262"/>
    </row>
    <row r="32" spans="6:7" ht="15.75" customHeight="1" x14ac:dyDescent="0.15">
      <c r="F32" s="262"/>
      <c r="G32" s="262"/>
    </row>
    <row r="33" spans="6:7" ht="15.75" customHeight="1" x14ac:dyDescent="0.15">
      <c r="F33" s="262"/>
      <c r="G33" s="262"/>
    </row>
    <row r="34" spans="6:7" ht="15.75" customHeight="1" x14ac:dyDescent="0.15"/>
    <row r="35" spans="6:7" ht="15.75" customHeight="1" x14ac:dyDescent="0.15"/>
    <row r="36" spans="6:7" ht="15.75" customHeight="1" x14ac:dyDescent="0.15"/>
    <row r="37" spans="6:7" ht="15.75" customHeight="1" x14ac:dyDescent="0.15"/>
    <row r="38" spans="6:7" ht="15.75" customHeight="1" x14ac:dyDescent="0.15"/>
    <row r="39" spans="6:7" ht="15.75" customHeight="1" x14ac:dyDescent="0.15"/>
    <row r="40" spans="6:7" ht="15.75" customHeight="1" x14ac:dyDescent="0.15"/>
    <row r="41" spans="6:7" ht="15.75" customHeight="1" x14ac:dyDescent="0.15"/>
    <row r="42" spans="6:7" ht="15.75" customHeight="1" x14ac:dyDescent="0.15"/>
    <row r="43" spans="6:7" ht="15.75" customHeight="1" x14ac:dyDescent="0.15"/>
    <row r="44" spans="6:7" ht="15.75" customHeight="1" x14ac:dyDescent="0.15"/>
    <row r="45" spans="6:7" ht="15.75" customHeight="1" x14ac:dyDescent="0.15"/>
    <row r="46" spans="6:7" ht="15.75" customHeight="1" x14ac:dyDescent="0.15"/>
    <row r="47" spans="6:7" ht="15.75" customHeight="1" x14ac:dyDescent="0.15"/>
    <row r="48" spans="6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</sheetData>
  <mergeCells count="5">
    <mergeCell ref="A7:G7"/>
    <mergeCell ref="A1:K1"/>
    <mergeCell ref="A2:K2"/>
    <mergeCell ref="A9:K9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sqref="A1:K1"/>
    </sheetView>
  </sheetViews>
  <sheetFormatPr defaultColWidth="10.83203125" defaultRowHeight="15" x14ac:dyDescent="0.15"/>
  <cols>
    <col min="1" max="1" width="7.83203125" style="57" customWidth="1"/>
    <col min="2" max="2" width="28.5" style="57" customWidth="1"/>
    <col min="3" max="3" width="12.1640625" style="57" customWidth="1"/>
    <col min="4" max="4" width="21" style="57" customWidth="1"/>
    <col min="5" max="5" width="13.83203125" style="57" customWidth="1"/>
    <col min="6" max="6" width="14.83203125" style="57" customWidth="1"/>
    <col min="7" max="7" width="14.33203125" style="57" customWidth="1"/>
    <col min="8" max="8" width="15.83203125" style="57" customWidth="1"/>
    <col min="9" max="9" width="10.83203125" style="57" customWidth="1"/>
    <col min="10" max="10" width="17.83203125" style="57" customWidth="1"/>
    <col min="11" max="11" width="26.5" style="57" customWidth="1"/>
    <col min="12" max="16384" width="10.83203125" style="57"/>
  </cols>
  <sheetData>
    <row r="1" spans="1:14" x14ac:dyDescent="0.15">
      <c r="A1" s="356" t="s">
        <v>888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'28'!A2:K2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31.5" customHeight="1" x14ac:dyDescent="0.15">
      <c r="A3" s="362" t="s">
        <v>887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4" ht="114" x14ac:dyDescent="0.15">
      <c r="A4" s="52" t="s">
        <v>138</v>
      </c>
      <c r="B4" s="53" t="str">
        <f>'28'!B4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'28'!F4</f>
        <v>Cena jedn. netto za 1 op.</v>
      </c>
      <c r="G4" s="52" t="str">
        <f>'28'!G4</f>
        <v>Cena jedn. brutto za 1 op.</v>
      </c>
      <c r="H4" s="52" t="str">
        <f>'28'!H4</f>
        <v>Wartość netto za ilość określoną w kol. 5</v>
      </c>
      <c r="I4" s="52" t="str">
        <f>'28'!I4</f>
        <v>Stawka VAT (%)</v>
      </c>
      <c r="J4" s="125" t="str">
        <f>'28'!J4</f>
        <v>Wartość brutto za ilość określoną w kol. 5 (obliczona: wartość netto z kol. 8 + podatek VAT)</v>
      </c>
      <c r="K4" s="219" t="str">
        <f>'28'!K4</f>
        <v>Nazwa handlowa</v>
      </c>
    </row>
    <row r="5" spans="1:14" ht="18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15.95" customHeight="1" x14ac:dyDescent="0.15">
      <c r="A6" s="234">
        <v>1</v>
      </c>
      <c r="B6" s="248" t="s">
        <v>778</v>
      </c>
      <c r="C6" s="234" t="s">
        <v>209</v>
      </c>
      <c r="D6" s="234" t="s">
        <v>651</v>
      </c>
      <c r="E6" s="234">
        <v>120</v>
      </c>
      <c r="F6" s="251"/>
      <c r="G6" s="131"/>
      <c r="H6" s="42"/>
      <c r="I6" s="43"/>
      <c r="J6" s="50"/>
      <c r="K6" s="95"/>
    </row>
    <row r="7" spans="1:14" s="157" customFormat="1" ht="15.95" customHeight="1" x14ac:dyDescent="0.15">
      <c r="A7" s="234">
        <v>2</v>
      </c>
      <c r="B7" s="248" t="s">
        <v>778</v>
      </c>
      <c r="C7" s="234" t="s">
        <v>248</v>
      </c>
      <c r="D7" s="234" t="s">
        <v>779</v>
      </c>
      <c r="E7" s="234">
        <v>40000</v>
      </c>
      <c r="F7" s="251"/>
      <c r="G7" s="131"/>
      <c r="H7" s="42"/>
      <c r="I7" s="43"/>
      <c r="J7" s="50"/>
      <c r="K7" s="156"/>
      <c r="N7" s="57"/>
    </row>
    <row r="8" spans="1:14" ht="15.95" customHeight="1" x14ac:dyDescent="0.15">
      <c r="A8" s="234">
        <v>3</v>
      </c>
      <c r="B8" s="248" t="s">
        <v>780</v>
      </c>
      <c r="C8" s="234" t="s">
        <v>308</v>
      </c>
      <c r="D8" s="234" t="s">
        <v>435</v>
      </c>
      <c r="E8" s="234">
        <v>800</v>
      </c>
      <c r="F8" s="251"/>
      <c r="G8" s="131"/>
      <c r="H8" s="42"/>
      <c r="I8" s="43"/>
      <c r="J8" s="50"/>
      <c r="K8" s="95"/>
    </row>
    <row r="9" spans="1:14" s="157" customFormat="1" ht="15.95" customHeight="1" x14ac:dyDescent="0.15">
      <c r="A9" s="234">
        <v>4</v>
      </c>
      <c r="B9" s="248" t="s">
        <v>781</v>
      </c>
      <c r="C9" s="234" t="s">
        <v>248</v>
      </c>
      <c r="D9" s="234" t="s">
        <v>326</v>
      </c>
      <c r="E9" s="234">
        <v>600</v>
      </c>
      <c r="F9" s="251"/>
      <c r="G9" s="131"/>
      <c r="H9" s="42"/>
      <c r="I9" s="43"/>
      <c r="J9" s="50"/>
      <c r="K9" s="156"/>
      <c r="N9" s="57"/>
    </row>
    <row r="10" spans="1:14" ht="31.5" customHeight="1" x14ac:dyDescent="0.15">
      <c r="A10" s="234">
        <v>5</v>
      </c>
      <c r="B10" s="248" t="s">
        <v>782</v>
      </c>
      <c r="C10" s="234" t="s">
        <v>209</v>
      </c>
      <c r="D10" s="234" t="s">
        <v>201</v>
      </c>
      <c r="E10" s="234">
        <v>30</v>
      </c>
      <c r="F10" s="251"/>
      <c r="G10" s="131"/>
      <c r="H10" s="42"/>
      <c r="I10" s="43"/>
      <c r="J10" s="50"/>
      <c r="K10" s="95"/>
    </row>
    <row r="11" spans="1:14" ht="27.75" customHeight="1" x14ac:dyDescent="0.15">
      <c r="A11" s="234">
        <v>6</v>
      </c>
      <c r="B11" s="248" t="s">
        <v>782</v>
      </c>
      <c r="C11" s="234" t="s">
        <v>386</v>
      </c>
      <c r="D11" s="234" t="s">
        <v>158</v>
      </c>
      <c r="E11" s="234">
        <v>30</v>
      </c>
      <c r="F11" s="251"/>
      <c r="G11" s="131"/>
      <c r="H11" s="42"/>
      <c r="I11" s="43"/>
      <c r="J11" s="50"/>
      <c r="K11" s="95"/>
    </row>
    <row r="12" spans="1:14" ht="32.25" customHeight="1" x14ac:dyDescent="0.15">
      <c r="A12" s="234">
        <v>7</v>
      </c>
      <c r="B12" s="257" t="s">
        <v>783</v>
      </c>
      <c r="C12" s="239" t="s">
        <v>784</v>
      </c>
      <c r="D12" s="239" t="s">
        <v>215</v>
      </c>
      <c r="E12" s="239">
        <v>50</v>
      </c>
      <c r="F12" s="251"/>
      <c r="G12" s="131"/>
      <c r="H12" s="42"/>
      <c r="I12" s="43"/>
      <c r="J12" s="50"/>
      <c r="K12" s="95"/>
    </row>
    <row r="13" spans="1:14" s="289" customFormat="1" ht="15.95" customHeight="1" x14ac:dyDescent="0.15">
      <c r="A13" s="234">
        <v>8</v>
      </c>
      <c r="B13" s="248" t="s">
        <v>785</v>
      </c>
      <c r="C13" s="234" t="s">
        <v>243</v>
      </c>
      <c r="D13" s="234" t="s">
        <v>188</v>
      </c>
      <c r="E13" s="234">
        <v>10</v>
      </c>
      <c r="F13" s="251"/>
      <c r="G13" s="131"/>
      <c r="H13" s="154"/>
      <c r="I13" s="111"/>
      <c r="J13" s="158"/>
      <c r="K13" s="288"/>
    </row>
    <row r="14" spans="1:14" ht="15.95" customHeight="1" x14ac:dyDescent="0.15">
      <c r="A14" s="234">
        <v>9</v>
      </c>
      <c r="B14" s="235" t="s">
        <v>785</v>
      </c>
      <c r="C14" s="235" t="s">
        <v>196</v>
      </c>
      <c r="D14" s="235" t="s">
        <v>201</v>
      </c>
      <c r="E14" s="235">
        <v>20</v>
      </c>
      <c r="F14" s="251"/>
      <c r="G14" s="131"/>
      <c r="H14" s="42"/>
      <c r="I14" s="43"/>
      <c r="J14" s="50"/>
      <c r="K14" s="95"/>
    </row>
    <row r="15" spans="1:14" ht="39" customHeight="1" x14ac:dyDescent="0.15">
      <c r="A15" s="390" t="s">
        <v>855</v>
      </c>
      <c r="B15" s="390"/>
      <c r="C15" s="390"/>
      <c r="D15" s="390"/>
      <c r="E15" s="390"/>
      <c r="F15" s="372"/>
      <c r="G15" s="372"/>
      <c r="H15" s="162"/>
      <c r="I15" s="162" t="s">
        <v>856</v>
      </c>
      <c r="J15" s="162"/>
      <c r="K15" s="162" t="s">
        <v>856</v>
      </c>
    </row>
    <row r="16" spans="1:14" x14ac:dyDescent="0.15">
      <c r="B16" s="287"/>
      <c r="F16" s="262"/>
      <c r="G16" s="262"/>
    </row>
    <row r="17" spans="1:11" ht="49.5" customHeight="1" x14ac:dyDescent="0.15">
      <c r="A17" s="355" t="s">
        <v>943</v>
      </c>
      <c r="B17" s="355"/>
      <c r="C17" s="355"/>
      <c r="D17" s="355"/>
      <c r="E17" s="355"/>
      <c r="F17" s="355"/>
      <c r="G17" s="355"/>
      <c r="H17" s="355"/>
      <c r="I17" s="355"/>
      <c r="J17" s="355"/>
      <c r="K17" s="355"/>
    </row>
    <row r="18" spans="1:11" x14ac:dyDescent="0.15">
      <c r="F18" s="262"/>
      <c r="G18" s="262"/>
    </row>
    <row r="19" spans="1:11" x14ac:dyDescent="0.15">
      <c r="F19" s="262"/>
      <c r="G19" s="262"/>
    </row>
    <row r="20" spans="1:11" x14ac:dyDescent="0.15">
      <c r="F20" s="262"/>
      <c r="G20" s="262"/>
    </row>
    <row r="21" spans="1:11" x14ac:dyDescent="0.15">
      <c r="F21" s="262"/>
      <c r="G21" s="262"/>
    </row>
    <row r="22" spans="1:11" x14ac:dyDescent="0.15">
      <c r="F22" s="262"/>
      <c r="G22" s="262"/>
    </row>
    <row r="23" spans="1:11" x14ac:dyDescent="0.15">
      <c r="F23" s="262"/>
      <c r="G23" s="262"/>
    </row>
    <row r="24" spans="1:11" x14ac:dyDescent="0.15">
      <c r="F24" s="262"/>
      <c r="G24" s="262"/>
    </row>
    <row r="25" spans="1:11" x14ac:dyDescent="0.15">
      <c r="F25" s="262"/>
      <c r="G25" s="262"/>
    </row>
    <row r="26" spans="1:11" x14ac:dyDescent="0.15">
      <c r="F26" s="262"/>
      <c r="G26" s="262"/>
    </row>
    <row r="27" spans="1:11" x14ac:dyDescent="0.15">
      <c r="F27" s="262"/>
      <c r="G27" s="262"/>
    </row>
    <row r="28" spans="1:11" x14ac:dyDescent="0.15">
      <c r="F28" s="262"/>
      <c r="G28" s="262"/>
    </row>
    <row r="29" spans="1:11" x14ac:dyDescent="0.15">
      <c r="F29" s="262"/>
      <c r="G29" s="262"/>
    </row>
  </sheetData>
  <mergeCells count="5">
    <mergeCell ref="A3:K3"/>
    <mergeCell ref="A15:G15"/>
    <mergeCell ref="A1:K1"/>
    <mergeCell ref="A2:K2"/>
    <mergeCell ref="A17:K17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topLeftCell="C1" zoomScaleNormal="100" zoomScalePageLayoutView="8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6.1640625" style="57" customWidth="1"/>
    <col min="3" max="3" width="25.83203125" style="57" customWidth="1"/>
    <col min="4" max="4" width="17" style="57" customWidth="1"/>
    <col min="5" max="5" width="10.83203125" style="57" customWidth="1"/>
    <col min="6" max="6" width="13.83203125" style="57" customWidth="1"/>
    <col min="7" max="7" width="14.1640625" style="57" customWidth="1"/>
    <col min="8" max="8" width="13.5" style="57" customWidth="1"/>
    <col min="9" max="9" width="10.83203125" style="57" customWidth="1"/>
    <col min="10" max="10" width="14.6640625" style="57" customWidth="1"/>
    <col min="11" max="11" width="18" style="57" customWidth="1"/>
    <col min="12" max="16384" width="10.83203125" style="57"/>
  </cols>
  <sheetData>
    <row r="1" spans="1:14" x14ac:dyDescent="0.15">
      <c r="A1" s="356" t="s">
        <v>857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'2'!A2:K2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27.75" customHeight="1" x14ac:dyDescent="0.15">
      <c r="A3" s="364" t="s">
        <v>198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4" s="277" customFormat="1" ht="142.5" x14ac:dyDescent="0.15">
      <c r="A4" s="52" t="s">
        <v>138</v>
      </c>
      <c r="B4" s="53" t="str">
        <f>'2'!B4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'2'!F4</f>
        <v>Cena jedn. netto za 1 op.</v>
      </c>
      <c r="G4" s="53" t="str">
        <f>'2'!G4</f>
        <v>Cena jedn. brutto za 1 op.</v>
      </c>
      <c r="H4" s="53" t="str">
        <f>'2'!H4</f>
        <v>Wartość netto za ilość określoną w kol. 5</v>
      </c>
      <c r="I4" s="52" t="str">
        <f>'2'!I4</f>
        <v>Stawka VAT (%)</v>
      </c>
      <c r="J4" s="63" t="str">
        <f>'2'!J4</f>
        <v>Wartość brutto za ilość określoną w kol. 5 (obliczona: wartość netto z kol. 8 + podatek VAT)</v>
      </c>
      <c r="K4" s="219" t="str">
        <f>'2'!K4</f>
        <v>Nazwa handlowa</v>
      </c>
    </row>
    <row r="5" spans="1:14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s="157" customFormat="1" ht="15.95" customHeight="1" x14ac:dyDescent="0.15">
      <c r="A6" s="70">
        <v>1</v>
      </c>
      <c r="B6" s="248" t="s">
        <v>199</v>
      </c>
      <c r="C6" s="234" t="s">
        <v>200</v>
      </c>
      <c r="D6" s="234" t="s">
        <v>201</v>
      </c>
      <c r="E6" s="234">
        <v>15</v>
      </c>
      <c r="F6" s="92"/>
      <c r="G6" s="64"/>
      <c r="H6" s="42"/>
      <c r="I6" s="43"/>
      <c r="J6" s="50"/>
      <c r="K6" s="51"/>
    </row>
    <row r="7" spans="1:14" ht="15.95" customHeight="1" x14ac:dyDescent="0.15">
      <c r="A7" s="70">
        <v>2</v>
      </c>
      <c r="B7" s="248" t="s">
        <v>202</v>
      </c>
      <c r="C7" s="234" t="s">
        <v>200</v>
      </c>
      <c r="D7" s="234" t="s">
        <v>201</v>
      </c>
      <c r="E7" s="234">
        <v>5</v>
      </c>
      <c r="F7" s="92"/>
      <c r="G7" s="64"/>
      <c r="H7" s="42"/>
      <c r="I7" s="43"/>
      <c r="J7" s="50"/>
      <c r="K7" s="51"/>
      <c r="N7" s="157"/>
    </row>
    <row r="8" spans="1:14" ht="45" x14ac:dyDescent="0.15">
      <c r="A8" s="70">
        <v>3</v>
      </c>
      <c r="B8" s="248" t="s">
        <v>203</v>
      </c>
      <c r="C8" s="234" t="s">
        <v>160</v>
      </c>
      <c r="D8" s="234" t="s">
        <v>204</v>
      </c>
      <c r="E8" s="234">
        <v>70</v>
      </c>
      <c r="F8" s="92"/>
      <c r="G8" s="64"/>
      <c r="H8" s="42"/>
      <c r="I8" s="43"/>
      <c r="J8" s="50"/>
      <c r="K8" s="51"/>
      <c r="N8" s="157"/>
    </row>
    <row r="9" spans="1:14" ht="25.5" customHeight="1" x14ac:dyDescent="0.15">
      <c r="A9" s="70">
        <v>4</v>
      </c>
      <c r="B9" s="248" t="s">
        <v>954</v>
      </c>
      <c r="C9" s="234" t="s">
        <v>101</v>
      </c>
      <c r="D9" s="234" t="s">
        <v>206</v>
      </c>
      <c r="E9" s="234">
        <v>200</v>
      </c>
      <c r="F9" s="92"/>
      <c r="G9" s="64"/>
      <c r="H9" s="42"/>
      <c r="I9" s="43"/>
      <c r="J9" s="50"/>
      <c r="K9" s="51"/>
      <c r="N9" s="157"/>
    </row>
    <row r="10" spans="1:14" ht="27.75" customHeight="1" x14ac:dyDescent="0.15">
      <c r="A10" s="70">
        <v>5</v>
      </c>
      <c r="B10" s="248" t="s">
        <v>954</v>
      </c>
      <c r="C10" s="234" t="s">
        <v>99</v>
      </c>
      <c r="D10" s="234" t="s">
        <v>206</v>
      </c>
      <c r="E10" s="234">
        <v>250</v>
      </c>
      <c r="F10" s="92"/>
      <c r="G10" s="64"/>
      <c r="H10" s="42"/>
      <c r="I10" s="43"/>
      <c r="J10" s="50"/>
      <c r="K10" s="51"/>
      <c r="N10" s="157"/>
    </row>
    <row r="11" spans="1:14" ht="27" customHeight="1" x14ac:dyDescent="0.15">
      <c r="A11" s="70">
        <v>6</v>
      </c>
      <c r="B11" s="248" t="s">
        <v>954</v>
      </c>
      <c r="C11" s="234" t="s">
        <v>100</v>
      </c>
      <c r="D11" s="234" t="s">
        <v>206</v>
      </c>
      <c r="E11" s="234">
        <v>250</v>
      </c>
      <c r="F11" s="92"/>
      <c r="G11" s="64"/>
      <c r="H11" s="42"/>
      <c r="I11" s="43"/>
      <c r="J11" s="50"/>
      <c r="K11" s="51"/>
      <c r="N11" s="157"/>
    </row>
    <row r="12" spans="1:14" ht="24" customHeight="1" x14ac:dyDescent="0.15">
      <c r="A12" s="70">
        <v>7</v>
      </c>
      <c r="B12" s="248" t="s">
        <v>954</v>
      </c>
      <c r="C12" s="234" t="s">
        <v>98</v>
      </c>
      <c r="D12" s="234" t="s">
        <v>206</v>
      </c>
      <c r="E12" s="234">
        <v>150</v>
      </c>
      <c r="F12" s="92"/>
      <c r="G12" s="64"/>
      <c r="H12" s="42"/>
      <c r="I12" s="43"/>
      <c r="J12" s="50"/>
      <c r="K12" s="51"/>
      <c r="N12" s="157"/>
    </row>
    <row r="13" spans="1:14" ht="15.95" customHeight="1" x14ac:dyDescent="0.15">
      <c r="A13" s="70">
        <v>8</v>
      </c>
      <c r="B13" s="248" t="s">
        <v>205</v>
      </c>
      <c r="C13" s="234" t="s">
        <v>207</v>
      </c>
      <c r="D13" s="234" t="s">
        <v>201</v>
      </c>
      <c r="E13" s="234">
        <v>20</v>
      </c>
      <c r="F13" s="92"/>
      <c r="G13" s="64"/>
      <c r="H13" s="42"/>
      <c r="I13" s="43"/>
      <c r="J13" s="50"/>
      <c r="K13" s="51"/>
      <c r="N13" s="157"/>
    </row>
    <row r="14" spans="1:14" ht="15.95" customHeight="1" x14ac:dyDescent="0.15">
      <c r="A14" s="70">
        <v>9</v>
      </c>
      <c r="B14" s="248" t="s">
        <v>208</v>
      </c>
      <c r="C14" s="234" t="s">
        <v>209</v>
      </c>
      <c r="D14" s="234" t="s">
        <v>201</v>
      </c>
      <c r="E14" s="234">
        <v>20</v>
      </c>
      <c r="F14" s="92"/>
      <c r="G14" s="64"/>
      <c r="H14" s="42"/>
      <c r="I14" s="43"/>
      <c r="J14" s="50"/>
      <c r="K14" s="51"/>
      <c r="N14" s="157"/>
    </row>
    <row r="15" spans="1:14" s="157" customFormat="1" ht="25.5" customHeight="1" x14ac:dyDescent="0.15">
      <c r="A15" s="70">
        <v>10</v>
      </c>
      <c r="B15" s="248" t="s">
        <v>210</v>
      </c>
      <c r="C15" s="234" t="s">
        <v>102</v>
      </c>
      <c r="D15" s="234" t="s">
        <v>206</v>
      </c>
      <c r="E15" s="234">
        <v>30</v>
      </c>
      <c r="F15" s="92"/>
      <c r="G15" s="64"/>
      <c r="H15" s="42"/>
      <c r="I15" s="43"/>
      <c r="J15" s="50"/>
      <c r="K15" s="51"/>
    </row>
    <row r="16" spans="1:14" s="157" customFormat="1" ht="15.95" customHeight="1" x14ac:dyDescent="0.15">
      <c r="A16" s="70">
        <v>11</v>
      </c>
      <c r="B16" s="248" t="s">
        <v>211</v>
      </c>
      <c r="C16" s="234" t="s">
        <v>212</v>
      </c>
      <c r="D16" s="234" t="s">
        <v>213</v>
      </c>
      <c r="E16" s="234">
        <v>5</v>
      </c>
      <c r="F16" s="92"/>
      <c r="G16" s="64"/>
      <c r="H16" s="42"/>
      <c r="I16" s="43"/>
      <c r="J16" s="50"/>
      <c r="K16" s="51"/>
    </row>
    <row r="17" spans="1:14" s="157" customFormat="1" ht="15.95" customHeight="1" x14ac:dyDescent="0.15">
      <c r="A17" s="70">
        <v>12</v>
      </c>
      <c r="B17" s="248" t="s">
        <v>211</v>
      </c>
      <c r="C17" s="234" t="s">
        <v>200</v>
      </c>
      <c r="D17" s="234" t="s">
        <v>213</v>
      </c>
      <c r="E17" s="234">
        <v>20</v>
      </c>
      <c r="F17" s="92"/>
      <c r="G17" s="64"/>
      <c r="H17" s="42"/>
      <c r="I17" s="43"/>
      <c r="J17" s="50"/>
      <c r="K17" s="51"/>
    </row>
    <row r="18" spans="1:14" s="157" customFormat="1" ht="15.95" customHeight="1" x14ac:dyDescent="0.15">
      <c r="A18" s="70">
        <v>13</v>
      </c>
      <c r="B18" s="248" t="s">
        <v>211</v>
      </c>
      <c r="C18" s="234" t="s">
        <v>162</v>
      </c>
      <c r="D18" s="234" t="s">
        <v>213</v>
      </c>
      <c r="E18" s="234">
        <v>20</v>
      </c>
      <c r="F18" s="187"/>
      <c r="G18" s="77"/>
      <c r="H18" s="78"/>
      <c r="I18" s="79"/>
      <c r="J18" s="80"/>
      <c r="K18" s="65"/>
    </row>
    <row r="19" spans="1:14" s="157" customFormat="1" ht="29.25" customHeight="1" x14ac:dyDescent="0.15">
      <c r="A19" s="70">
        <v>14</v>
      </c>
      <c r="B19" s="248" t="s">
        <v>955</v>
      </c>
      <c r="C19" s="234" t="s">
        <v>214</v>
      </c>
      <c r="D19" s="234" t="s">
        <v>215</v>
      </c>
      <c r="E19" s="234">
        <v>3</v>
      </c>
      <c r="F19" s="223"/>
      <c r="G19" s="72"/>
      <c r="H19" s="51"/>
      <c r="I19" s="51"/>
      <c r="J19" s="51"/>
      <c r="K19" s="51"/>
    </row>
    <row r="20" spans="1:14" s="277" customFormat="1" ht="34.5" customHeight="1" x14ac:dyDescent="0.15">
      <c r="A20" s="358" t="s">
        <v>855</v>
      </c>
      <c r="B20" s="358"/>
      <c r="C20" s="358"/>
      <c r="D20" s="358"/>
      <c r="E20" s="358"/>
      <c r="F20" s="359"/>
      <c r="G20" s="359"/>
      <c r="H20" s="162"/>
      <c r="I20" s="162" t="s">
        <v>856</v>
      </c>
      <c r="J20" s="162"/>
      <c r="K20" s="162" t="s">
        <v>856</v>
      </c>
      <c r="N20" s="157"/>
    </row>
    <row r="21" spans="1:14" ht="33.75" customHeight="1" x14ac:dyDescent="0.15">
      <c r="A21" s="362" t="s">
        <v>1177</v>
      </c>
      <c r="B21" s="365"/>
      <c r="C21" s="365"/>
      <c r="D21" s="365"/>
      <c r="E21" s="365"/>
      <c r="F21" s="365"/>
      <c r="G21" s="365"/>
      <c r="H21" s="365"/>
      <c r="I21" s="365"/>
      <c r="J21" s="365"/>
      <c r="K21" s="365"/>
      <c r="N21" s="157"/>
    </row>
    <row r="22" spans="1:14" ht="11.85" customHeight="1" x14ac:dyDescent="0.15">
      <c r="A22" s="363"/>
      <c r="B22" s="363"/>
      <c r="C22" s="363"/>
      <c r="D22" s="363"/>
      <c r="E22" s="363"/>
      <c r="F22" s="363"/>
      <c r="G22" s="363"/>
      <c r="H22" s="363"/>
      <c r="I22" s="363"/>
      <c r="J22" s="363"/>
      <c r="K22" s="363"/>
      <c r="N22" s="157"/>
    </row>
    <row r="23" spans="1:14" ht="47.25" customHeight="1" x14ac:dyDescent="0.15">
      <c r="A23" s="355" t="s">
        <v>1171</v>
      </c>
      <c r="B23" s="355"/>
      <c r="C23" s="355"/>
      <c r="D23" s="355"/>
      <c r="E23" s="355"/>
      <c r="F23" s="355"/>
      <c r="G23" s="355"/>
      <c r="H23" s="355"/>
      <c r="I23" s="355"/>
      <c r="J23" s="355"/>
      <c r="K23" s="355"/>
      <c r="N23" s="157"/>
    </row>
    <row r="24" spans="1:14" ht="14.1" customHeight="1" x14ac:dyDescent="0.15">
      <c r="N24" s="157"/>
    </row>
    <row r="25" spans="1:14" ht="14.1" customHeight="1" x14ac:dyDescent="0.15">
      <c r="B25" s="336"/>
      <c r="C25" s="274"/>
      <c r="F25" s="262"/>
      <c r="G25" s="262"/>
      <c r="N25" s="157"/>
    </row>
    <row r="26" spans="1:14" ht="14.1" customHeight="1" x14ac:dyDescent="0.15">
      <c r="F26" s="262"/>
      <c r="G26" s="262"/>
      <c r="N26" s="157"/>
    </row>
    <row r="27" spans="1:14" ht="14.1" customHeight="1" x14ac:dyDescent="0.15">
      <c r="F27" s="262"/>
      <c r="G27" s="262"/>
      <c r="N27" s="157"/>
    </row>
    <row r="28" spans="1:14" ht="14.1" customHeight="1" x14ac:dyDescent="0.15">
      <c r="F28" s="262"/>
      <c r="G28" s="262"/>
      <c r="N28" s="157"/>
    </row>
    <row r="29" spans="1:14" ht="14.1" customHeight="1" x14ac:dyDescent="0.15">
      <c r="F29" s="262"/>
      <c r="G29" s="262"/>
      <c r="N29" s="157"/>
    </row>
    <row r="30" spans="1:14" ht="14.1" customHeight="1" x14ac:dyDescent="0.15">
      <c r="F30" s="262"/>
      <c r="G30" s="262"/>
      <c r="N30" s="157"/>
    </row>
    <row r="31" spans="1:14" ht="14.1" customHeight="1" x14ac:dyDescent="0.15">
      <c r="F31" s="262"/>
      <c r="G31" s="262"/>
      <c r="N31" s="157"/>
    </row>
    <row r="32" spans="1:14" ht="14.1" customHeight="1" x14ac:dyDescent="0.15">
      <c r="F32" s="262"/>
      <c r="G32" s="262"/>
      <c r="N32" s="157"/>
    </row>
    <row r="33" spans="4:14" ht="14.1" customHeight="1" x14ac:dyDescent="0.15">
      <c r="F33" s="262"/>
      <c r="G33" s="262"/>
      <c r="N33" s="157"/>
    </row>
    <row r="34" spans="4:14" ht="14.1" customHeight="1" x14ac:dyDescent="0.15">
      <c r="D34" s="58"/>
      <c r="F34" s="262"/>
      <c r="G34" s="262"/>
      <c r="N34" s="157"/>
    </row>
    <row r="35" spans="4:14" ht="14.1" customHeight="1" x14ac:dyDescent="0.15">
      <c r="F35" s="262"/>
      <c r="G35" s="262"/>
      <c r="N35" s="157"/>
    </row>
    <row r="36" spans="4:14" ht="14.1" customHeight="1" x14ac:dyDescent="0.15">
      <c r="F36" s="262"/>
      <c r="G36" s="262"/>
      <c r="N36" s="157"/>
    </row>
    <row r="37" spans="4:14" ht="14.1" customHeight="1" x14ac:dyDescent="0.15">
      <c r="F37" s="262"/>
      <c r="G37" s="262"/>
      <c r="N37" s="157"/>
    </row>
    <row r="38" spans="4:14" ht="14.1" customHeight="1" x14ac:dyDescent="0.15">
      <c r="N38" s="157"/>
    </row>
    <row r="39" spans="4:14" ht="14.1" customHeight="1" x14ac:dyDescent="0.15">
      <c r="N39" s="157"/>
    </row>
    <row r="40" spans="4:14" ht="14.1" customHeight="1" x14ac:dyDescent="0.15">
      <c r="N40" s="157"/>
    </row>
    <row r="41" spans="4:14" ht="14.1" customHeight="1" x14ac:dyDescent="0.15">
      <c r="N41" s="157"/>
    </row>
    <row r="42" spans="4:14" ht="14.1" customHeight="1" x14ac:dyDescent="0.15">
      <c r="N42" s="157"/>
    </row>
    <row r="43" spans="4:14" ht="14.1" customHeight="1" x14ac:dyDescent="0.15">
      <c r="N43" s="157"/>
    </row>
    <row r="44" spans="4:14" ht="14.1" customHeight="1" x14ac:dyDescent="0.15">
      <c r="N44" s="157"/>
    </row>
    <row r="45" spans="4:14" ht="14.1" customHeight="1" x14ac:dyDescent="0.15">
      <c r="N45" s="157"/>
    </row>
    <row r="46" spans="4:14" ht="14.1" customHeight="1" x14ac:dyDescent="0.15">
      <c r="N46" s="157"/>
    </row>
    <row r="47" spans="4:14" ht="14.1" customHeight="1" x14ac:dyDescent="0.15">
      <c r="N47" s="157"/>
    </row>
    <row r="48" spans="4:14" ht="14.1" customHeight="1" x14ac:dyDescent="0.15">
      <c r="N48" s="157"/>
    </row>
    <row r="49" spans="14:14" ht="14.1" customHeight="1" x14ac:dyDescent="0.15">
      <c r="N49" s="157"/>
    </row>
    <row r="50" spans="14:14" ht="14.1" customHeight="1" x14ac:dyDescent="0.15">
      <c r="N50" s="157"/>
    </row>
    <row r="51" spans="14:14" ht="14.1" customHeight="1" x14ac:dyDescent="0.15">
      <c r="N51" s="157"/>
    </row>
    <row r="52" spans="14:14" ht="14.1" customHeight="1" x14ac:dyDescent="0.15">
      <c r="N52" s="157"/>
    </row>
    <row r="53" spans="14:14" ht="14.1" customHeight="1" x14ac:dyDescent="0.15">
      <c r="N53" s="157"/>
    </row>
    <row r="54" spans="14:14" ht="14.1" customHeight="1" x14ac:dyDescent="0.15">
      <c r="N54" s="157"/>
    </row>
    <row r="55" spans="14:14" ht="14.1" customHeight="1" x14ac:dyDescent="0.15">
      <c r="N55" s="157"/>
    </row>
    <row r="56" spans="14:14" ht="14.1" customHeight="1" x14ac:dyDescent="0.15">
      <c r="N56" s="157"/>
    </row>
    <row r="57" spans="14:14" ht="14.1" customHeight="1" x14ac:dyDescent="0.15">
      <c r="N57" s="157"/>
    </row>
    <row r="58" spans="14:14" ht="14.1" customHeight="1" x14ac:dyDescent="0.15">
      <c r="N58" s="157"/>
    </row>
    <row r="59" spans="14:14" ht="14.1" customHeight="1" x14ac:dyDescent="0.15">
      <c r="N59" s="157"/>
    </row>
    <row r="60" spans="14:14" ht="14.1" customHeight="1" x14ac:dyDescent="0.15">
      <c r="N60" s="157"/>
    </row>
    <row r="61" spans="14:14" ht="14.1" customHeight="1" x14ac:dyDescent="0.15">
      <c r="N61" s="157"/>
    </row>
    <row r="62" spans="14:14" ht="14.1" customHeight="1" x14ac:dyDescent="0.15">
      <c r="N62" s="157"/>
    </row>
    <row r="63" spans="14:14" ht="14.1" customHeight="1" x14ac:dyDescent="0.15">
      <c r="N63" s="157"/>
    </row>
    <row r="64" spans="14:14" ht="14.1" customHeight="1" x14ac:dyDescent="0.15">
      <c r="N64" s="157"/>
    </row>
    <row r="65" spans="14:14" ht="14.1" customHeight="1" x14ac:dyDescent="0.15">
      <c r="N65" s="157"/>
    </row>
    <row r="66" spans="14:14" ht="14.1" customHeight="1" x14ac:dyDescent="0.15"/>
    <row r="67" spans="14:14" ht="14.1" customHeight="1" x14ac:dyDescent="0.15"/>
    <row r="68" spans="14:14" ht="14.1" customHeight="1" x14ac:dyDescent="0.15"/>
    <row r="69" spans="14:14" ht="14.1" customHeight="1" x14ac:dyDescent="0.15"/>
    <row r="70" spans="14:14" ht="14.1" customHeight="1" x14ac:dyDescent="0.15"/>
    <row r="71" spans="14:14" ht="14.1" customHeight="1" x14ac:dyDescent="0.15"/>
    <row r="72" spans="14:14" ht="14.1" customHeight="1" x14ac:dyDescent="0.15"/>
    <row r="73" spans="14:14" ht="14.1" customHeight="1" x14ac:dyDescent="0.15"/>
    <row r="74" spans="14:14" ht="14.1" customHeight="1" x14ac:dyDescent="0.15"/>
    <row r="75" spans="14:14" ht="14.1" customHeight="1" x14ac:dyDescent="0.15"/>
    <row r="76" spans="14:14" ht="14.1" customHeight="1" x14ac:dyDescent="0.15"/>
    <row r="77" spans="14:14" ht="14.1" customHeight="1" x14ac:dyDescent="0.15"/>
    <row r="78" spans="14:14" ht="14.1" customHeight="1" x14ac:dyDescent="0.15"/>
    <row r="79" spans="14:14" ht="14.1" customHeight="1" x14ac:dyDescent="0.15"/>
    <row r="80" spans="14:14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</sheetData>
  <mergeCells count="7">
    <mergeCell ref="A22:K22"/>
    <mergeCell ref="A23:K23"/>
    <mergeCell ref="A1:K1"/>
    <mergeCell ref="A2:K2"/>
    <mergeCell ref="A3:K3"/>
    <mergeCell ref="A20:G20"/>
    <mergeCell ref="A21:K21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   Specyfikacja Istotnych Warunków Zamówienia –przetarg nieograniczony- znak: N/4/20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C1" zoomScaleNormal="100" zoomScalePageLayoutView="90" workbookViewId="0">
      <selection sqref="A1:K1"/>
    </sheetView>
  </sheetViews>
  <sheetFormatPr defaultColWidth="10.83203125" defaultRowHeight="15" x14ac:dyDescent="0.15"/>
  <cols>
    <col min="1" max="1" width="6.1640625" style="57" customWidth="1"/>
    <col min="2" max="2" width="33.6640625" style="57" customWidth="1"/>
    <col min="3" max="3" width="19.33203125" style="57" customWidth="1"/>
    <col min="4" max="4" width="22.1640625" style="57" customWidth="1"/>
    <col min="5" max="5" width="17.33203125" style="57" customWidth="1"/>
    <col min="6" max="7" width="15.33203125" style="57" customWidth="1"/>
    <col min="8" max="8" width="14.6640625" style="57" customWidth="1"/>
    <col min="9" max="9" width="13" style="57" customWidth="1"/>
    <col min="10" max="10" width="21.1640625" style="57" customWidth="1"/>
    <col min="11" max="11" width="37" style="57" customWidth="1"/>
    <col min="12" max="16384" width="10.83203125" style="57"/>
  </cols>
  <sheetData>
    <row r="1" spans="1:12" x14ac:dyDescent="0.15">
      <c r="A1" s="356" t="s">
        <v>890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2" x14ac:dyDescent="0.15">
      <c r="A2" s="357" t="str">
        <f>'29'!A2:K2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2" ht="18.75" customHeight="1" x14ac:dyDescent="0.15">
      <c r="A3" s="364" t="s">
        <v>889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2" ht="144.75" customHeight="1" x14ac:dyDescent="0.15">
      <c r="A4" s="52" t="s">
        <v>138</v>
      </c>
      <c r="B4" s="53" t="str">
        <f>'27'!B4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'26'!F4</f>
        <v>Cena jedn. netto za 1 op.</v>
      </c>
      <c r="G4" s="53" t="str">
        <f>'26'!G4</f>
        <v>Cena jedn. brutto za 1 op.</v>
      </c>
      <c r="H4" s="53" t="str">
        <f>'26'!H4</f>
        <v>Wartość netto za ilość określoną w kol. 5</v>
      </c>
      <c r="I4" s="52" t="str">
        <f>'26'!I4</f>
        <v>Stawka VAT (%)</v>
      </c>
      <c r="J4" s="63" t="str">
        <f>'26'!J4</f>
        <v>Wartość brutto za ilość określoną w kol. 5 (obliczona: wartość netto z kol. 8 + podatek VAT)</v>
      </c>
      <c r="K4" s="219" t="str">
        <f>'28'!K4</f>
        <v>Nazwa handlowa</v>
      </c>
    </row>
    <row r="5" spans="1:12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2" ht="15.95" customHeight="1" x14ac:dyDescent="0.15">
      <c r="A6" s="70">
        <v>1</v>
      </c>
      <c r="B6" s="95" t="s">
        <v>786</v>
      </c>
      <c r="C6" s="70" t="s">
        <v>308</v>
      </c>
      <c r="D6" s="70" t="s">
        <v>236</v>
      </c>
      <c r="E6" s="240">
        <v>60</v>
      </c>
      <c r="F6" s="92"/>
      <c r="G6" s="55"/>
      <c r="H6" s="113"/>
      <c r="I6" s="113"/>
      <c r="J6" s="114"/>
      <c r="K6" s="95"/>
    </row>
    <row r="7" spans="1:12" ht="15.95" customHeight="1" x14ac:dyDescent="0.15">
      <c r="A7" s="70">
        <v>2</v>
      </c>
      <c r="B7" s="95" t="s">
        <v>786</v>
      </c>
      <c r="C7" s="70" t="s">
        <v>358</v>
      </c>
      <c r="D7" s="70" t="s">
        <v>178</v>
      </c>
      <c r="E7" s="240">
        <v>50</v>
      </c>
      <c r="F7" s="92"/>
      <c r="G7" s="55"/>
      <c r="H7" s="113"/>
      <c r="I7" s="113"/>
      <c r="J7" s="114"/>
      <c r="K7" s="95"/>
      <c r="L7" s="294"/>
    </row>
    <row r="8" spans="1:12" ht="15.95" customHeight="1" x14ac:dyDescent="0.15">
      <c r="A8" s="70">
        <v>3</v>
      </c>
      <c r="B8" s="95" t="s">
        <v>787</v>
      </c>
      <c r="C8" s="70" t="s">
        <v>179</v>
      </c>
      <c r="D8" s="70" t="s">
        <v>178</v>
      </c>
      <c r="E8" s="240">
        <v>300</v>
      </c>
      <c r="F8" s="92"/>
      <c r="G8" s="55"/>
      <c r="H8" s="113"/>
      <c r="I8" s="113"/>
      <c r="J8" s="114"/>
      <c r="K8" s="95"/>
      <c r="L8" s="294"/>
    </row>
    <row r="9" spans="1:12" ht="15.95" customHeight="1" x14ac:dyDescent="0.15">
      <c r="A9" s="70">
        <v>4</v>
      </c>
      <c r="B9" s="95" t="s">
        <v>787</v>
      </c>
      <c r="C9" s="70" t="s">
        <v>209</v>
      </c>
      <c r="D9" s="70" t="s">
        <v>178</v>
      </c>
      <c r="E9" s="240">
        <v>100</v>
      </c>
      <c r="F9" s="92"/>
      <c r="G9" s="55"/>
      <c r="H9" s="113"/>
      <c r="I9" s="113"/>
      <c r="J9" s="114"/>
      <c r="K9" s="95"/>
      <c r="L9" s="294"/>
    </row>
    <row r="10" spans="1:12" ht="15.95" customHeight="1" x14ac:dyDescent="0.15">
      <c r="A10" s="70">
        <v>5</v>
      </c>
      <c r="B10" s="71" t="s">
        <v>788</v>
      </c>
      <c r="C10" s="70" t="s">
        <v>789</v>
      </c>
      <c r="D10" s="70" t="s">
        <v>144</v>
      </c>
      <c r="E10" s="240">
        <v>30</v>
      </c>
      <c r="F10" s="92"/>
      <c r="G10" s="55"/>
      <c r="H10" s="113"/>
      <c r="I10" s="113"/>
      <c r="J10" s="114"/>
      <c r="K10" s="95"/>
      <c r="L10" s="294"/>
    </row>
    <row r="11" spans="1:12" ht="15.95" customHeight="1" x14ac:dyDescent="0.15">
      <c r="A11" s="70">
        <v>6</v>
      </c>
      <c r="B11" s="71" t="s">
        <v>788</v>
      </c>
      <c r="C11" s="70" t="s">
        <v>790</v>
      </c>
      <c r="D11" s="70" t="s">
        <v>144</v>
      </c>
      <c r="E11" s="240">
        <v>250</v>
      </c>
      <c r="F11" s="92"/>
      <c r="G11" s="55"/>
      <c r="H11" s="113"/>
      <c r="I11" s="113"/>
      <c r="J11" s="114"/>
      <c r="K11" s="95"/>
      <c r="L11" s="294"/>
    </row>
    <row r="12" spans="1:12" ht="15.95" customHeight="1" x14ac:dyDescent="0.15">
      <c r="A12" s="70">
        <v>7</v>
      </c>
      <c r="B12" s="71" t="s">
        <v>788</v>
      </c>
      <c r="C12" s="70" t="s">
        <v>791</v>
      </c>
      <c r="D12" s="70" t="s">
        <v>144</v>
      </c>
      <c r="E12" s="240">
        <v>200</v>
      </c>
      <c r="F12" s="92"/>
      <c r="G12" s="55"/>
      <c r="H12" s="113"/>
      <c r="I12" s="113"/>
      <c r="J12" s="114"/>
      <c r="K12" s="95"/>
      <c r="L12" s="294"/>
    </row>
    <row r="13" spans="1:12" ht="15.95" customHeight="1" x14ac:dyDescent="0.15">
      <c r="A13" s="70">
        <v>8</v>
      </c>
      <c r="B13" s="71" t="s">
        <v>788</v>
      </c>
      <c r="C13" s="70" t="s">
        <v>792</v>
      </c>
      <c r="D13" s="70" t="s">
        <v>144</v>
      </c>
      <c r="E13" s="240">
        <v>100</v>
      </c>
      <c r="F13" s="92"/>
      <c r="G13" s="55"/>
      <c r="H13" s="113"/>
      <c r="I13" s="113"/>
      <c r="J13" s="114"/>
      <c r="K13" s="95"/>
      <c r="L13" s="294"/>
    </row>
    <row r="14" spans="1:12" ht="29.25" customHeight="1" x14ac:dyDescent="0.15">
      <c r="A14" s="70">
        <v>9</v>
      </c>
      <c r="B14" s="71" t="s">
        <v>793</v>
      </c>
      <c r="C14" s="70" t="s">
        <v>314</v>
      </c>
      <c r="D14" s="70" t="s">
        <v>178</v>
      </c>
      <c r="E14" s="240">
        <v>30</v>
      </c>
      <c r="F14" s="187"/>
      <c r="G14" s="76"/>
      <c r="H14" s="118"/>
      <c r="I14" s="118"/>
      <c r="J14" s="119"/>
      <c r="K14" s="95"/>
      <c r="L14" s="294"/>
    </row>
    <row r="15" spans="1:12" ht="29.25" customHeight="1" x14ac:dyDescent="0.15">
      <c r="A15" s="70">
        <v>10</v>
      </c>
      <c r="B15" s="95" t="s">
        <v>793</v>
      </c>
      <c r="C15" s="70" t="s">
        <v>196</v>
      </c>
      <c r="D15" s="70" t="s">
        <v>178</v>
      </c>
      <c r="E15" s="240">
        <v>30</v>
      </c>
      <c r="F15" s="223"/>
      <c r="G15" s="72"/>
      <c r="H15" s="112"/>
      <c r="I15" s="112"/>
      <c r="J15" s="160"/>
      <c r="K15" s="95"/>
      <c r="L15" s="294"/>
    </row>
    <row r="16" spans="1:12" ht="15.95" customHeight="1" x14ac:dyDescent="0.15">
      <c r="A16" s="70">
        <v>11</v>
      </c>
      <c r="B16" s="95" t="s">
        <v>794</v>
      </c>
      <c r="C16" s="70" t="s">
        <v>179</v>
      </c>
      <c r="D16" s="70" t="s">
        <v>326</v>
      </c>
      <c r="E16" s="240">
        <v>150</v>
      </c>
      <c r="F16" s="223"/>
      <c r="G16" s="72"/>
      <c r="H16" s="112"/>
      <c r="I16" s="112"/>
      <c r="J16" s="160"/>
      <c r="K16" s="95"/>
      <c r="L16" s="294"/>
    </row>
    <row r="17" spans="1:14" ht="15.95" customHeight="1" x14ac:dyDescent="0.15">
      <c r="A17" s="70">
        <v>12</v>
      </c>
      <c r="B17" s="95" t="s">
        <v>794</v>
      </c>
      <c r="C17" s="70" t="s">
        <v>209</v>
      </c>
      <c r="D17" s="70" t="s">
        <v>326</v>
      </c>
      <c r="E17" s="240">
        <v>70</v>
      </c>
      <c r="F17" s="223"/>
      <c r="G17" s="72"/>
      <c r="H17" s="112"/>
      <c r="I17" s="112"/>
      <c r="J17" s="160"/>
      <c r="K17" s="95"/>
      <c r="L17" s="294"/>
    </row>
    <row r="18" spans="1:14" s="296" customFormat="1" ht="15.95" customHeight="1" x14ac:dyDescent="0.15">
      <c r="A18" s="70">
        <v>13</v>
      </c>
      <c r="B18" s="71" t="s">
        <v>474</v>
      </c>
      <c r="C18" s="97" t="s">
        <v>795</v>
      </c>
      <c r="D18" s="97" t="s">
        <v>796</v>
      </c>
      <c r="E18" s="241">
        <v>1500</v>
      </c>
      <c r="F18" s="223"/>
      <c r="G18" s="72"/>
      <c r="H18" s="112"/>
      <c r="I18" s="112"/>
      <c r="J18" s="160"/>
      <c r="K18" s="295"/>
      <c r="L18" s="294"/>
      <c r="N18" s="57"/>
    </row>
    <row r="19" spans="1:14" ht="15.95" customHeight="1" x14ac:dyDescent="0.15">
      <c r="A19" s="70">
        <v>14</v>
      </c>
      <c r="B19" s="71" t="s">
        <v>797</v>
      </c>
      <c r="C19" s="70" t="s">
        <v>654</v>
      </c>
      <c r="D19" s="70" t="s">
        <v>188</v>
      </c>
      <c r="E19" s="240">
        <v>30</v>
      </c>
      <c r="F19" s="223"/>
      <c r="G19" s="72"/>
      <c r="H19" s="112"/>
      <c r="I19" s="112"/>
      <c r="J19" s="160"/>
      <c r="K19" s="95"/>
    </row>
    <row r="20" spans="1:14" ht="15.95" customHeight="1" x14ac:dyDescent="0.15">
      <c r="A20" s="70">
        <v>15</v>
      </c>
      <c r="B20" s="71" t="s">
        <v>798</v>
      </c>
      <c r="C20" s="70" t="s">
        <v>179</v>
      </c>
      <c r="D20" s="70" t="s">
        <v>188</v>
      </c>
      <c r="E20" s="240">
        <v>30</v>
      </c>
      <c r="F20" s="223"/>
      <c r="G20" s="72"/>
      <c r="H20" s="112"/>
      <c r="I20" s="112"/>
      <c r="J20" s="160"/>
      <c r="K20" s="95"/>
    </row>
    <row r="21" spans="1:14" ht="15.95" customHeight="1" x14ac:dyDescent="0.15">
      <c r="A21" s="70">
        <v>16</v>
      </c>
      <c r="B21" s="71" t="s">
        <v>799</v>
      </c>
      <c r="C21" s="70" t="s">
        <v>179</v>
      </c>
      <c r="D21" s="70" t="s">
        <v>178</v>
      </c>
      <c r="E21" s="240">
        <v>100</v>
      </c>
      <c r="F21" s="223"/>
      <c r="G21" s="72"/>
      <c r="H21" s="112"/>
      <c r="I21" s="112"/>
      <c r="J21" s="160"/>
      <c r="K21" s="95"/>
    </row>
    <row r="22" spans="1:14" ht="31.5" customHeight="1" x14ac:dyDescent="0.15">
      <c r="A22" s="366" t="s">
        <v>855</v>
      </c>
      <c r="B22" s="367"/>
      <c r="C22" s="367"/>
      <c r="D22" s="367"/>
      <c r="E22" s="367"/>
      <c r="F22" s="368"/>
      <c r="G22" s="369"/>
      <c r="H22" s="260"/>
      <c r="I22" s="162" t="s">
        <v>856</v>
      </c>
      <c r="J22" s="297"/>
      <c r="K22" s="162" t="s">
        <v>856</v>
      </c>
    </row>
    <row r="23" spans="1:14" ht="15" customHeight="1" x14ac:dyDescent="0.15">
      <c r="A23" s="373" t="s">
        <v>128</v>
      </c>
      <c r="B23" s="362"/>
      <c r="C23" s="362"/>
      <c r="D23" s="362"/>
      <c r="E23" s="362"/>
      <c r="F23" s="362"/>
      <c r="G23" s="362"/>
      <c r="H23" s="362"/>
      <c r="I23" s="362"/>
      <c r="J23" s="362"/>
    </row>
    <row r="24" spans="1:14" x14ac:dyDescent="0.15">
      <c r="F24" s="262"/>
      <c r="G24" s="262"/>
    </row>
    <row r="25" spans="1:14" ht="47.25" customHeight="1" x14ac:dyDescent="0.15">
      <c r="A25" s="355" t="s">
        <v>943</v>
      </c>
      <c r="B25" s="355"/>
      <c r="C25" s="355"/>
      <c r="D25" s="355"/>
      <c r="E25" s="355"/>
      <c r="F25" s="355"/>
      <c r="G25" s="355"/>
      <c r="H25" s="355"/>
      <c r="I25" s="355"/>
      <c r="J25" s="355"/>
      <c r="K25" s="355"/>
    </row>
    <row r="26" spans="1:14" x14ac:dyDescent="0.15">
      <c r="F26" s="262"/>
      <c r="G26" s="262"/>
    </row>
    <row r="27" spans="1:14" x14ac:dyDescent="0.15">
      <c r="F27" s="262"/>
      <c r="G27" s="262"/>
    </row>
    <row r="28" spans="1:14" x14ac:dyDescent="0.15">
      <c r="F28" s="262"/>
      <c r="G28" s="262"/>
    </row>
    <row r="29" spans="1:14" x14ac:dyDescent="0.15">
      <c r="F29" s="262"/>
      <c r="G29" s="262"/>
    </row>
    <row r="30" spans="1:14" x14ac:dyDescent="0.15">
      <c r="F30" s="262"/>
      <c r="G30" s="262"/>
    </row>
    <row r="31" spans="1:14" x14ac:dyDescent="0.15">
      <c r="F31" s="262"/>
      <c r="G31" s="262"/>
    </row>
    <row r="32" spans="1:14" x14ac:dyDescent="0.15">
      <c r="F32" s="262"/>
      <c r="G32" s="262"/>
    </row>
    <row r="33" spans="6:7" x14ac:dyDescent="0.15">
      <c r="F33" s="262"/>
      <c r="G33" s="262"/>
    </row>
    <row r="34" spans="6:7" x14ac:dyDescent="0.15">
      <c r="F34" s="262"/>
      <c r="G34" s="262"/>
    </row>
    <row r="35" spans="6:7" x14ac:dyDescent="0.15">
      <c r="F35" s="262"/>
      <c r="G35" s="262"/>
    </row>
    <row r="36" spans="6:7" x14ac:dyDescent="0.15">
      <c r="F36" s="262"/>
      <c r="G36" s="262"/>
    </row>
  </sheetData>
  <mergeCells count="6">
    <mergeCell ref="A25:K25"/>
    <mergeCell ref="A22:G22"/>
    <mergeCell ref="A23:J23"/>
    <mergeCell ref="A1:K1"/>
    <mergeCell ref="A2:K2"/>
    <mergeCell ref="A3:K3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zoomScalePageLayoutView="90" workbookViewId="0">
      <selection activeCell="F7" sqref="F7"/>
    </sheetView>
  </sheetViews>
  <sheetFormatPr defaultColWidth="10.83203125" defaultRowHeight="15" x14ac:dyDescent="0.15"/>
  <cols>
    <col min="1" max="1" width="5.6640625" style="57" customWidth="1"/>
    <col min="2" max="2" width="37.33203125" style="57" customWidth="1"/>
    <col min="3" max="3" width="11.33203125" style="57" customWidth="1"/>
    <col min="4" max="4" width="22.6640625" style="57" customWidth="1"/>
    <col min="5" max="5" width="10.83203125" style="57" customWidth="1"/>
    <col min="6" max="7" width="17" style="57" customWidth="1"/>
    <col min="8" max="8" width="19.6640625" style="57" customWidth="1"/>
    <col min="9" max="9" width="12.1640625" style="57" customWidth="1"/>
    <col min="10" max="10" width="23.5" style="57" customWidth="1"/>
    <col min="11" max="11" width="29.83203125" style="57" customWidth="1"/>
    <col min="12" max="16384" width="10.83203125" style="57"/>
  </cols>
  <sheetData>
    <row r="1" spans="1:11" x14ac:dyDescent="0.15">
      <c r="A1" s="356" t="s">
        <v>892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'30'!A2:K2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15.75" customHeight="1" x14ac:dyDescent="0.15">
      <c r="A3" s="370" t="s">
        <v>801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</row>
    <row r="4" spans="1:11" ht="71.25" x14ac:dyDescent="0.15">
      <c r="A4" s="219" t="s">
        <v>138</v>
      </c>
      <c r="B4" s="219" t="str">
        <f>'30'!B4</f>
        <v>Opis przedmiotu zamówienia</v>
      </c>
      <c r="C4" s="219" t="s">
        <v>140</v>
      </c>
      <c r="D4" s="219" t="s">
        <v>141</v>
      </c>
      <c r="E4" s="219" t="s">
        <v>142</v>
      </c>
      <c r="F4" s="100" t="str">
        <f>'30'!F4</f>
        <v>Cena jedn. netto za 1 op.</v>
      </c>
      <c r="G4" s="100" t="str">
        <f>'30'!G4</f>
        <v>Cena jedn. brutto za 1 op.</v>
      </c>
      <c r="H4" s="219" t="str">
        <f>'30'!H4</f>
        <v>Wartość netto za ilość określoną w kol. 5</v>
      </c>
      <c r="I4" s="219" t="str">
        <f>'30'!I4</f>
        <v>Stawka VAT (%)</v>
      </c>
      <c r="J4" s="219" t="str">
        <f>'30'!J4</f>
        <v>Wartość brutto za ilość określoną w kol. 5 (obliczona: wartość netto z kol. 8 + podatek VAT)</v>
      </c>
      <c r="K4" s="219" t="str">
        <f>'30'!K4</f>
        <v>Nazwa handlowa</v>
      </c>
    </row>
    <row r="5" spans="1:11" x14ac:dyDescent="0.15">
      <c r="A5" s="70">
        <v>1</v>
      </c>
      <c r="B5" s="70">
        <v>2</v>
      </c>
      <c r="C5" s="70">
        <v>3</v>
      </c>
      <c r="D5" s="70">
        <v>4</v>
      </c>
      <c r="E5" s="70">
        <v>5</v>
      </c>
      <c r="F5" s="70">
        <v>6</v>
      </c>
      <c r="G5" s="70">
        <v>7</v>
      </c>
      <c r="H5" s="70">
        <v>8</v>
      </c>
      <c r="I5" s="70">
        <v>9</v>
      </c>
      <c r="J5" s="70">
        <v>10</v>
      </c>
      <c r="K5" s="70">
        <v>11</v>
      </c>
    </row>
    <row r="6" spans="1:11" ht="58.5" customHeight="1" x14ac:dyDescent="0.15">
      <c r="A6" s="70">
        <v>1</v>
      </c>
      <c r="B6" s="71" t="s">
        <v>802</v>
      </c>
      <c r="C6" s="70" t="s">
        <v>171</v>
      </c>
      <c r="D6" s="70" t="s">
        <v>123</v>
      </c>
      <c r="E6" s="234">
        <v>250</v>
      </c>
      <c r="F6" s="258"/>
      <c r="G6" s="162"/>
      <c r="H6" s="112"/>
      <c r="I6" s="112"/>
      <c r="J6" s="112"/>
      <c r="K6" s="161"/>
    </row>
    <row r="7" spans="1:11" ht="52.5" customHeight="1" x14ac:dyDescent="0.15">
      <c r="A7" s="70">
        <v>2</v>
      </c>
      <c r="B7" s="71" t="s">
        <v>124</v>
      </c>
      <c r="C7" s="70" t="s">
        <v>803</v>
      </c>
      <c r="D7" s="70" t="s">
        <v>123</v>
      </c>
      <c r="E7" s="234">
        <v>200</v>
      </c>
      <c r="F7" s="258"/>
      <c r="G7" s="162"/>
      <c r="H7" s="112"/>
      <c r="I7" s="112"/>
      <c r="J7" s="112"/>
      <c r="K7" s="161"/>
    </row>
    <row r="8" spans="1:11" ht="30.75" customHeight="1" x14ac:dyDescent="0.15">
      <c r="A8" s="359" t="s">
        <v>855</v>
      </c>
      <c r="B8" s="358"/>
      <c r="C8" s="358"/>
      <c r="D8" s="358"/>
      <c r="E8" s="358"/>
      <c r="F8" s="359"/>
      <c r="G8" s="359"/>
      <c r="H8" s="260"/>
      <c r="I8" s="162" t="s">
        <v>856</v>
      </c>
      <c r="J8" s="260"/>
      <c r="K8" s="162" t="s">
        <v>856</v>
      </c>
    </row>
    <row r="9" spans="1:11" ht="26.25" customHeight="1" x14ac:dyDescent="0.15">
      <c r="A9" s="375" t="s">
        <v>891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</row>
    <row r="10" spans="1:11" ht="12.75" customHeight="1" x14ac:dyDescent="0.15">
      <c r="B10" s="362"/>
      <c r="C10" s="362"/>
      <c r="D10" s="362"/>
      <c r="E10" s="362"/>
      <c r="F10" s="262"/>
      <c r="G10" s="262"/>
    </row>
    <row r="11" spans="1:11" ht="38.25" customHeight="1" x14ac:dyDescent="0.15">
      <c r="A11" s="355" t="s">
        <v>943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5"/>
    </row>
    <row r="12" spans="1:11" ht="12.75" customHeight="1" x14ac:dyDescent="0.15">
      <c r="F12" s="262"/>
      <c r="G12" s="262"/>
    </row>
    <row r="13" spans="1:11" ht="12.75" customHeight="1" x14ac:dyDescent="0.15">
      <c r="F13" s="262"/>
      <c r="G13" s="262"/>
    </row>
    <row r="14" spans="1:11" x14ac:dyDescent="0.15">
      <c r="F14" s="262"/>
      <c r="G14" s="262"/>
    </row>
    <row r="15" spans="1:11" x14ac:dyDescent="0.15">
      <c r="F15" s="262"/>
      <c r="G15" s="262"/>
    </row>
    <row r="16" spans="1:11" x14ac:dyDescent="0.15">
      <c r="F16" s="262"/>
      <c r="G16" s="262"/>
    </row>
    <row r="17" spans="6:7" x14ac:dyDescent="0.15">
      <c r="F17" s="262"/>
      <c r="G17" s="262"/>
    </row>
    <row r="18" spans="6:7" x14ac:dyDescent="0.15">
      <c r="F18" s="262"/>
      <c r="G18" s="262"/>
    </row>
    <row r="19" spans="6:7" x14ac:dyDescent="0.15">
      <c r="F19" s="262"/>
      <c r="G19" s="262"/>
    </row>
    <row r="20" spans="6:7" x14ac:dyDescent="0.15">
      <c r="F20" s="262"/>
      <c r="G20" s="262"/>
    </row>
    <row r="21" spans="6:7" x14ac:dyDescent="0.15">
      <c r="F21" s="262"/>
      <c r="G21" s="262"/>
    </row>
    <row r="22" spans="6:7" x14ac:dyDescent="0.15">
      <c r="F22" s="262"/>
      <c r="G22" s="262"/>
    </row>
    <row r="23" spans="6:7" x14ac:dyDescent="0.15">
      <c r="F23" s="262"/>
      <c r="G23" s="262"/>
    </row>
    <row r="24" spans="6:7" x14ac:dyDescent="0.15">
      <c r="F24" s="262"/>
      <c r="G24" s="262"/>
    </row>
    <row r="25" spans="6:7" x14ac:dyDescent="0.15">
      <c r="F25" s="262"/>
      <c r="G25" s="262"/>
    </row>
    <row r="26" spans="6:7" x14ac:dyDescent="0.15">
      <c r="F26" s="262"/>
      <c r="G26" s="262"/>
    </row>
    <row r="27" spans="6:7" x14ac:dyDescent="0.15">
      <c r="F27" s="262"/>
      <c r="G27" s="262"/>
    </row>
    <row r="28" spans="6:7" x14ac:dyDescent="0.15">
      <c r="F28" s="262"/>
      <c r="G28" s="262"/>
    </row>
    <row r="29" spans="6:7" x14ac:dyDescent="0.15">
      <c r="F29" s="262"/>
      <c r="G29" s="262"/>
    </row>
    <row r="30" spans="6:7" x14ac:dyDescent="0.15">
      <c r="F30" s="262"/>
      <c r="G30" s="262"/>
    </row>
    <row r="31" spans="6:7" x14ac:dyDescent="0.15">
      <c r="F31" s="262"/>
      <c r="G31" s="262"/>
    </row>
    <row r="32" spans="6:7" x14ac:dyDescent="0.15">
      <c r="F32" s="262"/>
      <c r="G32" s="262"/>
    </row>
    <row r="33" spans="6:7" x14ac:dyDescent="0.15">
      <c r="F33" s="262"/>
      <c r="G33" s="262"/>
    </row>
  </sheetData>
  <mergeCells count="7">
    <mergeCell ref="A11:K11"/>
    <mergeCell ref="A1:K1"/>
    <mergeCell ref="A2:K2"/>
    <mergeCell ref="B10:E10"/>
    <mergeCell ref="A8:G8"/>
    <mergeCell ref="A9:K9"/>
    <mergeCell ref="A3:K3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10.83203125" style="57" customWidth="1"/>
    <col min="2" max="2" width="33.33203125" style="57" customWidth="1"/>
    <col min="3" max="3" width="15.5" style="57" customWidth="1"/>
    <col min="4" max="4" width="21.83203125" style="57" customWidth="1"/>
    <col min="5" max="5" width="14.5" style="57" customWidth="1"/>
    <col min="6" max="7" width="13.6640625" style="57" customWidth="1"/>
    <col min="8" max="8" width="18.1640625" style="57" customWidth="1"/>
    <col min="9" max="9" width="11.5" style="57" customWidth="1"/>
    <col min="10" max="10" width="18.5" style="57" customWidth="1"/>
    <col min="11" max="11" width="30" style="57" customWidth="1"/>
    <col min="12" max="16384" width="10.83203125" style="57"/>
  </cols>
  <sheetData>
    <row r="1" spans="1:11" x14ac:dyDescent="0.15">
      <c r="A1" s="356" t="s">
        <v>895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'31'!A2:K2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28.5" customHeight="1" x14ac:dyDescent="0.15">
      <c r="A3" s="364" t="s">
        <v>894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1" ht="114" x14ac:dyDescent="0.15">
      <c r="A4" s="52" t="s">
        <v>138</v>
      </c>
      <c r="B4" s="53" t="str">
        <f>'31'!B4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'31'!F4</f>
        <v>Cena jedn. netto za 1 op.</v>
      </c>
      <c r="G4" s="52" t="str">
        <f>'31'!G4</f>
        <v>Cena jedn. brutto za 1 op.</v>
      </c>
      <c r="H4" s="52" t="str">
        <f>'31'!H4</f>
        <v>Wartość netto za ilość określoną w kol. 5</v>
      </c>
      <c r="I4" s="52" t="str">
        <f>'31'!I4</f>
        <v>Stawka VAT (%)</v>
      </c>
      <c r="J4" s="125" t="str">
        <f>'31'!J4</f>
        <v>Wartość brutto za ilość określoną w kol. 5 (obliczona: wartość netto z kol. 8 + podatek VAT)</v>
      </c>
      <c r="K4" s="219" t="str">
        <f>'31'!K4</f>
        <v>Nazwa handlowa</v>
      </c>
    </row>
    <row r="5" spans="1:1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39" customHeight="1" x14ac:dyDescent="0.15">
      <c r="A6" s="98">
        <v>1</v>
      </c>
      <c r="B6" s="120" t="s">
        <v>804</v>
      </c>
      <c r="C6" s="98" t="s">
        <v>805</v>
      </c>
      <c r="D6" s="98" t="s">
        <v>122</v>
      </c>
      <c r="E6" s="99">
        <v>2000</v>
      </c>
      <c r="F6" s="191"/>
      <c r="G6" s="192"/>
      <c r="H6" s="193"/>
      <c r="I6" s="194"/>
      <c r="J6" s="195"/>
      <c r="K6" s="196"/>
    </row>
    <row r="7" spans="1:11" ht="36" customHeight="1" x14ac:dyDescent="0.15">
      <c r="A7" s="359" t="s">
        <v>855</v>
      </c>
      <c r="B7" s="359"/>
      <c r="C7" s="359"/>
      <c r="D7" s="359"/>
      <c r="E7" s="359"/>
      <c r="F7" s="359"/>
      <c r="G7" s="359"/>
      <c r="H7" s="260"/>
      <c r="I7" s="162" t="s">
        <v>856</v>
      </c>
      <c r="J7" s="260"/>
      <c r="K7" s="162" t="s">
        <v>856</v>
      </c>
    </row>
    <row r="8" spans="1:11" ht="17.25" customHeight="1" x14ac:dyDescent="0.15">
      <c r="A8" s="373" t="s">
        <v>893</v>
      </c>
      <c r="B8" s="373"/>
      <c r="C8" s="373"/>
      <c r="D8" s="373"/>
      <c r="E8" s="373"/>
      <c r="F8" s="373"/>
      <c r="G8" s="373"/>
      <c r="H8" s="373"/>
      <c r="I8" s="373"/>
      <c r="J8" s="373"/>
    </row>
    <row r="9" spans="1:11" x14ac:dyDescent="0.15">
      <c r="F9" s="262"/>
      <c r="G9" s="262"/>
    </row>
    <row r="10" spans="1:11" ht="43.5" customHeight="1" x14ac:dyDescent="0.15">
      <c r="A10" s="355" t="s">
        <v>943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55"/>
    </row>
    <row r="11" spans="1:11" x14ac:dyDescent="0.15">
      <c r="F11" s="262"/>
      <c r="G11" s="262"/>
    </row>
    <row r="12" spans="1:11" x14ac:dyDescent="0.15">
      <c r="F12" s="262"/>
      <c r="G12" s="262"/>
    </row>
    <row r="13" spans="1:11" x14ac:dyDescent="0.15">
      <c r="F13" s="262"/>
      <c r="G13" s="262"/>
    </row>
    <row r="14" spans="1:11" x14ac:dyDescent="0.15">
      <c r="F14" s="262"/>
      <c r="G14" s="262"/>
    </row>
    <row r="15" spans="1:11" x14ac:dyDescent="0.15">
      <c r="F15" s="262"/>
      <c r="G15" s="262"/>
    </row>
    <row r="16" spans="1:11" x14ac:dyDescent="0.15">
      <c r="F16" s="262"/>
      <c r="G16" s="262"/>
    </row>
    <row r="17" spans="6:7" x14ac:dyDescent="0.15">
      <c r="F17" s="262"/>
      <c r="G17" s="262"/>
    </row>
    <row r="18" spans="6:7" x14ac:dyDescent="0.15">
      <c r="F18" s="262"/>
      <c r="G18" s="262"/>
    </row>
    <row r="19" spans="6:7" x14ac:dyDescent="0.15">
      <c r="F19" s="262"/>
      <c r="G19" s="262"/>
    </row>
    <row r="20" spans="6:7" x14ac:dyDescent="0.15">
      <c r="F20" s="262"/>
      <c r="G20" s="262"/>
    </row>
    <row r="21" spans="6:7" x14ac:dyDescent="0.15">
      <c r="F21" s="262"/>
      <c r="G21" s="262"/>
    </row>
    <row r="22" spans="6:7" x14ac:dyDescent="0.15">
      <c r="F22" s="262"/>
      <c r="G22" s="262"/>
    </row>
    <row r="23" spans="6:7" x14ac:dyDescent="0.15">
      <c r="F23" s="262"/>
      <c r="G23" s="262"/>
    </row>
    <row r="24" spans="6:7" x14ac:dyDescent="0.15">
      <c r="F24" s="262"/>
      <c r="G24" s="262"/>
    </row>
    <row r="25" spans="6:7" x14ac:dyDescent="0.15">
      <c r="F25" s="262"/>
      <c r="G25" s="262"/>
    </row>
    <row r="26" spans="6:7" x14ac:dyDescent="0.15">
      <c r="F26" s="262"/>
      <c r="G26" s="262"/>
    </row>
    <row r="27" spans="6:7" x14ac:dyDescent="0.15">
      <c r="F27" s="262"/>
      <c r="G27" s="262"/>
    </row>
    <row r="28" spans="6:7" x14ac:dyDescent="0.15">
      <c r="F28" s="262"/>
      <c r="G28" s="262"/>
    </row>
    <row r="29" spans="6:7" x14ac:dyDescent="0.15">
      <c r="F29" s="262"/>
      <c r="G29" s="262"/>
    </row>
    <row r="30" spans="6:7" x14ac:dyDescent="0.15">
      <c r="F30" s="262"/>
      <c r="G30" s="262"/>
    </row>
    <row r="31" spans="6:7" x14ac:dyDescent="0.15">
      <c r="F31" s="262"/>
      <c r="G31" s="262"/>
    </row>
    <row r="32" spans="6:7" x14ac:dyDescent="0.15">
      <c r="F32" s="262"/>
      <c r="G32" s="262"/>
    </row>
    <row r="33" spans="6:7" x14ac:dyDescent="0.15">
      <c r="F33" s="262"/>
      <c r="G33" s="262"/>
    </row>
  </sheetData>
  <mergeCells count="6">
    <mergeCell ref="A10:K10"/>
    <mergeCell ref="A8:J8"/>
    <mergeCell ref="A7:G7"/>
    <mergeCell ref="A1:K1"/>
    <mergeCell ref="A2:K2"/>
    <mergeCell ref="A3:K3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 xml:space="preserve">&amp;C&amp;"Times New Roman,Normalny"Specyfikacja Istotnych Warunków Zamówienia –przetarg nieograniczony- znak: N/4/20
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Normal="100" workbookViewId="0">
      <selection activeCell="D14" sqref="D14"/>
    </sheetView>
  </sheetViews>
  <sheetFormatPr defaultColWidth="10.83203125" defaultRowHeight="15" x14ac:dyDescent="0.15"/>
  <cols>
    <col min="1" max="1" width="5.6640625" style="57" customWidth="1"/>
    <col min="2" max="2" width="40" style="57" customWidth="1"/>
    <col min="3" max="3" width="14" style="57" customWidth="1"/>
    <col min="4" max="4" width="25.1640625" style="57" customWidth="1"/>
    <col min="5" max="5" width="15.5" style="57" customWidth="1"/>
    <col min="6" max="6" width="14.5" style="57" customWidth="1"/>
    <col min="7" max="7" width="13.33203125" style="57" customWidth="1"/>
    <col min="8" max="8" width="19.5" style="57" customWidth="1"/>
    <col min="9" max="9" width="10.5" style="57" customWidth="1"/>
    <col min="10" max="10" width="17.33203125" style="57" customWidth="1"/>
    <col min="11" max="11" width="21.1640625" style="57" customWidth="1"/>
    <col min="12" max="12" width="14.33203125" style="57" customWidth="1"/>
    <col min="13" max="16384" width="10.83203125" style="57"/>
  </cols>
  <sheetData>
    <row r="1" spans="1:12" x14ac:dyDescent="0.15">
      <c r="A1" s="356" t="s">
        <v>898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2" x14ac:dyDescent="0.15">
      <c r="A2" s="357" t="str">
        <f>'32'!A2:K2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2" ht="16.5" customHeight="1" x14ac:dyDescent="0.15">
      <c r="A3" s="364" t="s">
        <v>896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2" ht="114" x14ac:dyDescent="0.15">
      <c r="A4" s="52" t="s">
        <v>138</v>
      </c>
      <c r="B4" s="53" t="str">
        <f>'32'!B4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'32'!F4</f>
        <v>Cena jedn. netto za 1 op.</v>
      </c>
      <c r="G4" s="52" t="str">
        <f>'32'!G4</f>
        <v>Cena jedn. brutto za 1 op.</v>
      </c>
      <c r="H4" s="52" t="str">
        <f>'32'!H4</f>
        <v>Wartość netto za ilość określoną w kol. 5</v>
      </c>
      <c r="I4" s="52" t="str">
        <f>'32'!I4</f>
        <v>Stawka VAT (%)</v>
      </c>
      <c r="J4" s="125" t="str">
        <f>'32'!J4</f>
        <v>Wartość brutto za ilość określoną w kol. 5 (obliczona: wartość netto z kol. 8 + podatek VAT)</v>
      </c>
      <c r="K4" s="219" t="str">
        <f>'32'!K4</f>
        <v>Nazwa handlowa</v>
      </c>
    </row>
    <row r="5" spans="1:12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2" ht="36" customHeight="1" x14ac:dyDescent="0.15">
      <c r="A6" s="98">
        <v>1</v>
      </c>
      <c r="B6" s="120" t="s">
        <v>804</v>
      </c>
      <c r="C6" s="98" t="s">
        <v>805</v>
      </c>
      <c r="D6" s="98" t="s">
        <v>122</v>
      </c>
      <c r="E6" s="99">
        <v>120</v>
      </c>
      <c r="F6" s="191"/>
      <c r="G6" s="192"/>
      <c r="H6" s="193"/>
      <c r="I6" s="194"/>
      <c r="J6" s="195"/>
      <c r="K6" s="197" t="s">
        <v>897</v>
      </c>
      <c r="L6" s="163"/>
    </row>
    <row r="7" spans="1:12" ht="33.75" customHeight="1" x14ac:dyDescent="0.15">
      <c r="A7" s="359" t="s">
        <v>855</v>
      </c>
      <c r="B7" s="359"/>
      <c r="C7" s="359"/>
      <c r="D7" s="359"/>
      <c r="E7" s="359"/>
      <c r="F7" s="359"/>
      <c r="G7" s="359"/>
      <c r="H7" s="260"/>
      <c r="I7" s="162" t="s">
        <v>856</v>
      </c>
      <c r="J7" s="260"/>
      <c r="K7" s="162" t="s">
        <v>856</v>
      </c>
      <c r="L7" s="261"/>
    </row>
    <row r="8" spans="1:12" ht="21" customHeight="1" x14ac:dyDescent="0.15">
      <c r="A8" s="373" t="s">
        <v>893</v>
      </c>
      <c r="B8" s="373"/>
      <c r="C8" s="373"/>
      <c r="D8" s="373"/>
      <c r="E8" s="373"/>
      <c r="F8" s="373"/>
      <c r="G8" s="373"/>
      <c r="H8" s="373"/>
      <c r="I8" s="373"/>
      <c r="J8" s="373"/>
    </row>
    <row r="9" spans="1:12" ht="39.75" customHeight="1" x14ac:dyDescent="0.15">
      <c r="A9" s="391" t="s">
        <v>1182</v>
      </c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259"/>
    </row>
    <row r="10" spans="1:12" x14ac:dyDescent="0.15">
      <c r="F10" s="262"/>
      <c r="G10" s="262"/>
    </row>
    <row r="11" spans="1:12" ht="43.5" customHeight="1" x14ac:dyDescent="0.15">
      <c r="A11" s="355" t="s">
        <v>943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5"/>
    </row>
    <row r="12" spans="1:12" x14ac:dyDescent="0.15">
      <c r="F12" s="262"/>
      <c r="G12" s="262"/>
    </row>
    <row r="13" spans="1:12" x14ac:dyDescent="0.15">
      <c r="F13" s="262"/>
      <c r="G13" s="262"/>
    </row>
    <row r="14" spans="1:12" x14ac:dyDescent="0.15">
      <c r="F14" s="262"/>
      <c r="G14" s="262"/>
    </row>
    <row r="15" spans="1:12" x14ac:dyDescent="0.15">
      <c r="F15" s="262"/>
      <c r="G15" s="262"/>
    </row>
    <row r="16" spans="1:12" x14ac:dyDescent="0.15">
      <c r="F16" s="262"/>
      <c r="G16" s="262"/>
    </row>
    <row r="17" spans="6:7" x14ac:dyDescent="0.15">
      <c r="F17" s="262"/>
      <c r="G17" s="262"/>
    </row>
    <row r="18" spans="6:7" x14ac:dyDescent="0.15">
      <c r="F18" s="262"/>
      <c r="G18" s="262"/>
    </row>
    <row r="19" spans="6:7" x14ac:dyDescent="0.15">
      <c r="F19" s="262"/>
      <c r="G19" s="262"/>
    </row>
    <row r="20" spans="6:7" x14ac:dyDescent="0.15">
      <c r="F20" s="262"/>
      <c r="G20" s="262"/>
    </row>
    <row r="21" spans="6:7" x14ac:dyDescent="0.15">
      <c r="F21" s="262"/>
      <c r="G21" s="262"/>
    </row>
    <row r="22" spans="6:7" x14ac:dyDescent="0.15">
      <c r="F22" s="262"/>
      <c r="G22" s="262"/>
    </row>
    <row r="23" spans="6:7" x14ac:dyDescent="0.15">
      <c r="F23" s="262"/>
      <c r="G23" s="262"/>
    </row>
    <row r="24" spans="6:7" x14ac:dyDescent="0.15">
      <c r="F24" s="262"/>
      <c r="G24" s="262"/>
    </row>
    <row r="25" spans="6:7" x14ac:dyDescent="0.15">
      <c r="F25" s="262"/>
      <c r="G25" s="262"/>
    </row>
    <row r="26" spans="6:7" x14ac:dyDescent="0.15">
      <c r="F26" s="262"/>
      <c r="G26" s="262"/>
    </row>
    <row r="27" spans="6:7" x14ac:dyDescent="0.15">
      <c r="F27" s="262"/>
      <c r="G27" s="262"/>
    </row>
    <row r="28" spans="6:7" x14ac:dyDescent="0.15">
      <c r="F28" s="262"/>
      <c r="G28" s="262"/>
    </row>
    <row r="29" spans="6:7" x14ac:dyDescent="0.15">
      <c r="F29" s="262"/>
      <c r="G29" s="262"/>
    </row>
    <row r="30" spans="6:7" x14ac:dyDescent="0.15">
      <c r="F30" s="262"/>
      <c r="G30" s="262"/>
    </row>
    <row r="31" spans="6:7" x14ac:dyDescent="0.15">
      <c r="F31" s="262"/>
      <c r="G31" s="262"/>
    </row>
    <row r="32" spans="6:7" x14ac:dyDescent="0.15">
      <c r="F32" s="262"/>
      <c r="G32" s="262"/>
    </row>
  </sheetData>
  <mergeCells count="7">
    <mergeCell ref="A1:K1"/>
    <mergeCell ref="A2:K2"/>
    <mergeCell ref="A11:K11"/>
    <mergeCell ref="A8:J8"/>
    <mergeCell ref="A7:G7"/>
    <mergeCell ref="A9:K9"/>
    <mergeCell ref="A3:K3"/>
  </mergeCells>
  <phoneticPr fontId="4" type="noConversion"/>
  <printOptions horizontalCentered="1"/>
  <pageMargins left="0.25" right="0.25" top="0.75" bottom="0.75" header="0.3" footer="0.3"/>
  <pageSetup paperSize="9" scale="80" fitToWidth="0" fitToHeight="0" pageOrder="overThenDown" orientation="landscape" r:id="rId1"/>
  <headerFooter>
    <oddHeader>&amp;C&amp;"Times New Roman,Normalny"Specyfikacja Istotnych Warunków Zamówienia –przetarg nieograniczony- znak: N/4/20</oddHeader>
    <oddFooter>&amp;CStrona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sqref="A1:K1"/>
    </sheetView>
  </sheetViews>
  <sheetFormatPr defaultColWidth="10.83203125" defaultRowHeight="15" x14ac:dyDescent="0.15"/>
  <cols>
    <col min="1" max="1" width="10.83203125" style="57" customWidth="1"/>
    <col min="2" max="2" width="25" style="57" customWidth="1"/>
    <col min="3" max="3" width="21.1640625" style="57" customWidth="1"/>
    <col min="4" max="4" width="24" style="57" customWidth="1"/>
    <col min="5" max="5" width="12.33203125" style="57" customWidth="1"/>
    <col min="6" max="7" width="13.33203125" style="57" customWidth="1"/>
    <col min="8" max="8" width="17.6640625" style="57" customWidth="1"/>
    <col min="9" max="9" width="10.83203125" style="57" customWidth="1"/>
    <col min="10" max="10" width="22.1640625" style="57" customWidth="1"/>
    <col min="11" max="11" width="20.5" style="57" customWidth="1"/>
    <col min="12" max="16384" width="10.83203125" style="57"/>
  </cols>
  <sheetData>
    <row r="1" spans="1:11" x14ac:dyDescent="0.15">
      <c r="A1" s="356" t="s">
        <v>899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'33'!A2:K2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18.75" customHeight="1" x14ac:dyDescent="0.15">
      <c r="A3" s="364" t="s">
        <v>900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1" ht="85.5" x14ac:dyDescent="0.15">
      <c r="A4" s="52" t="s">
        <v>138</v>
      </c>
      <c r="B4" s="53" t="str">
        <f>'33'!B4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'33'!F4</f>
        <v>Cena jedn. netto za 1 op.</v>
      </c>
      <c r="G4" s="52" t="str">
        <f>'33'!G4</f>
        <v>Cena jedn. brutto za 1 op.</v>
      </c>
      <c r="H4" s="52" t="str">
        <f>'33'!H4</f>
        <v>Wartość netto za ilość określoną w kol. 5</v>
      </c>
      <c r="I4" s="52" t="str">
        <f>'33'!I4</f>
        <v>Stawka VAT (%)</v>
      </c>
      <c r="J4" s="125" t="str">
        <f>'33'!J4</f>
        <v>Wartość brutto za ilość określoną w kol. 5 (obliczona: wartość netto z kol. 8 + podatek VAT)</v>
      </c>
      <c r="K4" s="219" t="str">
        <f>'33'!K4</f>
        <v>Nazwa handlowa</v>
      </c>
    </row>
    <row r="5" spans="1:1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15.95" customHeight="1" x14ac:dyDescent="0.15">
      <c r="A6" s="60">
        <v>1</v>
      </c>
      <c r="B6" s="59" t="s">
        <v>806</v>
      </c>
      <c r="C6" s="60" t="s">
        <v>807</v>
      </c>
      <c r="D6" s="60" t="s">
        <v>206</v>
      </c>
      <c r="E6" s="60">
        <v>20</v>
      </c>
      <c r="F6" s="83"/>
      <c r="G6" s="84"/>
      <c r="H6" s="198"/>
      <c r="I6" s="118"/>
      <c r="J6" s="80"/>
      <c r="K6" s="280"/>
    </row>
    <row r="7" spans="1:11" ht="30.75" customHeight="1" x14ac:dyDescent="0.15">
      <c r="A7" s="359" t="s">
        <v>855</v>
      </c>
      <c r="B7" s="359"/>
      <c r="C7" s="359"/>
      <c r="D7" s="359"/>
      <c r="E7" s="359"/>
      <c r="F7" s="359"/>
      <c r="G7" s="359"/>
      <c r="H7" s="162"/>
      <c r="I7" s="162" t="s">
        <v>856</v>
      </c>
      <c r="J7" s="162"/>
      <c r="K7" s="162" t="s">
        <v>856</v>
      </c>
    </row>
    <row r="8" spans="1:11" x14ac:dyDescent="0.15">
      <c r="F8" s="262"/>
      <c r="G8" s="262"/>
    </row>
    <row r="9" spans="1:11" ht="46.5" customHeight="1" x14ac:dyDescent="0.15">
      <c r="A9" s="355" t="s">
        <v>943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</row>
    <row r="10" spans="1:11" x14ac:dyDescent="0.15">
      <c r="F10" s="262"/>
      <c r="G10" s="262"/>
    </row>
    <row r="11" spans="1:11" x14ac:dyDescent="0.15">
      <c r="F11" s="262"/>
      <c r="G11" s="262"/>
    </row>
    <row r="12" spans="1:11" x14ac:dyDescent="0.15">
      <c r="F12" s="262"/>
      <c r="G12" s="262"/>
    </row>
    <row r="13" spans="1:11" x14ac:dyDescent="0.15">
      <c r="F13" s="262"/>
      <c r="G13" s="262"/>
    </row>
    <row r="14" spans="1:11" x14ac:dyDescent="0.15">
      <c r="F14" s="262"/>
      <c r="G14" s="262"/>
    </row>
    <row r="15" spans="1:11" x14ac:dyDescent="0.15">
      <c r="F15" s="262"/>
      <c r="G15" s="262"/>
    </row>
    <row r="16" spans="1:11" x14ac:dyDescent="0.15">
      <c r="F16" s="262"/>
      <c r="G16" s="262"/>
    </row>
    <row r="17" spans="6:7" x14ac:dyDescent="0.15">
      <c r="F17" s="262"/>
      <c r="G17" s="262"/>
    </row>
    <row r="18" spans="6:7" x14ac:dyDescent="0.15">
      <c r="F18" s="262"/>
      <c r="G18" s="262"/>
    </row>
    <row r="19" spans="6:7" x14ac:dyDescent="0.15">
      <c r="F19" s="262"/>
      <c r="G19" s="262"/>
    </row>
    <row r="20" spans="6:7" x14ac:dyDescent="0.15">
      <c r="F20" s="262"/>
      <c r="G20" s="262"/>
    </row>
    <row r="21" spans="6:7" x14ac:dyDescent="0.15">
      <c r="F21" s="262"/>
      <c r="G21" s="262"/>
    </row>
    <row r="22" spans="6:7" x14ac:dyDescent="0.15">
      <c r="F22" s="262"/>
      <c r="G22" s="262"/>
    </row>
    <row r="23" spans="6:7" x14ac:dyDescent="0.15">
      <c r="F23" s="262"/>
      <c r="G23" s="262"/>
    </row>
    <row r="24" spans="6:7" x14ac:dyDescent="0.15">
      <c r="F24" s="262"/>
      <c r="G24" s="262"/>
    </row>
    <row r="25" spans="6:7" x14ac:dyDescent="0.15">
      <c r="F25" s="262"/>
      <c r="G25" s="262"/>
    </row>
    <row r="26" spans="6:7" x14ac:dyDescent="0.15">
      <c r="F26" s="262"/>
      <c r="G26" s="262"/>
    </row>
    <row r="27" spans="6:7" x14ac:dyDescent="0.15">
      <c r="F27" s="262"/>
      <c r="G27" s="262"/>
    </row>
    <row r="28" spans="6:7" x14ac:dyDescent="0.15">
      <c r="F28" s="262"/>
      <c r="G28" s="262"/>
    </row>
    <row r="29" spans="6:7" x14ac:dyDescent="0.15">
      <c r="F29" s="262"/>
      <c r="G29" s="262"/>
    </row>
    <row r="30" spans="6:7" x14ac:dyDescent="0.15">
      <c r="F30" s="262"/>
      <c r="G30" s="262"/>
    </row>
    <row r="31" spans="6:7" x14ac:dyDescent="0.15">
      <c r="F31" s="262"/>
      <c r="G31" s="262"/>
    </row>
    <row r="32" spans="6:7" x14ac:dyDescent="0.15">
      <c r="F32" s="262"/>
      <c r="G32" s="262"/>
    </row>
    <row r="33" spans="6:7" x14ac:dyDescent="0.15">
      <c r="F33" s="262"/>
      <c r="G33" s="262"/>
    </row>
  </sheetData>
  <mergeCells count="5">
    <mergeCell ref="A7:G7"/>
    <mergeCell ref="A1:K1"/>
    <mergeCell ref="A2:K2"/>
    <mergeCell ref="A9:K9"/>
    <mergeCell ref="A3:K3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7"/>
  <sheetViews>
    <sheetView tabSelected="1" zoomScaleNormal="100" workbookViewId="0">
      <selection sqref="A1:K1"/>
    </sheetView>
  </sheetViews>
  <sheetFormatPr defaultColWidth="10.83203125" defaultRowHeight="15" x14ac:dyDescent="0.15"/>
  <cols>
    <col min="1" max="1" width="6.83203125" style="57" customWidth="1"/>
    <col min="2" max="2" width="26.5" style="57" customWidth="1"/>
    <col min="3" max="3" width="15.83203125" style="57" customWidth="1"/>
    <col min="4" max="4" width="22.83203125" style="57" customWidth="1"/>
    <col min="5" max="5" width="12.33203125" style="57" customWidth="1"/>
    <col min="6" max="6" width="17.83203125" style="62" customWidth="1"/>
    <col min="7" max="7" width="14.1640625" style="57" customWidth="1"/>
    <col min="8" max="8" width="20.5" style="57" customWidth="1"/>
    <col min="9" max="9" width="10.5" style="57" customWidth="1"/>
    <col min="10" max="10" width="29.33203125" style="57" customWidth="1"/>
    <col min="11" max="11" width="32.83203125" style="57" customWidth="1"/>
    <col min="12" max="16384" width="10.83203125" style="57"/>
  </cols>
  <sheetData>
    <row r="1" spans="1:253" x14ac:dyDescent="0.15">
      <c r="A1" s="356" t="s">
        <v>902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253" x14ac:dyDescent="0.15">
      <c r="A2" s="357" t="str">
        <f>'34'!A2:K2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253" ht="36" customHeight="1" x14ac:dyDescent="0.15">
      <c r="A3" s="364" t="s">
        <v>901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253" ht="63.75" customHeight="1" x14ac:dyDescent="0.15">
      <c r="A4" s="52" t="s">
        <v>138</v>
      </c>
      <c r="B4" s="53" t="str">
        <f>'34'!B4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'34'!F4</f>
        <v>Cena jedn. netto za 1 op.</v>
      </c>
      <c r="G4" s="52" t="str">
        <f>'34'!G4</f>
        <v>Cena jedn. brutto za 1 op.</v>
      </c>
      <c r="H4" s="52" t="str">
        <f>'34'!H4</f>
        <v>Wartość netto za ilość określoną w kol. 5</v>
      </c>
      <c r="I4" s="125" t="str">
        <f>'34'!I4</f>
        <v>Stawka VAT (%)</v>
      </c>
      <c r="J4" s="219" t="str">
        <f>'34'!J4</f>
        <v>Wartość brutto za ilość określoną w kol. 5 (obliczona: wartość netto z kol. 8 + podatek VAT)</v>
      </c>
      <c r="K4" s="219" t="str">
        <f>'34'!K4</f>
        <v>Nazwa handlowa</v>
      </c>
    </row>
    <row r="5" spans="1:253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73">
        <v>9</v>
      </c>
      <c r="J5" s="70">
        <v>10</v>
      </c>
      <c r="K5" s="70">
        <v>11</v>
      </c>
    </row>
    <row r="6" spans="1:253" ht="38.25" customHeight="1" x14ac:dyDescent="0.15">
      <c r="A6" s="239">
        <v>1</v>
      </c>
      <c r="B6" s="257" t="s">
        <v>519</v>
      </c>
      <c r="C6" s="263" t="s">
        <v>808</v>
      </c>
      <c r="D6" s="263" t="s">
        <v>115</v>
      </c>
      <c r="E6" s="239">
        <v>20</v>
      </c>
      <c r="F6" s="237"/>
      <c r="G6" s="111"/>
      <c r="H6" s="115"/>
      <c r="I6" s="116"/>
      <c r="J6" s="70"/>
      <c r="K6" s="70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  <c r="IK6" s="62"/>
      <c r="IL6" s="62"/>
      <c r="IM6" s="62"/>
      <c r="IN6" s="62"/>
      <c r="IO6" s="62"/>
      <c r="IP6" s="62"/>
      <c r="IQ6" s="62"/>
      <c r="IR6" s="62"/>
      <c r="IS6" s="62"/>
    </row>
    <row r="7" spans="1:253" ht="46.5" customHeight="1" x14ac:dyDescent="0.15">
      <c r="A7" s="239">
        <v>2</v>
      </c>
      <c r="B7" s="257" t="s">
        <v>519</v>
      </c>
      <c r="C7" s="263" t="s">
        <v>809</v>
      </c>
      <c r="D7" s="263" t="s">
        <v>115</v>
      </c>
      <c r="E7" s="239">
        <v>30</v>
      </c>
      <c r="F7" s="237"/>
      <c r="G7" s="115"/>
      <c r="H7" s="115"/>
      <c r="I7" s="116"/>
      <c r="J7" s="156"/>
      <c r="K7" s="95"/>
    </row>
    <row r="8" spans="1:253" ht="50.25" customHeight="1" x14ac:dyDescent="0.15">
      <c r="A8" s="239">
        <v>3</v>
      </c>
      <c r="B8" s="257" t="s">
        <v>519</v>
      </c>
      <c r="C8" s="263" t="s">
        <v>810</v>
      </c>
      <c r="D8" s="263" t="s">
        <v>115</v>
      </c>
      <c r="E8" s="239">
        <v>20</v>
      </c>
      <c r="F8" s="237"/>
      <c r="G8" s="115"/>
      <c r="H8" s="115"/>
      <c r="I8" s="116"/>
      <c r="J8" s="156"/>
      <c r="K8" s="95"/>
    </row>
    <row r="9" spans="1:253" ht="30" customHeight="1" x14ac:dyDescent="0.15">
      <c r="A9" s="239">
        <v>4</v>
      </c>
      <c r="B9" s="257" t="s">
        <v>811</v>
      </c>
      <c r="C9" s="263" t="s">
        <v>812</v>
      </c>
      <c r="D9" s="263" t="s">
        <v>116</v>
      </c>
      <c r="E9" s="234">
        <v>5</v>
      </c>
      <c r="F9" s="237"/>
      <c r="G9" s="115"/>
      <c r="H9" s="115"/>
      <c r="I9" s="116"/>
      <c r="J9" s="156"/>
      <c r="K9" s="95"/>
    </row>
    <row r="10" spans="1:253" ht="45" customHeight="1" x14ac:dyDescent="0.15">
      <c r="A10" s="239">
        <v>5</v>
      </c>
      <c r="B10" s="257" t="s">
        <v>811</v>
      </c>
      <c r="C10" s="263" t="s">
        <v>813</v>
      </c>
      <c r="D10" s="263" t="s">
        <v>117</v>
      </c>
      <c r="E10" s="234">
        <v>5</v>
      </c>
      <c r="F10" s="237"/>
      <c r="G10" s="115"/>
      <c r="H10" s="115"/>
      <c r="I10" s="116"/>
      <c r="J10" s="156"/>
      <c r="K10" s="95"/>
    </row>
    <row r="11" spans="1:253" s="289" customFormat="1" ht="15.95" customHeight="1" x14ac:dyDescent="0.15">
      <c r="A11" s="239">
        <v>6</v>
      </c>
      <c r="B11" s="248" t="s">
        <v>631</v>
      </c>
      <c r="C11" s="97" t="s">
        <v>814</v>
      </c>
      <c r="D11" s="97" t="s">
        <v>815</v>
      </c>
      <c r="E11" s="239">
        <v>60</v>
      </c>
      <c r="F11" s="92"/>
      <c r="G11" s="42"/>
      <c r="H11" s="115"/>
      <c r="I11" s="116"/>
      <c r="J11" s="288"/>
      <c r="K11" s="288"/>
      <c r="M11" s="57"/>
    </row>
    <row r="12" spans="1:253" s="289" customFormat="1" ht="15.95" customHeight="1" x14ac:dyDescent="0.15">
      <c r="A12" s="239">
        <v>7</v>
      </c>
      <c r="B12" s="248" t="s">
        <v>631</v>
      </c>
      <c r="C12" s="97" t="s">
        <v>814</v>
      </c>
      <c r="D12" s="97" t="s">
        <v>816</v>
      </c>
      <c r="E12" s="239">
        <v>200</v>
      </c>
      <c r="F12" s="92"/>
      <c r="G12" s="42"/>
      <c r="H12" s="115"/>
      <c r="I12" s="116"/>
      <c r="J12" s="288"/>
      <c r="K12" s="288"/>
      <c r="M12" s="57"/>
    </row>
    <row r="13" spans="1:253" s="289" customFormat="1" ht="15.95" customHeight="1" x14ac:dyDescent="0.15">
      <c r="A13" s="239">
        <v>8</v>
      </c>
      <c r="B13" s="248" t="s">
        <v>631</v>
      </c>
      <c r="C13" s="97" t="s">
        <v>814</v>
      </c>
      <c r="D13" s="97" t="s">
        <v>817</v>
      </c>
      <c r="E13" s="239">
        <v>250</v>
      </c>
      <c r="F13" s="92"/>
      <c r="G13" s="42"/>
      <c r="H13" s="115"/>
      <c r="I13" s="116"/>
      <c r="J13" s="288"/>
      <c r="K13" s="288"/>
      <c r="M13" s="57"/>
    </row>
    <row r="14" spans="1:253" s="289" customFormat="1" ht="32.25" customHeight="1" x14ac:dyDescent="0.15">
      <c r="A14" s="239">
        <v>9</v>
      </c>
      <c r="B14" s="248" t="s">
        <v>465</v>
      </c>
      <c r="C14" s="97" t="s">
        <v>818</v>
      </c>
      <c r="D14" s="97" t="s">
        <v>118</v>
      </c>
      <c r="E14" s="239">
        <v>50</v>
      </c>
      <c r="F14" s="92"/>
      <c r="G14" s="42"/>
      <c r="H14" s="115"/>
      <c r="I14" s="116"/>
      <c r="J14" s="288"/>
      <c r="K14" s="288"/>
      <c r="M14" s="57"/>
    </row>
    <row r="15" spans="1:253" s="289" customFormat="1" ht="36" customHeight="1" x14ac:dyDescent="0.15">
      <c r="A15" s="239">
        <v>10</v>
      </c>
      <c r="B15" s="248" t="s">
        <v>465</v>
      </c>
      <c r="C15" s="97" t="s">
        <v>819</v>
      </c>
      <c r="D15" s="97" t="s">
        <v>119</v>
      </c>
      <c r="E15" s="239">
        <v>50</v>
      </c>
      <c r="F15" s="92"/>
      <c r="G15" s="42"/>
      <c r="H15" s="115"/>
      <c r="I15" s="116"/>
      <c r="J15" s="288"/>
      <c r="K15" s="288"/>
      <c r="M15" s="57"/>
    </row>
    <row r="16" spans="1:253" ht="37.5" customHeight="1" x14ac:dyDescent="0.15">
      <c r="A16" s="239">
        <v>11</v>
      </c>
      <c r="B16" s="257" t="s">
        <v>820</v>
      </c>
      <c r="C16" s="263" t="s">
        <v>821</v>
      </c>
      <c r="D16" s="263" t="s">
        <v>121</v>
      </c>
      <c r="E16" s="239">
        <v>10</v>
      </c>
      <c r="F16" s="237"/>
      <c r="G16" s="115"/>
      <c r="H16" s="115"/>
      <c r="I16" s="116"/>
      <c r="J16" s="95"/>
      <c r="K16" s="95"/>
    </row>
    <row r="17" spans="1:11" x14ac:dyDescent="0.15">
      <c r="A17" s="239">
        <v>12</v>
      </c>
      <c r="B17" s="248" t="s">
        <v>822</v>
      </c>
      <c r="C17" s="264" t="s">
        <v>367</v>
      </c>
      <c r="D17" s="70" t="s">
        <v>816</v>
      </c>
      <c r="E17" s="234">
        <v>50</v>
      </c>
      <c r="F17" s="92"/>
      <c r="G17" s="42"/>
      <c r="H17" s="115"/>
      <c r="I17" s="116"/>
      <c r="J17" s="95"/>
      <c r="K17" s="95"/>
    </row>
    <row r="18" spans="1:11" ht="45" x14ac:dyDescent="0.15">
      <c r="A18" s="239" t="s">
        <v>1084</v>
      </c>
      <c r="B18" s="248" t="s">
        <v>477</v>
      </c>
      <c r="C18" s="265" t="s">
        <v>808</v>
      </c>
      <c r="D18" s="263" t="s">
        <v>120</v>
      </c>
      <c r="E18" s="239">
        <v>1000</v>
      </c>
      <c r="F18" s="92"/>
      <c r="G18" s="42"/>
      <c r="H18" s="115"/>
      <c r="I18" s="116"/>
      <c r="J18" s="95"/>
      <c r="K18" s="95"/>
    </row>
    <row r="19" spans="1:11" ht="45.75" customHeight="1" x14ac:dyDescent="0.15">
      <c r="A19" s="241">
        <v>14</v>
      </c>
      <c r="B19" s="241" t="s">
        <v>823</v>
      </c>
      <c r="C19" s="241" t="s">
        <v>824</v>
      </c>
      <c r="D19" s="241" t="s">
        <v>1085</v>
      </c>
      <c r="E19" s="252">
        <v>10</v>
      </c>
      <c r="F19" s="237"/>
      <c r="G19" s="115"/>
      <c r="H19" s="115"/>
      <c r="I19" s="116"/>
      <c r="J19" s="95"/>
      <c r="K19" s="95"/>
    </row>
    <row r="20" spans="1:11" ht="36" customHeight="1" x14ac:dyDescent="0.15">
      <c r="A20" s="392" t="s">
        <v>855</v>
      </c>
      <c r="B20" s="392"/>
      <c r="C20" s="392"/>
      <c r="D20" s="392"/>
      <c r="E20" s="392"/>
      <c r="F20" s="393"/>
      <c r="G20" s="393"/>
      <c r="H20" s="293"/>
      <c r="I20" s="293" t="s">
        <v>856</v>
      </c>
      <c r="J20" s="95"/>
      <c r="K20" s="162" t="s">
        <v>856</v>
      </c>
    </row>
    <row r="21" spans="1:11" x14ac:dyDescent="0.15">
      <c r="F21" s="165"/>
    </row>
    <row r="22" spans="1:11" ht="45.75" customHeight="1" x14ac:dyDescent="0.15">
      <c r="A22" s="355" t="s">
        <v>943</v>
      </c>
      <c r="B22" s="355"/>
      <c r="C22" s="355"/>
      <c r="D22" s="355"/>
      <c r="E22" s="355"/>
      <c r="F22" s="355"/>
      <c r="G22" s="355"/>
      <c r="H22" s="355"/>
      <c r="I22" s="355"/>
      <c r="J22" s="355"/>
      <c r="K22" s="355"/>
    </row>
    <row r="23" spans="1:11" x14ac:dyDescent="0.15">
      <c r="F23" s="165"/>
    </row>
    <row r="24" spans="1:11" x14ac:dyDescent="0.15">
      <c r="F24" s="165"/>
    </row>
    <row r="25" spans="1:11" x14ac:dyDescent="0.15">
      <c r="F25" s="165"/>
    </row>
    <row r="26" spans="1:11" x14ac:dyDescent="0.15">
      <c r="F26" s="165"/>
    </row>
    <row r="27" spans="1:11" x14ac:dyDescent="0.15">
      <c r="F27" s="165"/>
    </row>
    <row r="28" spans="1:11" x14ac:dyDescent="0.15">
      <c r="F28" s="165"/>
    </row>
    <row r="29" spans="1:11" x14ac:dyDescent="0.15">
      <c r="F29" s="165"/>
    </row>
    <row r="30" spans="1:11" x14ac:dyDescent="0.15">
      <c r="F30" s="165"/>
    </row>
    <row r="31" spans="1:11" x14ac:dyDescent="0.15">
      <c r="F31" s="165"/>
    </row>
    <row r="32" spans="1:11" x14ac:dyDescent="0.15">
      <c r="F32" s="165"/>
    </row>
    <row r="33" spans="2:6" x14ac:dyDescent="0.15">
      <c r="B33" s="58"/>
      <c r="C33" s="58"/>
      <c r="D33" s="58"/>
      <c r="E33" s="58"/>
      <c r="F33" s="165"/>
    </row>
    <row r="34" spans="2:6" x14ac:dyDescent="0.15">
      <c r="B34" s="58"/>
      <c r="C34" s="58"/>
      <c r="D34" s="58"/>
      <c r="E34" s="58"/>
      <c r="F34" s="165"/>
    </row>
    <row r="35" spans="2:6" x14ac:dyDescent="0.15">
      <c r="B35" s="58"/>
      <c r="C35" s="58"/>
      <c r="D35" s="58"/>
      <c r="E35" s="58"/>
      <c r="F35" s="165"/>
    </row>
    <row r="36" spans="2:6" x14ac:dyDescent="0.15">
      <c r="B36" s="58"/>
      <c r="C36" s="58"/>
      <c r="D36" s="58"/>
      <c r="E36" s="58"/>
      <c r="F36" s="165"/>
    </row>
    <row r="37" spans="2:6" x14ac:dyDescent="0.15">
      <c r="B37" s="58"/>
      <c r="C37" s="58"/>
      <c r="D37" s="58"/>
      <c r="E37" s="58"/>
      <c r="F37" s="165"/>
    </row>
  </sheetData>
  <mergeCells count="5">
    <mergeCell ref="A20:G20"/>
    <mergeCell ref="A1:K1"/>
    <mergeCell ref="A2:K2"/>
    <mergeCell ref="A3:K3"/>
    <mergeCell ref="A22:K22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zoomScaleNormal="10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42.5" style="57" customWidth="1"/>
    <col min="3" max="3" width="8.1640625" style="57" customWidth="1"/>
    <col min="4" max="4" width="10.1640625" style="57" customWidth="1"/>
    <col min="5" max="5" width="14.1640625" style="57" customWidth="1"/>
    <col min="6" max="6" width="12.83203125" style="57" customWidth="1"/>
    <col min="7" max="7" width="15.5" style="57" customWidth="1"/>
    <col min="8" max="8" width="13.6640625" style="57" customWidth="1"/>
    <col min="9" max="9" width="9.83203125" style="57" customWidth="1"/>
    <col min="10" max="10" width="16.33203125" style="57" customWidth="1"/>
    <col min="11" max="11" width="18.1640625" style="57" customWidth="1"/>
    <col min="12" max="16384" width="10.83203125" style="57"/>
  </cols>
  <sheetData>
    <row r="1" spans="1:14" x14ac:dyDescent="0.15">
      <c r="A1" s="356" t="s">
        <v>904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'35'!A2:K2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15.75" customHeight="1" x14ac:dyDescent="0.15">
      <c r="A3" s="364" t="s">
        <v>903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4" s="277" customFormat="1" ht="152.25" customHeight="1" x14ac:dyDescent="0.15">
      <c r="A4" s="52" t="s">
        <v>138</v>
      </c>
      <c r="B4" s="53" t="str">
        <f>'35'!B4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'35'!F4</f>
        <v>Cena jedn. netto za 1 op.</v>
      </c>
      <c r="G4" s="53" t="str">
        <f>'35'!G4</f>
        <v>Cena jedn. brutto za 1 op.</v>
      </c>
      <c r="H4" s="53" t="str">
        <f>'35'!H4</f>
        <v>Wartość netto za ilość określoną w kol. 5</v>
      </c>
      <c r="I4" s="52" t="str">
        <f>'35'!I4</f>
        <v>Stawka VAT (%)</v>
      </c>
      <c r="J4" s="63" t="str">
        <f>'35'!J4</f>
        <v>Wartość brutto za ilość określoną w kol. 5 (obliczona: wartość netto z kol. 8 + podatek VAT)</v>
      </c>
      <c r="K4" s="219" t="str">
        <f>'35'!K4</f>
        <v>Nazwa handlowa</v>
      </c>
    </row>
    <row r="5" spans="1:14" s="62" customFormat="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70.5" customHeight="1" x14ac:dyDescent="0.15">
      <c r="A6" s="75">
        <v>1</v>
      </c>
      <c r="B6" s="59" t="s">
        <v>825</v>
      </c>
      <c r="C6" s="82" t="s">
        <v>162</v>
      </c>
      <c r="D6" s="60" t="s">
        <v>204</v>
      </c>
      <c r="E6" s="82">
        <v>30</v>
      </c>
      <c r="F6" s="76"/>
      <c r="G6" s="77"/>
      <c r="H6" s="190"/>
      <c r="I6" s="118"/>
      <c r="J6" s="119"/>
      <c r="K6" s="127"/>
    </row>
    <row r="7" spans="1:14" s="277" customFormat="1" ht="36" customHeight="1" x14ac:dyDescent="0.15">
      <c r="A7" s="359" t="s">
        <v>855</v>
      </c>
      <c r="B7" s="359"/>
      <c r="C7" s="359"/>
      <c r="D7" s="359"/>
      <c r="E7" s="359"/>
      <c r="F7" s="359"/>
      <c r="G7" s="359"/>
      <c r="H7" s="162"/>
      <c r="I7" s="162" t="s">
        <v>856</v>
      </c>
      <c r="J7" s="162"/>
      <c r="K7" s="162" t="s">
        <v>856</v>
      </c>
      <c r="N7" s="57"/>
    </row>
    <row r="8" spans="1:14" ht="15.75" customHeight="1" x14ac:dyDescent="0.15">
      <c r="F8" s="262"/>
      <c r="G8" s="262"/>
    </row>
    <row r="9" spans="1:14" ht="54" customHeight="1" x14ac:dyDescent="0.15">
      <c r="A9" s="355" t="s">
        <v>943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</row>
    <row r="10" spans="1:14" ht="15.75" customHeight="1" x14ac:dyDescent="0.15">
      <c r="F10" s="262"/>
      <c r="G10" s="262"/>
    </row>
    <row r="11" spans="1:14" ht="15.75" customHeight="1" x14ac:dyDescent="0.15">
      <c r="F11" s="262"/>
      <c r="G11" s="262"/>
    </row>
    <row r="12" spans="1:14" ht="15.75" customHeight="1" x14ac:dyDescent="0.15">
      <c r="F12" s="262"/>
      <c r="G12" s="262"/>
    </row>
    <row r="13" spans="1:14" ht="15.75" customHeight="1" x14ac:dyDescent="0.15">
      <c r="F13" s="262"/>
      <c r="G13" s="262"/>
    </row>
    <row r="14" spans="1:14" ht="15.75" customHeight="1" x14ac:dyDescent="0.15">
      <c r="F14" s="262"/>
      <c r="G14" s="262"/>
    </row>
    <row r="15" spans="1:14" ht="15.75" customHeight="1" x14ac:dyDescent="0.15">
      <c r="F15" s="262"/>
      <c r="G15" s="262"/>
    </row>
    <row r="16" spans="1:14" ht="15.75" customHeight="1" x14ac:dyDescent="0.15">
      <c r="F16" s="262"/>
      <c r="G16" s="262"/>
    </row>
    <row r="17" spans="6:7" ht="15.75" customHeight="1" x14ac:dyDescent="0.15">
      <c r="F17" s="262"/>
      <c r="G17" s="262"/>
    </row>
    <row r="18" spans="6:7" ht="15.75" customHeight="1" x14ac:dyDescent="0.15">
      <c r="F18" s="262"/>
      <c r="G18" s="262"/>
    </row>
    <row r="19" spans="6:7" ht="15.75" customHeight="1" x14ac:dyDescent="0.15">
      <c r="F19" s="262"/>
      <c r="G19" s="262"/>
    </row>
    <row r="20" spans="6:7" ht="15.75" customHeight="1" x14ac:dyDescent="0.15">
      <c r="F20" s="262"/>
      <c r="G20" s="262"/>
    </row>
    <row r="21" spans="6:7" ht="15.75" customHeight="1" x14ac:dyDescent="0.15">
      <c r="F21" s="262"/>
      <c r="G21" s="262"/>
    </row>
    <row r="22" spans="6:7" ht="15.75" customHeight="1" x14ac:dyDescent="0.15">
      <c r="F22" s="262"/>
      <c r="G22" s="262"/>
    </row>
    <row r="23" spans="6:7" ht="15.75" customHeight="1" x14ac:dyDescent="0.15">
      <c r="F23" s="262"/>
      <c r="G23" s="262"/>
    </row>
    <row r="24" spans="6:7" ht="15.75" customHeight="1" x14ac:dyDescent="0.15">
      <c r="F24" s="262"/>
      <c r="G24" s="262"/>
    </row>
    <row r="25" spans="6:7" ht="15.75" customHeight="1" x14ac:dyDescent="0.15">
      <c r="F25" s="262"/>
      <c r="G25" s="262"/>
    </row>
    <row r="26" spans="6:7" ht="15.75" customHeight="1" x14ac:dyDescent="0.15">
      <c r="F26" s="262"/>
      <c r="G26" s="262"/>
    </row>
    <row r="27" spans="6:7" ht="15.75" customHeight="1" x14ac:dyDescent="0.15">
      <c r="F27" s="262"/>
      <c r="G27" s="262"/>
    </row>
    <row r="28" spans="6:7" ht="15.75" customHeight="1" x14ac:dyDescent="0.15">
      <c r="F28" s="262"/>
      <c r="G28" s="262"/>
    </row>
    <row r="29" spans="6:7" ht="15.75" customHeight="1" x14ac:dyDescent="0.15">
      <c r="F29" s="262"/>
      <c r="G29" s="262"/>
    </row>
    <row r="30" spans="6:7" ht="15.75" customHeight="1" x14ac:dyDescent="0.15">
      <c r="F30" s="262"/>
      <c r="G30" s="262"/>
    </row>
    <row r="31" spans="6:7" ht="15.75" customHeight="1" x14ac:dyDescent="0.15">
      <c r="F31" s="262"/>
      <c r="G31" s="262"/>
    </row>
    <row r="32" spans="6:7" ht="15.75" customHeight="1" x14ac:dyDescent="0.15">
      <c r="F32" s="262"/>
      <c r="G32" s="262"/>
    </row>
    <row r="33" spans="6:7" ht="15.75" customHeight="1" x14ac:dyDescent="0.15">
      <c r="F33" s="262"/>
      <c r="G33" s="262"/>
    </row>
    <row r="34" spans="6:7" ht="15.75" customHeight="1" x14ac:dyDescent="0.15"/>
    <row r="35" spans="6:7" ht="15.75" customHeight="1" x14ac:dyDescent="0.15"/>
    <row r="36" spans="6:7" ht="15.75" customHeight="1" x14ac:dyDescent="0.15"/>
    <row r="37" spans="6:7" ht="15.75" customHeight="1" x14ac:dyDescent="0.15"/>
    <row r="38" spans="6:7" ht="15.75" customHeight="1" x14ac:dyDescent="0.15"/>
    <row r="39" spans="6:7" ht="15.75" customHeight="1" x14ac:dyDescent="0.15"/>
    <row r="40" spans="6:7" ht="15.75" customHeight="1" x14ac:dyDescent="0.15"/>
    <row r="41" spans="6:7" ht="15.75" customHeight="1" x14ac:dyDescent="0.15"/>
    <row r="42" spans="6:7" ht="15.75" customHeight="1" x14ac:dyDescent="0.15"/>
    <row r="43" spans="6:7" ht="15.75" customHeight="1" x14ac:dyDescent="0.15"/>
    <row r="44" spans="6:7" ht="15.75" customHeight="1" x14ac:dyDescent="0.15"/>
    <row r="45" spans="6:7" ht="15.75" customHeight="1" x14ac:dyDescent="0.15"/>
    <row r="46" spans="6:7" ht="15.75" customHeight="1" x14ac:dyDescent="0.15"/>
    <row r="47" spans="6:7" ht="15.75" customHeight="1" x14ac:dyDescent="0.15"/>
    <row r="48" spans="6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</sheetData>
  <mergeCells count="5">
    <mergeCell ref="A7:G7"/>
    <mergeCell ref="A1:K1"/>
    <mergeCell ref="A2:K2"/>
    <mergeCell ref="A9:K9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zoomScaleNormal="100" workbookViewId="0">
      <selection activeCell="A3" sqref="A3:K3"/>
    </sheetView>
  </sheetViews>
  <sheetFormatPr defaultColWidth="10.83203125" defaultRowHeight="15" x14ac:dyDescent="0.15"/>
  <cols>
    <col min="1" max="1" width="5" style="57" customWidth="1"/>
    <col min="2" max="2" width="28.1640625" style="57" customWidth="1"/>
    <col min="3" max="3" width="8.5" style="57" customWidth="1"/>
    <col min="4" max="4" width="17.83203125" style="57" customWidth="1"/>
    <col min="5" max="5" width="9.1640625" style="57" customWidth="1"/>
    <col min="6" max="7" width="13.83203125" style="57" customWidth="1"/>
    <col min="8" max="8" width="15.1640625" style="57" customWidth="1"/>
    <col min="9" max="9" width="9.33203125" style="57" customWidth="1"/>
    <col min="10" max="10" width="17.83203125" style="57" customWidth="1"/>
    <col min="11" max="11" width="21.6640625" style="57" customWidth="1"/>
    <col min="12" max="16384" width="10.83203125" style="57"/>
  </cols>
  <sheetData>
    <row r="1" spans="1:14" x14ac:dyDescent="0.15">
      <c r="A1" s="356" t="s">
        <v>906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'36'!A2:K2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21.75" customHeight="1" x14ac:dyDescent="0.15">
      <c r="A3" s="364" t="s">
        <v>905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4" s="54" customFormat="1" ht="114" x14ac:dyDescent="0.15">
      <c r="A4" s="52" t="s">
        <v>138</v>
      </c>
      <c r="B4" s="53" t="str">
        <f>'36'!B4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'36'!F4</f>
        <v>Cena jedn. netto za 1 op.</v>
      </c>
      <c r="G4" s="53" t="str">
        <f>'36'!G4</f>
        <v>Cena jedn. brutto za 1 op.</v>
      </c>
      <c r="H4" s="53" t="str">
        <f>'36'!H4</f>
        <v>Wartość netto za ilość określoną w kol. 5</v>
      </c>
      <c r="I4" s="52" t="str">
        <f>'36'!I4</f>
        <v>Stawka VAT (%)</v>
      </c>
      <c r="J4" s="63" t="str">
        <f>'36'!J4</f>
        <v>Wartość brutto za ilość określoną w kol. 5 (obliczona: wartość netto z kol. 8 + podatek VAT)</v>
      </c>
      <c r="K4" s="219" t="str">
        <f>'36'!K4</f>
        <v>Nazwa handlowa</v>
      </c>
    </row>
    <row r="5" spans="1:14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63.75" customHeight="1" x14ac:dyDescent="0.15">
      <c r="A6" s="60">
        <v>1</v>
      </c>
      <c r="B6" s="59" t="s">
        <v>826</v>
      </c>
      <c r="C6" s="60" t="s">
        <v>196</v>
      </c>
      <c r="D6" s="60" t="s">
        <v>827</v>
      </c>
      <c r="E6" s="82">
        <v>80</v>
      </c>
      <c r="F6" s="76"/>
      <c r="G6" s="77"/>
      <c r="H6" s="78"/>
      <c r="I6" s="79"/>
      <c r="J6" s="80"/>
      <c r="K6" s="127"/>
    </row>
    <row r="7" spans="1:14" s="277" customFormat="1" ht="32.25" customHeight="1" x14ac:dyDescent="0.15">
      <c r="A7" s="359" t="s">
        <v>855</v>
      </c>
      <c r="B7" s="359"/>
      <c r="C7" s="359"/>
      <c r="D7" s="359"/>
      <c r="E7" s="359"/>
      <c r="F7" s="359"/>
      <c r="G7" s="359"/>
      <c r="H7" s="162"/>
      <c r="I7" s="162" t="s">
        <v>856</v>
      </c>
      <c r="J7" s="162"/>
      <c r="K7" s="162" t="s">
        <v>856</v>
      </c>
      <c r="N7" s="57"/>
    </row>
    <row r="8" spans="1:14" ht="14.1" customHeight="1" x14ac:dyDescent="0.15">
      <c r="F8" s="262"/>
      <c r="G8" s="262"/>
    </row>
    <row r="9" spans="1:14" ht="54" customHeight="1" x14ac:dyDescent="0.15">
      <c r="A9" s="355" t="s">
        <v>944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</row>
    <row r="10" spans="1:14" ht="14.1" customHeight="1" x14ac:dyDescent="0.15">
      <c r="F10" s="262"/>
      <c r="G10" s="262"/>
    </row>
    <row r="11" spans="1:14" ht="14.1" customHeight="1" x14ac:dyDescent="0.15">
      <c r="F11" s="262"/>
      <c r="G11" s="262"/>
    </row>
    <row r="12" spans="1:14" ht="14.1" customHeight="1" x14ac:dyDescent="0.15">
      <c r="F12" s="262"/>
      <c r="G12" s="262"/>
    </row>
    <row r="13" spans="1:14" ht="14.1" customHeight="1" x14ac:dyDescent="0.15">
      <c r="F13" s="262"/>
      <c r="G13" s="262"/>
    </row>
    <row r="14" spans="1:14" ht="14.1" customHeight="1" x14ac:dyDescent="0.15">
      <c r="F14" s="262"/>
      <c r="G14" s="262"/>
    </row>
    <row r="15" spans="1:14" ht="14.1" customHeight="1" x14ac:dyDescent="0.15">
      <c r="F15" s="262"/>
      <c r="G15" s="262"/>
    </row>
    <row r="16" spans="1:14" ht="14.1" customHeight="1" x14ac:dyDescent="0.15">
      <c r="F16" s="262"/>
      <c r="G16" s="262"/>
    </row>
    <row r="17" spans="6:7" ht="14.1" customHeight="1" x14ac:dyDescent="0.15">
      <c r="F17" s="262"/>
      <c r="G17" s="262"/>
    </row>
    <row r="18" spans="6:7" ht="14.1" customHeight="1" x14ac:dyDescent="0.15">
      <c r="F18" s="262"/>
      <c r="G18" s="262"/>
    </row>
    <row r="19" spans="6:7" ht="14.1" customHeight="1" x14ac:dyDescent="0.15">
      <c r="F19" s="262"/>
      <c r="G19" s="262"/>
    </row>
    <row r="20" spans="6:7" ht="14.1" customHeight="1" x14ac:dyDescent="0.15">
      <c r="F20" s="262"/>
      <c r="G20" s="262"/>
    </row>
    <row r="21" spans="6:7" ht="14.1" customHeight="1" x14ac:dyDescent="0.15">
      <c r="F21" s="262"/>
      <c r="G21" s="262"/>
    </row>
    <row r="22" spans="6:7" ht="14.1" customHeight="1" x14ac:dyDescent="0.15">
      <c r="F22" s="262"/>
      <c r="G22" s="262"/>
    </row>
    <row r="23" spans="6:7" ht="14.1" customHeight="1" x14ac:dyDescent="0.15">
      <c r="F23" s="262"/>
      <c r="G23" s="262"/>
    </row>
    <row r="24" spans="6:7" ht="14.1" customHeight="1" x14ac:dyDescent="0.15">
      <c r="F24" s="262"/>
      <c r="G24" s="262"/>
    </row>
    <row r="25" spans="6:7" ht="14.1" customHeight="1" x14ac:dyDescent="0.15">
      <c r="F25" s="262"/>
      <c r="G25" s="262"/>
    </row>
    <row r="26" spans="6:7" ht="14.1" customHeight="1" x14ac:dyDescent="0.15">
      <c r="F26" s="262"/>
      <c r="G26" s="262"/>
    </row>
    <row r="27" spans="6:7" ht="14.1" customHeight="1" x14ac:dyDescent="0.15">
      <c r="F27" s="262"/>
      <c r="G27" s="262"/>
    </row>
    <row r="28" spans="6:7" ht="14.1" customHeight="1" x14ac:dyDescent="0.15">
      <c r="F28" s="262"/>
      <c r="G28" s="262"/>
    </row>
    <row r="29" spans="6:7" ht="14.1" customHeight="1" x14ac:dyDescent="0.15">
      <c r="F29" s="262"/>
      <c r="G29" s="262"/>
    </row>
    <row r="30" spans="6:7" ht="14.1" customHeight="1" x14ac:dyDescent="0.15">
      <c r="F30" s="262"/>
      <c r="G30" s="262"/>
    </row>
    <row r="31" spans="6:7" ht="14.1" customHeight="1" x14ac:dyDescent="0.15">
      <c r="F31" s="262"/>
      <c r="G31" s="262"/>
    </row>
    <row r="32" spans="6:7" ht="14.1" customHeight="1" x14ac:dyDescent="0.15">
      <c r="F32" s="262"/>
      <c r="G32" s="262"/>
    </row>
    <row r="33" spans="6:7" ht="14.1" customHeight="1" x14ac:dyDescent="0.15">
      <c r="F33" s="262"/>
      <c r="G33" s="262"/>
    </row>
    <row r="34" spans="6:7" ht="14.1" customHeight="1" x14ac:dyDescent="0.15"/>
    <row r="35" spans="6:7" ht="14.1" customHeight="1" x14ac:dyDescent="0.15"/>
    <row r="36" spans="6:7" ht="14.1" customHeight="1" x14ac:dyDescent="0.15"/>
    <row r="37" spans="6:7" ht="14.1" customHeight="1" x14ac:dyDescent="0.15"/>
    <row r="38" spans="6:7" ht="14.1" customHeight="1" x14ac:dyDescent="0.15"/>
    <row r="39" spans="6:7" ht="14.1" customHeight="1" x14ac:dyDescent="0.15"/>
    <row r="40" spans="6:7" ht="14.1" customHeight="1" x14ac:dyDescent="0.15"/>
    <row r="41" spans="6:7" ht="14.1" customHeight="1" x14ac:dyDescent="0.15"/>
    <row r="42" spans="6:7" ht="14.1" customHeight="1" x14ac:dyDescent="0.15"/>
    <row r="43" spans="6:7" ht="14.1" customHeight="1" x14ac:dyDescent="0.15"/>
    <row r="44" spans="6:7" ht="14.1" customHeight="1" x14ac:dyDescent="0.15"/>
    <row r="45" spans="6:7" ht="14.1" customHeight="1" x14ac:dyDescent="0.15"/>
    <row r="46" spans="6:7" ht="14.1" customHeight="1" x14ac:dyDescent="0.15"/>
    <row r="47" spans="6:7" ht="14.1" customHeight="1" x14ac:dyDescent="0.15"/>
    <row r="48" spans="6: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</sheetData>
  <mergeCells count="5">
    <mergeCell ref="A7:G7"/>
    <mergeCell ref="A1:K1"/>
    <mergeCell ref="A2:K2"/>
    <mergeCell ref="A9:K9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zoomScaleNormal="10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4.1640625" style="57" customWidth="1"/>
    <col min="3" max="3" width="14.83203125" style="57" customWidth="1"/>
    <col min="4" max="4" width="17.1640625" style="57" customWidth="1"/>
    <col min="5" max="5" width="7.83203125" style="57" customWidth="1"/>
    <col min="6" max="6" width="10.6640625" style="57" customWidth="1"/>
    <col min="7" max="7" width="12" style="57" customWidth="1"/>
    <col min="8" max="8" width="14.33203125" style="57" customWidth="1"/>
    <col min="9" max="9" width="10" style="57" customWidth="1"/>
    <col min="10" max="10" width="17.1640625" style="57" customWidth="1"/>
    <col min="11" max="11" width="21.6640625" style="57" customWidth="1"/>
    <col min="12" max="16384" width="10.83203125" style="57"/>
  </cols>
  <sheetData>
    <row r="1" spans="1:13" x14ac:dyDescent="0.15">
      <c r="A1" s="356" t="s">
        <v>907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3" x14ac:dyDescent="0.15">
      <c r="A2" s="357" t="str">
        <f>'37'!A2:K2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3" ht="18" customHeight="1" x14ac:dyDescent="0.15">
      <c r="A3" s="364" t="s">
        <v>908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3" s="277" customFormat="1" ht="132" customHeight="1" x14ac:dyDescent="0.15">
      <c r="A4" s="52" t="s">
        <v>138</v>
      </c>
      <c r="B4" s="53" t="str">
        <f>'37'!B4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'37'!F4</f>
        <v>Cena jedn. netto za 1 op.</v>
      </c>
      <c r="G4" s="53" t="str">
        <f>'37'!G4</f>
        <v>Cena jedn. brutto za 1 op.</v>
      </c>
      <c r="H4" s="53" t="str">
        <f>'37'!H4</f>
        <v>Wartość netto za ilość określoną w kol. 5</v>
      </c>
      <c r="I4" s="52" t="str">
        <f>'37'!I4</f>
        <v>Stawka VAT (%)</v>
      </c>
      <c r="J4" s="125" t="str">
        <f>'37'!J4</f>
        <v>Wartość brutto za ilość określoną w kol. 5 (obliczona: wartość netto z kol. 8 + podatek VAT)</v>
      </c>
      <c r="K4" s="219" t="str">
        <f>'37'!K4</f>
        <v>Nazwa handlowa</v>
      </c>
    </row>
    <row r="5" spans="1:13" s="62" customFormat="1" x14ac:dyDescent="0.15">
      <c r="A5" s="45">
        <v>1</v>
      </c>
      <c r="B5" s="45">
        <v>2</v>
      </c>
      <c r="C5" s="45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3" ht="15.95" customHeight="1" x14ac:dyDescent="0.15">
      <c r="A6" s="47">
        <v>1</v>
      </c>
      <c r="B6" s="40" t="s">
        <v>828</v>
      </c>
      <c r="C6" s="73" t="s">
        <v>209</v>
      </c>
      <c r="D6" s="70" t="s">
        <v>178</v>
      </c>
      <c r="E6" s="234">
        <v>50</v>
      </c>
      <c r="F6" s="92"/>
      <c r="G6" s="64"/>
      <c r="H6" s="42"/>
      <c r="I6" s="43"/>
      <c r="J6" s="50"/>
      <c r="K6" s="112"/>
    </row>
    <row r="7" spans="1:13" ht="15.95" customHeight="1" x14ac:dyDescent="0.15">
      <c r="A7" s="75">
        <v>2</v>
      </c>
      <c r="B7" s="59" t="s">
        <v>828</v>
      </c>
      <c r="C7" s="89" t="s">
        <v>248</v>
      </c>
      <c r="D7" s="70" t="s">
        <v>178</v>
      </c>
      <c r="E7" s="234">
        <v>50</v>
      </c>
      <c r="F7" s="187"/>
      <c r="G7" s="77"/>
      <c r="H7" s="78"/>
      <c r="I7" s="79"/>
      <c r="J7" s="80"/>
      <c r="K7" s="127"/>
    </row>
    <row r="8" spans="1:13" s="277" customFormat="1" ht="30.75" customHeight="1" x14ac:dyDescent="0.15">
      <c r="A8" s="359" t="s">
        <v>855</v>
      </c>
      <c r="B8" s="359"/>
      <c r="C8" s="359"/>
      <c r="D8" s="358"/>
      <c r="E8" s="358"/>
      <c r="F8" s="359"/>
      <c r="G8" s="359"/>
      <c r="H8" s="162"/>
      <c r="I8" s="162" t="s">
        <v>856</v>
      </c>
      <c r="J8" s="162"/>
      <c r="K8" s="162" t="s">
        <v>856</v>
      </c>
      <c r="M8" s="57"/>
    </row>
    <row r="9" spans="1:13" ht="15.75" customHeight="1" x14ac:dyDescent="0.15">
      <c r="F9" s="262"/>
      <c r="G9" s="262"/>
    </row>
    <row r="10" spans="1:13" ht="47.25" customHeight="1" x14ac:dyDescent="0.15">
      <c r="A10" s="355" t="s">
        <v>943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55"/>
    </row>
    <row r="11" spans="1:13" ht="15.75" customHeight="1" x14ac:dyDescent="0.15">
      <c r="F11" s="262"/>
      <c r="G11" s="262"/>
    </row>
    <row r="12" spans="1:13" ht="15.75" customHeight="1" x14ac:dyDescent="0.15">
      <c r="F12" s="262"/>
      <c r="G12" s="262"/>
    </row>
    <row r="13" spans="1:13" ht="15.75" customHeight="1" x14ac:dyDescent="0.15">
      <c r="F13" s="262"/>
      <c r="G13" s="262"/>
    </row>
    <row r="14" spans="1:13" ht="15.75" customHeight="1" x14ac:dyDescent="0.15">
      <c r="F14" s="262"/>
      <c r="G14" s="262"/>
    </row>
    <row r="15" spans="1:13" ht="15.75" customHeight="1" x14ac:dyDescent="0.15">
      <c r="F15" s="262"/>
      <c r="G15" s="262"/>
    </row>
    <row r="16" spans="1:13" ht="15.75" customHeight="1" x14ac:dyDescent="0.15">
      <c r="F16" s="262"/>
      <c r="G16" s="262"/>
    </row>
    <row r="17" spans="6:7" ht="15.75" customHeight="1" x14ac:dyDescent="0.15">
      <c r="F17" s="262"/>
      <c r="G17" s="262"/>
    </row>
    <row r="18" spans="6:7" ht="15.75" customHeight="1" x14ac:dyDescent="0.15">
      <c r="F18" s="262"/>
      <c r="G18" s="262"/>
    </row>
    <row r="19" spans="6:7" ht="15.75" customHeight="1" x14ac:dyDescent="0.15">
      <c r="F19" s="262"/>
      <c r="G19" s="262"/>
    </row>
    <row r="20" spans="6:7" ht="15.75" customHeight="1" x14ac:dyDescent="0.15">
      <c r="F20" s="262"/>
      <c r="G20" s="262"/>
    </row>
    <row r="21" spans="6:7" ht="15.75" customHeight="1" x14ac:dyDescent="0.15">
      <c r="F21" s="262"/>
      <c r="G21" s="262"/>
    </row>
    <row r="22" spans="6:7" ht="15.75" customHeight="1" x14ac:dyDescent="0.15">
      <c r="F22" s="262"/>
      <c r="G22" s="262"/>
    </row>
    <row r="23" spans="6:7" ht="15.75" customHeight="1" x14ac:dyDescent="0.15">
      <c r="F23" s="262"/>
      <c r="G23" s="262"/>
    </row>
    <row r="24" spans="6:7" ht="15.75" customHeight="1" x14ac:dyDescent="0.15">
      <c r="F24" s="262"/>
      <c r="G24" s="262"/>
    </row>
    <row r="25" spans="6:7" ht="15.75" customHeight="1" x14ac:dyDescent="0.15">
      <c r="F25" s="262"/>
      <c r="G25" s="262"/>
    </row>
    <row r="26" spans="6:7" ht="15.75" customHeight="1" x14ac:dyDescent="0.15">
      <c r="F26" s="262"/>
      <c r="G26" s="262"/>
    </row>
    <row r="27" spans="6:7" ht="15.75" customHeight="1" x14ac:dyDescent="0.15">
      <c r="F27" s="262"/>
      <c r="G27" s="262"/>
    </row>
    <row r="28" spans="6:7" ht="15.75" customHeight="1" x14ac:dyDescent="0.15">
      <c r="F28" s="262"/>
      <c r="G28" s="262"/>
    </row>
    <row r="29" spans="6:7" ht="15.75" customHeight="1" x14ac:dyDescent="0.15">
      <c r="F29" s="262"/>
      <c r="G29" s="262"/>
    </row>
    <row r="30" spans="6:7" ht="15.75" customHeight="1" x14ac:dyDescent="0.15">
      <c r="F30" s="262"/>
      <c r="G30" s="262"/>
    </row>
    <row r="31" spans="6:7" ht="15.75" customHeight="1" x14ac:dyDescent="0.15">
      <c r="F31" s="262"/>
      <c r="G31" s="262"/>
    </row>
    <row r="32" spans="6:7" ht="15.75" customHeight="1" x14ac:dyDescent="0.15">
      <c r="F32" s="262"/>
      <c r="G32" s="262"/>
    </row>
    <row r="33" spans="6:7" ht="15.75" customHeight="1" x14ac:dyDescent="0.15">
      <c r="F33" s="262"/>
      <c r="G33" s="262"/>
    </row>
    <row r="34" spans="6:7" ht="15.75" customHeight="1" x14ac:dyDescent="0.15">
      <c r="F34" s="262"/>
      <c r="G34" s="262"/>
    </row>
    <row r="35" spans="6:7" ht="15.75" customHeight="1" x14ac:dyDescent="0.15"/>
    <row r="36" spans="6:7" ht="15.75" customHeight="1" x14ac:dyDescent="0.15"/>
    <row r="37" spans="6:7" ht="15.75" customHeight="1" x14ac:dyDescent="0.15"/>
    <row r="38" spans="6:7" ht="15.75" customHeight="1" x14ac:dyDescent="0.15"/>
    <row r="39" spans="6:7" ht="15.75" customHeight="1" x14ac:dyDescent="0.15"/>
    <row r="40" spans="6:7" ht="15.75" customHeight="1" x14ac:dyDescent="0.15"/>
    <row r="41" spans="6:7" ht="15.75" customHeight="1" x14ac:dyDescent="0.15"/>
    <row r="42" spans="6:7" ht="15.75" customHeight="1" x14ac:dyDescent="0.15"/>
    <row r="43" spans="6:7" ht="15.75" customHeight="1" x14ac:dyDescent="0.15"/>
    <row r="44" spans="6:7" ht="15.75" customHeight="1" x14ac:dyDescent="0.15"/>
    <row r="45" spans="6:7" ht="15.75" customHeight="1" x14ac:dyDescent="0.15"/>
    <row r="46" spans="6:7" ht="15.75" customHeight="1" x14ac:dyDescent="0.15"/>
    <row r="47" spans="6:7" ht="15.75" customHeight="1" x14ac:dyDescent="0.15"/>
    <row r="48" spans="6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</sheetData>
  <mergeCells count="5">
    <mergeCell ref="A8:G8"/>
    <mergeCell ref="A1:K1"/>
    <mergeCell ref="A2:K2"/>
    <mergeCell ref="A10:K10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zoomScaleNormal="100" workbookViewId="0">
      <selection activeCell="F6" sqref="F6"/>
    </sheetView>
  </sheetViews>
  <sheetFormatPr defaultColWidth="10.83203125" defaultRowHeight="15" x14ac:dyDescent="0.15"/>
  <cols>
    <col min="1" max="1" width="4.6640625" style="57" customWidth="1"/>
    <col min="2" max="2" width="34.1640625" style="57" customWidth="1"/>
    <col min="3" max="3" width="11" style="57" customWidth="1"/>
    <col min="4" max="4" width="20" style="57" customWidth="1"/>
    <col min="5" max="5" width="10.6640625" style="57" customWidth="1"/>
    <col min="6" max="6" width="10.83203125" style="57" customWidth="1"/>
    <col min="7" max="7" width="11.1640625" style="57" customWidth="1"/>
    <col min="8" max="8" width="16.33203125" style="57" customWidth="1"/>
    <col min="9" max="9" width="8.83203125" style="57" customWidth="1"/>
    <col min="10" max="10" width="19.83203125" style="57" customWidth="1"/>
    <col min="11" max="11" width="16.33203125" style="57" customWidth="1"/>
    <col min="12" max="16384" width="10.83203125" style="57"/>
  </cols>
  <sheetData>
    <row r="1" spans="1:14" x14ac:dyDescent="0.15">
      <c r="A1" s="356" t="s">
        <v>910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'38'!A2:K2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19.5" customHeight="1" x14ac:dyDescent="0.15">
      <c r="A3" s="364" t="s">
        <v>909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4" s="277" customFormat="1" ht="99.75" x14ac:dyDescent="0.15">
      <c r="A4" s="52" t="s">
        <v>138</v>
      </c>
      <c r="B4" s="53" t="str">
        <f>'38'!B4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'38'!F4</f>
        <v>Cena jedn. netto za 1 op.</v>
      </c>
      <c r="G4" s="53" t="str">
        <f>'38'!G4</f>
        <v>Cena jedn. brutto za 1 op.</v>
      </c>
      <c r="H4" s="53" t="str">
        <f>'38'!H4</f>
        <v>Wartość netto za ilość określoną w kol. 5</v>
      </c>
      <c r="I4" s="52" t="str">
        <f>'38'!I4</f>
        <v>Stawka VAT (%)</v>
      </c>
      <c r="J4" s="63" t="str">
        <f>'38'!J4</f>
        <v>Wartość brutto za ilość określoną w kol. 5 (obliczona: wartość netto z kol. 8 + podatek VAT)</v>
      </c>
      <c r="K4" s="219" t="str">
        <f>'38'!K4</f>
        <v>Nazwa handlowa</v>
      </c>
    </row>
    <row r="5" spans="1:14" s="62" customFormat="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47.1" customHeight="1" x14ac:dyDescent="0.15">
      <c r="A6" s="45">
        <v>1</v>
      </c>
      <c r="B6" s="40" t="s">
        <v>829</v>
      </c>
      <c r="C6" s="41" t="s">
        <v>308</v>
      </c>
      <c r="D6" s="166" t="s">
        <v>1087</v>
      </c>
      <c r="E6" s="82">
        <v>2100</v>
      </c>
      <c r="F6" s="55"/>
      <c r="G6" s="64"/>
      <c r="H6" s="42"/>
      <c r="I6" s="43"/>
      <c r="J6" s="50"/>
      <c r="K6" s="112"/>
    </row>
    <row r="7" spans="1:14" s="277" customFormat="1" ht="30" customHeight="1" x14ac:dyDescent="0.15">
      <c r="A7" s="394" t="s">
        <v>855</v>
      </c>
      <c r="B7" s="395"/>
      <c r="C7" s="395"/>
      <c r="D7" s="395"/>
      <c r="E7" s="395"/>
      <c r="F7" s="395"/>
      <c r="G7" s="396"/>
      <c r="H7" s="167"/>
      <c r="I7" s="167" t="s">
        <v>856</v>
      </c>
      <c r="J7" s="164"/>
      <c r="K7" s="162" t="s">
        <v>856</v>
      </c>
      <c r="N7" s="57"/>
    </row>
    <row r="8" spans="1:14" ht="30.75" customHeight="1" x14ac:dyDescent="0.15">
      <c r="A8" s="375" t="s">
        <v>1086</v>
      </c>
      <c r="B8" s="375"/>
      <c r="C8" s="375"/>
      <c r="D8" s="375"/>
      <c r="E8" s="375"/>
      <c r="F8" s="375"/>
      <c r="G8" s="375"/>
      <c r="H8" s="375"/>
      <c r="I8" s="375"/>
      <c r="J8" s="375"/>
      <c r="K8" s="375"/>
    </row>
    <row r="9" spans="1:14" ht="15.75" customHeight="1" x14ac:dyDescent="0.15">
      <c r="F9" s="262"/>
      <c r="G9" s="262"/>
    </row>
    <row r="10" spans="1:14" ht="48" customHeight="1" x14ac:dyDescent="0.15">
      <c r="A10" s="355" t="s">
        <v>943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55"/>
    </row>
    <row r="11" spans="1:14" ht="15.75" customHeight="1" x14ac:dyDescent="0.15">
      <c r="F11" s="262"/>
      <c r="G11" s="262"/>
    </row>
    <row r="12" spans="1:14" ht="15.75" customHeight="1" x14ac:dyDescent="0.15">
      <c r="F12" s="262"/>
      <c r="G12" s="262"/>
    </row>
    <row r="13" spans="1:14" ht="15.75" customHeight="1" x14ac:dyDescent="0.15">
      <c r="F13" s="262"/>
      <c r="G13" s="262"/>
    </row>
    <row r="14" spans="1:14" ht="15.75" customHeight="1" x14ac:dyDescent="0.15">
      <c r="F14" s="262"/>
      <c r="G14" s="262"/>
    </row>
    <row r="15" spans="1:14" ht="15.75" customHeight="1" x14ac:dyDescent="0.15">
      <c r="F15" s="262"/>
      <c r="G15" s="262"/>
    </row>
    <row r="16" spans="1:14" ht="15.75" customHeight="1" x14ac:dyDescent="0.15">
      <c r="F16" s="262"/>
      <c r="G16" s="262"/>
    </row>
    <row r="17" spans="6:7" ht="15.75" customHeight="1" x14ac:dyDescent="0.15">
      <c r="F17" s="262"/>
      <c r="G17" s="262"/>
    </row>
    <row r="18" spans="6:7" ht="15.75" customHeight="1" x14ac:dyDescent="0.15">
      <c r="F18" s="262"/>
      <c r="G18" s="262"/>
    </row>
    <row r="19" spans="6:7" ht="15.75" customHeight="1" x14ac:dyDescent="0.15">
      <c r="F19" s="262"/>
      <c r="G19" s="262"/>
    </row>
    <row r="20" spans="6:7" ht="15.75" customHeight="1" x14ac:dyDescent="0.15">
      <c r="F20" s="262"/>
      <c r="G20" s="262"/>
    </row>
    <row r="21" spans="6:7" ht="15.75" customHeight="1" x14ac:dyDescent="0.15">
      <c r="F21" s="262"/>
      <c r="G21" s="262"/>
    </row>
    <row r="22" spans="6:7" ht="15.75" customHeight="1" x14ac:dyDescent="0.15">
      <c r="F22" s="262"/>
      <c r="G22" s="262"/>
    </row>
    <row r="23" spans="6:7" ht="15.75" customHeight="1" x14ac:dyDescent="0.15">
      <c r="F23" s="262"/>
      <c r="G23" s="262"/>
    </row>
    <row r="24" spans="6:7" ht="15.75" customHeight="1" x14ac:dyDescent="0.15">
      <c r="F24" s="262"/>
      <c r="G24" s="262"/>
    </row>
    <row r="25" spans="6:7" ht="15.75" customHeight="1" x14ac:dyDescent="0.15">
      <c r="F25" s="262"/>
      <c r="G25" s="262"/>
    </row>
    <row r="26" spans="6:7" ht="15.75" customHeight="1" x14ac:dyDescent="0.15">
      <c r="F26" s="262"/>
      <c r="G26" s="262"/>
    </row>
    <row r="27" spans="6:7" ht="15.75" customHeight="1" x14ac:dyDescent="0.15">
      <c r="F27" s="262"/>
      <c r="G27" s="262"/>
    </row>
    <row r="28" spans="6:7" ht="15.75" customHeight="1" x14ac:dyDescent="0.15">
      <c r="F28" s="262"/>
      <c r="G28" s="262"/>
    </row>
    <row r="29" spans="6:7" ht="15.75" customHeight="1" x14ac:dyDescent="0.15">
      <c r="F29" s="262"/>
      <c r="G29" s="262"/>
    </row>
    <row r="30" spans="6:7" ht="15.75" customHeight="1" x14ac:dyDescent="0.15">
      <c r="F30" s="262"/>
      <c r="G30" s="262"/>
    </row>
    <row r="31" spans="6:7" ht="15.75" customHeight="1" x14ac:dyDescent="0.15">
      <c r="F31" s="262"/>
      <c r="G31" s="262"/>
    </row>
    <row r="32" spans="6:7" ht="15.75" customHeight="1" x14ac:dyDescent="0.15">
      <c r="F32" s="262"/>
      <c r="G32" s="262"/>
    </row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</sheetData>
  <mergeCells count="6">
    <mergeCell ref="A10:K10"/>
    <mergeCell ref="A7:G7"/>
    <mergeCell ref="A8:K8"/>
    <mergeCell ref="A1:K1"/>
    <mergeCell ref="A2:K2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view="pageBreakPreview" zoomScale="60" zoomScaleNormal="100" zoomScalePageLayoutView="8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1.1640625" style="57" customWidth="1"/>
    <col min="3" max="3" width="17.1640625" style="57" customWidth="1"/>
    <col min="4" max="4" width="17.6640625" style="57" customWidth="1"/>
    <col min="5" max="5" width="10.83203125" style="57" customWidth="1"/>
    <col min="6" max="6" width="13.83203125" style="57" customWidth="1"/>
    <col min="7" max="7" width="12.83203125" style="57" customWidth="1"/>
    <col min="8" max="8" width="18" style="57" customWidth="1"/>
    <col min="9" max="9" width="9.5" style="57" customWidth="1"/>
    <col min="10" max="10" width="13.6640625" style="57" customWidth="1"/>
    <col min="11" max="12" width="13.33203125" style="57" customWidth="1"/>
    <col min="13" max="16384" width="10.83203125" style="57"/>
  </cols>
  <sheetData>
    <row r="1" spans="1:12" x14ac:dyDescent="0.15">
      <c r="A1" s="356" t="s">
        <v>859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2" x14ac:dyDescent="0.15">
      <c r="A2" s="357" t="str">
        <f>'3'!A2:K2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2" ht="25.5" customHeight="1" x14ac:dyDescent="0.15">
      <c r="A3" s="370" t="s">
        <v>216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34"/>
    </row>
    <row r="4" spans="1:12" s="277" customFormat="1" ht="156.75" x14ac:dyDescent="0.15">
      <c r="A4" s="219" t="s">
        <v>138</v>
      </c>
      <c r="B4" s="219" t="str">
        <f>'3'!B4</f>
        <v>Opis przedmiotu zamówienia</v>
      </c>
      <c r="C4" s="219" t="s">
        <v>140</v>
      </c>
      <c r="D4" s="219" t="s">
        <v>141</v>
      </c>
      <c r="E4" s="219" t="s">
        <v>142</v>
      </c>
      <c r="F4" s="219" t="str">
        <f>'3'!F4</f>
        <v>Cena jedn. netto za 1 op.</v>
      </c>
      <c r="G4" s="219" t="str">
        <f>'3'!G4</f>
        <v>Cena jedn. brutto za 1 op.</v>
      </c>
      <c r="H4" s="219" t="str">
        <f>'3'!H4</f>
        <v>Wartość netto za ilość określoną w kol. 5</v>
      </c>
      <c r="I4" s="219" t="str">
        <f>'3'!I4</f>
        <v>Stawka VAT (%)</v>
      </c>
      <c r="J4" s="219" t="str">
        <f>'2'!J4</f>
        <v>Wartość brutto za ilość określoną w kol. 5 (obliczona: wartość netto z kol. 8 + podatek VAT)</v>
      </c>
      <c r="K4" s="219" t="str">
        <f>'3'!K4</f>
        <v>Nazwa handlowa</v>
      </c>
      <c r="L4" s="54"/>
    </row>
    <row r="5" spans="1:12" ht="15.75" customHeight="1" x14ac:dyDescent="0.15">
      <c r="A5" s="70">
        <v>1</v>
      </c>
      <c r="B5" s="70">
        <v>2</v>
      </c>
      <c r="C5" s="70">
        <v>3</v>
      </c>
      <c r="D5" s="70">
        <v>4</v>
      </c>
      <c r="E5" s="70">
        <v>5</v>
      </c>
      <c r="F5" s="70">
        <v>6</v>
      </c>
      <c r="G5" s="70">
        <v>7</v>
      </c>
      <c r="H5" s="70">
        <v>8</v>
      </c>
      <c r="I5" s="70">
        <v>9</v>
      </c>
      <c r="J5" s="70">
        <v>10</v>
      </c>
      <c r="K5" s="70">
        <v>11</v>
      </c>
      <c r="L5" s="62"/>
    </row>
    <row r="6" spans="1:12" ht="29.25" customHeight="1" x14ac:dyDescent="0.15">
      <c r="A6" s="70">
        <v>1</v>
      </c>
      <c r="B6" s="248" t="s">
        <v>217</v>
      </c>
      <c r="C6" s="248" t="s">
        <v>218</v>
      </c>
      <c r="D6" s="248" t="s">
        <v>219</v>
      </c>
      <c r="E6" s="234">
        <v>50</v>
      </c>
      <c r="F6" s="223"/>
      <c r="G6" s="72"/>
      <c r="H6" s="51"/>
      <c r="I6" s="51"/>
      <c r="J6" s="51"/>
      <c r="K6" s="51"/>
      <c r="L6" s="56"/>
    </row>
    <row r="7" spans="1:12" ht="30" customHeight="1" x14ac:dyDescent="0.15">
      <c r="A7" s="70">
        <v>2</v>
      </c>
      <c r="B7" s="248" t="s">
        <v>217</v>
      </c>
      <c r="C7" s="248" t="s">
        <v>220</v>
      </c>
      <c r="D7" s="248" t="s">
        <v>144</v>
      </c>
      <c r="E7" s="234">
        <v>80</v>
      </c>
      <c r="F7" s="223"/>
      <c r="G7" s="72"/>
      <c r="H7" s="51"/>
      <c r="I7" s="51"/>
      <c r="J7" s="51"/>
      <c r="K7" s="51"/>
      <c r="L7" s="56"/>
    </row>
    <row r="8" spans="1:12" ht="30.75" customHeight="1" x14ac:dyDescent="0.15">
      <c r="A8" s="70">
        <v>3</v>
      </c>
      <c r="B8" s="248" t="s">
        <v>221</v>
      </c>
      <c r="C8" s="248" t="s">
        <v>222</v>
      </c>
      <c r="D8" s="248" t="s">
        <v>144</v>
      </c>
      <c r="E8" s="234">
        <v>100</v>
      </c>
      <c r="F8" s="223"/>
      <c r="G8" s="72"/>
      <c r="H8" s="51"/>
      <c r="I8" s="51"/>
      <c r="J8" s="51"/>
      <c r="K8" s="51"/>
      <c r="L8" s="56"/>
    </row>
    <row r="9" spans="1:12" ht="43.15" customHeight="1" x14ac:dyDescent="0.15">
      <c r="A9" s="70">
        <v>4</v>
      </c>
      <c r="B9" s="248" t="s">
        <v>223</v>
      </c>
      <c r="C9" s="249">
        <v>0.02</v>
      </c>
      <c r="D9" s="248" t="s">
        <v>681</v>
      </c>
      <c r="E9" s="234">
        <v>50</v>
      </c>
      <c r="F9" s="223"/>
      <c r="G9" s="72"/>
      <c r="H9" s="51"/>
      <c r="I9" s="51"/>
      <c r="J9" s="51"/>
      <c r="K9" s="51"/>
      <c r="L9" s="56"/>
    </row>
    <row r="10" spans="1:12" ht="187.5" customHeight="1" x14ac:dyDescent="0.15">
      <c r="A10" s="70">
        <v>5</v>
      </c>
      <c r="B10" s="248" t="s">
        <v>1170</v>
      </c>
      <c r="C10" s="354" t="s">
        <v>168</v>
      </c>
      <c r="D10" s="248" t="s">
        <v>956</v>
      </c>
      <c r="E10" s="234">
        <v>10</v>
      </c>
      <c r="F10" s="223"/>
      <c r="G10" s="72"/>
      <c r="H10" s="51"/>
      <c r="I10" s="51"/>
      <c r="J10" s="51"/>
      <c r="K10" s="51"/>
      <c r="L10" s="56"/>
    </row>
    <row r="11" spans="1:12" ht="28.5" customHeight="1" x14ac:dyDescent="0.15">
      <c r="A11" s="366" t="s">
        <v>855</v>
      </c>
      <c r="B11" s="367"/>
      <c r="C11" s="367"/>
      <c r="D11" s="367"/>
      <c r="E11" s="367"/>
      <c r="F11" s="368"/>
      <c r="G11" s="369"/>
      <c r="H11" s="162"/>
      <c r="I11" s="162" t="s">
        <v>856</v>
      </c>
      <c r="J11" s="162"/>
      <c r="K11" s="162" t="s">
        <v>856</v>
      </c>
      <c r="L11" s="335"/>
    </row>
    <row r="12" spans="1:12" ht="14.1" customHeight="1" x14ac:dyDescent="0.15"/>
    <row r="13" spans="1:12" ht="52.5" customHeight="1" x14ac:dyDescent="0.15">
      <c r="A13" s="355" t="s">
        <v>943</v>
      </c>
      <c r="B13" s="355"/>
      <c r="C13" s="355"/>
      <c r="D13" s="355"/>
      <c r="E13" s="355"/>
      <c r="F13" s="355"/>
      <c r="G13" s="355"/>
      <c r="H13" s="355"/>
      <c r="I13" s="355"/>
      <c r="J13" s="355"/>
      <c r="K13" s="355"/>
    </row>
    <row r="14" spans="1:12" ht="14.1" customHeight="1" x14ac:dyDescent="0.15"/>
    <row r="15" spans="1:12" ht="14.1" customHeight="1" x14ac:dyDescent="0.15"/>
    <row r="16" spans="1:12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</sheetData>
  <mergeCells count="5">
    <mergeCell ref="A11:G11"/>
    <mergeCell ref="A1:K1"/>
    <mergeCell ref="A2:K2"/>
    <mergeCell ref="A3:K3"/>
    <mergeCell ref="A13:K1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  Specyfikacja Istotnych Warunków Zamówienia –przetarg nieograniczony- znak: N/4/20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1640625" defaultRowHeight="10.5" x14ac:dyDescent="0.15"/>
  <cols>
    <col min="1" max="16384" width="11.1640625" style="5"/>
  </cols>
  <sheetData/>
  <phoneticPr fontId="4" type="noConversion"/>
  <pageMargins left="0.7" right="0.7" top="1.5374015748031498" bottom="1.5374015748031498" header="1.143700787401575" footer="1.143700787401575"/>
  <pageSetup paperSize="0" fitToWidth="0" fitToHeight="0" orientation="portrait" horizontalDpi="0" verticalDpi="0" copies="0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zoomScaleNormal="100" workbookViewId="0">
      <selection activeCell="A10" sqref="A10:K10"/>
    </sheetView>
  </sheetViews>
  <sheetFormatPr defaultColWidth="10.83203125" defaultRowHeight="15" x14ac:dyDescent="0.15"/>
  <cols>
    <col min="1" max="1" width="4.6640625" style="57" customWidth="1"/>
    <col min="2" max="2" width="34.1640625" style="57" customWidth="1"/>
    <col min="3" max="3" width="11.5" style="57" customWidth="1"/>
    <col min="4" max="4" width="20" style="57" customWidth="1"/>
    <col min="5" max="5" width="10.6640625" style="57" customWidth="1"/>
    <col min="6" max="6" width="10.83203125" style="57" customWidth="1"/>
    <col min="7" max="7" width="11.1640625" style="57" customWidth="1"/>
    <col min="8" max="8" width="16.33203125" style="57" customWidth="1"/>
    <col min="9" max="9" width="8.83203125" style="57" customWidth="1"/>
    <col min="10" max="10" width="19.83203125" style="57" customWidth="1"/>
    <col min="11" max="11" width="18.5" style="57" customWidth="1"/>
    <col min="12" max="16384" width="10.83203125" style="57"/>
  </cols>
  <sheetData>
    <row r="1" spans="1:14" x14ac:dyDescent="0.15">
      <c r="A1" s="356" t="s">
        <v>911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'38'!A2:K2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19.5" customHeight="1" x14ac:dyDescent="0.15">
      <c r="A3" s="364" t="s">
        <v>912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4" s="277" customFormat="1" ht="99.75" x14ac:dyDescent="0.15">
      <c r="A4" s="52" t="s">
        <v>138</v>
      </c>
      <c r="B4" s="53" t="str">
        <f>'38'!B4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'38'!F4</f>
        <v>Cena jedn. netto za 1 op.</v>
      </c>
      <c r="G4" s="53" t="str">
        <f>'38'!G4</f>
        <v>Cena jedn. brutto za 1 op.</v>
      </c>
      <c r="H4" s="53" t="str">
        <f>'38'!H4</f>
        <v>Wartość netto za ilość określoną w kol. 5</v>
      </c>
      <c r="I4" s="52" t="str">
        <f>'38'!I4</f>
        <v>Stawka VAT (%)</v>
      </c>
      <c r="J4" s="63" t="str">
        <f>'38'!J4</f>
        <v>Wartość brutto za ilość określoną w kol. 5 (obliczona: wartość netto z kol. 8 + podatek VAT)</v>
      </c>
      <c r="K4" s="219" t="str">
        <f>'38'!K4</f>
        <v>Nazwa handlowa</v>
      </c>
    </row>
    <row r="5" spans="1:14" s="62" customFormat="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47.1" customHeight="1" x14ac:dyDescent="0.15">
      <c r="A6" s="45">
        <v>1</v>
      </c>
      <c r="B6" s="40" t="s">
        <v>829</v>
      </c>
      <c r="C6" s="41" t="s">
        <v>308</v>
      </c>
      <c r="D6" s="166" t="s">
        <v>948</v>
      </c>
      <c r="E6" s="82">
        <v>120</v>
      </c>
      <c r="F6" s="55"/>
      <c r="G6" s="64"/>
      <c r="H6" s="42"/>
      <c r="I6" s="43"/>
      <c r="J6" s="50"/>
      <c r="K6" s="51" t="s">
        <v>949</v>
      </c>
    </row>
    <row r="7" spans="1:14" s="277" customFormat="1" ht="29.25" customHeight="1" x14ac:dyDescent="0.15">
      <c r="A7" s="397" t="s">
        <v>855</v>
      </c>
      <c r="B7" s="398"/>
      <c r="C7" s="398"/>
      <c r="D7" s="398"/>
      <c r="E7" s="398"/>
      <c r="F7" s="398"/>
      <c r="G7" s="399"/>
      <c r="H7" s="206"/>
      <c r="I7" s="206" t="s">
        <v>856</v>
      </c>
      <c r="J7" s="207"/>
      <c r="K7" s="162" t="s">
        <v>856</v>
      </c>
      <c r="N7" s="57"/>
    </row>
    <row r="8" spans="1:14" ht="33.75" customHeight="1" x14ac:dyDescent="0.15">
      <c r="A8" s="371" t="s">
        <v>1183</v>
      </c>
      <c r="B8" s="371"/>
      <c r="C8" s="371"/>
      <c r="D8" s="371"/>
      <c r="E8" s="371"/>
      <c r="F8" s="371"/>
      <c r="G8" s="371"/>
      <c r="H8" s="371"/>
      <c r="I8" s="371"/>
      <c r="J8" s="371"/>
      <c r="K8" s="371"/>
    </row>
    <row r="9" spans="1:14" ht="15.75" customHeight="1" x14ac:dyDescent="0.15">
      <c r="F9" s="262"/>
      <c r="G9" s="262"/>
    </row>
    <row r="10" spans="1:14" ht="48.75" customHeight="1" x14ac:dyDescent="0.15">
      <c r="A10" s="355" t="s">
        <v>943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55"/>
    </row>
    <row r="11" spans="1:14" ht="15.75" customHeight="1" x14ac:dyDescent="0.15">
      <c r="F11" s="262"/>
      <c r="G11" s="262"/>
    </row>
    <row r="12" spans="1:14" ht="15.75" customHeight="1" x14ac:dyDescent="0.15">
      <c r="F12" s="262"/>
      <c r="G12" s="262"/>
    </row>
    <row r="13" spans="1:14" ht="15.75" customHeight="1" x14ac:dyDescent="0.15">
      <c r="F13" s="262"/>
      <c r="G13" s="262"/>
    </row>
    <row r="14" spans="1:14" ht="15.75" customHeight="1" x14ac:dyDescent="0.15">
      <c r="F14" s="262"/>
      <c r="G14" s="262"/>
    </row>
    <row r="15" spans="1:14" ht="15.75" customHeight="1" x14ac:dyDescent="0.15">
      <c r="F15" s="262"/>
      <c r="G15" s="262"/>
    </row>
    <row r="16" spans="1:14" ht="15.75" customHeight="1" x14ac:dyDescent="0.15">
      <c r="F16" s="262"/>
      <c r="G16" s="262"/>
    </row>
    <row r="17" spans="6:7" ht="15.75" customHeight="1" x14ac:dyDescent="0.15">
      <c r="F17" s="262"/>
      <c r="G17" s="262"/>
    </row>
    <row r="18" spans="6:7" ht="15.75" customHeight="1" x14ac:dyDescent="0.15">
      <c r="F18" s="262"/>
      <c r="G18" s="262"/>
    </row>
    <row r="19" spans="6:7" ht="15.75" customHeight="1" x14ac:dyDescent="0.15">
      <c r="F19" s="262"/>
      <c r="G19" s="262"/>
    </row>
    <row r="20" spans="6:7" ht="15.75" customHeight="1" x14ac:dyDescent="0.15">
      <c r="F20" s="262"/>
      <c r="G20" s="262"/>
    </row>
    <row r="21" spans="6:7" ht="15.75" customHeight="1" x14ac:dyDescent="0.15">
      <c r="F21" s="262"/>
      <c r="G21" s="262"/>
    </row>
    <row r="22" spans="6:7" ht="15.75" customHeight="1" x14ac:dyDescent="0.15">
      <c r="F22" s="262"/>
      <c r="G22" s="262"/>
    </row>
    <row r="23" spans="6:7" ht="15.75" customHeight="1" x14ac:dyDescent="0.15">
      <c r="F23" s="262"/>
      <c r="G23" s="262"/>
    </row>
    <row r="24" spans="6:7" ht="15.75" customHeight="1" x14ac:dyDescent="0.15">
      <c r="F24" s="262"/>
      <c r="G24" s="262"/>
    </row>
    <row r="25" spans="6:7" ht="15.75" customHeight="1" x14ac:dyDescent="0.15">
      <c r="F25" s="262"/>
      <c r="G25" s="262"/>
    </row>
    <row r="26" spans="6:7" ht="15.75" customHeight="1" x14ac:dyDescent="0.15">
      <c r="F26" s="262"/>
      <c r="G26" s="262"/>
    </row>
    <row r="27" spans="6:7" ht="15.75" customHeight="1" x14ac:dyDescent="0.15">
      <c r="F27" s="262"/>
      <c r="G27" s="262"/>
    </row>
    <row r="28" spans="6:7" ht="15.75" customHeight="1" x14ac:dyDescent="0.15">
      <c r="F28" s="262"/>
      <c r="G28" s="262"/>
    </row>
    <row r="29" spans="6:7" ht="15.75" customHeight="1" x14ac:dyDescent="0.15">
      <c r="F29" s="262"/>
      <c r="G29" s="262"/>
    </row>
    <row r="30" spans="6:7" ht="15.75" customHeight="1" x14ac:dyDescent="0.15">
      <c r="F30" s="262"/>
      <c r="G30" s="262"/>
    </row>
    <row r="31" spans="6:7" ht="15.75" customHeight="1" x14ac:dyDescent="0.15">
      <c r="F31" s="262"/>
      <c r="G31" s="262"/>
    </row>
    <row r="32" spans="6:7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</sheetData>
  <mergeCells count="6">
    <mergeCell ref="A10:K10"/>
    <mergeCell ref="A8:K8"/>
    <mergeCell ref="A1:K1"/>
    <mergeCell ref="A2:K2"/>
    <mergeCell ref="A7:G7"/>
    <mergeCell ref="A3:K3"/>
  </mergeCells>
  <pageMargins left="0.25" right="0.25" top="0.75" bottom="0.75" header="0.3" footer="0.3"/>
  <pageSetup paperSize="9" orientation="landscape" verticalDpi="300" r:id="rId1"/>
  <headerFooter>
    <oddHeader>&amp;C&amp;"Times New Roman,Normalny"Specyfikacja Istotnych Warunków Zamówienia –przetarg nieograniczony- znak: N/4/20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zoomScaleNormal="100" workbookViewId="0">
      <selection activeCell="A9" sqref="A9:K9"/>
    </sheetView>
  </sheetViews>
  <sheetFormatPr defaultColWidth="10.83203125" defaultRowHeight="15" x14ac:dyDescent="0.15"/>
  <cols>
    <col min="1" max="1" width="4.6640625" style="57" customWidth="1"/>
    <col min="2" max="2" width="30.6640625" style="57" customWidth="1"/>
    <col min="3" max="3" width="10.83203125" style="57" customWidth="1"/>
    <col min="4" max="4" width="11.5" style="57" customWidth="1"/>
    <col min="5" max="5" width="10.6640625" style="57" customWidth="1"/>
    <col min="6" max="6" width="10.83203125" style="57" customWidth="1"/>
    <col min="7" max="7" width="11.1640625" style="57" customWidth="1"/>
    <col min="8" max="8" width="16.33203125" style="57" customWidth="1"/>
    <col min="9" max="9" width="8.83203125" style="57" customWidth="1"/>
    <col min="10" max="10" width="22.6640625" style="57" customWidth="1"/>
    <col min="11" max="11" width="23.6640625" style="57" customWidth="1"/>
    <col min="12" max="16384" width="10.83203125" style="57"/>
  </cols>
  <sheetData>
    <row r="1" spans="1:14" x14ac:dyDescent="0.15">
      <c r="A1" s="356" t="s">
        <v>913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'38'!A2:K2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19.5" customHeight="1" x14ac:dyDescent="0.15">
      <c r="A3" s="364" t="s">
        <v>916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4" s="277" customFormat="1" ht="85.5" x14ac:dyDescent="0.15">
      <c r="A4" s="52" t="s">
        <v>138</v>
      </c>
      <c r="B4" s="53" t="str">
        <f>'38'!B4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'38'!F4</f>
        <v>Cena jedn. netto za 1 op.</v>
      </c>
      <c r="G4" s="53" t="str">
        <f>'38'!G4</f>
        <v>Cena jedn. brutto za 1 op.</v>
      </c>
      <c r="H4" s="53" t="str">
        <f>'38'!H4</f>
        <v>Wartość netto za ilość określoną w kol. 5</v>
      </c>
      <c r="I4" s="52" t="str">
        <f>'38'!I4</f>
        <v>Stawka VAT (%)</v>
      </c>
      <c r="J4" s="63" t="str">
        <f>'38'!J4</f>
        <v>Wartość brutto za ilość określoną w kol. 5 (obliczona: wartość netto z kol. 8 + podatek VAT)</v>
      </c>
      <c r="K4" s="219" t="str">
        <f>'38'!K4</f>
        <v>Nazwa handlowa</v>
      </c>
    </row>
    <row r="5" spans="1:14" s="62" customForma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89">
        <v>10</v>
      </c>
      <c r="K5" s="189">
        <v>11</v>
      </c>
    </row>
    <row r="6" spans="1:14" ht="47.1" customHeight="1" x14ac:dyDescent="0.15">
      <c r="A6" s="70">
        <v>1</v>
      </c>
      <c r="B6" s="71" t="s">
        <v>114</v>
      </c>
      <c r="C6" s="239" t="s">
        <v>800</v>
      </c>
      <c r="D6" s="239" t="s">
        <v>830</v>
      </c>
      <c r="E6" s="239">
        <v>100000</v>
      </c>
      <c r="F6" s="223"/>
      <c r="G6" s="72"/>
      <c r="H6" s="51"/>
      <c r="I6" s="51"/>
      <c r="J6" s="51"/>
      <c r="K6" s="51"/>
    </row>
    <row r="7" spans="1:14" ht="47.1" customHeight="1" x14ac:dyDescent="0.15">
      <c r="A7" s="70">
        <v>2</v>
      </c>
      <c r="B7" s="71" t="s">
        <v>113</v>
      </c>
      <c r="C7" s="252" t="s">
        <v>1089</v>
      </c>
      <c r="D7" s="239" t="s">
        <v>830</v>
      </c>
      <c r="E7" s="239">
        <v>800</v>
      </c>
      <c r="F7" s="223"/>
      <c r="G7" s="72"/>
      <c r="H7" s="51"/>
      <c r="I7" s="51"/>
      <c r="J7" s="51"/>
      <c r="K7" s="51"/>
    </row>
    <row r="8" spans="1:14" s="277" customFormat="1" ht="33" customHeight="1" x14ac:dyDescent="0.15">
      <c r="A8" s="377" t="s">
        <v>855</v>
      </c>
      <c r="B8" s="378"/>
      <c r="C8" s="378"/>
      <c r="D8" s="378"/>
      <c r="E8" s="378"/>
      <c r="F8" s="378"/>
      <c r="G8" s="379"/>
      <c r="H8" s="167"/>
      <c r="I8" s="167" t="s">
        <v>856</v>
      </c>
      <c r="J8" s="164"/>
      <c r="K8" s="162" t="s">
        <v>856</v>
      </c>
      <c r="N8" s="57"/>
    </row>
    <row r="9" spans="1:14" ht="39" customHeight="1" x14ac:dyDescent="0.15">
      <c r="A9" s="375" t="s">
        <v>1088</v>
      </c>
      <c r="B9" s="375"/>
      <c r="C9" s="375"/>
      <c r="D9" s="375"/>
      <c r="E9" s="375"/>
      <c r="F9" s="375"/>
      <c r="G9" s="375"/>
      <c r="H9" s="375"/>
      <c r="I9" s="375"/>
      <c r="J9" s="375"/>
      <c r="K9" s="375"/>
    </row>
    <row r="10" spans="1:14" ht="15.75" customHeight="1" x14ac:dyDescent="0.15">
      <c r="F10" s="262"/>
      <c r="G10" s="262"/>
    </row>
    <row r="11" spans="1:14" ht="45.75" customHeight="1" x14ac:dyDescent="0.15">
      <c r="A11" s="355" t="s">
        <v>943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5"/>
    </row>
    <row r="12" spans="1:14" ht="15.75" customHeight="1" x14ac:dyDescent="0.15">
      <c r="F12" s="262"/>
      <c r="G12" s="262"/>
    </row>
    <row r="13" spans="1:14" ht="15.75" customHeight="1" x14ac:dyDescent="0.15">
      <c r="F13" s="262"/>
      <c r="G13" s="262"/>
    </row>
    <row r="14" spans="1:14" ht="15.75" customHeight="1" x14ac:dyDescent="0.15">
      <c r="F14" s="262"/>
      <c r="G14" s="262"/>
    </row>
    <row r="15" spans="1:14" ht="15.75" customHeight="1" x14ac:dyDescent="0.15">
      <c r="F15" s="262"/>
      <c r="G15" s="262"/>
    </row>
    <row r="16" spans="1:14" ht="15.75" customHeight="1" x14ac:dyDescent="0.15">
      <c r="F16" s="262"/>
      <c r="G16" s="262"/>
    </row>
    <row r="17" spans="6:7" ht="15.75" customHeight="1" x14ac:dyDescent="0.15">
      <c r="F17" s="262"/>
      <c r="G17" s="262"/>
    </row>
    <row r="18" spans="6:7" ht="15.75" customHeight="1" x14ac:dyDescent="0.15">
      <c r="F18" s="262"/>
      <c r="G18" s="262"/>
    </row>
    <row r="19" spans="6:7" ht="15.75" customHeight="1" x14ac:dyDescent="0.15">
      <c r="F19" s="262"/>
      <c r="G19" s="262"/>
    </row>
    <row r="20" spans="6:7" ht="15.75" customHeight="1" x14ac:dyDescent="0.15">
      <c r="F20" s="262"/>
      <c r="G20" s="262"/>
    </row>
    <row r="21" spans="6:7" ht="15.75" customHeight="1" x14ac:dyDescent="0.15">
      <c r="F21" s="262"/>
      <c r="G21" s="262"/>
    </row>
    <row r="22" spans="6:7" ht="15.75" customHeight="1" x14ac:dyDescent="0.15">
      <c r="F22" s="262"/>
      <c r="G22" s="262"/>
    </row>
    <row r="23" spans="6:7" ht="15.75" customHeight="1" x14ac:dyDescent="0.15">
      <c r="F23" s="262"/>
      <c r="G23" s="262"/>
    </row>
    <row r="24" spans="6:7" ht="15.75" customHeight="1" x14ac:dyDescent="0.15">
      <c r="F24" s="262"/>
      <c r="G24" s="262"/>
    </row>
    <row r="25" spans="6:7" ht="15.75" customHeight="1" x14ac:dyDescent="0.15">
      <c r="F25" s="262"/>
      <c r="G25" s="262"/>
    </row>
    <row r="26" spans="6:7" ht="15.75" customHeight="1" x14ac:dyDescent="0.15">
      <c r="F26" s="262"/>
      <c r="G26" s="262"/>
    </row>
    <row r="27" spans="6:7" ht="15.75" customHeight="1" x14ac:dyDescent="0.15">
      <c r="F27" s="262"/>
      <c r="G27" s="262"/>
    </row>
    <row r="28" spans="6:7" ht="15.75" customHeight="1" x14ac:dyDescent="0.15">
      <c r="F28" s="262"/>
      <c r="G28" s="262"/>
    </row>
    <row r="29" spans="6:7" ht="15.75" customHeight="1" x14ac:dyDescent="0.15">
      <c r="F29" s="262"/>
      <c r="G29" s="262"/>
    </row>
    <row r="30" spans="6:7" ht="15.75" customHeight="1" x14ac:dyDescent="0.15">
      <c r="F30" s="262"/>
      <c r="G30" s="262"/>
    </row>
    <row r="31" spans="6:7" ht="15.75" customHeight="1" x14ac:dyDescent="0.15">
      <c r="F31" s="262"/>
      <c r="G31" s="262"/>
    </row>
    <row r="32" spans="6:7" ht="15.75" customHeight="1" x14ac:dyDescent="0.15">
      <c r="F32" s="262"/>
      <c r="G32" s="262"/>
    </row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</sheetData>
  <mergeCells count="6">
    <mergeCell ref="A11:K11"/>
    <mergeCell ref="A1:K1"/>
    <mergeCell ref="A2:K2"/>
    <mergeCell ref="A8:G8"/>
    <mergeCell ref="A9:K9"/>
    <mergeCell ref="A3:K3"/>
  </mergeCells>
  <pageMargins left="0.25" right="0.25" top="0.75" bottom="0.75" header="0.3" footer="0.3"/>
  <pageSetup paperSize="9" orientation="landscape" verticalDpi="300" r:id="rId1"/>
  <headerFooter>
    <oddHeader>&amp;C&amp;"Times New Roman,Normalny"Specyfikacja Istotnych Warunków Zamówienia –przetarg nieograniczony- znak: N/4/20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>
      <selection activeCell="B8" sqref="B8:K8"/>
    </sheetView>
  </sheetViews>
  <sheetFormatPr defaultColWidth="10.83203125" defaultRowHeight="15" x14ac:dyDescent="0.15"/>
  <cols>
    <col min="1" max="1" width="6.33203125" style="57" customWidth="1"/>
    <col min="2" max="2" width="35.6640625" style="57" customWidth="1"/>
    <col min="3" max="3" width="14.5" style="57" customWidth="1"/>
    <col min="4" max="4" width="17.5" style="57" customWidth="1"/>
    <col min="5" max="5" width="10.83203125" style="57" customWidth="1"/>
    <col min="6" max="6" width="13.5" style="57" customWidth="1"/>
    <col min="7" max="7" width="14.6640625" style="57" customWidth="1"/>
    <col min="8" max="8" width="18" style="57" customWidth="1"/>
    <col min="9" max="9" width="10.83203125" style="57" customWidth="1"/>
    <col min="10" max="10" width="18.1640625" style="57" customWidth="1"/>
    <col min="11" max="11" width="29.5" style="57" customWidth="1"/>
    <col min="12" max="16384" width="10.83203125" style="57"/>
  </cols>
  <sheetData>
    <row r="1" spans="1:11" x14ac:dyDescent="0.15">
      <c r="A1" s="356" t="s">
        <v>915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'41'!A2:K2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18" customHeight="1" x14ac:dyDescent="0.15">
      <c r="A3" s="364" t="s">
        <v>914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1" ht="114" x14ac:dyDescent="0.15">
      <c r="A4" s="52" t="s">
        <v>138</v>
      </c>
      <c r="B4" s="53" t="str">
        <f>'41'!B4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'38'!F4</f>
        <v>Cena jedn. netto za 1 op.</v>
      </c>
      <c r="G4" s="52" t="str">
        <f>'38'!G4</f>
        <v>Cena jedn. brutto za 1 op.</v>
      </c>
      <c r="H4" s="52" t="str">
        <f>'41'!H4</f>
        <v>Wartość netto za ilość określoną w kol. 5</v>
      </c>
      <c r="I4" s="52" t="str">
        <f>'41'!I4</f>
        <v>Stawka VAT (%)</v>
      </c>
      <c r="J4" s="125" t="str">
        <f>'41'!J4</f>
        <v>Wartość brutto za ilość określoną w kol. 5 (obliczona: wartość netto z kol. 8 + podatek VAT)</v>
      </c>
      <c r="K4" s="219" t="str">
        <f>'41'!K4</f>
        <v>Nazwa handlowa</v>
      </c>
    </row>
    <row r="5" spans="1:1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42.4" customHeight="1" x14ac:dyDescent="0.15">
      <c r="A6" s="75">
        <v>1</v>
      </c>
      <c r="B6" s="59" t="s">
        <v>1181</v>
      </c>
      <c r="C6" s="60" t="s">
        <v>831</v>
      </c>
      <c r="D6" s="60" t="s">
        <v>112</v>
      </c>
      <c r="E6" s="82">
        <v>30</v>
      </c>
      <c r="F6" s="199"/>
      <c r="G6" s="200"/>
      <c r="H6" s="78"/>
      <c r="I6" s="79"/>
      <c r="J6" s="80"/>
      <c r="K6" s="280"/>
    </row>
    <row r="7" spans="1:11" ht="30.75" customHeight="1" x14ac:dyDescent="0.15">
      <c r="A7" s="359" t="s">
        <v>855</v>
      </c>
      <c r="B7" s="359"/>
      <c r="C7" s="359"/>
      <c r="D7" s="359"/>
      <c r="E7" s="359"/>
      <c r="F7" s="359"/>
      <c r="G7" s="359"/>
      <c r="H7" s="162"/>
      <c r="I7" s="162" t="s">
        <v>856</v>
      </c>
      <c r="J7" s="162"/>
      <c r="K7" s="162" t="s">
        <v>856</v>
      </c>
    </row>
    <row r="8" spans="1:11" ht="16.5" customHeight="1" x14ac:dyDescent="0.15">
      <c r="B8" s="375" t="s">
        <v>1180</v>
      </c>
      <c r="C8" s="375"/>
      <c r="D8" s="375"/>
      <c r="E8" s="375"/>
      <c r="F8" s="375"/>
      <c r="G8" s="375"/>
      <c r="H8" s="375"/>
      <c r="I8" s="375"/>
      <c r="J8" s="375"/>
      <c r="K8" s="375"/>
    </row>
    <row r="9" spans="1:11" ht="12.75" customHeight="1" x14ac:dyDescent="0.15">
      <c r="B9" s="220"/>
      <c r="C9" s="220"/>
      <c r="D9" s="220"/>
      <c r="E9" s="220"/>
      <c r="F9" s="220"/>
      <c r="G9" s="220"/>
      <c r="H9" s="220"/>
      <c r="I9" s="220"/>
      <c r="J9" s="220"/>
      <c r="K9" s="220"/>
    </row>
    <row r="10" spans="1:11" ht="48.75" customHeight="1" x14ac:dyDescent="0.15">
      <c r="A10" s="355" t="s">
        <v>943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55"/>
    </row>
    <row r="11" spans="1:11" x14ac:dyDescent="0.15">
      <c r="F11" s="262"/>
      <c r="G11" s="262"/>
    </row>
    <row r="12" spans="1:11" x14ac:dyDescent="0.15">
      <c r="F12" s="262"/>
      <c r="G12" s="262"/>
    </row>
    <row r="13" spans="1:11" x14ac:dyDescent="0.15">
      <c r="F13" s="262"/>
      <c r="G13" s="262"/>
    </row>
    <row r="14" spans="1:11" x14ac:dyDescent="0.15">
      <c r="F14" s="262"/>
      <c r="G14" s="262"/>
    </row>
    <row r="15" spans="1:11" x14ac:dyDescent="0.15">
      <c r="F15" s="262"/>
      <c r="G15" s="262"/>
    </row>
    <row r="16" spans="1:11" x14ac:dyDescent="0.15">
      <c r="F16" s="262"/>
      <c r="G16" s="262"/>
    </row>
    <row r="17" spans="6:7" x14ac:dyDescent="0.15">
      <c r="F17" s="262"/>
      <c r="G17" s="262"/>
    </row>
    <row r="18" spans="6:7" x14ac:dyDescent="0.15">
      <c r="F18" s="262"/>
      <c r="G18" s="262"/>
    </row>
    <row r="19" spans="6:7" x14ac:dyDescent="0.15">
      <c r="F19" s="262"/>
      <c r="G19" s="262"/>
    </row>
    <row r="20" spans="6:7" x14ac:dyDescent="0.15">
      <c r="F20" s="262"/>
      <c r="G20" s="262"/>
    </row>
    <row r="21" spans="6:7" x14ac:dyDescent="0.15">
      <c r="F21" s="262"/>
      <c r="G21" s="262"/>
    </row>
    <row r="22" spans="6:7" x14ac:dyDescent="0.15">
      <c r="F22" s="262"/>
      <c r="G22" s="262"/>
    </row>
    <row r="23" spans="6:7" x14ac:dyDescent="0.15">
      <c r="F23" s="262"/>
      <c r="G23" s="262"/>
    </row>
    <row r="24" spans="6:7" x14ac:dyDescent="0.15">
      <c r="F24" s="262"/>
      <c r="G24" s="262"/>
    </row>
    <row r="25" spans="6:7" x14ac:dyDescent="0.15">
      <c r="F25" s="262"/>
      <c r="G25" s="262"/>
    </row>
    <row r="26" spans="6:7" x14ac:dyDescent="0.15">
      <c r="F26" s="262"/>
      <c r="G26" s="262"/>
    </row>
    <row r="27" spans="6:7" x14ac:dyDescent="0.15">
      <c r="F27" s="262"/>
      <c r="G27" s="262"/>
    </row>
    <row r="28" spans="6:7" x14ac:dyDescent="0.15">
      <c r="F28" s="262"/>
      <c r="G28" s="262"/>
    </row>
    <row r="29" spans="6:7" x14ac:dyDescent="0.15">
      <c r="F29" s="262"/>
      <c r="G29" s="262"/>
    </row>
    <row r="30" spans="6:7" x14ac:dyDescent="0.15">
      <c r="F30" s="262"/>
      <c r="G30" s="262"/>
    </row>
    <row r="31" spans="6:7" x14ac:dyDescent="0.15">
      <c r="F31" s="262"/>
      <c r="G31" s="262"/>
    </row>
    <row r="32" spans="6:7" x14ac:dyDescent="0.15">
      <c r="F32" s="262"/>
      <c r="G32" s="262"/>
    </row>
    <row r="33" spans="6:7" x14ac:dyDescent="0.15">
      <c r="F33" s="262"/>
      <c r="G33" s="262"/>
    </row>
    <row r="34" spans="6:7" x14ac:dyDescent="0.15">
      <c r="F34" s="262"/>
      <c r="G34" s="262"/>
    </row>
  </sheetData>
  <mergeCells count="6">
    <mergeCell ref="A7:G7"/>
    <mergeCell ref="A1:K1"/>
    <mergeCell ref="A2:K2"/>
    <mergeCell ref="A10:K10"/>
    <mergeCell ref="A3:K3"/>
    <mergeCell ref="B8:K8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6.83203125" style="57" customWidth="1"/>
    <col min="2" max="2" width="55.5" style="57" customWidth="1"/>
    <col min="3" max="3" width="12.83203125" style="57" customWidth="1"/>
    <col min="4" max="4" width="14.6640625" style="57" customWidth="1"/>
    <col min="5" max="5" width="10.83203125" style="57" customWidth="1"/>
    <col min="6" max="7" width="12.33203125" style="57" customWidth="1"/>
    <col min="8" max="8" width="16.5" style="57" customWidth="1"/>
    <col min="9" max="9" width="9" style="57" customWidth="1"/>
    <col min="10" max="10" width="22" style="57" customWidth="1"/>
    <col min="11" max="11" width="20.33203125" style="57" customWidth="1"/>
    <col min="12" max="12" width="10.83203125" style="57" customWidth="1"/>
    <col min="13" max="16384" width="10.83203125" style="58"/>
  </cols>
  <sheetData>
    <row r="1" spans="1:12" x14ac:dyDescent="0.15">
      <c r="A1" s="356" t="s">
        <v>923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2" x14ac:dyDescent="0.15">
      <c r="A2" s="357" t="str">
        <f>'42'!A2:K2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2" ht="21.75" customHeight="1" x14ac:dyDescent="0.15">
      <c r="A3" s="364" t="s">
        <v>917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2" ht="85.5" x14ac:dyDescent="0.15">
      <c r="A4" s="52" t="s">
        <v>138</v>
      </c>
      <c r="B4" s="53" t="str">
        <f>'42'!B4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'42'!F4</f>
        <v>Cena jedn. netto za 1 op.</v>
      </c>
      <c r="G4" s="52" t="str">
        <f>'42'!G4</f>
        <v>Cena jedn. brutto za 1 op.</v>
      </c>
      <c r="H4" s="52" t="str">
        <f>'42'!H4</f>
        <v>Wartość netto za ilość określoną w kol. 5</v>
      </c>
      <c r="I4" s="52" t="str">
        <f>'42'!I4</f>
        <v>Stawka VAT (%)</v>
      </c>
      <c r="J4" s="125" t="str">
        <f>'42'!J4</f>
        <v>Wartość brutto za ilość określoną w kol. 5 (obliczona: wartość netto z kol. 8 + podatek VAT)</v>
      </c>
      <c r="K4" s="219" t="str">
        <f>'42'!K4</f>
        <v>Nazwa handlowa</v>
      </c>
    </row>
    <row r="5" spans="1:12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2" ht="77.25" customHeight="1" x14ac:dyDescent="0.15">
      <c r="A6" s="168">
        <v>1</v>
      </c>
      <c r="B6" s="169" t="s">
        <v>919</v>
      </c>
      <c r="C6" s="47" t="s">
        <v>168</v>
      </c>
      <c r="D6" s="47" t="s">
        <v>281</v>
      </c>
      <c r="E6" s="91">
        <v>350</v>
      </c>
      <c r="F6" s="170"/>
      <c r="G6" s="170"/>
      <c r="H6" s="171"/>
      <c r="I6" s="171"/>
      <c r="J6" s="172"/>
      <c r="K6" s="95"/>
    </row>
    <row r="7" spans="1:12" ht="79.5" customHeight="1" x14ac:dyDescent="0.15">
      <c r="A7" s="47">
        <v>2</v>
      </c>
      <c r="B7" s="169" t="s">
        <v>919</v>
      </c>
      <c r="C7" s="47" t="s">
        <v>168</v>
      </c>
      <c r="D7" s="47" t="s">
        <v>832</v>
      </c>
      <c r="E7" s="91">
        <v>50</v>
      </c>
      <c r="F7" s="173"/>
      <c r="G7" s="173"/>
      <c r="H7" s="171"/>
      <c r="I7" s="171"/>
      <c r="J7" s="172"/>
      <c r="K7" s="95"/>
    </row>
    <row r="8" spans="1:12" ht="77.099999999999994" customHeight="1" x14ac:dyDescent="0.15">
      <c r="A8" s="47">
        <v>3</v>
      </c>
      <c r="B8" s="169" t="s">
        <v>920</v>
      </c>
      <c r="C8" s="47" t="s">
        <v>168</v>
      </c>
      <c r="D8" s="47" t="s">
        <v>281</v>
      </c>
      <c r="E8" s="91">
        <v>20</v>
      </c>
      <c r="F8" s="173"/>
      <c r="G8" s="173"/>
      <c r="H8" s="171"/>
      <c r="I8" s="171"/>
      <c r="J8" s="172"/>
      <c r="K8" s="95"/>
    </row>
    <row r="9" spans="1:12" ht="49.35" customHeight="1" x14ac:dyDescent="0.15">
      <c r="A9" s="47">
        <v>4</v>
      </c>
      <c r="B9" s="86" t="s">
        <v>833</v>
      </c>
      <c r="C9" s="47" t="s">
        <v>168</v>
      </c>
      <c r="D9" s="47" t="s">
        <v>215</v>
      </c>
      <c r="E9" s="91">
        <v>200</v>
      </c>
      <c r="F9" s="173"/>
      <c r="G9" s="173"/>
      <c r="H9" s="171"/>
      <c r="I9" s="171"/>
      <c r="J9" s="172"/>
      <c r="K9" s="95"/>
    </row>
    <row r="10" spans="1:12" ht="43.35" customHeight="1" x14ac:dyDescent="0.15">
      <c r="A10" s="47">
        <v>5</v>
      </c>
      <c r="B10" s="86" t="s">
        <v>833</v>
      </c>
      <c r="C10" s="47" t="s">
        <v>832</v>
      </c>
      <c r="D10" s="47" t="s">
        <v>834</v>
      </c>
      <c r="E10" s="91">
        <v>30</v>
      </c>
      <c r="F10" s="173"/>
      <c r="G10" s="173"/>
      <c r="H10" s="171"/>
      <c r="I10" s="171"/>
      <c r="J10" s="172"/>
      <c r="K10" s="95"/>
      <c r="L10" s="277"/>
    </row>
    <row r="11" spans="1:12" ht="222" customHeight="1" x14ac:dyDescent="0.15">
      <c r="A11" s="47">
        <v>6</v>
      </c>
      <c r="B11" s="81" t="s">
        <v>921</v>
      </c>
      <c r="C11" s="47" t="s">
        <v>281</v>
      </c>
      <c r="D11" s="47" t="s">
        <v>835</v>
      </c>
      <c r="E11" s="91">
        <v>10</v>
      </c>
      <c r="F11" s="173"/>
      <c r="G11" s="173"/>
      <c r="H11" s="171"/>
      <c r="I11" s="171"/>
      <c r="J11" s="172"/>
      <c r="K11" s="95"/>
      <c r="L11" s="277"/>
    </row>
    <row r="12" spans="1:12" ht="110.25" customHeight="1" x14ac:dyDescent="0.15">
      <c r="A12" s="110">
        <v>7</v>
      </c>
      <c r="B12" s="71" t="s">
        <v>836</v>
      </c>
      <c r="C12" s="44" t="s">
        <v>837</v>
      </c>
      <c r="D12" s="47" t="s">
        <v>838</v>
      </c>
      <c r="E12" s="91">
        <v>10</v>
      </c>
      <c r="F12" s="173"/>
      <c r="G12" s="173"/>
      <c r="H12" s="171"/>
      <c r="I12" s="171"/>
      <c r="J12" s="172"/>
      <c r="K12" s="95"/>
      <c r="L12" s="277"/>
    </row>
    <row r="13" spans="1:12" ht="110.25" customHeight="1" x14ac:dyDescent="0.15">
      <c r="A13" s="110">
        <v>8</v>
      </c>
      <c r="B13" s="248" t="s">
        <v>836</v>
      </c>
      <c r="C13" s="44" t="s">
        <v>839</v>
      </c>
      <c r="D13" s="47" t="s">
        <v>714</v>
      </c>
      <c r="E13" s="91">
        <v>10</v>
      </c>
      <c r="F13" s="173"/>
      <c r="G13" s="173"/>
      <c r="H13" s="171"/>
      <c r="I13" s="171"/>
      <c r="J13" s="172"/>
      <c r="K13" s="95"/>
      <c r="L13" s="277"/>
    </row>
    <row r="14" spans="1:12" ht="73.5" customHeight="1" x14ac:dyDescent="0.15">
      <c r="A14" s="110">
        <v>9</v>
      </c>
      <c r="B14" s="71" t="s">
        <v>1090</v>
      </c>
      <c r="C14" s="44" t="s">
        <v>281</v>
      </c>
      <c r="D14" s="47" t="s">
        <v>281</v>
      </c>
      <c r="E14" s="91">
        <v>10</v>
      </c>
      <c r="F14" s="173"/>
      <c r="G14" s="173"/>
      <c r="H14" s="171"/>
      <c r="I14" s="171"/>
      <c r="J14" s="172"/>
      <c r="K14" s="95"/>
      <c r="L14" s="277"/>
    </row>
    <row r="15" spans="1:12" ht="159.75" customHeight="1" x14ac:dyDescent="0.15">
      <c r="A15" s="75">
        <v>10</v>
      </c>
      <c r="B15" s="201" t="s">
        <v>922</v>
      </c>
      <c r="C15" s="75" t="s">
        <v>251</v>
      </c>
      <c r="D15" s="75" t="s">
        <v>840</v>
      </c>
      <c r="E15" s="98">
        <v>10</v>
      </c>
      <c r="F15" s="202"/>
      <c r="G15" s="202"/>
      <c r="H15" s="203"/>
      <c r="I15" s="203"/>
      <c r="J15" s="204"/>
      <c r="K15" s="280"/>
      <c r="L15" s="291"/>
    </row>
    <row r="16" spans="1:12" ht="33" customHeight="1" x14ac:dyDescent="0.15">
      <c r="A16" s="359" t="s">
        <v>855</v>
      </c>
      <c r="B16" s="359"/>
      <c r="C16" s="359"/>
      <c r="D16" s="359"/>
      <c r="E16" s="359"/>
      <c r="F16" s="359"/>
      <c r="G16" s="359"/>
      <c r="H16" s="162"/>
      <c r="I16" s="162" t="s">
        <v>856</v>
      </c>
      <c r="J16" s="162"/>
      <c r="K16" s="162" t="s">
        <v>856</v>
      </c>
      <c r="L16" s="292"/>
    </row>
    <row r="17" spans="1:12" ht="12.75" customHeight="1" x14ac:dyDescent="0.15">
      <c r="A17" s="380" t="s">
        <v>918</v>
      </c>
      <c r="B17" s="380"/>
      <c r="C17" s="380"/>
      <c r="D17" s="380"/>
      <c r="E17" s="380"/>
      <c r="F17" s="380"/>
      <c r="G17" s="380"/>
      <c r="H17" s="380"/>
    </row>
    <row r="18" spans="1:12" ht="12.75" customHeight="1" x14ac:dyDescent="0.15">
      <c r="A18" s="292"/>
      <c r="B18" s="292"/>
      <c r="C18" s="292"/>
      <c r="D18" s="292"/>
      <c r="E18" s="292"/>
      <c r="F18" s="292"/>
      <c r="G18" s="292"/>
      <c r="H18" s="292"/>
    </row>
    <row r="19" spans="1:12" ht="37.5" customHeight="1" x14ac:dyDescent="0.15">
      <c r="A19" s="355" t="s">
        <v>943</v>
      </c>
      <c r="B19" s="355"/>
      <c r="C19" s="355"/>
      <c r="D19" s="355"/>
      <c r="E19" s="355"/>
      <c r="F19" s="355"/>
      <c r="G19" s="355"/>
      <c r="H19" s="355"/>
      <c r="I19" s="355"/>
      <c r="J19" s="355"/>
      <c r="K19" s="355"/>
      <c r="L19" s="298"/>
    </row>
    <row r="20" spans="1:12" x14ac:dyDescent="0.15">
      <c r="A20" s="298"/>
      <c r="B20" s="298"/>
      <c r="C20" s="298"/>
      <c r="D20" s="298"/>
      <c r="E20" s="298"/>
      <c r="F20" s="298"/>
      <c r="G20" s="298"/>
      <c r="H20" s="298"/>
      <c r="I20" s="298"/>
      <c r="J20" s="298"/>
      <c r="K20" s="298"/>
      <c r="L20" s="298"/>
    </row>
    <row r="21" spans="1:12" x14ac:dyDescent="0.15">
      <c r="F21" s="262"/>
      <c r="G21" s="262"/>
    </row>
    <row r="22" spans="1:12" x14ac:dyDescent="0.15">
      <c r="F22" s="262"/>
      <c r="G22" s="262"/>
    </row>
    <row r="23" spans="1:12" x14ac:dyDescent="0.15">
      <c r="F23" s="262"/>
      <c r="G23" s="262"/>
    </row>
    <row r="24" spans="1:12" x14ac:dyDescent="0.15">
      <c r="F24" s="262"/>
      <c r="G24" s="262"/>
    </row>
    <row r="25" spans="1:12" x14ac:dyDescent="0.15">
      <c r="F25" s="262"/>
      <c r="G25" s="262"/>
    </row>
    <row r="26" spans="1:12" x14ac:dyDescent="0.15">
      <c r="F26" s="262"/>
      <c r="G26" s="262"/>
    </row>
    <row r="27" spans="1:12" x14ac:dyDescent="0.15">
      <c r="F27" s="262"/>
      <c r="G27" s="262"/>
    </row>
    <row r="28" spans="1:12" x14ac:dyDescent="0.15">
      <c r="F28" s="262"/>
      <c r="G28" s="262"/>
    </row>
    <row r="29" spans="1:12" x14ac:dyDescent="0.15">
      <c r="F29" s="262"/>
      <c r="G29" s="262"/>
    </row>
    <row r="30" spans="1:12" x14ac:dyDescent="0.15">
      <c r="F30" s="262"/>
      <c r="G30" s="262"/>
    </row>
    <row r="31" spans="1:12" x14ac:dyDescent="0.15">
      <c r="F31" s="262"/>
      <c r="G31" s="262"/>
    </row>
    <row r="32" spans="1:12" x14ac:dyDescent="0.15">
      <c r="F32" s="262"/>
      <c r="G32" s="262"/>
    </row>
    <row r="33" spans="6:7" x14ac:dyDescent="0.15">
      <c r="F33" s="262"/>
      <c r="G33" s="262"/>
    </row>
    <row r="34" spans="6:7" x14ac:dyDescent="0.15">
      <c r="F34" s="262"/>
      <c r="G34" s="262"/>
    </row>
    <row r="35" spans="6:7" x14ac:dyDescent="0.15">
      <c r="F35" s="262"/>
      <c r="G35" s="262"/>
    </row>
    <row r="36" spans="6:7" x14ac:dyDescent="0.15">
      <c r="F36" s="262"/>
      <c r="G36" s="262"/>
    </row>
    <row r="37" spans="6:7" x14ac:dyDescent="0.15">
      <c r="F37" s="262"/>
      <c r="G37" s="262"/>
    </row>
  </sheetData>
  <mergeCells count="6">
    <mergeCell ref="A19:K19"/>
    <mergeCell ref="A17:H17"/>
    <mergeCell ref="A16:G16"/>
    <mergeCell ref="A1:K1"/>
    <mergeCell ref="A2:K2"/>
    <mergeCell ref="A3:K3"/>
  </mergeCells>
  <phoneticPr fontId="4" type="noConversion"/>
  <printOptions horizontalCentered="1"/>
  <pageMargins left="0.25" right="0.25" top="0.75" bottom="0.75" header="0.3" footer="0.3"/>
  <pageSetup paperSize="9" scale="71" fitToWidth="0" fitToHeight="0" orientation="landscape" r:id="rId1"/>
  <headerFooter alignWithMargins="0">
    <oddHeader>&amp;C&amp;"Times New Roman,Normalny"Specyfikacja Istotnych Warunków Zamówienia –przetarg nieograniczony- znak: N/4/20</oddHeader>
  </headerFooter>
  <rowBreaks count="1" manualBreakCount="1">
    <brk id="10" max="10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sqref="A1:K1"/>
    </sheetView>
  </sheetViews>
  <sheetFormatPr defaultColWidth="10.83203125" defaultRowHeight="15" x14ac:dyDescent="0.15"/>
  <cols>
    <col min="1" max="1" width="6.33203125" style="57" customWidth="1"/>
    <col min="2" max="2" width="36.83203125" style="57" customWidth="1"/>
    <col min="3" max="3" width="18.6640625" style="57" customWidth="1"/>
    <col min="4" max="4" width="19.33203125" style="57" customWidth="1"/>
    <col min="5" max="5" width="10.6640625" style="57" customWidth="1"/>
    <col min="6" max="7" width="12.5" style="57" customWidth="1"/>
    <col min="8" max="8" width="20.1640625" style="57" customWidth="1"/>
    <col min="9" max="9" width="9.83203125" style="57" customWidth="1"/>
    <col min="10" max="10" width="19.5" style="57" customWidth="1"/>
    <col min="11" max="11" width="25.33203125" style="57" customWidth="1"/>
    <col min="12" max="16384" width="10.83203125" style="57"/>
  </cols>
  <sheetData>
    <row r="1" spans="1:11" x14ac:dyDescent="0.15">
      <c r="A1" s="356" t="s">
        <v>927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'43'!A2:K2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14.25" customHeight="1" x14ac:dyDescent="0.15">
      <c r="A3" s="400" t="s">
        <v>924</v>
      </c>
      <c r="B3" s="400"/>
      <c r="C3" s="400"/>
      <c r="D3" s="400"/>
      <c r="E3" s="400"/>
      <c r="F3" s="400"/>
      <c r="G3" s="400"/>
      <c r="H3" s="400"/>
      <c r="I3" s="400"/>
      <c r="J3" s="400"/>
      <c r="K3" s="272"/>
    </row>
    <row r="4" spans="1:11" ht="99.75" x14ac:dyDescent="0.15">
      <c r="A4" s="52" t="s">
        <v>138</v>
      </c>
      <c r="B4" s="53" t="str">
        <f>'43'!B4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'43'!F4</f>
        <v>Cena jedn. netto za 1 op.</v>
      </c>
      <c r="G4" s="52" t="str">
        <f>'43'!G4</f>
        <v>Cena jedn. brutto za 1 op.</v>
      </c>
      <c r="H4" s="52" t="str">
        <f>'43'!H4</f>
        <v>Wartość netto za ilość określoną w kol. 5</v>
      </c>
      <c r="I4" s="52" t="str">
        <f>'43'!I4</f>
        <v>Stawka VAT (%)</v>
      </c>
      <c r="J4" s="125" t="str">
        <f>'43'!J4</f>
        <v>Wartość brutto za ilość określoną w kol. 5 (obliczona: wartość netto z kol. 8 + podatek VAT)</v>
      </c>
      <c r="K4" s="219" t="str">
        <f>'43'!K4</f>
        <v>Nazwa handlowa</v>
      </c>
    </row>
    <row r="5" spans="1:1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72.95" customHeight="1" x14ac:dyDescent="0.15">
      <c r="A6" s="60">
        <v>1</v>
      </c>
      <c r="B6" s="205" t="s">
        <v>111</v>
      </c>
      <c r="C6" s="82" t="s">
        <v>841</v>
      </c>
      <c r="D6" s="60" t="s">
        <v>110</v>
      </c>
      <c r="E6" s="82">
        <v>1000</v>
      </c>
      <c r="F6" s="76"/>
      <c r="G6" s="77"/>
      <c r="H6" s="78"/>
      <c r="I6" s="79"/>
      <c r="J6" s="80"/>
      <c r="K6" s="280"/>
    </row>
    <row r="7" spans="1:11" ht="30.75" customHeight="1" x14ac:dyDescent="0.15">
      <c r="A7" s="359" t="s">
        <v>855</v>
      </c>
      <c r="B7" s="359"/>
      <c r="C7" s="359"/>
      <c r="D7" s="359"/>
      <c r="E7" s="359"/>
      <c r="F7" s="359"/>
      <c r="G7" s="359"/>
      <c r="H7" s="162"/>
      <c r="I7" s="162" t="s">
        <v>856</v>
      </c>
      <c r="J7" s="162"/>
      <c r="K7" s="162" t="s">
        <v>856</v>
      </c>
    </row>
    <row r="8" spans="1:11" ht="27.75" customHeight="1" x14ac:dyDescent="0.15">
      <c r="F8" s="262"/>
      <c r="G8" s="262"/>
    </row>
    <row r="9" spans="1:11" ht="46.5" customHeight="1" x14ac:dyDescent="0.15">
      <c r="A9" s="355" t="s">
        <v>943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</row>
    <row r="10" spans="1:11" x14ac:dyDescent="0.15">
      <c r="F10" s="262"/>
      <c r="G10" s="262"/>
    </row>
    <row r="11" spans="1:11" x14ac:dyDescent="0.15">
      <c r="F11" s="262"/>
      <c r="G11" s="262"/>
    </row>
    <row r="12" spans="1:11" x14ac:dyDescent="0.15">
      <c r="F12" s="262"/>
      <c r="G12" s="262"/>
    </row>
    <row r="13" spans="1:11" x14ac:dyDescent="0.15">
      <c r="F13" s="262"/>
      <c r="G13" s="262"/>
    </row>
    <row r="14" spans="1:11" x14ac:dyDescent="0.15">
      <c r="F14" s="262"/>
      <c r="G14" s="262"/>
    </row>
    <row r="15" spans="1:11" x14ac:dyDescent="0.15">
      <c r="F15" s="262"/>
      <c r="G15" s="262"/>
    </row>
    <row r="16" spans="1:11" x14ac:dyDescent="0.15">
      <c r="F16" s="262"/>
      <c r="G16" s="262"/>
    </row>
    <row r="17" spans="6:7" x14ac:dyDescent="0.15">
      <c r="F17" s="262"/>
      <c r="G17" s="262"/>
    </row>
    <row r="18" spans="6:7" x14ac:dyDescent="0.15">
      <c r="F18" s="262"/>
      <c r="G18" s="262"/>
    </row>
    <row r="19" spans="6:7" x14ac:dyDescent="0.15">
      <c r="F19" s="262"/>
      <c r="G19" s="262"/>
    </row>
    <row r="20" spans="6:7" x14ac:dyDescent="0.15">
      <c r="F20" s="262"/>
      <c r="G20" s="262"/>
    </row>
    <row r="21" spans="6:7" x14ac:dyDescent="0.15">
      <c r="F21" s="262"/>
      <c r="G21" s="262"/>
    </row>
    <row r="22" spans="6:7" x14ac:dyDescent="0.15">
      <c r="F22" s="262"/>
      <c r="G22" s="262"/>
    </row>
    <row r="23" spans="6:7" x14ac:dyDescent="0.15">
      <c r="F23" s="262"/>
      <c r="G23" s="262"/>
    </row>
    <row r="24" spans="6:7" x14ac:dyDescent="0.15">
      <c r="F24" s="262"/>
      <c r="G24" s="262"/>
    </row>
    <row r="25" spans="6:7" x14ac:dyDescent="0.15">
      <c r="F25" s="262"/>
      <c r="G25" s="262"/>
    </row>
    <row r="26" spans="6:7" x14ac:dyDescent="0.15">
      <c r="F26" s="262"/>
      <c r="G26" s="262"/>
    </row>
    <row r="27" spans="6:7" x14ac:dyDescent="0.15">
      <c r="F27" s="262"/>
      <c r="G27" s="262"/>
    </row>
    <row r="28" spans="6:7" x14ac:dyDescent="0.15">
      <c r="F28" s="262"/>
      <c r="G28" s="262"/>
    </row>
    <row r="29" spans="6:7" x14ac:dyDescent="0.15">
      <c r="F29" s="262"/>
      <c r="G29" s="262"/>
    </row>
    <row r="30" spans="6:7" x14ac:dyDescent="0.15">
      <c r="F30" s="262"/>
      <c r="G30" s="262"/>
    </row>
    <row r="31" spans="6:7" x14ac:dyDescent="0.15">
      <c r="F31" s="262"/>
      <c r="G31" s="262"/>
    </row>
    <row r="32" spans="6:7" x14ac:dyDescent="0.15">
      <c r="F32" s="262"/>
      <c r="G32" s="262"/>
    </row>
    <row r="33" spans="6:7" x14ac:dyDescent="0.15">
      <c r="F33" s="262"/>
      <c r="G33" s="262"/>
    </row>
  </sheetData>
  <mergeCells count="5">
    <mergeCell ref="A3:J3"/>
    <mergeCell ref="A7:G7"/>
    <mergeCell ref="A1:K1"/>
    <mergeCell ref="A2:K2"/>
    <mergeCell ref="A9:K9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zoomScalePageLayoutView="70" workbookViewId="0">
      <selection sqref="A1:K1"/>
    </sheetView>
  </sheetViews>
  <sheetFormatPr defaultColWidth="10.83203125" defaultRowHeight="15" x14ac:dyDescent="0.15"/>
  <cols>
    <col min="1" max="1" width="5.6640625" style="57" customWidth="1"/>
    <col min="2" max="2" width="48.1640625" style="272" customWidth="1"/>
    <col min="3" max="3" width="13.5" style="62" customWidth="1"/>
    <col min="4" max="4" width="11.1640625" style="57" customWidth="1"/>
    <col min="5" max="6" width="19.83203125" style="62" customWidth="1"/>
    <col min="7" max="7" width="21" style="57" customWidth="1"/>
    <col min="8" max="8" width="11.5" style="57" customWidth="1"/>
    <col min="9" max="9" width="16.83203125" style="57" customWidth="1"/>
    <col min="10" max="10" width="17.1640625" style="57" customWidth="1"/>
    <col min="11" max="11" width="20.33203125" style="57" customWidth="1"/>
    <col min="12" max="16384" width="10.83203125" style="57"/>
  </cols>
  <sheetData>
    <row r="1" spans="1:13" x14ac:dyDescent="0.15">
      <c r="A1" s="356" t="s">
        <v>928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62"/>
      <c r="M1" s="62"/>
    </row>
    <row r="2" spans="1:13" x14ac:dyDescent="0.15">
      <c r="A2" s="357" t="str">
        <f>'44'!A2:K2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62"/>
      <c r="M2" s="62"/>
    </row>
    <row r="3" spans="1:13" ht="18" customHeight="1" x14ac:dyDescent="0.15">
      <c r="A3" s="362" t="s">
        <v>925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3" ht="114" x14ac:dyDescent="0.15">
      <c r="A4" s="52" t="s">
        <v>138</v>
      </c>
      <c r="B4" s="175" t="str">
        <f>'44'!B4</f>
        <v>Opis przedmiotu zamówienia</v>
      </c>
      <c r="C4" s="52" t="s">
        <v>843</v>
      </c>
      <c r="D4" s="52" t="s">
        <v>142</v>
      </c>
      <c r="E4" s="52" t="str">
        <f>'44'!F4</f>
        <v>Cena jedn. netto za 1 op.</v>
      </c>
      <c r="F4" s="52" t="str">
        <f>'44'!G4</f>
        <v>Cena jedn. brutto za 1 op.</v>
      </c>
      <c r="G4" s="52" t="s">
        <v>926</v>
      </c>
      <c r="H4" s="125" t="str">
        <f>'44'!I4</f>
        <v>Stawka VAT (%)</v>
      </c>
      <c r="I4" s="219" t="str">
        <f>'44'!J4</f>
        <v>Wartość brutto za ilość określoną w kol. 5 (obliczona: wartość netto z kol. 8 + podatek VAT)</v>
      </c>
      <c r="J4" s="219" t="str">
        <f>'44'!K4</f>
        <v>Nazwa handlowa</v>
      </c>
      <c r="K4" s="219" t="s">
        <v>842</v>
      </c>
    </row>
    <row r="5" spans="1:13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89">
        <v>8</v>
      </c>
      <c r="I5" s="189">
        <v>9</v>
      </c>
      <c r="J5" s="189">
        <v>10</v>
      </c>
      <c r="K5" s="189">
        <v>11</v>
      </c>
    </row>
    <row r="6" spans="1:13" ht="156" customHeight="1" x14ac:dyDescent="0.15">
      <c r="A6" s="70">
        <v>1</v>
      </c>
      <c r="B6" s="240" t="s">
        <v>1092</v>
      </c>
      <c r="C6" s="241" t="s">
        <v>844</v>
      </c>
      <c r="D6" s="241">
        <v>80</v>
      </c>
      <c r="E6" s="236"/>
      <c r="F6" s="108"/>
      <c r="G6" s="108"/>
      <c r="H6" s="51"/>
      <c r="I6" s="95"/>
      <c r="J6" s="95"/>
      <c r="K6" s="95"/>
    </row>
    <row r="7" spans="1:13" ht="166.5" customHeight="1" x14ac:dyDescent="0.15">
      <c r="A7" s="97">
        <v>2</v>
      </c>
      <c r="B7" s="240" t="s">
        <v>1093</v>
      </c>
      <c r="C7" s="241" t="s">
        <v>844</v>
      </c>
      <c r="D7" s="241">
        <v>80</v>
      </c>
      <c r="E7" s="236"/>
      <c r="F7" s="108"/>
      <c r="G7" s="108"/>
      <c r="H7" s="51"/>
      <c r="I7" s="156"/>
      <c r="J7" s="95"/>
      <c r="K7" s="95"/>
    </row>
    <row r="8" spans="1:13" ht="174.75" customHeight="1" x14ac:dyDescent="0.15">
      <c r="A8" s="97">
        <v>3</v>
      </c>
      <c r="B8" s="240" t="s">
        <v>1094</v>
      </c>
      <c r="C8" s="241" t="s">
        <v>845</v>
      </c>
      <c r="D8" s="241">
        <v>80</v>
      </c>
      <c r="E8" s="236"/>
      <c r="F8" s="108"/>
      <c r="G8" s="108"/>
      <c r="H8" s="51"/>
      <c r="I8" s="156"/>
      <c r="J8" s="95"/>
      <c r="K8" s="95"/>
    </row>
    <row r="9" spans="1:13" ht="259.5" customHeight="1" x14ac:dyDescent="0.15">
      <c r="A9" s="97">
        <v>4</v>
      </c>
      <c r="B9" s="240" t="s">
        <v>1095</v>
      </c>
      <c r="C9" s="241" t="s">
        <v>844</v>
      </c>
      <c r="D9" s="241">
        <v>80</v>
      </c>
      <c r="E9" s="236"/>
      <c r="F9" s="108"/>
      <c r="G9" s="108"/>
      <c r="H9" s="51"/>
      <c r="I9" s="156"/>
      <c r="J9" s="95"/>
      <c r="K9" s="95"/>
    </row>
    <row r="10" spans="1:13" ht="125.25" customHeight="1" x14ac:dyDescent="0.15">
      <c r="A10" s="97">
        <v>5</v>
      </c>
      <c r="B10" s="240" t="s">
        <v>1096</v>
      </c>
      <c r="C10" s="241" t="s">
        <v>845</v>
      </c>
      <c r="D10" s="241">
        <v>150</v>
      </c>
      <c r="E10" s="236"/>
      <c r="F10" s="108"/>
      <c r="G10" s="108"/>
      <c r="H10" s="51"/>
      <c r="I10" s="156"/>
      <c r="J10" s="95"/>
      <c r="K10" s="95"/>
    </row>
    <row r="11" spans="1:13" ht="121.5" customHeight="1" x14ac:dyDescent="0.15">
      <c r="A11" s="97">
        <v>6</v>
      </c>
      <c r="B11" s="240" t="s">
        <v>1097</v>
      </c>
      <c r="C11" s="241" t="s">
        <v>846</v>
      </c>
      <c r="D11" s="241">
        <v>30</v>
      </c>
      <c r="E11" s="236"/>
      <c r="F11" s="108"/>
      <c r="G11" s="108"/>
      <c r="H11" s="51"/>
      <c r="I11" s="156"/>
      <c r="J11" s="95"/>
      <c r="K11" s="95"/>
    </row>
    <row r="12" spans="1:13" s="289" customFormat="1" ht="201.75" customHeight="1" x14ac:dyDescent="0.15">
      <c r="A12" s="70">
        <v>7</v>
      </c>
      <c r="B12" s="240" t="s">
        <v>1098</v>
      </c>
      <c r="C12" s="241" t="s">
        <v>251</v>
      </c>
      <c r="D12" s="241">
        <v>30</v>
      </c>
      <c r="E12" s="236"/>
      <c r="F12" s="51"/>
      <c r="G12" s="108"/>
      <c r="H12" s="51"/>
      <c r="I12" s="288"/>
      <c r="J12" s="288"/>
      <c r="K12" s="95"/>
    </row>
    <row r="13" spans="1:13" s="289" customFormat="1" ht="163.5" customHeight="1" x14ac:dyDescent="0.15">
      <c r="A13" s="70">
        <v>8</v>
      </c>
      <c r="B13" s="240" t="s">
        <v>1099</v>
      </c>
      <c r="C13" s="241" t="s">
        <v>251</v>
      </c>
      <c r="D13" s="241">
        <v>30</v>
      </c>
      <c r="E13" s="236"/>
      <c r="F13" s="51"/>
      <c r="G13" s="108"/>
      <c r="H13" s="51"/>
      <c r="I13" s="288"/>
      <c r="J13" s="288"/>
      <c r="K13" s="95"/>
    </row>
    <row r="14" spans="1:13" ht="164.25" customHeight="1" x14ac:dyDescent="0.15">
      <c r="A14" s="70">
        <v>9</v>
      </c>
      <c r="B14" s="240" t="s">
        <v>1100</v>
      </c>
      <c r="C14" s="241" t="s">
        <v>251</v>
      </c>
      <c r="D14" s="241">
        <v>30</v>
      </c>
      <c r="E14" s="236"/>
      <c r="F14" s="108"/>
      <c r="G14" s="108"/>
      <c r="H14" s="51"/>
      <c r="I14" s="156"/>
      <c r="J14" s="95"/>
      <c r="K14" s="95"/>
    </row>
    <row r="15" spans="1:13" ht="165.75" customHeight="1" x14ac:dyDescent="0.15">
      <c r="A15" s="70">
        <v>10</v>
      </c>
      <c r="B15" s="240" t="s">
        <v>1101</v>
      </c>
      <c r="C15" s="241" t="s">
        <v>251</v>
      </c>
      <c r="D15" s="241">
        <v>30</v>
      </c>
      <c r="E15" s="236"/>
      <c r="F15" s="108"/>
      <c r="G15" s="108"/>
      <c r="H15" s="51"/>
      <c r="I15" s="156"/>
      <c r="J15" s="95"/>
      <c r="K15" s="95"/>
    </row>
    <row r="16" spans="1:13" s="289" customFormat="1" ht="279" customHeight="1" x14ac:dyDescent="0.15">
      <c r="A16" s="70">
        <v>11</v>
      </c>
      <c r="B16" s="240" t="s">
        <v>1178</v>
      </c>
      <c r="C16" s="349" t="s">
        <v>168</v>
      </c>
      <c r="D16" s="241">
        <v>50</v>
      </c>
      <c r="E16" s="223"/>
      <c r="F16" s="51"/>
      <c r="G16" s="108"/>
      <c r="H16" s="51"/>
      <c r="I16" s="288"/>
      <c r="J16" s="288"/>
      <c r="K16" s="95"/>
    </row>
    <row r="17" spans="1:11" s="289" customFormat="1" ht="126.75" customHeight="1" x14ac:dyDescent="0.15">
      <c r="A17" s="70">
        <v>12</v>
      </c>
      <c r="B17" s="240" t="s">
        <v>1102</v>
      </c>
      <c r="C17" s="349" t="s">
        <v>168</v>
      </c>
      <c r="D17" s="241">
        <v>50</v>
      </c>
      <c r="E17" s="223"/>
      <c r="F17" s="51"/>
      <c r="G17" s="108"/>
      <c r="H17" s="51"/>
      <c r="I17" s="288"/>
      <c r="J17" s="288"/>
      <c r="K17" s="95"/>
    </row>
    <row r="18" spans="1:11" ht="26.25" customHeight="1" x14ac:dyDescent="0.15">
      <c r="A18" s="393" t="s">
        <v>855</v>
      </c>
      <c r="B18" s="393"/>
      <c r="C18" s="393"/>
      <c r="D18" s="393"/>
      <c r="E18" s="393"/>
      <c r="F18" s="393"/>
      <c r="G18" s="293"/>
      <c r="H18" s="293" t="s">
        <v>856</v>
      </c>
      <c r="I18" s="95"/>
      <c r="J18" s="162" t="s">
        <v>856</v>
      </c>
      <c r="K18" s="162" t="s">
        <v>856</v>
      </c>
    </row>
    <row r="19" spans="1:11" ht="32.25" customHeight="1" x14ac:dyDescent="0.15">
      <c r="A19" s="58"/>
      <c r="B19" s="407" t="s">
        <v>1179</v>
      </c>
      <c r="C19" s="407"/>
      <c r="D19" s="407"/>
      <c r="E19" s="407"/>
      <c r="F19" s="407"/>
      <c r="G19" s="407"/>
      <c r="H19" s="407"/>
      <c r="I19" s="407"/>
      <c r="J19" s="407"/>
      <c r="K19" s="407"/>
    </row>
    <row r="20" spans="1:11" ht="31.5" customHeight="1" x14ac:dyDescent="0.15">
      <c r="A20" s="58"/>
      <c r="B20" s="350" t="s">
        <v>1175</v>
      </c>
      <c r="C20" s="401" t="s">
        <v>1176</v>
      </c>
      <c r="D20" s="402"/>
      <c r="E20" s="402"/>
      <c r="F20" s="402"/>
      <c r="G20" s="403"/>
    </row>
    <row r="21" spans="1:11" ht="23.25" customHeight="1" x14ac:dyDescent="0.15">
      <c r="A21" s="58"/>
      <c r="B21" s="243"/>
      <c r="C21" s="404"/>
      <c r="D21" s="405"/>
      <c r="E21" s="405"/>
      <c r="F21" s="405"/>
      <c r="G21" s="406"/>
    </row>
    <row r="22" spans="1:11" ht="24.75" customHeight="1" x14ac:dyDescent="0.15">
      <c r="A22" s="58"/>
      <c r="B22" s="243"/>
      <c r="C22" s="404"/>
      <c r="D22" s="405"/>
      <c r="E22" s="405"/>
      <c r="F22" s="405"/>
      <c r="G22" s="406"/>
    </row>
    <row r="23" spans="1:11" x14ac:dyDescent="0.15">
      <c r="A23" s="58"/>
      <c r="B23" s="58"/>
      <c r="C23" s="58"/>
      <c r="D23" s="58"/>
      <c r="E23" s="58"/>
      <c r="F23" s="58"/>
    </row>
    <row r="24" spans="1:11" ht="43.5" customHeight="1" x14ac:dyDescent="0.15">
      <c r="A24" s="355" t="s">
        <v>943</v>
      </c>
      <c r="B24" s="355"/>
      <c r="C24" s="355"/>
      <c r="D24" s="355"/>
      <c r="E24" s="355"/>
      <c r="F24" s="355"/>
      <c r="G24" s="355"/>
      <c r="H24" s="355"/>
      <c r="I24" s="355"/>
      <c r="J24" s="355"/>
      <c r="K24" s="355"/>
    </row>
    <row r="25" spans="1:11" x14ac:dyDescent="0.15">
      <c r="E25" s="165"/>
    </row>
    <row r="26" spans="1:11" x14ac:dyDescent="0.15">
      <c r="E26" s="165"/>
    </row>
    <row r="27" spans="1:11" x14ac:dyDescent="0.15">
      <c r="E27" s="165"/>
    </row>
    <row r="28" spans="1:11" x14ac:dyDescent="0.15">
      <c r="E28" s="165"/>
    </row>
    <row r="29" spans="1:11" x14ac:dyDescent="0.15">
      <c r="E29" s="165"/>
    </row>
    <row r="30" spans="1:11" x14ac:dyDescent="0.15">
      <c r="E30" s="165"/>
    </row>
    <row r="31" spans="1:11" x14ac:dyDescent="0.15">
      <c r="E31" s="165"/>
    </row>
    <row r="32" spans="1:11" x14ac:dyDescent="0.15">
      <c r="E32" s="165"/>
    </row>
    <row r="33" spans="5:5" x14ac:dyDescent="0.15">
      <c r="E33" s="165"/>
    </row>
  </sheetData>
  <mergeCells count="9">
    <mergeCell ref="A24:K24"/>
    <mergeCell ref="A3:K3"/>
    <mergeCell ref="A18:F18"/>
    <mergeCell ref="A1:K1"/>
    <mergeCell ref="A2:K2"/>
    <mergeCell ref="C20:G20"/>
    <mergeCell ref="C21:G21"/>
    <mergeCell ref="C22:G22"/>
    <mergeCell ref="B19:K19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differentFirst="1" scaleWithDoc="0" alignWithMargins="0"/>
  <rowBreaks count="1" manualBreakCount="1">
    <brk id="19" max="10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sqref="A1:K1"/>
    </sheetView>
  </sheetViews>
  <sheetFormatPr defaultColWidth="10.83203125" defaultRowHeight="15" x14ac:dyDescent="0.15"/>
  <cols>
    <col min="1" max="1" width="6" style="57" customWidth="1"/>
    <col min="2" max="2" width="29.83203125" style="57" customWidth="1"/>
    <col min="3" max="3" width="10" style="57" customWidth="1"/>
    <col min="4" max="4" width="17.6640625" style="57" customWidth="1"/>
    <col min="5" max="5" width="9" style="57" customWidth="1"/>
    <col min="6" max="6" width="11.33203125" style="57" customWidth="1"/>
    <col min="7" max="7" width="12.1640625" style="57" customWidth="1"/>
    <col min="8" max="8" width="15.33203125" style="57" customWidth="1"/>
    <col min="9" max="9" width="13.1640625" style="57" customWidth="1"/>
    <col min="10" max="10" width="19" style="57" customWidth="1"/>
    <col min="11" max="11" width="20.83203125" style="57" customWidth="1"/>
    <col min="12" max="16384" width="10.83203125" style="57"/>
  </cols>
  <sheetData>
    <row r="1" spans="1:11" x14ac:dyDescent="0.15">
      <c r="A1" s="356" t="s">
        <v>930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'45'!A2:K2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15.75" customHeight="1" x14ac:dyDescent="0.15">
      <c r="A3" s="364" t="s">
        <v>929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1" ht="114" x14ac:dyDescent="0.15">
      <c r="A4" s="52" t="s">
        <v>138</v>
      </c>
      <c r="B4" s="53" t="str">
        <f>'42'!B4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'42'!F4</f>
        <v>Cena jedn. netto za 1 op.</v>
      </c>
      <c r="G4" s="52" t="str">
        <f>'42'!G4</f>
        <v>Cena jedn. brutto za 1 op.</v>
      </c>
      <c r="H4" s="52" t="str">
        <f>'42'!H4</f>
        <v>Wartość netto za ilość określoną w kol. 5</v>
      </c>
      <c r="I4" s="52" t="str">
        <f>'42'!I4</f>
        <v>Stawka VAT (%)</v>
      </c>
      <c r="J4" s="125" t="str">
        <f>'42'!J4</f>
        <v>Wartość brutto za ilość określoną w kol. 5 (obliczona: wartość netto z kol. 8 + podatek VAT)</v>
      </c>
      <c r="K4" s="219" t="str">
        <f>'42'!K4</f>
        <v>Nazwa handlowa</v>
      </c>
    </row>
    <row r="5" spans="1:1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s="94" customFormat="1" ht="51" customHeight="1" x14ac:dyDescent="0.15">
      <c r="A6" s="60">
        <v>1</v>
      </c>
      <c r="B6" s="59" t="s">
        <v>0</v>
      </c>
      <c r="C6" s="75" t="s">
        <v>109</v>
      </c>
      <c r="D6" s="60" t="s">
        <v>108</v>
      </c>
      <c r="E6" s="82">
        <v>1000</v>
      </c>
      <c r="F6" s="174"/>
      <c r="G6" s="167"/>
      <c r="H6" s="78"/>
      <c r="I6" s="79"/>
      <c r="J6" s="80"/>
      <c r="K6" s="189"/>
    </row>
    <row r="7" spans="1:11" ht="31.5" customHeight="1" x14ac:dyDescent="0.15">
      <c r="A7" s="359" t="s">
        <v>855</v>
      </c>
      <c r="B7" s="359"/>
      <c r="C7" s="359"/>
      <c r="D7" s="359"/>
      <c r="E7" s="359"/>
      <c r="F7" s="359"/>
      <c r="G7" s="359"/>
      <c r="H7" s="162"/>
      <c r="I7" s="162" t="s">
        <v>856</v>
      </c>
      <c r="J7" s="162"/>
      <c r="K7" s="162" t="s">
        <v>856</v>
      </c>
    </row>
    <row r="8" spans="1:11" x14ac:dyDescent="0.15">
      <c r="F8" s="262"/>
      <c r="G8" s="262"/>
    </row>
    <row r="9" spans="1:11" ht="45" customHeight="1" x14ac:dyDescent="0.15">
      <c r="A9" s="355" t="s">
        <v>943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</row>
    <row r="10" spans="1:11" x14ac:dyDescent="0.15">
      <c r="F10" s="262"/>
      <c r="G10" s="262"/>
    </row>
    <row r="11" spans="1:11" x14ac:dyDescent="0.15">
      <c r="F11" s="262"/>
      <c r="G11" s="262"/>
    </row>
    <row r="12" spans="1:11" x14ac:dyDescent="0.15">
      <c r="F12" s="262"/>
      <c r="G12" s="262"/>
    </row>
    <row r="13" spans="1:11" x14ac:dyDescent="0.15">
      <c r="F13" s="262"/>
      <c r="G13" s="262"/>
    </row>
    <row r="14" spans="1:11" x14ac:dyDescent="0.15">
      <c r="F14" s="262"/>
      <c r="G14" s="262"/>
    </row>
    <row r="15" spans="1:11" x14ac:dyDescent="0.15">
      <c r="F15" s="262"/>
      <c r="G15" s="262"/>
    </row>
    <row r="16" spans="1:11" x14ac:dyDescent="0.15">
      <c r="F16" s="262"/>
      <c r="G16" s="262"/>
    </row>
    <row r="17" spans="5:7" x14ac:dyDescent="0.15">
      <c r="E17" s="62"/>
      <c r="F17" s="262"/>
      <c r="G17" s="262"/>
    </row>
    <row r="18" spans="5:7" x14ac:dyDescent="0.15">
      <c r="F18" s="262"/>
      <c r="G18" s="262"/>
    </row>
    <row r="19" spans="5:7" x14ac:dyDescent="0.15">
      <c r="F19" s="262"/>
      <c r="G19" s="262"/>
    </row>
    <row r="20" spans="5:7" x14ac:dyDescent="0.15">
      <c r="F20" s="262"/>
      <c r="G20" s="262"/>
    </row>
    <row r="21" spans="5:7" x14ac:dyDescent="0.15">
      <c r="F21" s="262"/>
      <c r="G21" s="262"/>
    </row>
    <row r="22" spans="5:7" x14ac:dyDescent="0.15">
      <c r="F22" s="262"/>
      <c r="G22" s="262"/>
    </row>
    <row r="23" spans="5:7" x14ac:dyDescent="0.15">
      <c r="F23" s="262"/>
      <c r="G23" s="262"/>
    </row>
    <row r="24" spans="5:7" x14ac:dyDescent="0.15">
      <c r="F24" s="262"/>
      <c r="G24" s="262"/>
    </row>
    <row r="25" spans="5:7" x14ac:dyDescent="0.15">
      <c r="F25" s="262"/>
      <c r="G25" s="262"/>
    </row>
    <row r="26" spans="5:7" x14ac:dyDescent="0.15">
      <c r="F26" s="262"/>
      <c r="G26" s="262"/>
    </row>
    <row r="27" spans="5:7" x14ac:dyDescent="0.15">
      <c r="F27" s="262"/>
      <c r="G27" s="262"/>
    </row>
    <row r="28" spans="5:7" x14ac:dyDescent="0.15">
      <c r="F28" s="262"/>
      <c r="G28" s="262"/>
    </row>
    <row r="29" spans="5:7" x14ac:dyDescent="0.15">
      <c r="F29" s="262"/>
      <c r="G29" s="262"/>
    </row>
    <row r="30" spans="5:7" x14ac:dyDescent="0.15">
      <c r="F30" s="262"/>
      <c r="G30" s="262"/>
    </row>
    <row r="31" spans="5:7" x14ac:dyDescent="0.15">
      <c r="F31" s="262"/>
      <c r="G31" s="262"/>
    </row>
    <row r="32" spans="5:7" x14ac:dyDescent="0.15">
      <c r="F32" s="262"/>
      <c r="G32" s="262"/>
    </row>
    <row r="33" spans="6:7" x14ac:dyDescent="0.15">
      <c r="F33" s="262"/>
      <c r="G33" s="262"/>
    </row>
  </sheetData>
  <mergeCells count="5">
    <mergeCell ref="A7:G7"/>
    <mergeCell ref="A1:K1"/>
    <mergeCell ref="A2:K2"/>
    <mergeCell ref="A9:K9"/>
    <mergeCell ref="A3:K3"/>
  </mergeCells>
  <phoneticPr fontId="4" type="noConversion"/>
  <pageMargins left="0.25" right="0.25" top="0.75" bottom="0.75" header="0.3" footer="0.3"/>
  <pageSetup paperSize="9" fitToWidth="0" fitToHeight="0" pageOrder="overThenDown" orientation="landscape" useFirstPageNumber="1" r:id="rId1"/>
  <headerFooter>
    <oddHeader>&amp;C&amp;"Times New Roman,Normalny"Specyfikacja Istotnych Warunków Zamówienia –przetarg nieograniczony- znak: N/4/20</oddHeader>
    <oddFooter>&amp;CStrona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sqref="A1:K1"/>
    </sheetView>
  </sheetViews>
  <sheetFormatPr defaultColWidth="10.83203125" defaultRowHeight="15" x14ac:dyDescent="0.15"/>
  <cols>
    <col min="1" max="1" width="6.6640625" style="57" customWidth="1"/>
    <col min="2" max="2" width="33.6640625" style="57" customWidth="1"/>
    <col min="3" max="3" width="11.33203125" style="57" customWidth="1"/>
    <col min="4" max="4" width="16.83203125" style="57" customWidth="1"/>
    <col min="5" max="5" width="8.6640625" style="57" customWidth="1"/>
    <col min="6" max="6" width="13.5" style="57" customWidth="1"/>
    <col min="7" max="7" width="12.6640625" style="57" customWidth="1"/>
    <col min="8" max="8" width="15.33203125" style="57" customWidth="1"/>
    <col min="9" max="9" width="9.5" style="57" customWidth="1"/>
    <col min="10" max="10" width="14.6640625" style="57" customWidth="1"/>
    <col min="11" max="11" width="20.6640625" style="57" customWidth="1"/>
    <col min="12" max="16384" width="10.83203125" style="57"/>
  </cols>
  <sheetData>
    <row r="1" spans="1:11" x14ac:dyDescent="0.15">
      <c r="A1" s="356" t="s">
        <v>932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'46'!A2:K2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22.5" customHeight="1" x14ac:dyDescent="0.15">
      <c r="A3" s="364" t="s">
        <v>931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1" ht="142.5" x14ac:dyDescent="0.15">
      <c r="A4" s="52" t="s">
        <v>138</v>
      </c>
      <c r="B4" s="53" t="str">
        <f>'46'!B4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'46'!F4</f>
        <v>Cena jedn. netto za 1 op.</v>
      </c>
      <c r="G4" s="52" t="str">
        <f>'46'!G4</f>
        <v>Cena jedn. brutto za 1 op.</v>
      </c>
      <c r="H4" s="52" t="str">
        <f>'46'!H4</f>
        <v>Wartość netto za ilość określoną w kol. 5</v>
      </c>
      <c r="I4" s="52" t="str">
        <f>'46'!I4</f>
        <v>Stawka VAT (%)</v>
      </c>
      <c r="J4" s="125" t="str">
        <f>'46'!J4</f>
        <v>Wartość brutto za ilość określoną w kol. 5 (obliczona: wartość netto z kol. 8 + podatek VAT)</v>
      </c>
      <c r="K4" s="219" t="str">
        <f>'46'!K4</f>
        <v>Nazwa handlowa</v>
      </c>
    </row>
    <row r="5" spans="1:1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40.35" customHeight="1" x14ac:dyDescent="0.15">
      <c r="A6" s="70">
        <v>1</v>
      </c>
      <c r="B6" s="248" t="s">
        <v>1103</v>
      </c>
      <c r="C6" s="234" t="s">
        <v>1</v>
      </c>
      <c r="D6" s="234" t="s">
        <v>2</v>
      </c>
      <c r="E6" s="234">
        <v>60</v>
      </c>
      <c r="F6" s="72"/>
      <c r="G6" s="72"/>
      <c r="H6" s="93"/>
      <c r="I6" s="43"/>
      <c r="J6" s="50"/>
      <c r="K6" s="95"/>
    </row>
    <row r="7" spans="1:11" ht="37.35" customHeight="1" x14ac:dyDescent="0.15">
      <c r="A7" s="70">
        <v>2</v>
      </c>
      <c r="B7" s="248" t="s">
        <v>1104</v>
      </c>
      <c r="C7" s="234" t="s">
        <v>130</v>
      </c>
      <c r="D7" s="234" t="s">
        <v>3</v>
      </c>
      <c r="E7" s="234">
        <v>50</v>
      </c>
      <c r="F7" s="72"/>
      <c r="G7" s="72"/>
      <c r="H7" s="93"/>
      <c r="I7" s="43"/>
      <c r="J7" s="50"/>
      <c r="K7" s="95"/>
    </row>
    <row r="8" spans="1:11" ht="41.85" customHeight="1" x14ac:dyDescent="0.15">
      <c r="A8" s="70">
        <v>3</v>
      </c>
      <c r="B8" s="248" t="s">
        <v>1104</v>
      </c>
      <c r="C8" s="234" t="s">
        <v>131</v>
      </c>
      <c r="D8" s="234" t="s">
        <v>4</v>
      </c>
      <c r="E8" s="234">
        <v>25</v>
      </c>
      <c r="F8" s="72"/>
      <c r="G8" s="72"/>
      <c r="H8" s="93"/>
      <c r="I8" s="43"/>
      <c r="J8" s="50"/>
      <c r="K8" s="95"/>
    </row>
    <row r="9" spans="1:11" ht="45" customHeight="1" x14ac:dyDescent="0.15">
      <c r="A9" s="70">
        <v>4</v>
      </c>
      <c r="B9" s="248" t="s">
        <v>1105</v>
      </c>
      <c r="C9" s="234" t="s">
        <v>132</v>
      </c>
      <c r="D9" s="234" t="s">
        <v>3</v>
      </c>
      <c r="E9" s="234">
        <v>400</v>
      </c>
      <c r="F9" s="72"/>
      <c r="G9" s="72"/>
      <c r="H9" s="93"/>
      <c r="I9" s="43"/>
      <c r="J9" s="50"/>
      <c r="K9" s="95"/>
    </row>
    <row r="10" spans="1:11" ht="39.6" customHeight="1" x14ac:dyDescent="0.15">
      <c r="A10" s="70">
        <v>5</v>
      </c>
      <c r="B10" s="248" t="s">
        <v>1105</v>
      </c>
      <c r="C10" s="234" t="s">
        <v>132</v>
      </c>
      <c r="D10" s="234" t="s">
        <v>4</v>
      </c>
      <c r="E10" s="234">
        <v>200</v>
      </c>
      <c r="F10" s="72"/>
      <c r="G10" s="72"/>
      <c r="H10" s="93"/>
      <c r="I10" s="43"/>
      <c r="J10" s="50"/>
      <c r="K10" s="95"/>
    </row>
    <row r="11" spans="1:11" ht="29.25" customHeight="1" x14ac:dyDescent="0.15">
      <c r="A11" s="359" t="s">
        <v>855</v>
      </c>
      <c r="B11" s="359"/>
      <c r="C11" s="359"/>
      <c r="D11" s="359"/>
      <c r="E11" s="359"/>
      <c r="F11" s="359"/>
      <c r="G11" s="359"/>
      <c r="H11" s="258"/>
      <c r="I11" s="162" t="s">
        <v>856</v>
      </c>
      <c r="J11" s="162"/>
      <c r="K11" s="162" t="s">
        <v>856</v>
      </c>
    </row>
    <row r="12" spans="1:11" ht="7.5" customHeight="1" x14ac:dyDescent="0.15">
      <c r="A12" s="287"/>
      <c r="B12" s="287"/>
      <c r="F12" s="262"/>
      <c r="G12" s="262"/>
    </row>
    <row r="13" spans="1:11" ht="44.25" customHeight="1" x14ac:dyDescent="0.15">
      <c r="A13" s="389" t="s">
        <v>945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</row>
    <row r="14" spans="1:11" x14ac:dyDescent="0.15">
      <c r="F14" s="262"/>
      <c r="G14" s="262"/>
    </row>
    <row r="15" spans="1:11" x14ac:dyDescent="0.15">
      <c r="F15" s="262"/>
      <c r="G15" s="262"/>
    </row>
    <row r="16" spans="1:11" x14ac:dyDescent="0.15">
      <c r="F16" s="262"/>
      <c r="G16" s="262"/>
    </row>
    <row r="17" spans="6:7" x14ac:dyDescent="0.15">
      <c r="F17" s="262"/>
      <c r="G17" s="262"/>
    </row>
    <row r="18" spans="6:7" x14ac:dyDescent="0.15">
      <c r="F18" s="262"/>
      <c r="G18" s="262"/>
    </row>
    <row r="19" spans="6:7" x14ac:dyDescent="0.15">
      <c r="F19" s="262"/>
      <c r="G19" s="262"/>
    </row>
    <row r="20" spans="6:7" x14ac:dyDescent="0.15">
      <c r="F20" s="262"/>
      <c r="G20" s="262"/>
    </row>
    <row r="21" spans="6:7" x14ac:dyDescent="0.15">
      <c r="F21" s="262"/>
      <c r="G21" s="262"/>
    </row>
    <row r="22" spans="6:7" x14ac:dyDescent="0.15">
      <c r="F22" s="262"/>
      <c r="G22" s="262"/>
    </row>
    <row r="23" spans="6:7" x14ac:dyDescent="0.15">
      <c r="F23" s="262"/>
      <c r="G23" s="262"/>
    </row>
    <row r="24" spans="6:7" x14ac:dyDescent="0.15">
      <c r="F24" s="262"/>
      <c r="G24" s="262"/>
    </row>
    <row r="25" spans="6:7" x14ac:dyDescent="0.15">
      <c r="F25" s="262"/>
      <c r="G25" s="262"/>
    </row>
    <row r="26" spans="6:7" x14ac:dyDescent="0.15">
      <c r="F26" s="262"/>
      <c r="G26" s="262"/>
    </row>
    <row r="27" spans="6:7" x14ac:dyDescent="0.15">
      <c r="F27" s="262"/>
      <c r="G27" s="262"/>
    </row>
    <row r="28" spans="6:7" x14ac:dyDescent="0.15">
      <c r="F28" s="262"/>
      <c r="G28" s="262"/>
    </row>
    <row r="29" spans="6:7" x14ac:dyDescent="0.15">
      <c r="F29" s="262"/>
      <c r="G29" s="262"/>
    </row>
    <row r="30" spans="6:7" x14ac:dyDescent="0.15">
      <c r="F30" s="262"/>
      <c r="G30" s="262"/>
    </row>
    <row r="31" spans="6:7" x14ac:dyDescent="0.15">
      <c r="F31" s="262"/>
      <c r="G31" s="262"/>
    </row>
    <row r="32" spans="6:7" x14ac:dyDescent="0.15">
      <c r="F32" s="262"/>
      <c r="G32" s="262"/>
    </row>
    <row r="33" spans="6:7" x14ac:dyDescent="0.15">
      <c r="F33" s="262"/>
      <c r="G33" s="262"/>
    </row>
    <row r="34" spans="6:7" x14ac:dyDescent="0.15">
      <c r="F34" s="262"/>
      <c r="G34" s="262"/>
    </row>
    <row r="35" spans="6:7" x14ac:dyDescent="0.15">
      <c r="F35" s="262"/>
      <c r="G35" s="262"/>
    </row>
    <row r="36" spans="6:7" x14ac:dyDescent="0.15">
      <c r="F36" s="262"/>
      <c r="G36" s="262"/>
    </row>
    <row r="37" spans="6:7" x14ac:dyDescent="0.15">
      <c r="F37" s="262"/>
      <c r="G37" s="262"/>
    </row>
  </sheetData>
  <mergeCells count="5">
    <mergeCell ref="A11:G11"/>
    <mergeCell ref="A1:K1"/>
    <mergeCell ref="A2:K2"/>
    <mergeCell ref="A13:K13"/>
    <mergeCell ref="A3:K3"/>
  </mergeCells>
  <phoneticPr fontId="4" type="noConversion"/>
  <pageMargins left="0.25" right="0.25" top="0.75" bottom="0.75" header="0.3" footer="0.3"/>
  <pageSetup paperSize="9" scale="95" fitToWidth="0" fitToHeight="0" pageOrder="overThenDown" orientation="landscape" useFirstPageNumber="1" r:id="rId1"/>
  <headerFooter>
    <oddHeader>&amp;C&amp;"Times New Roman,Normalny"Specyfikacja Istotnych Warunków Zamówienia –przetarg nieograniczony- znak: N/4/20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sqref="A1:K1"/>
    </sheetView>
  </sheetViews>
  <sheetFormatPr defaultColWidth="10.83203125" defaultRowHeight="15" x14ac:dyDescent="0.15"/>
  <cols>
    <col min="1" max="1" width="5.83203125" style="57" customWidth="1"/>
    <col min="2" max="2" width="37.1640625" style="57" customWidth="1"/>
    <col min="3" max="3" width="12.33203125" style="57" customWidth="1"/>
    <col min="4" max="4" width="14.83203125" style="57" customWidth="1"/>
    <col min="5" max="5" width="10.83203125" style="57" customWidth="1"/>
    <col min="6" max="6" width="12" style="57" customWidth="1"/>
    <col min="7" max="7" width="11.1640625" style="57" customWidth="1"/>
    <col min="8" max="8" width="15.1640625" style="57" customWidth="1"/>
    <col min="9" max="9" width="9.83203125" style="57" customWidth="1"/>
    <col min="10" max="10" width="14.6640625" style="57" customWidth="1"/>
    <col min="11" max="11" width="22" style="57" customWidth="1"/>
    <col min="12" max="16384" width="10.83203125" style="57"/>
  </cols>
  <sheetData>
    <row r="1" spans="1:11" x14ac:dyDescent="0.15">
      <c r="A1" s="356" t="s">
        <v>933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'47'!A2:K2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23.25" customHeight="1" x14ac:dyDescent="0.15">
      <c r="A3" s="364" t="s">
        <v>1106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1" ht="142.5" x14ac:dyDescent="0.15">
      <c r="A4" s="52" t="s">
        <v>138</v>
      </c>
      <c r="B4" s="53" t="str">
        <f>'47'!B4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'47'!F4</f>
        <v>Cena jedn. netto za 1 op.</v>
      </c>
      <c r="G4" s="52" t="str">
        <f>'47'!G4</f>
        <v>Cena jedn. brutto za 1 op.</v>
      </c>
      <c r="H4" s="52" t="str">
        <f>'47'!H4</f>
        <v>Wartość netto za ilość określoną w kol. 5</v>
      </c>
      <c r="I4" s="52" t="str">
        <f>'47'!I4</f>
        <v>Stawka VAT (%)</v>
      </c>
      <c r="J4" s="125" t="str">
        <f>'47'!J4</f>
        <v>Wartość brutto za ilość określoną w kol. 5 (obliczona: wartość netto z kol. 8 + podatek VAT)</v>
      </c>
      <c r="K4" s="219" t="str">
        <f>'47'!K4</f>
        <v>Nazwa handlowa</v>
      </c>
    </row>
    <row r="5" spans="1:1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47.85" customHeight="1" x14ac:dyDescent="0.15">
      <c r="A6" s="60">
        <v>1</v>
      </c>
      <c r="B6" s="82" t="s">
        <v>5</v>
      </c>
      <c r="C6" s="75" t="s">
        <v>97</v>
      </c>
      <c r="D6" s="60" t="s">
        <v>96</v>
      </c>
      <c r="E6" s="82">
        <v>100</v>
      </c>
      <c r="F6" s="76"/>
      <c r="G6" s="77"/>
      <c r="H6" s="78"/>
      <c r="I6" s="79"/>
      <c r="J6" s="80"/>
      <c r="K6" s="280"/>
    </row>
    <row r="7" spans="1:11" ht="29.25" customHeight="1" x14ac:dyDescent="0.15">
      <c r="A7" s="359" t="s">
        <v>855</v>
      </c>
      <c r="B7" s="359"/>
      <c r="C7" s="359"/>
      <c r="D7" s="359"/>
      <c r="E7" s="359"/>
      <c r="F7" s="359"/>
      <c r="G7" s="359"/>
      <c r="H7" s="162"/>
      <c r="I7" s="162" t="s">
        <v>856</v>
      </c>
      <c r="J7" s="162"/>
      <c r="K7" s="162" t="s">
        <v>856</v>
      </c>
    </row>
    <row r="8" spans="1:11" x14ac:dyDescent="0.15">
      <c r="F8" s="262"/>
      <c r="G8" s="262"/>
    </row>
    <row r="9" spans="1:11" ht="46.5" customHeight="1" x14ac:dyDescent="0.15">
      <c r="A9" s="355" t="s">
        <v>943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</row>
    <row r="10" spans="1:11" x14ac:dyDescent="0.15">
      <c r="F10" s="262"/>
      <c r="G10" s="262"/>
    </row>
    <row r="11" spans="1:11" x14ac:dyDescent="0.15">
      <c r="F11" s="262"/>
      <c r="G11" s="262"/>
    </row>
    <row r="12" spans="1:11" x14ac:dyDescent="0.15">
      <c r="F12" s="262"/>
      <c r="G12" s="262"/>
    </row>
    <row r="13" spans="1:11" x14ac:dyDescent="0.15">
      <c r="F13" s="262"/>
      <c r="G13" s="262"/>
    </row>
    <row r="14" spans="1:11" x14ac:dyDescent="0.15">
      <c r="F14" s="262"/>
      <c r="G14" s="262"/>
    </row>
    <row r="15" spans="1:11" x14ac:dyDescent="0.15">
      <c r="F15" s="262"/>
      <c r="G15" s="262"/>
    </row>
    <row r="16" spans="1:11" x14ac:dyDescent="0.15">
      <c r="F16" s="262"/>
      <c r="G16" s="262"/>
    </row>
    <row r="17" spans="6:7" x14ac:dyDescent="0.15">
      <c r="F17" s="262"/>
      <c r="G17" s="262"/>
    </row>
    <row r="18" spans="6:7" x14ac:dyDescent="0.15">
      <c r="F18" s="262"/>
      <c r="G18" s="262"/>
    </row>
    <row r="19" spans="6:7" x14ac:dyDescent="0.15">
      <c r="F19" s="262"/>
      <c r="G19" s="262"/>
    </row>
    <row r="20" spans="6:7" x14ac:dyDescent="0.15">
      <c r="F20" s="262"/>
      <c r="G20" s="262"/>
    </row>
    <row r="21" spans="6:7" x14ac:dyDescent="0.15">
      <c r="F21" s="262"/>
      <c r="G21" s="262"/>
    </row>
    <row r="22" spans="6:7" x14ac:dyDescent="0.15">
      <c r="F22" s="262"/>
      <c r="G22" s="262"/>
    </row>
    <row r="23" spans="6:7" x14ac:dyDescent="0.15">
      <c r="F23" s="262"/>
      <c r="G23" s="262"/>
    </row>
    <row r="24" spans="6:7" x14ac:dyDescent="0.15">
      <c r="F24" s="262"/>
      <c r="G24" s="262"/>
    </row>
    <row r="25" spans="6:7" x14ac:dyDescent="0.15">
      <c r="F25" s="262"/>
      <c r="G25" s="262"/>
    </row>
    <row r="26" spans="6:7" x14ac:dyDescent="0.15">
      <c r="F26" s="262"/>
      <c r="G26" s="262"/>
    </row>
    <row r="27" spans="6:7" x14ac:dyDescent="0.15">
      <c r="F27" s="262"/>
      <c r="G27" s="262"/>
    </row>
    <row r="28" spans="6:7" x14ac:dyDescent="0.15">
      <c r="F28" s="262"/>
      <c r="G28" s="262"/>
    </row>
    <row r="29" spans="6:7" x14ac:dyDescent="0.15">
      <c r="F29" s="262"/>
      <c r="G29" s="262"/>
    </row>
    <row r="30" spans="6:7" x14ac:dyDescent="0.15">
      <c r="F30" s="262"/>
      <c r="G30" s="262"/>
    </row>
    <row r="31" spans="6:7" x14ac:dyDescent="0.15">
      <c r="F31" s="262"/>
      <c r="G31" s="262"/>
    </row>
    <row r="32" spans="6:7" x14ac:dyDescent="0.15">
      <c r="F32" s="262"/>
      <c r="G32" s="262"/>
    </row>
    <row r="33" spans="6:7" x14ac:dyDescent="0.15">
      <c r="F33" s="262"/>
      <c r="G33" s="262"/>
    </row>
  </sheetData>
  <mergeCells count="5">
    <mergeCell ref="A7:G7"/>
    <mergeCell ref="A1:K1"/>
    <mergeCell ref="A2:K2"/>
    <mergeCell ref="A9:K9"/>
    <mergeCell ref="A3:K3"/>
  </mergeCells>
  <phoneticPr fontId="4" type="noConversion"/>
  <pageMargins left="0.25" right="0.25" top="0.75" bottom="0.75" header="0.3" footer="0.3"/>
  <pageSetup paperSize="9" fitToWidth="0" fitToHeight="0" pageOrder="overThenDown" orientation="landscape" useFirstPageNumber="1" r:id="rId1"/>
  <headerFooter>
    <oddHeader>&amp;C&amp;"Times New Roman,Normalny"Specyfikacja Istotnych Warunków Zamówienia –przetarg nieograniczony- znak: N/4/20</oddHeader>
    <oddFooter>&amp;CStrona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"/>
  <sheetViews>
    <sheetView topLeftCell="A6" zoomScaleNormal="100" zoomScalePageLayoutView="71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8.6640625" style="57" customWidth="1"/>
    <col min="3" max="3" width="13.83203125" style="57" customWidth="1"/>
    <col min="4" max="4" width="19" style="57" customWidth="1"/>
    <col min="5" max="5" width="10.83203125" style="57" customWidth="1"/>
    <col min="6" max="6" width="15.1640625" style="57" customWidth="1"/>
    <col min="7" max="7" width="12.33203125" style="57" customWidth="1"/>
    <col min="8" max="8" width="14.83203125" style="57" customWidth="1"/>
    <col min="9" max="9" width="10.83203125" style="57" customWidth="1"/>
    <col min="10" max="10" width="12.83203125" style="57" customWidth="1"/>
    <col min="11" max="11" width="17.1640625" style="57" customWidth="1"/>
    <col min="12" max="12" width="10.83203125" style="57" customWidth="1"/>
    <col min="13" max="16384" width="10.83203125" style="57"/>
  </cols>
  <sheetData>
    <row r="1" spans="1:11" x14ac:dyDescent="0.15">
      <c r="A1" s="356" t="s">
        <v>860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'4'!A2:K2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34.5" customHeight="1" x14ac:dyDescent="0.15">
      <c r="A3" s="364" t="s">
        <v>224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1" s="277" customFormat="1" ht="156.75" x14ac:dyDescent="0.15">
      <c r="A4" s="224" t="s">
        <v>138</v>
      </c>
      <c r="B4" s="225" t="str">
        <f>'4'!B4</f>
        <v>Opis przedmiotu zamówienia</v>
      </c>
      <c r="C4" s="224" t="s">
        <v>140</v>
      </c>
      <c r="D4" s="224" t="s">
        <v>141</v>
      </c>
      <c r="E4" s="224" t="s">
        <v>142</v>
      </c>
      <c r="F4" s="52" t="str">
        <f>'4'!F4</f>
        <v>Cena jedn. netto za 1 op.</v>
      </c>
      <c r="G4" s="53" t="str">
        <f>'4'!G4</f>
        <v>Cena jedn. brutto za 1 op.</v>
      </c>
      <c r="H4" s="53" t="str">
        <f>'4'!H4</f>
        <v>Wartość netto za ilość określoną w kol. 5</v>
      </c>
      <c r="I4" s="52" t="str">
        <f>'4'!I4</f>
        <v>Stawka VAT (%)</v>
      </c>
      <c r="J4" s="214" t="str">
        <f>'4'!J4</f>
        <v>Wartość brutto za ilość określoną w kol. 5 (obliczona: wartość netto z kol. 8 + podatek VAT)</v>
      </c>
      <c r="K4" s="219" t="str">
        <f>'4'!K4</f>
        <v>Nazwa handlowa</v>
      </c>
    </row>
    <row r="5" spans="1:11" ht="15.75" customHeight="1" x14ac:dyDescent="0.15">
      <c r="A5" s="70">
        <v>1</v>
      </c>
      <c r="B5" s="70">
        <v>2</v>
      </c>
      <c r="C5" s="70">
        <v>3</v>
      </c>
      <c r="D5" s="70">
        <v>4</v>
      </c>
      <c r="E5" s="70">
        <v>5</v>
      </c>
      <c r="F5" s="41">
        <v>6</v>
      </c>
      <c r="G5" s="45">
        <v>7</v>
      </c>
      <c r="H5" s="45">
        <v>8</v>
      </c>
      <c r="I5" s="73">
        <v>9</v>
      </c>
      <c r="J5" s="70">
        <v>10</v>
      </c>
      <c r="K5" s="70">
        <v>11</v>
      </c>
    </row>
    <row r="6" spans="1:11" ht="26.25" customHeight="1" x14ac:dyDescent="0.15">
      <c r="A6" s="70">
        <v>1</v>
      </c>
      <c r="B6" s="248" t="s">
        <v>225</v>
      </c>
      <c r="C6" s="234" t="s">
        <v>226</v>
      </c>
      <c r="D6" s="234" t="s">
        <v>201</v>
      </c>
      <c r="E6" s="234">
        <v>200</v>
      </c>
      <c r="F6" s="92"/>
      <c r="G6" s="64"/>
      <c r="H6" s="42"/>
      <c r="I6" s="50"/>
      <c r="J6" s="51"/>
      <c r="K6" s="51"/>
    </row>
    <row r="7" spans="1:11" ht="21" customHeight="1" x14ac:dyDescent="0.15">
      <c r="A7" s="70">
        <v>2</v>
      </c>
      <c r="B7" s="248" t="s">
        <v>227</v>
      </c>
      <c r="C7" s="234" t="s">
        <v>179</v>
      </c>
      <c r="D7" s="234" t="s">
        <v>201</v>
      </c>
      <c r="E7" s="234">
        <v>20</v>
      </c>
      <c r="F7" s="92"/>
      <c r="G7" s="64"/>
      <c r="H7" s="42"/>
      <c r="I7" s="50"/>
      <c r="J7" s="51"/>
      <c r="K7" s="51"/>
    </row>
    <row r="8" spans="1:11" ht="30" customHeight="1" x14ac:dyDescent="0.15">
      <c r="A8" s="70">
        <v>3</v>
      </c>
      <c r="B8" s="248" t="s">
        <v>228</v>
      </c>
      <c r="C8" s="234" t="s">
        <v>196</v>
      </c>
      <c r="D8" s="234" t="s">
        <v>182</v>
      </c>
      <c r="E8" s="234">
        <v>4000</v>
      </c>
      <c r="F8" s="92"/>
      <c r="G8" s="64"/>
      <c r="H8" s="42"/>
      <c r="I8" s="50"/>
      <c r="J8" s="51"/>
      <c r="K8" s="51"/>
    </row>
    <row r="9" spans="1:11" ht="27" customHeight="1" x14ac:dyDescent="0.15">
      <c r="A9" s="70">
        <v>4</v>
      </c>
      <c r="B9" s="248" t="s">
        <v>228</v>
      </c>
      <c r="C9" s="234" t="s">
        <v>229</v>
      </c>
      <c r="D9" s="234" t="s">
        <v>182</v>
      </c>
      <c r="E9" s="234">
        <v>2000</v>
      </c>
      <c r="F9" s="92"/>
      <c r="G9" s="64"/>
      <c r="H9" s="42"/>
      <c r="I9" s="50"/>
      <c r="J9" s="51"/>
      <c r="K9" s="51"/>
    </row>
    <row r="10" spans="1:11" ht="27" customHeight="1" x14ac:dyDescent="0.15">
      <c r="A10" s="70">
        <v>5</v>
      </c>
      <c r="B10" s="248" t="s">
        <v>230</v>
      </c>
      <c r="C10" s="234" t="s">
        <v>231</v>
      </c>
      <c r="D10" s="234" t="s">
        <v>232</v>
      </c>
      <c r="E10" s="234">
        <v>20</v>
      </c>
      <c r="F10" s="187"/>
      <c r="G10" s="77"/>
      <c r="H10" s="78"/>
      <c r="I10" s="80"/>
      <c r="J10" s="51"/>
      <c r="K10" s="65"/>
    </row>
    <row r="11" spans="1:11" ht="62.25" customHeight="1" x14ac:dyDescent="0.15">
      <c r="A11" s="70" t="s">
        <v>961</v>
      </c>
      <c r="B11" s="248" t="s">
        <v>957</v>
      </c>
      <c r="C11" s="234" t="s">
        <v>967</v>
      </c>
      <c r="D11" s="234" t="s">
        <v>968</v>
      </c>
      <c r="E11" s="234">
        <v>50</v>
      </c>
      <c r="F11" s="223"/>
      <c r="G11" s="72"/>
      <c r="H11" s="51"/>
      <c r="I11" s="51"/>
      <c r="J11" s="51"/>
      <c r="K11" s="65"/>
    </row>
    <row r="12" spans="1:11" ht="95.25" customHeight="1" x14ac:dyDescent="0.15">
      <c r="A12" s="70" t="s">
        <v>962</v>
      </c>
      <c r="B12" s="248" t="s">
        <v>24</v>
      </c>
      <c r="C12" s="234" t="s">
        <v>23</v>
      </c>
      <c r="D12" s="234" t="s">
        <v>968</v>
      </c>
      <c r="E12" s="234">
        <v>30</v>
      </c>
      <c r="F12" s="223"/>
      <c r="G12" s="72"/>
      <c r="H12" s="51"/>
      <c r="I12" s="51"/>
      <c r="J12" s="51"/>
      <c r="K12" s="65"/>
    </row>
    <row r="13" spans="1:11" ht="105" x14ac:dyDescent="0.15">
      <c r="A13" s="70" t="s">
        <v>963</v>
      </c>
      <c r="B13" s="248" t="s">
        <v>958</v>
      </c>
      <c r="C13" s="234" t="s">
        <v>23</v>
      </c>
      <c r="D13" s="234" t="s">
        <v>968</v>
      </c>
      <c r="E13" s="234">
        <v>30</v>
      </c>
      <c r="F13" s="223"/>
      <c r="G13" s="72"/>
      <c r="H13" s="51"/>
      <c r="I13" s="51"/>
      <c r="J13" s="51"/>
      <c r="K13" s="65"/>
    </row>
    <row r="14" spans="1:11" ht="126" customHeight="1" x14ac:dyDescent="0.15">
      <c r="A14" s="70" t="s">
        <v>964</v>
      </c>
      <c r="B14" s="248" t="s">
        <v>959</v>
      </c>
      <c r="C14" s="234" t="s">
        <v>23</v>
      </c>
      <c r="D14" s="234" t="s">
        <v>968</v>
      </c>
      <c r="E14" s="234">
        <v>30</v>
      </c>
      <c r="F14" s="223"/>
      <c r="G14" s="72"/>
      <c r="H14" s="51"/>
      <c r="I14" s="51"/>
      <c r="J14" s="51"/>
      <c r="K14" s="65"/>
    </row>
    <row r="15" spans="1:11" ht="132" customHeight="1" x14ac:dyDescent="0.15">
      <c r="A15" s="70" t="s">
        <v>965</v>
      </c>
      <c r="B15" s="248" t="s">
        <v>960</v>
      </c>
      <c r="C15" s="234" t="s">
        <v>23</v>
      </c>
      <c r="D15" s="234" t="s">
        <v>968</v>
      </c>
      <c r="E15" s="234">
        <v>30</v>
      </c>
      <c r="F15" s="223"/>
      <c r="G15" s="72"/>
      <c r="H15" s="51"/>
      <c r="I15" s="51"/>
      <c r="J15" s="51"/>
      <c r="K15" s="65"/>
    </row>
    <row r="16" spans="1:11" ht="61.5" customHeight="1" x14ac:dyDescent="0.15">
      <c r="A16" s="70" t="s">
        <v>966</v>
      </c>
      <c r="B16" s="248" t="s">
        <v>22</v>
      </c>
      <c r="C16" s="234" t="s">
        <v>23</v>
      </c>
      <c r="D16" s="234" t="s">
        <v>968</v>
      </c>
      <c r="E16" s="234">
        <v>20</v>
      </c>
      <c r="F16" s="223"/>
      <c r="G16" s="72"/>
      <c r="H16" s="51"/>
      <c r="I16" s="51"/>
      <c r="J16" s="51"/>
      <c r="K16" s="51"/>
    </row>
    <row r="17" spans="1:14" s="277" customFormat="1" ht="30.75" customHeight="1" x14ac:dyDescent="0.15">
      <c r="A17" s="358" t="s">
        <v>855</v>
      </c>
      <c r="B17" s="358"/>
      <c r="C17" s="358"/>
      <c r="D17" s="358"/>
      <c r="E17" s="358"/>
      <c r="F17" s="359"/>
      <c r="G17" s="359"/>
      <c r="H17" s="162"/>
      <c r="I17" s="162" t="s">
        <v>856</v>
      </c>
      <c r="J17" s="162"/>
      <c r="K17" s="162" t="s">
        <v>856</v>
      </c>
      <c r="N17" s="57"/>
    </row>
    <row r="18" spans="1:14" ht="14.1" customHeight="1" x14ac:dyDescent="0.15">
      <c r="F18" s="262"/>
      <c r="G18" s="262"/>
    </row>
    <row r="19" spans="1:14" ht="50.25" customHeight="1" x14ac:dyDescent="0.15">
      <c r="A19" s="355" t="s">
        <v>944</v>
      </c>
      <c r="B19" s="355"/>
      <c r="C19" s="355"/>
      <c r="D19" s="355"/>
      <c r="E19" s="355"/>
      <c r="F19" s="355"/>
      <c r="G19" s="355"/>
      <c r="H19" s="355"/>
      <c r="I19" s="355"/>
      <c r="J19" s="355"/>
      <c r="K19" s="355"/>
    </row>
    <row r="20" spans="1:14" ht="14.1" customHeight="1" x14ac:dyDescent="0.15"/>
    <row r="21" spans="1:14" ht="14.1" customHeight="1" x14ac:dyDescent="0.15"/>
    <row r="22" spans="1:14" ht="14.1" customHeight="1" x14ac:dyDescent="0.15"/>
    <row r="23" spans="1:14" ht="14.1" customHeight="1" x14ac:dyDescent="0.15"/>
    <row r="24" spans="1:14" ht="14.1" customHeight="1" x14ac:dyDescent="0.15"/>
    <row r="25" spans="1:14" ht="14.1" customHeight="1" x14ac:dyDescent="0.15"/>
    <row r="26" spans="1:14" ht="14.1" customHeight="1" x14ac:dyDescent="0.15"/>
    <row r="27" spans="1:14" ht="14.1" customHeight="1" x14ac:dyDescent="0.15"/>
    <row r="28" spans="1:14" ht="14.1" customHeight="1" x14ac:dyDescent="0.15"/>
    <row r="29" spans="1:14" ht="14.1" customHeight="1" x14ac:dyDescent="0.15"/>
    <row r="30" spans="1:14" ht="14.1" customHeight="1" x14ac:dyDescent="0.15"/>
    <row r="31" spans="1:14" ht="14.1" customHeight="1" x14ac:dyDescent="0.15"/>
    <row r="32" spans="1:14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</sheetData>
  <mergeCells count="5">
    <mergeCell ref="A1:K1"/>
    <mergeCell ref="A2:K2"/>
    <mergeCell ref="A17:G17"/>
    <mergeCell ref="A3:K3"/>
    <mergeCell ref="A19:K19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  Specyfikacja Istotnych Warunków Zamówienia –przetarg nieograniczony- znak: N/4/20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opLeftCell="D1" zoomScaleNormal="100" zoomScalePageLayoutView="80" workbookViewId="0">
      <selection sqref="A1:L1"/>
    </sheetView>
  </sheetViews>
  <sheetFormatPr defaultColWidth="10.83203125" defaultRowHeight="15" x14ac:dyDescent="0.15"/>
  <cols>
    <col min="1" max="1" width="5" style="57" hidden="1" customWidth="1"/>
    <col min="2" max="2" width="5" style="57" customWidth="1"/>
    <col min="3" max="3" width="39.6640625" style="57" customWidth="1"/>
    <col min="4" max="4" width="14.1640625" style="57" customWidth="1"/>
    <col min="5" max="5" width="18.6640625" style="57" customWidth="1"/>
    <col min="6" max="6" width="9.1640625" style="57" customWidth="1"/>
    <col min="7" max="7" width="14.83203125" style="57" customWidth="1"/>
    <col min="8" max="8" width="12.6640625" style="57" customWidth="1"/>
    <col min="9" max="9" width="16.33203125" style="57" customWidth="1"/>
    <col min="10" max="10" width="9.33203125" style="57" customWidth="1"/>
    <col min="11" max="11" width="17" style="57" customWidth="1"/>
    <col min="12" max="12" width="22.6640625" style="57" customWidth="1"/>
    <col min="13" max="16384" width="10.83203125" style="57"/>
  </cols>
  <sheetData>
    <row r="1" spans="1:15" x14ac:dyDescent="0.15">
      <c r="A1" s="356" t="s">
        <v>935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5" x14ac:dyDescent="0.15">
      <c r="A2" s="357" t="str">
        <f>'48'!A2:K2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15" ht="21" customHeight="1" x14ac:dyDescent="0.15">
      <c r="A3" s="408" t="s">
        <v>934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409"/>
    </row>
    <row r="4" spans="1:15" s="277" customFormat="1" ht="114" x14ac:dyDescent="0.15">
      <c r="A4" s="182" t="s">
        <v>138</v>
      </c>
      <c r="B4" s="219" t="s">
        <v>946</v>
      </c>
      <c r="C4" s="219" t="str">
        <f>'48'!B4</f>
        <v>Opis przedmiotu zamówienia</v>
      </c>
      <c r="D4" s="184" t="s">
        <v>140</v>
      </c>
      <c r="E4" s="185" t="s">
        <v>141</v>
      </c>
      <c r="F4" s="185" t="s">
        <v>142</v>
      </c>
      <c r="G4" s="185" t="str">
        <f>'48'!F4</f>
        <v>Cena jedn. netto za 1 op.</v>
      </c>
      <c r="H4" s="184" t="str">
        <f>'48'!G4</f>
        <v>Cena jedn. brutto za 1 op.</v>
      </c>
      <c r="I4" s="184" t="str">
        <f>'48'!H4</f>
        <v>Wartość netto za ilość określoną w kol. 5</v>
      </c>
      <c r="J4" s="185" t="str">
        <f>'48'!I4</f>
        <v>Stawka VAT (%)</v>
      </c>
      <c r="K4" s="186" t="str">
        <f>'48'!J4</f>
        <v>Wartość brutto za ilość określoną w kol. 5 (obliczona: wartość netto z kol. 8 + podatek VAT)</v>
      </c>
      <c r="L4" s="183" t="str">
        <f>'48'!K4</f>
        <v>Nazwa handlowa</v>
      </c>
    </row>
    <row r="5" spans="1:15" ht="15.75" customHeight="1" x14ac:dyDescent="0.15">
      <c r="A5" s="73">
        <v>1</v>
      </c>
      <c r="B5" s="189">
        <v>1</v>
      </c>
      <c r="C5" s="189">
        <v>2</v>
      </c>
      <c r="D5" s="82">
        <v>3</v>
      </c>
      <c r="E5" s="60">
        <v>4</v>
      </c>
      <c r="F5" s="60">
        <v>5</v>
      </c>
      <c r="G5" s="45">
        <v>6</v>
      </c>
      <c r="H5" s="45">
        <v>7</v>
      </c>
      <c r="I5" s="45">
        <v>8</v>
      </c>
      <c r="J5" s="45">
        <v>9</v>
      </c>
      <c r="K5" s="73">
        <v>10</v>
      </c>
      <c r="L5" s="70">
        <v>11</v>
      </c>
    </row>
    <row r="6" spans="1:15" ht="15.95" customHeight="1" x14ac:dyDescent="0.15">
      <c r="A6" s="73">
        <v>1</v>
      </c>
      <c r="B6" s="70">
        <v>1</v>
      </c>
      <c r="C6" s="240" t="s">
        <v>1107</v>
      </c>
      <c r="D6" s="240" t="s">
        <v>209</v>
      </c>
      <c r="E6" s="240" t="s">
        <v>326</v>
      </c>
      <c r="F6" s="240">
        <v>60</v>
      </c>
      <c r="G6" s="266"/>
      <c r="H6" s="176"/>
      <c r="I6" s="42"/>
      <c r="J6" s="43"/>
      <c r="K6" s="50"/>
      <c r="L6" s="95"/>
    </row>
    <row r="7" spans="1:15" ht="15.95" customHeight="1" x14ac:dyDescent="0.15">
      <c r="A7" s="73">
        <v>2</v>
      </c>
      <c r="B7" s="70">
        <v>2</v>
      </c>
      <c r="C7" s="240" t="s">
        <v>1107</v>
      </c>
      <c r="D7" s="240" t="s">
        <v>248</v>
      </c>
      <c r="E7" s="240" t="s">
        <v>326</v>
      </c>
      <c r="F7" s="240">
        <v>40</v>
      </c>
      <c r="G7" s="266"/>
      <c r="H7" s="176"/>
      <c r="I7" s="42"/>
      <c r="J7" s="43"/>
      <c r="K7" s="50"/>
      <c r="L7" s="95"/>
    </row>
    <row r="8" spans="1:15" ht="15.95" customHeight="1" x14ac:dyDescent="0.15">
      <c r="A8" s="73">
        <v>3</v>
      </c>
      <c r="B8" s="70">
        <v>3</v>
      </c>
      <c r="C8" s="240" t="s">
        <v>6</v>
      </c>
      <c r="D8" s="240" t="s">
        <v>179</v>
      </c>
      <c r="E8" s="240" t="s">
        <v>326</v>
      </c>
      <c r="F8" s="240">
        <v>60</v>
      </c>
      <c r="G8" s="266"/>
      <c r="H8" s="176"/>
      <c r="I8" s="42"/>
      <c r="J8" s="43"/>
      <c r="K8" s="50"/>
      <c r="L8" s="95"/>
    </row>
    <row r="9" spans="1:15" ht="15.95" customHeight="1" x14ac:dyDescent="0.15">
      <c r="A9" s="73">
        <v>4</v>
      </c>
      <c r="B9" s="70">
        <v>4</v>
      </c>
      <c r="C9" s="240" t="s">
        <v>6</v>
      </c>
      <c r="D9" s="240" t="s">
        <v>209</v>
      </c>
      <c r="E9" s="240" t="s">
        <v>326</v>
      </c>
      <c r="F9" s="240">
        <v>60</v>
      </c>
      <c r="G9" s="266"/>
      <c r="H9" s="176"/>
      <c r="I9" s="42"/>
      <c r="J9" s="43"/>
      <c r="K9" s="50"/>
      <c r="L9" s="95"/>
    </row>
    <row r="10" spans="1:15" s="157" customFormat="1" ht="15.95" customHeight="1" x14ac:dyDescent="0.15">
      <c r="A10" s="73">
        <v>5</v>
      </c>
      <c r="B10" s="70">
        <v>5</v>
      </c>
      <c r="C10" s="240" t="s">
        <v>7</v>
      </c>
      <c r="D10" s="240" t="s">
        <v>495</v>
      </c>
      <c r="E10" s="240" t="s">
        <v>326</v>
      </c>
      <c r="F10" s="240">
        <v>30</v>
      </c>
      <c r="G10" s="266"/>
      <c r="H10" s="176"/>
      <c r="I10" s="42"/>
      <c r="J10" s="43"/>
      <c r="K10" s="50"/>
      <c r="L10" s="156"/>
      <c r="O10" s="57"/>
    </row>
    <row r="11" spans="1:15" s="157" customFormat="1" ht="15.95" customHeight="1" x14ac:dyDescent="0.15">
      <c r="A11" s="73">
        <v>6</v>
      </c>
      <c r="B11" s="70">
        <v>6</v>
      </c>
      <c r="C11" s="240" t="s">
        <v>7</v>
      </c>
      <c r="D11" s="240" t="s">
        <v>654</v>
      </c>
      <c r="E11" s="240" t="s">
        <v>326</v>
      </c>
      <c r="F11" s="240">
        <v>60</v>
      </c>
      <c r="G11" s="266"/>
      <c r="H11" s="176"/>
      <c r="I11" s="42"/>
      <c r="J11" s="43"/>
      <c r="K11" s="50"/>
      <c r="L11" s="156"/>
      <c r="O11" s="57"/>
    </row>
    <row r="12" spans="1:15" s="157" customFormat="1" ht="15.95" customHeight="1" x14ac:dyDescent="0.15">
      <c r="A12" s="73">
        <v>7</v>
      </c>
      <c r="B12" s="70">
        <v>7</v>
      </c>
      <c r="C12" s="240" t="s">
        <v>7</v>
      </c>
      <c r="D12" s="241" t="s">
        <v>8</v>
      </c>
      <c r="E12" s="240" t="s">
        <v>326</v>
      </c>
      <c r="F12" s="240">
        <v>60</v>
      </c>
      <c r="G12" s="266"/>
      <c r="H12" s="176"/>
      <c r="I12" s="42"/>
      <c r="J12" s="43"/>
      <c r="K12" s="50"/>
      <c r="L12" s="156"/>
      <c r="O12" s="57"/>
    </row>
    <row r="13" spans="1:15" ht="15.95" customHeight="1" x14ac:dyDescent="0.15">
      <c r="A13" s="73">
        <v>8</v>
      </c>
      <c r="B13" s="70">
        <v>8</v>
      </c>
      <c r="C13" s="240" t="s">
        <v>9</v>
      </c>
      <c r="D13" s="240" t="s">
        <v>231</v>
      </c>
      <c r="E13" s="240" t="s">
        <v>146</v>
      </c>
      <c r="F13" s="240">
        <v>50</v>
      </c>
      <c r="G13" s="266"/>
      <c r="H13" s="176"/>
      <c r="I13" s="42"/>
      <c r="J13" s="43"/>
      <c r="K13" s="50"/>
      <c r="L13" s="95"/>
    </row>
    <row r="14" spans="1:15" ht="15.95" customHeight="1" x14ac:dyDescent="0.15">
      <c r="A14" s="73">
        <v>9</v>
      </c>
      <c r="B14" s="70">
        <v>9</v>
      </c>
      <c r="C14" s="240" t="s">
        <v>1108</v>
      </c>
      <c r="D14" s="240" t="s">
        <v>231</v>
      </c>
      <c r="E14" s="240" t="s">
        <v>178</v>
      </c>
      <c r="F14" s="240">
        <v>50</v>
      </c>
      <c r="G14" s="266"/>
      <c r="H14" s="176"/>
      <c r="I14" s="42"/>
      <c r="J14" s="43"/>
      <c r="K14" s="50"/>
      <c r="L14" s="95"/>
    </row>
    <row r="15" spans="1:15" ht="15.95" customHeight="1" x14ac:dyDescent="0.15">
      <c r="A15" s="73">
        <v>10</v>
      </c>
      <c r="B15" s="70">
        <v>10</v>
      </c>
      <c r="C15" s="240" t="s">
        <v>1109</v>
      </c>
      <c r="D15" s="240" t="s">
        <v>316</v>
      </c>
      <c r="E15" s="240" t="s">
        <v>178</v>
      </c>
      <c r="F15" s="240">
        <v>50</v>
      </c>
      <c r="G15" s="266"/>
      <c r="H15" s="176"/>
      <c r="I15" s="42"/>
      <c r="J15" s="43"/>
      <c r="K15" s="50"/>
      <c r="L15" s="95"/>
    </row>
    <row r="16" spans="1:15" ht="15.95" customHeight="1" x14ac:dyDescent="0.15">
      <c r="A16" s="73">
        <v>11</v>
      </c>
      <c r="B16" s="70">
        <v>11</v>
      </c>
      <c r="C16" s="240" t="s">
        <v>14</v>
      </c>
      <c r="D16" s="240" t="s">
        <v>231</v>
      </c>
      <c r="E16" s="240" t="s">
        <v>357</v>
      </c>
      <c r="F16" s="240">
        <v>30</v>
      </c>
      <c r="G16" s="266"/>
      <c r="H16" s="176"/>
      <c r="I16" s="42"/>
      <c r="J16" s="43"/>
      <c r="K16" s="50"/>
      <c r="L16" s="95"/>
    </row>
    <row r="17" spans="1:15" ht="15.95" customHeight="1" x14ac:dyDescent="0.15">
      <c r="A17" s="73">
        <v>12</v>
      </c>
      <c r="B17" s="70">
        <v>12</v>
      </c>
      <c r="C17" s="240" t="s">
        <v>14</v>
      </c>
      <c r="D17" s="240" t="s">
        <v>179</v>
      </c>
      <c r="E17" s="240" t="s">
        <v>178</v>
      </c>
      <c r="F17" s="240">
        <v>30</v>
      </c>
      <c r="G17" s="266"/>
      <c r="H17" s="176"/>
      <c r="I17" s="42"/>
      <c r="J17" s="43"/>
      <c r="K17" s="50"/>
      <c r="L17" s="95"/>
    </row>
    <row r="18" spans="1:15" ht="30.75" customHeight="1" x14ac:dyDescent="0.15">
      <c r="A18" s="73">
        <v>13</v>
      </c>
      <c r="B18" s="70">
        <v>13</v>
      </c>
      <c r="C18" s="240" t="s">
        <v>1110</v>
      </c>
      <c r="D18" s="240" t="s">
        <v>367</v>
      </c>
      <c r="E18" s="240" t="s">
        <v>144</v>
      </c>
      <c r="F18" s="240">
        <v>60</v>
      </c>
      <c r="G18" s="266"/>
      <c r="H18" s="176"/>
      <c r="I18" s="42"/>
      <c r="J18" s="43"/>
      <c r="K18" s="50"/>
      <c r="L18" s="95"/>
    </row>
    <row r="19" spans="1:15" ht="15.95" customHeight="1" x14ac:dyDescent="0.15">
      <c r="A19" s="73">
        <v>14</v>
      </c>
      <c r="B19" s="70">
        <v>14</v>
      </c>
      <c r="C19" s="240" t="s">
        <v>1111</v>
      </c>
      <c r="D19" s="240" t="s">
        <v>814</v>
      </c>
      <c r="E19" s="240" t="s">
        <v>166</v>
      </c>
      <c r="F19" s="240">
        <v>30</v>
      </c>
      <c r="G19" s="266"/>
      <c r="H19" s="176"/>
      <c r="I19" s="42"/>
      <c r="J19" s="43"/>
      <c r="K19" s="50"/>
      <c r="L19" s="95"/>
    </row>
    <row r="20" spans="1:15" ht="15.95" customHeight="1" x14ac:dyDescent="0.15">
      <c r="A20" s="73">
        <v>15</v>
      </c>
      <c r="B20" s="70">
        <v>15</v>
      </c>
      <c r="C20" s="240" t="s">
        <v>15</v>
      </c>
      <c r="D20" s="240" t="s">
        <v>207</v>
      </c>
      <c r="E20" s="240" t="s">
        <v>236</v>
      </c>
      <c r="F20" s="240">
        <v>20</v>
      </c>
      <c r="G20" s="266"/>
      <c r="H20" s="176"/>
      <c r="I20" s="42"/>
      <c r="J20" s="43"/>
      <c r="K20" s="50"/>
      <c r="L20" s="95"/>
    </row>
    <row r="21" spans="1:15" ht="15.95" customHeight="1" x14ac:dyDescent="0.15">
      <c r="A21" s="73">
        <v>16</v>
      </c>
      <c r="B21" s="70">
        <v>16</v>
      </c>
      <c r="C21" s="240" t="s">
        <v>16</v>
      </c>
      <c r="D21" s="240" t="s">
        <v>17</v>
      </c>
      <c r="E21" s="240" t="s">
        <v>94</v>
      </c>
      <c r="F21" s="240">
        <v>30</v>
      </c>
      <c r="G21" s="266"/>
      <c r="H21" s="176"/>
      <c r="I21" s="42"/>
      <c r="J21" s="43"/>
      <c r="K21" s="50"/>
      <c r="L21" s="95"/>
    </row>
    <row r="22" spans="1:15" s="157" customFormat="1" ht="15.95" customHeight="1" x14ac:dyDescent="0.15">
      <c r="A22" s="73">
        <v>17</v>
      </c>
      <c r="B22" s="70">
        <v>17</v>
      </c>
      <c r="C22" s="240" t="s">
        <v>16</v>
      </c>
      <c r="D22" s="240" t="s">
        <v>345</v>
      </c>
      <c r="E22" s="240" t="s">
        <v>94</v>
      </c>
      <c r="F22" s="240">
        <v>30</v>
      </c>
      <c r="G22" s="266"/>
      <c r="H22" s="176"/>
      <c r="I22" s="42"/>
      <c r="J22" s="43"/>
      <c r="K22" s="50"/>
      <c r="L22" s="156"/>
      <c r="O22" s="57"/>
    </row>
    <row r="23" spans="1:15" ht="15.95" customHeight="1" x14ac:dyDescent="0.15">
      <c r="A23" s="73">
        <v>18</v>
      </c>
      <c r="B23" s="70">
        <v>18</v>
      </c>
      <c r="C23" s="240" t="s">
        <v>18</v>
      </c>
      <c r="D23" s="240" t="s">
        <v>179</v>
      </c>
      <c r="E23" s="240" t="s">
        <v>326</v>
      </c>
      <c r="F23" s="240">
        <v>50</v>
      </c>
      <c r="G23" s="266"/>
      <c r="H23" s="176"/>
      <c r="I23" s="42"/>
      <c r="J23" s="43"/>
      <c r="K23" s="50"/>
      <c r="L23" s="95"/>
    </row>
    <row r="24" spans="1:15" ht="15.95" customHeight="1" x14ac:dyDescent="0.15">
      <c r="A24" s="73">
        <v>19</v>
      </c>
      <c r="B24" s="70">
        <v>19</v>
      </c>
      <c r="C24" s="240" t="s">
        <v>19</v>
      </c>
      <c r="D24" s="240" t="s">
        <v>187</v>
      </c>
      <c r="E24" s="240" t="s">
        <v>178</v>
      </c>
      <c r="F24" s="240">
        <v>100</v>
      </c>
      <c r="G24" s="266"/>
      <c r="H24" s="176"/>
      <c r="I24" s="42"/>
      <c r="J24" s="43"/>
      <c r="K24" s="50"/>
      <c r="L24" s="95"/>
    </row>
    <row r="25" spans="1:15" ht="35.25" customHeight="1" x14ac:dyDescent="0.15">
      <c r="A25" s="73">
        <v>20</v>
      </c>
      <c r="B25" s="70">
        <v>20</v>
      </c>
      <c r="C25" s="240" t="s">
        <v>1112</v>
      </c>
      <c r="D25" s="240" t="s">
        <v>20</v>
      </c>
      <c r="E25" s="240" t="s">
        <v>158</v>
      </c>
      <c r="F25" s="240">
        <v>50</v>
      </c>
      <c r="G25" s="266"/>
      <c r="H25" s="176"/>
      <c r="I25" s="42"/>
      <c r="J25" s="43"/>
      <c r="K25" s="50"/>
      <c r="L25" s="95"/>
    </row>
    <row r="26" spans="1:15" ht="15.95" customHeight="1" x14ac:dyDescent="0.15">
      <c r="A26" s="73">
        <v>21</v>
      </c>
      <c r="B26" s="70">
        <v>21</v>
      </c>
      <c r="C26" s="240" t="s">
        <v>21</v>
      </c>
      <c r="D26" s="240" t="s">
        <v>162</v>
      </c>
      <c r="E26" s="240" t="s">
        <v>146</v>
      </c>
      <c r="F26" s="240">
        <v>150</v>
      </c>
      <c r="G26" s="267"/>
      <c r="H26" s="178"/>
      <c r="I26" s="78"/>
      <c r="J26" s="79"/>
      <c r="K26" s="80"/>
      <c r="L26" s="280"/>
    </row>
    <row r="27" spans="1:15" ht="15.95" customHeight="1" x14ac:dyDescent="0.15">
      <c r="A27" s="73">
        <v>22</v>
      </c>
      <c r="B27" s="70">
        <v>22</v>
      </c>
      <c r="C27" s="240" t="s">
        <v>25</v>
      </c>
      <c r="D27" s="240" t="s">
        <v>212</v>
      </c>
      <c r="E27" s="240" t="s">
        <v>178</v>
      </c>
      <c r="F27" s="240">
        <v>150</v>
      </c>
      <c r="G27" s="268"/>
      <c r="H27" s="179"/>
      <c r="I27" s="51"/>
      <c r="J27" s="51"/>
      <c r="K27" s="51"/>
      <c r="L27" s="95"/>
    </row>
    <row r="28" spans="1:15" ht="15.95" customHeight="1" x14ac:dyDescent="0.15">
      <c r="A28" s="89">
        <v>23</v>
      </c>
      <c r="B28" s="70">
        <v>23</v>
      </c>
      <c r="C28" s="240" t="s">
        <v>25</v>
      </c>
      <c r="D28" s="240" t="s">
        <v>162</v>
      </c>
      <c r="E28" s="240" t="s">
        <v>178</v>
      </c>
      <c r="F28" s="240">
        <v>30</v>
      </c>
      <c r="G28" s="268"/>
      <c r="H28" s="179"/>
      <c r="I28" s="51"/>
      <c r="J28" s="51"/>
      <c r="K28" s="51"/>
      <c r="L28" s="95"/>
    </row>
    <row r="29" spans="1:15" ht="15.95" customHeight="1" x14ac:dyDescent="0.15">
      <c r="A29" s="181">
        <v>25</v>
      </c>
      <c r="B29" s="70">
        <v>24</v>
      </c>
      <c r="C29" s="240" t="s">
        <v>26</v>
      </c>
      <c r="D29" s="240" t="s">
        <v>160</v>
      </c>
      <c r="E29" s="240" t="s">
        <v>169</v>
      </c>
      <c r="F29" s="240">
        <v>20</v>
      </c>
      <c r="G29" s="268"/>
      <c r="H29" s="179"/>
      <c r="I29" s="51"/>
      <c r="J29" s="51"/>
      <c r="K29" s="51"/>
      <c r="L29" s="95"/>
    </row>
    <row r="30" spans="1:15" s="157" customFormat="1" ht="15.95" customHeight="1" x14ac:dyDescent="0.15">
      <c r="A30" s="181">
        <v>26</v>
      </c>
      <c r="B30" s="70">
        <v>25</v>
      </c>
      <c r="C30" s="240" t="s">
        <v>27</v>
      </c>
      <c r="D30" s="240" t="s">
        <v>162</v>
      </c>
      <c r="E30" s="240" t="s">
        <v>178</v>
      </c>
      <c r="F30" s="240">
        <v>50</v>
      </c>
      <c r="G30" s="268"/>
      <c r="H30" s="179"/>
      <c r="I30" s="51"/>
      <c r="J30" s="51"/>
      <c r="K30" s="51"/>
      <c r="L30" s="156"/>
      <c r="O30" s="57"/>
    </row>
    <row r="31" spans="1:15" ht="15.95" customHeight="1" x14ac:dyDescent="0.15">
      <c r="A31" s="181">
        <v>27</v>
      </c>
      <c r="B31" s="70">
        <v>26</v>
      </c>
      <c r="C31" s="240" t="s">
        <v>27</v>
      </c>
      <c r="D31" s="240" t="s">
        <v>160</v>
      </c>
      <c r="E31" s="240" t="s">
        <v>178</v>
      </c>
      <c r="F31" s="240">
        <v>30</v>
      </c>
      <c r="G31" s="268"/>
      <c r="H31" s="179"/>
      <c r="I31" s="51"/>
      <c r="J31" s="51"/>
      <c r="K31" s="51"/>
      <c r="L31" s="95"/>
    </row>
    <row r="32" spans="1:15" ht="15.95" customHeight="1" x14ac:dyDescent="0.15">
      <c r="A32" s="73">
        <v>28</v>
      </c>
      <c r="B32" s="70">
        <v>27</v>
      </c>
      <c r="C32" s="240" t="s">
        <v>28</v>
      </c>
      <c r="D32" s="240" t="s">
        <v>248</v>
      </c>
      <c r="E32" s="240" t="s">
        <v>178</v>
      </c>
      <c r="F32" s="240">
        <v>100</v>
      </c>
      <c r="G32" s="269"/>
      <c r="H32" s="180"/>
      <c r="I32" s="69"/>
      <c r="J32" s="69"/>
      <c r="K32" s="69"/>
      <c r="L32" s="285"/>
    </row>
    <row r="33" spans="1:15" s="157" customFormat="1" ht="19.5" customHeight="1" x14ac:dyDescent="0.15">
      <c r="A33" s="73">
        <v>29</v>
      </c>
      <c r="B33" s="70">
        <v>28</v>
      </c>
      <c r="C33" s="240" t="s">
        <v>29</v>
      </c>
      <c r="D33" s="240" t="s">
        <v>209</v>
      </c>
      <c r="E33" s="240" t="s">
        <v>326</v>
      </c>
      <c r="F33" s="240">
        <v>100</v>
      </c>
      <c r="G33" s="177"/>
      <c r="H33" s="177"/>
      <c r="I33" s="42"/>
      <c r="J33" s="67"/>
      <c r="K33" s="68"/>
      <c r="L33" s="286"/>
      <c r="O33" s="57"/>
    </row>
    <row r="34" spans="1:15" ht="18.75" customHeight="1" x14ac:dyDescent="0.15">
      <c r="A34" s="73">
        <v>30</v>
      </c>
      <c r="B34" s="70">
        <v>29</v>
      </c>
      <c r="C34" s="240" t="s">
        <v>30</v>
      </c>
      <c r="D34" s="240" t="s">
        <v>497</v>
      </c>
      <c r="E34" s="240" t="s">
        <v>95</v>
      </c>
      <c r="F34" s="240">
        <v>50</v>
      </c>
      <c r="G34" s="270"/>
      <c r="H34" s="177"/>
      <c r="I34" s="42"/>
      <c r="J34" s="43"/>
      <c r="K34" s="50"/>
      <c r="L34" s="95"/>
    </row>
    <row r="35" spans="1:15" ht="21" customHeight="1" x14ac:dyDescent="0.15">
      <c r="A35" s="73">
        <v>31</v>
      </c>
      <c r="B35" s="70">
        <v>30</v>
      </c>
      <c r="C35" s="240" t="s">
        <v>31</v>
      </c>
      <c r="D35" s="240" t="s">
        <v>162</v>
      </c>
      <c r="E35" s="240" t="s">
        <v>188</v>
      </c>
      <c r="F35" s="240">
        <v>20</v>
      </c>
      <c r="G35" s="270"/>
      <c r="H35" s="177"/>
      <c r="I35" s="42"/>
      <c r="J35" s="43"/>
      <c r="K35" s="50"/>
      <c r="L35" s="95"/>
    </row>
    <row r="36" spans="1:15" s="157" customFormat="1" ht="27.75" customHeight="1" x14ac:dyDescent="0.15">
      <c r="A36" s="73">
        <v>32</v>
      </c>
      <c r="B36" s="70">
        <v>31</v>
      </c>
      <c r="C36" s="240" t="s">
        <v>31</v>
      </c>
      <c r="D36" s="240" t="s">
        <v>314</v>
      </c>
      <c r="E36" s="240" t="s">
        <v>188</v>
      </c>
      <c r="F36" s="240">
        <v>20</v>
      </c>
      <c r="G36" s="270"/>
      <c r="H36" s="177"/>
      <c r="I36" s="42"/>
      <c r="J36" s="43"/>
      <c r="K36" s="50"/>
      <c r="L36" s="156"/>
      <c r="O36" s="57"/>
    </row>
    <row r="37" spans="1:15" s="157" customFormat="1" ht="42" customHeight="1" x14ac:dyDescent="0.15">
      <c r="A37" s="73">
        <v>33</v>
      </c>
      <c r="B37" s="70">
        <v>32</v>
      </c>
      <c r="C37" s="240" t="s">
        <v>1113</v>
      </c>
      <c r="D37" s="240" t="s">
        <v>179</v>
      </c>
      <c r="E37" s="240" t="s">
        <v>410</v>
      </c>
      <c r="F37" s="240">
        <v>30</v>
      </c>
      <c r="G37" s="270"/>
      <c r="H37" s="177"/>
      <c r="I37" s="42"/>
      <c r="J37" s="43"/>
      <c r="K37" s="50"/>
      <c r="L37" s="156"/>
      <c r="O37" s="57"/>
    </row>
    <row r="38" spans="1:15" s="157" customFormat="1" ht="30" customHeight="1" x14ac:dyDescent="0.15">
      <c r="A38" s="73">
        <v>34</v>
      </c>
      <c r="B38" s="70">
        <v>33</v>
      </c>
      <c r="C38" s="240" t="s">
        <v>32</v>
      </c>
      <c r="D38" s="240" t="s">
        <v>248</v>
      </c>
      <c r="E38" s="240" t="s">
        <v>178</v>
      </c>
      <c r="F38" s="240">
        <v>20</v>
      </c>
      <c r="G38" s="92"/>
      <c r="H38" s="64"/>
      <c r="I38" s="42"/>
      <c r="J38" s="43"/>
      <c r="K38" s="50"/>
      <c r="L38" s="156"/>
      <c r="O38" s="57"/>
    </row>
    <row r="39" spans="1:15" ht="33" customHeight="1" x14ac:dyDescent="0.15">
      <c r="A39" s="73">
        <v>35</v>
      </c>
      <c r="B39" s="70">
        <v>34</v>
      </c>
      <c r="C39" s="240" t="s">
        <v>1114</v>
      </c>
      <c r="D39" s="349" t="s">
        <v>168</v>
      </c>
      <c r="E39" s="240" t="s">
        <v>730</v>
      </c>
      <c r="F39" s="240">
        <v>50</v>
      </c>
      <c r="G39" s="92"/>
      <c r="H39" s="64"/>
      <c r="I39" s="42"/>
      <c r="J39" s="43"/>
      <c r="K39" s="50"/>
      <c r="L39" s="95"/>
    </row>
    <row r="40" spans="1:15" s="157" customFormat="1" ht="51" customHeight="1" x14ac:dyDescent="0.15">
      <c r="A40" s="73">
        <v>36</v>
      </c>
      <c r="B40" s="70">
        <v>35</v>
      </c>
      <c r="C40" s="240" t="s">
        <v>1115</v>
      </c>
      <c r="D40" s="240" t="s">
        <v>1121</v>
      </c>
      <c r="E40" s="240" t="s">
        <v>188</v>
      </c>
      <c r="F40" s="240">
        <v>30</v>
      </c>
      <c r="G40" s="92"/>
      <c r="H40" s="64"/>
      <c r="I40" s="42"/>
      <c r="J40" s="43"/>
      <c r="K40" s="50"/>
      <c r="L40" s="156"/>
      <c r="O40" s="57"/>
    </row>
    <row r="41" spans="1:15" s="157" customFormat="1" ht="58.5" customHeight="1" x14ac:dyDescent="0.15">
      <c r="A41" s="73">
        <v>37</v>
      </c>
      <c r="B41" s="70">
        <v>36</v>
      </c>
      <c r="C41" s="240" t="s">
        <v>1115</v>
      </c>
      <c r="D41" s="240" t="s">
        <v>1122</v>
      </c>
      <c r="E41" s="240" t="s">
        <v>188</v>
      </c>
      <c r="F41" s="240">
        <v>30</v>
      </c>
      <c r="G41" s="92"/>
      <c r="H41" s="64"/>
      <c r="I41" s="42"/>
      <c r="J41" s="43"/>
      <c r="K41" s="50"/>
      <c r="L41" s="156"/>
      <c r="O41" s="57"/>
    </row>
    <row r="42" spans="1:15" s="157" customFormat="1" ht="15.95" customHeight="1" x14ac:dyDescent="0.15">
      <c r="A42" s="73">
        <v>38</v>
      </c>
      <c r="B42" s="70">
        <v>37</v>
      </c>
      <c r="C42" s="240" t="s">
        <v>1116</v>
      </c>
      <c r="D42" s="240" t="s">
        <v>209</v>
      </c>
      <c r="E42" s="240" t="s">
        <v>178</v>
      </c>
      <c r="F42" s="240">
        <v>30</v>
      </c>
      <c r="G42" s="92"/>
      <c r="H42" s="64"/>
      <c r="I42" s="42"/>
      <c r="J42" s="43"/>
      <c r="K42" s="50"/>
      <c r="L42" s="156"/>
      <c r="O42" s="57"/>
    </row>
    <row r="43" spans="1:15" ht="15.95" customHeight="1" x14ac:dyDescent="0.15">
      <c r="A43" s="73">
        <v>39</v>
      </c>
      <c r="B43" s="70">
        <v>38</v>
      </c>
      <c r="C43" s="240" t="s">
        <v>1117</v>
      </c>
      <c r="D43" s="240" t="s">
        <v>316</v>
      </c>
      <c r="E43" s="240" t="s">
        <v>1123</v>
      </c>
      <c r="F43" s="240">
        <v>30</v>
      </c>
      <c r="G43" s="92"/>
      <c r="H43" s="64"/>
      <c r="I43" s="42"/>
      <c r="J43" s="43"/>
      <c r="K43" s="50"/>
      <c r="L43" s="95"/>
    </row>
    <row r="44" spans="1:15" s="157" customFormat="1" ht="15.95" customHeight="1" x14ac:dyDescent="0.15">
      <c r="A44" s="73">
        <v>40</v>
      </c>
      <c r="B44" s="70">
        <v>39</v>
      </c>
      <c r="C44" s="240" t="s">
        <v>1118</v>
      </c>
      <c r="D44" s="240" t="s">
        <v>209</v>
      </c>
      <c r="E44" s="240" t="s">
        <v>1123</v>
      </c>
      <c r="F44" s="240">
        <v>30</v>
      </c>
      <c r="G44" s="92"/>
      <c r="H44" s="64"/>
      <c r="I44" s="42"/>
      <c r="J44" s="43"/>
      <c r="K44" s="50"/>
      <c r="L44" s="156"/>
      <c r="O44" s="57"/>
    </row>
    <row r="45" spans="1:15" s="157" customFormat="1" ht="15.95" customHeight="1" x14ac:dyDescent="0.15">
      <c r="A45" s="73">
        <v>41</v>
      </c>
      <c r="B45" s="70">
        <v>40</v>
      </c>
      <c r="C45" s="240" t="s">
        <v>1119</v>
      </c>
      <c r="D45" s="240" t="s">
        <v>369</v>
      </c>
      <c r="E45" s="240" t="s">
        <v>1124</v>
      </c>
      <c r="F45" s="240">
        <v>20</v>
      </c>
      <c r="G45" s="92"/>
      <c r="H45" s="64"/>
      <c r="I45" s="42"/>
      <c r="J45" s="43"/>
      <c r="K45" s="50"/>
      <c r="L45" s="156"/>
      <c r="O45" s="57"/>
    </row>
    <row r="46" spans="1:15" s="157" customFormat="1" ht="15.95" customHeight="1" x14ac:dyDescent="0.15">
      <c r="A46" s="73">
        <v>42</v>
      </c>
      <c r="B46" s="70">
        <v>41</v>
      </c>
      <c r="C46" s="240" t="s">
        <v>1120</v>
      </c>
      <c r="D46" s="240" t="s">
        <v>212</v>
      </c>
      <c r="E46" s="240" t="s">
        <v>1125</v>
      </c>
      <c r="F46" s="240">
        <v>10</v>
      </c>
      <c r="G46" s="92"/>
      <c r="H46" s="64"/>
      <c r="I46" s="42"/>
      <c r="J46" s="43"/>
      <c r="K46" s="50"/>
      <c r="L46" s="156"/>
      <c r="O46" s="57"/>
    </row>
    <row r="47" spans="1:15" s="157" customFormat="1" ht="15.95" customHeight="1" x14ac:dyDescent="0.15">
      <c r="A47" s="73">
        <v>43</v>
      </c>
      <c r="B47" s="70">
        <v>42</v>
      </c>
      <c r="C47" s="240" t="s">
        <v>1120</v>
      </c>
      <c r="D47" s="240" t="s">
        <v>200</v>
      </c>
      <c r="E47" s="240" t="s">
        <v>95</v>
      </c>
      <c r="F47" s="240">
        <v>10</v>
      </c>
      <c r="G47" s="92"/>
      <c r="H47" s="64"/>
      <c r="I47" s="42"/>
      <c r="J47" s="43"/>
      <c r="K47" s="50"/>
      <c r="L47" s="156"/>
      <c r="O47" s="57"/>
    </row>
    <row r="48" spans="1:15" s="277" customFormat="1" ht="45.75" customHeight="1" x14ac:dyDescent="0.15">
      <c r="A48" s="359" t="s">
        <v>855</v>
      </c>
      <c r="B48" s="358"/>
      <c r="C48" s="358"/>
      <c r="D48" s="358"/>
      <c r="E48" s="358"/>
      <c r="F48" s="358"/>
      <c r="G48" s="359"/>
      <c r="H48" s="359"/>
      <c r="I48" s="162"/>
      <c r="J48" s="162" t="s">
        <v>856</v>
      </c>
      <c r="K48" s="162"/>
      <c r="L48" s="162" t="s">
        <v>856</v>
      </c>
      <c r="O48" s="57"/>
    </row>
    <row r="49" spans="2:12" ht="14.1" customHeight="1" x14ac:dyDescent="0.15"/>
    <row r="50" spans="2:12" ht="54.75" customHeight="1" x14ac:dyDescent="0.15">
      <c r="B50" s="355" t="s">
        <v>943</v>
      </c>
      <c r="C50" s="355"/>
      <c r="D50" s="355"/>
      <c r="E50" s="355"/>
      <c r="F50" s="355"/>
      <c r="G50" s="355"/>
      <c r="H50" s="355"/>
      <c r="I50" s="355"/>
      <c r="J50" s="355"/>
      <c r="K50" s="355"/>
      <c r="L50" s="355"/>
    </row>
    <row r="51" spans="2:12" ht="14.1" customHeight="1" x14ac:dyDescent="0.15"/>
    <row r="52" spans="2:12" ht="14.1" customHeight="1" x14ac:dyDescent="0.15"/>
    <row r="53" spans="2:12" ht="14.1" customHeight="1" x14ac:dyDescent="0.15"/>
    <row r="54" spans="2:12" ht="14.1" customHeight="1" x14ac:dyDescent="0.15"/>
    <row r="55" spans="2:12" ht="14.1" customHeight="1" x14ac:dyDescent="0.15"/>
    <row r="56" spans="2:12" ht="14.1" customHeight="1" x14ac:dyDescent="0.15"/>
    <row r="57" spans="2:12" ht="14.1" customHeight="1" x14ac:dyDescent="0.15"/>
    <row r="58" spans="2:12" ht="14.1" customHeight="1" x14ac:dyDescent="0.15"/>
    <row r="59" spans="2:12" ht="14.1" customHeight="1" x14ac:dyDescent="0.15"/>
    <row r="60" spans="2:12" ht="14.1" customHeight="1" x14ac:dyDescent="0.15"/>
    <row r="61" spans="2:12" ht="14.1" customHeight="1" x14ac:dyDescent="0.15"/>
    <row r="62" spans="2:12" ht="14.1" customHeight="1" x14ac:dyDescent="0.15"/>
    <row r="63" spans="2:12" ht="14.1" customHeight="1" x14ac:dyDescent="0.15"/>
    <row r="64" spans="2:12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</sheetData>
  <mergeCells count="5">
    <mergeCell ref="B50:L50"/>
    <mergeCell ref="A48:H48"/>
    <mergeCell ref="A1:L1"/>
    <mergeCell ref="A2:L2"/>
    <mergeCell ref="A3:L3"/>
  </mergeCells>
  <phoneticPr fontId="4" type="noConversion"/>
  <printOptions horizontalCentered="1"/>
  <pageMargins left="0.25" right="0.25" top="0.75" bottom="0.75" header="0.3" footer="0.3"/>
  <pageSetup paperSize="9" scale="80" fitToWidth="0" fitToHeight="0" pageOrder="overThenDown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zoomScaleNormal="100" zoomScalePageLayoutView="80" workbookViewId="0">
      <selection activeCell="F6" sqref="F6"/>
    </sheetView>
  </sheetViews>
  <sheetFormatPr defaultColWidth="10.83203125" defaultRowHeight="12.75" x14ac:dyDescent="0.15"/>
  <cols>
    <col min="1" max="1" width="5" style="281" customWidth="1"/>
    <col min="2" max="2" width="38.83203125" style="281" customWidth="1"/>
    <col min="3" max="3" width="11.1640625" style="281" customWidth="1"/>
    <col min="4" max="4" width="19.33203125" style="281" customWidth="1"/>
    <col min="5" max="5" width="10.83203125" style="281" customWidth="1"/>
    <col min="6" max="7" width="12.5" style="281" customWidth="1"/>
    <col min="8" max="8" width="17.5" style="281" customWidth="1"/>
    <col min="9" max="9" width="14.6640625" style="281" customWidth="1"/>
    <col min="10" max="10" width="19.33203125" style="281" customWidth="1"/>
    <col min="11" max="11" width="20.5" style="281" customWidth="1"/>
    <col min="12" max="16384" width="10.83203125" style="281"/>
  </cols>
  <sheetData>
    <row r="1" spans="1:14" ht="14.25" x14ac:dyDescent="0.15">
      <c r="A1" s="356" t="s">
        <v>938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ht="14.25" x14ac:dyDescent="0.15">
      <c r="A2" s="357" t="str">
        <f>'49'!A2:L2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21.6" customHeight="1" x14ac:dyDescent="0.15">
      <c r="A3" s="364" t="s">
        <v>939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4" s="282" customFormat="1" ht="114" x14ac:dyDescent="0.15">
      <c r="A4" s="52" t="s">
        <v>138</v>
      </c>
      <c r="B4" s="53" t="str">
        <f>'49'!C4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'49'!G4</f>
        <v>Cena jedn. netto za 1 op.</v>
      </c>
      <c r="G4" s="53" t="str">
        <f>'49'!H4</f>
        <v>Cena jedn. brutto za 1 op.</v>
      </c>
      <c r="H4" s="53" t="str">
        <f>'49'!I4</f>
        <v>Wartość netto za ilość określoną w kol. 5</v>
      </c>
      <c r="I4" s="52" t="str">
        <f>'49'!J4</f>
        <v>Stawka VAT (%)</v>
      </c>
      <c r="J4" s="63" t="str">
        <f>'49'!K4</f>
        <v>Wartość brutto za ilość określoną w kol. 5 (obliczona: wartość netto z kol. 8 + podatek VAT)</v>
      </c>
      <c r="K4" s="219" t="str">
        <f>'49'!L4</f>
        <v>Nazwa handlowa</v>
      </c>
    </row>
    <row r="5" spans="1:14" s="283" customFormat="1" ht="15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53.45" customHeight="1" x14ac:dyDescent="0.15">
      <c r="A6" s="45">
        <v>1</v>
      </c>
      <c r="B6" s="40" t="s">
        <v>936</v>
      </c>
      <c r="C6" s="41" t="s">
        <v>248</v>
      </c>
      <c r="D6" s="166" t="s">
        <v>947</v>
      </c>
      <c r="E6" s="82">
        <v>100</v>
      </c>
      <c r="F6" s="55"/>
      <c r="G6" s="64"/>
      <c r="H6" s="42"/>
      <c r="I6" s="43"/>
      <c r="J6" s="50"/>
      <c r="K6" s="112"/>
    </row>
    <row r="7" spans="1:14" ht="78" customHeight="1" x14ac:dyDescent="0.15">
      <c r="A7" s="60">
        <v>2</v>
      </c>
      <c r="B7" s="59" t="s">
        <v>936</v>
      </c>
      <c r="C7" s="82" t="s">
        <v>308</v>
      </c>
      <c r="D7" s="201" t="s">
        <v>950</v>
      </c>
      <c r="E7" s="75">
        <v>60</v>
      </c>
      <c r="F7" s="76"/>
      <c r="G7" s="77"/>
      <c r="H7" s="78"/>
      <c r="I7" s="79"/>
      <c r="J7" s="80"/>
      <c r="K7" s="127"/>
    </row>
    <row r="8" spans="1:14" s="282" customFormat="1" ht="32.25" customHeight="1" x14ac:dyDescent="0.15">
      <c r="A8" s="359" t="s">
        <v>855</v>
      </c>
      <c r="B8" s="359"/>
      <c r="C8" s="359"/>
      <c r="D8" s="359"/>
      <c r="E8" s="359"/>
      <c r="F8" s="359"/>
      <c r="G8" s="359"/>
      <c r="H8" s="162"/>
      <c r="I8" s="162" t="s">
        <v>856</v>
      </c>
      <c r="J8" s="162"/>
      <c r="K8" s="162" t="s">
        <v>856</v>
      </c>
      <c r="N8" s="281"/>
    </row>
    <row r="9" spans="1:14" ht="21.75" customHeight="1" x14ac:dyDescent="0.15">
      <c r="A9" s="373" t="s">
        <v>1126</v>
      </c>
      <c r="B9" s="373"/>
      <c r="C9" s="373"/>
      <c r="D9" s="373"/>
      <c r="E9" s="373"/>
      <c r="F9" s="373"/>
      <c r="G9" s="373"/>
      <c r="H9" s="373"/>
      <c r="I9" s="373"/>
      <c r="J9" s="373"/>
      <c r="K9" s="373"/>
    </row>
    <row r="10" spans="1:14" ht="22.5" customHeight="1" x14ac:dyDescent="0.15">
      <c r="A10" s="373" t="s">
        <v>937</v>
      </c>
      <c r="B10" s="373"/>
      <c r="C10" s="373"/>
      <c r="D10" s="373"/>
      <c r="E10" s="373"/>
      <c r="F10" s="373"/>
      <c r="G10" s="373"/>
      <c r="H10" s="373"/>
      <c r="I10" s="373"/>
      <c r="J10" s="373"/>
      <c r="K10" s="373"/>
    </row>
    <row r="11" spans="1:14" ht="15.75" customHeight="1" x14ac:dyDescent="0.15">
      <c r="F11" s="284"/>
      <c r="G11" s="284"/>
    </row>
    <row r="12" spans="1:14" ht="51.75" customHeight="1" x14ac:dyDescent="0.15">
      <c r="A12" s="355" t="s">
        <v>943</v>
      </c>
      <c r="B12" s="355"/>
      <c r="C12" s="355"/>
      <c r="D12" s="355"/>
      <c r="E12" s="355"/>
      <c r="F12" s="355"/>
      <c r="G12" s="355"/>
      <c r="H12" s="355"/>
      <c r="I12" s="355"/>
      <c r="J12" s="355"/>
      <c r="K12" s="355"/>
    </row>
    <row r="13" spans="1:14" ht="15.75" customHeight="1" x14ac:dyDescent="0.15">
      <c r="F13" s="284"/>
      <c r="G13" s="284"/>
    </row>
    <row r="14" spans="1:14" ht="15.75" customHeight="1" x14ac:dyDescent="0.15">
      <c r="F14" s="284"/>
      <c r="G14" s="284"/>
    </row>
    <row r="15" spans="1:14" ht="15.75" customHeight="1" x14ac:dyDescent="0.15">
      <c r="F15" s="284"/>
      <c r="G15" s="284"/>
    </row>
    <row r="16" spans="1:14" ht="15.75" customHeight="1" x14ac:dyDescent="0.15">
      <c r="F16" s="284"/>
      <c r="G16" s="284"/>
    </row>
    <row r="17" spans="6:7" ht="15.75" customHeight="1" x14ac:dyDescent="0.15">
      <c r="F17" s="284"/>
      <c r="G17" s="284"/>
    </row>
    <row r="18" spans="6:7" ht="15.75" customHeight="1" x14ac:dyDescent="0.15">
      <c r="F18" s="284"/>
      <c r="G18" s="284"/>
    </row>
    <row r="19" spans="6:7" ht="15.75" customHeight="1" x14ac:dyDescent="0.15">
      <c r="F19" s="284"/>
      <c r="G19" s="284"/>
    </row>
    <row r="20" spans="6:7" ht="15.75" customHeight="1" x14ac:dyDescent="0.15">
      <c r="F20" s="284"/>
      <c r="G20" s="284"/>
    </row>
    <row r="21" spans="6:7" ht="15.75" customHeight="1" x14ac:dyDescent="0.15">
      <c r="F21" s="284"/>
      <c r="G21" s="284"/>
    </row>
    <row r="22" spans="6:7" ht="15.75" customHeight="1" x14ac:dyDescent="0.15">
      <c r="F22" s="284"/>
      <c r="G22" s="284"/>
    </row>
    <row r="23" spans="6:7" ht="15.75" customHeight="1" x14ac:dyDescent="0.15">
      <c r="F23" s="284"/>
      <c r="G23" s="284"/>
    </row>
    <row r="24" spans="6:7" ht="15.75" customHeight="1" x14ac:dyDescent="0.15">
      <c r="F24" s="284"/>
      <c r="G24" s="284"/>
    </row>
    <row r="25" spans="6:7" ht="15.75" customHeight="1" x14ac:dyDescent="0.15">
      <c r="F25" s="284"/>
      <c r="G25" s="284"/>
    </row>
    <row r="26" spans="6:7" ht="15.75" customHeight="1" x14ac:dyDescent="0.15">
      <c r="F26" s="284"/>
      <c r="G26" s="284"/>
    </row>
    <row r="27" spans="6:7" ht="15.75" customHeight="1" x14ac:dyDescent="0.15">
      <c r="F27" s="284"/>
      <c r="G27" s="284"/>
    </row>
    <row r="28" spans="6:7" ht="15.75" customHeight="1" x14ac:dyDescent="0.15">
      <c r="F28" s="284"/>
      <c r="G28" s="284"/>
    </row>
    <row r="29" spans="6:7" ht="15.75" customHeight="1" x14ac:dyDescent="0.15">
      <c r="F29" s="284"/>
      <c r="G29" s="284"/>
    </row>
    <row r="30" spans="6:7" ht="15.75" customHeight="1" x14ac:dyDescent="0.15">
      <c r="F30" s="284"/>
      <c r="G30" s="284"/>
    </row>
    <row r="31" spans="6:7" ht="15.75" customHeight="1" x14ac:dyDescent="0.15">
      <c r="F31" s="284"/>
      <c r="G31" s="284"/>
    </row>
    <row r="32" spans="6:7" ht="15.75" customHeight="1" x14ac:dyDescent="0.15">
      <c r="F32" s="284"/>
      <c r="G32" s="284"/>
    </row>
    <row r="33" spans="6:7" ht="15.75" customHeight="1" x14ac:dyDescent="0.15">
      <c r="F33" s="284"/>
      <c r="G33" s="284"/>
    </row>
    <row r="34" spans="6:7" ht="15.75" customHeight="1" x14ac:dyDescent="0.15">
      <c r="F34" s="284"/>
      <c r="G34" s="284"/>
    </row>
    <row r="35" spans="6:7" ht="15.75" customHeight="1" x14ac:dyDescent="0.15"/>
    <row r="36" spans="6:7" ht="15.75" customHeight="1" x14ac:dyDescent="0.15"/>
    <row r="37" spans="6:7" ht="15.75" customHeight="1" x14ac:dyDescent="0.15"/>
    <row r="38" spans="6:7" ht="15.75" customHeight="1" x14ac:dyDescent="0.15"/>
    <row r="39" spans="6:7" ht="15.75" customHeight="1" x14ac:dyDescent="0.15"/>
    <row r="40" spans="6:7" ht="15.75" customHeight="1" x14ac:dyDescent="0.15"/>
    <row r="41" spans="6:7" ht="15.75" customHeight="1" x14ac:dyDescent="0.15"/>
    <row r="42" spans="6:7" ht="15.75" customHeight="1" x14ac:dyDescent="0.15"/>
    <row r="43" spans="6:7" ht="15.75" customHeight="1" x14ac:dyDescent="0.15"/>
    <row r="44" spans="6:7" ht="15.75" customHeight="1" x14ac:dyDescent="0.15"/>
    <row r="45" spans="6:7" ht="15.75" customHeight="1" x14ac:dyDescent="0.15"/>
    <row r="46" spans="6:7" ht="15.75" customHeight="1" x14ac:dyDescent="0.15"/>
    <row r="47" spans="6:7" ht="15.75" customHeight="1" x14ac:dyDescent="0.15"/>
    <row r="48" spans="6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</sheetData>
  <mergeCells count="7">
    <mergeCell ref="A10:K10"/>
    <mergeCell ref="A1:K1"/>
    <mergeCell ref="A2:K2"/>
    <mergeCell ref="A12:K12"/>
    <mergeCell ref="A8:G8"/>
    <mergeCell ref="A9:K9"/>
    <mergeCell ref="A3:K3"/>
  </mergeCells>
  <phoneticPr fontId="4" type="noConversion"/>
  <printOptions horizontalCentered="1"/>
  <pageMargins left="0.25" right="0.25" top="0.75" bottom="0.75" header="0.3" footer="0.3"/>
  <pageSetup paperSize="9" scale="80" fitToWidth="0" fitToHeight="0" pageOrder="overThenDown" orientation="landscape" r:id="rId1"/>
  <headerFooter>
    <oddHeader>&amp;C&amp;"Times New Roman,Normalny"Specyfikacja Istotnych Warunków Zamówienia –przetarg nieograniczony- znak: N/4/20</oddHeader>
    <oddFooter>&amp;CStrona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8.6640625" style="57" customWidth="1"/>
    <col min="3" max="3" width="11.33203125" style="57" customWidth="1"/>
    <col min="4" max="4" width="20" style="57" customWidth="1"/>
    <col min="5" max="5" width="10.83203125" style="57" customWidth="1"/>
    <col min="6" max="6" width="15" style="57" customWidth="1"/>
    <col min="7" max="7" width="12.1640625" style="57" customWidth="1"/>
    <col min="8" max="8" width="17.5" style="57" customWidth="1"/>
    <col min="9" max="9" width="9.6640625" style="57" customWidth="1"/>
    <col min="10" max="10" width="17.1640625" style="57" customWidth="1"/>
    <col min="11" max="11" width="15.83203125" style="57" customWidth="1"/>
    <col min="12" max="16384" width="10.83203125" style="57"/>
  </cols>
  <sheetData>
    <row r="1" spans="1:14" x14ac:dyDescent="0.15">
      <c r="A1" s="356" t="s">
        <v>941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'50'!A2:K2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21.6" customHeight="1" x14ac:dyDescent="0.15">
      <c r="A3" s="364" t="s">
        <v>940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4" s="277" customFormat="1" ht="123" customHeight="1" x14ac:dyDescent="0.15">
      <c r="A4" s="52" t="s">
        <v>138</v>
      </c>
      <c r="B4" s="53" t="str">
        <f>'50'!B4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'50'!F4</f>
        <v>Cena jedn. netto za 1 op.</v>
      </c>
      <c r="G4" s="53" t="str">
        <f>'50'!G4</f>
        <v>Cena jedn. brutto za 1 op.</v>
      </c>
      <c r="H4" s="53" t="str">
        <f>'50'!H4</f>
        <v>Wartość netto za ilość określoną w kol. 5</v>
      </c>
      <c r="I4" s="52" t="str">
        <f>'50'!I4</f>
        <v>Stawka VAT (%)</v>
      </c>
      <c r="J4" s="63" t="str">
        <f>'50'!J4</f>
        <v>Wartość brutto za ilość określoną w kol. 5 (obliczona: wartość netto z kol. 8 + podatek VAT)</v>
      </c>
      <c r="K4" s="219" t="str">
        <f>'50'!K4</f>
        <v>Nazwa handlowa</v>
      </c>
    </row>
    <row r="5" spans="1:14" s="62" customForma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38.1" customHeight="1" x14ac:dyDescent="0.15">
      <c r="A6" s="234">
        <v>1</v>
      </c>
      <c r="B6" s="240" t="s">
        <v>942</v>
      </c>
      <c r="C6" s="240" t="s">
        <v>129</v>
      </c>
      <c r="D6" s="240" t="s">
        <v>1129</v>
      </c>
      <c r="E6" s="240">
        <v>50</v>
      </c>
      <c r="F6" s="251"/>
      <c r="G6" s="104"/>
      <c r="H6" s="43"/>
      <c r="I6" s="43"/>
      <c r="J6" s="50"/>
      <c r="K6" s="278"/>
    </row>
    <row r="7" spans="1:14" ht="38.1" customHeight="1" x14ac:dyDescent="0.15">
      <c r="A7" s="234">
        <v>2</v>
      </c>
      <c r="B7" s="240" t="s">
        <v>942</v>
      </c>
      <c r="C7" s="240" t="s">
        <v>129</v>
      </c>
      <c r="D7" s="240" t="s">
        <v>1130</v>
      </c>
      <c r="E7" s="240">
        <v>70</v>
      </c>
      <c r="F7" s="221"/>
      <c r="G7" s="83"/>
      <c r="H7" s="79"/>
      <c r="I7" s="79"/>
      <c r="J7" s="80"/>
      <c r="K7" s="279"/>
    </row>
    <row r="8" spans="1:14" ht="38.1" customHeight="1" x14ac:dyDescent="0.15">
      <c r="A8" s="234">
        <v>3</v>
      </c>
      <c r="B8" s="240" t="s">
        <v>1127</v>
      </c>
      <c r="C8" s="240" t="s">
        <v>133</v>
      </c>
      <c r="D8" s="240" t="s">
        <v>3</v>
      </c>
      <c r="E8" s="240">
        <v>400</v>
      </c>
      <c r="F8" s="221"/>
      <c r="G8" s="83"/>
      <c r="H8" s="79"/>
      <c r="I8" s="79"/>
      <c r="J8" s="80"/>
      <c r="K8" s="279"/>
    </row>
    <row r="9" spans="1:14" ht="38.1" customHeight="1" x14ac:dyDescent="0.15">
      <c r="A9" s="234">
        <v>4</v>
      </c>
      <c r="B9" s="240" t="s">
        <v>1127</v>
      </c>
      <c r="C9" s="240" t="s">
        <v>133</v>
      </c>
      <c r="D9" s="240" t="s">
        <v>4</v>
      </c>
      <c r="E9" s="240">
        <v>200</v>
      </c>
      <c r="F9" s="221"/>
      <c r="G9" s="83"/>
      <c r="H9" s="79"/>
      <c r="I9" s="79"/>
      <c r="J9" s="80"/>
      <c r="K9" s="279"/>
    </row>
    <row r="10" spans="1:14" ht="38.1" customHeight="1" x14ac:dyDescent="0.15">
      <c r="A10" s="234">
        <v>5</v>
      </c>
      <c r="B10" s="240" t="s">
        <v>1128</v>
      </c>
      <c r="C10" s="240" t="s">
        <v>1131</v>
      </c>
      <c r="D10" s="240" t="s">
        <v>1129</v>
      </c>
      <c r="E10" s="240">
        <v>20</v>
      </c>
      <c r="F10" s="221"/>
      <c r="G10" s="83"/>
      <c r="H10" s="79"/>
      <c r="I10" s="79"/>
      <c r="J10" s="80"/>
      <c r="K10" s="279"/>
    </row>
    <row r="11" spans="1:14" ht="35.1" customHeight="1" x14ac:dyDescent="0.15">
      <c r="A11" s="234">
        <v>6</v>
      </c>
      <c r="B11" s="240" t="s">
        <v>1128</v>
      </c>
      <c r="C11" s="240" t="s">
        <v>1131</v>
      </c>
      <c r="D11" s="240" t="s">
        <v>1130</v>
      </c>
      <c r="E11" s="240">
        <v>20</v>
      </c>
      <c r="F11" s="221"/>
      <c r="G11" s="83"/>
      <c r="H11" s="79"/>
      <c r="I11" s="79"/>
      <c r="J11" s="80"/>
      <c r="K11" s="280"/>
    </row>
    <row r="12" spans="1:14" s="277" customFormat="1" ht="31.5" customHeight="1" x14ac:dyDescent="0.15">
      <c r="A12" s="358" t="s">
        <v>855</v>
      </c>
      <c r="B12" s="358"/>
      <c r="C12" s="358"/>
      <c r="D12" s="358"/>
      <c r="E12" s="358"/>
      <c r="F12" s="359"/>
      <c r="G12" s="359"/>
      <c r="H12" s="162"/>
      <c r="I12" s="162" t="s">
        <v>856</v>
      </c>
      <c r="J12" s="162"/>
      <c r="K12" s="162" t="s">
        <v>856</v>
      </c>
      <c r="N12" s="57"/>
    </row>
    <row r="13" spans="1:14" ht="15.75" customHeight="1" x14ac:dyDescent="0.15">
      <c r="F13" s="262"/>
      <c r="G13" s="262"/>
    </row>
    <row r="14" spans="1:14" ht="48.75" customHeight="1" x14ac:dyDescent="0.15">
      <c r="A14" s="355" t="s">
        <v>943</v>
      </c>
      <c r="B14" s="355"/>
      <c r="C14" s="355"/>
      <c r="D14" s="355"/>
      <c r="E14" s="355"/>
      <c r="F14" s="355"/>
      <c r="G14" s="355"/>
      <c r="H14" s="355"/>
      <c r="I14" s="355"/>
      <c r="J14" s="355"/>
      <c r="K14" s="355"/>
    </row>
    <row r="15" spans="1:14" ht="15.75" customHeight="1" x14ac:dyDescent="0.15">
      <c r="F15" s="262"/>
      <c r="G15" s="262"/>
    </row>
    <row r="16" spans="1:14" ht="15.75" customHeight="1" x14ac:dyDescent="0.15">
      <c r="F16" s="262"/>
      <c r="G16" s="262"/>
    </row>
    <row r="17" spans="6:7" ht="15.75" customHeight="1" x14ac:dyDescent="0.15">
      <c r="F17" s="262"/>
      <c r="G17" s="262"/>
    </row>
    <row r="18" spans="6:7" ht="15.75" customHeight="1" x14ac:dyDescent="0.15">
      <c r="F18" s="262"/>
      <c r="G18" s="262"/>
    </row>
    <row r="19" spans="6:7" ht="15.75" customHeight="1" x14ac:dyDescent="0.15">
      <c r="F19" s="262"/>
      <c r="G19" s="262"/>
    </row>
    <row r="20" spans="6:7" ht="15.75" customHeight="1" x14ac:dyDescent="0.15">
      <c r="F20" s="262"/>
      <c r="G20" s="262"/>
    </row>
    <row r="21" spans="6:7" ht="15.75" customHeight="1" x14ac:dyDescent="0.15">
      <c r="F21" s="262"/>
      <c r="G21" s="262"/>
    </row>
    <row r="22" spans="6:7" ht="15.75" customHeight="1" x14ac:dyDescent="0.15">
      <c r="F22" s="262"/>
      <c r="G22" s="262"/>
    </row>
    <row r="23" spans="6:7" ht="15.75" customHeight="1" x14ac:dyDescent="0.15">
      <c r="F23" s="262"/>
      <c r="G23" s="262"/>
    </row>
    <row r="24" spans="6:7" ht="15.75" customHeight="1" x14ac:dyDescent="0.15">
      <c r="F24" s="262"/>
      <c r="G24" s="262"/>
    </row>
    <row r="25" spans="6:7" ht="15.75" customHeight="1" x14ac:dyDescent="0.15">
      <c r="F25" s="262"/>
      <c r="G25" s="262"/>
    </row>
    <row r="26" spans="6:7" ht="15.75" customHeight="1" x14ac:dyDescent="0.15">
      <c r="F26" s="262"/>
      <c r="G26" s="262"/>
    </row>
    <row r="27" spans="6:7" ht="15.75" customHeight="1" x14ac:dyDescent="0.15">
      <c r="F27" s="262"/>
      <c r="G27" s="262"/>
    </row>
    <row r="28" spans="6:7" ht="15.75" customHeight="1" x14ac:dyDescent="0.15">
      <c r="F28" s="262"/>
      <c r="G28" s="262"/>
    </row>
    <row r="29" spans="6:7" ht="15.75" customHeight="1" x14ac:dyDescent="0.15">
      <c r="F29" s="262"/>
      <c r="G29" s="262"/>
    </row>
    <row r="30" spans="6:7" ht="15.75" customHeight="1" x14ac:dyDescent="0.15">
      <c r="F30" s="262"/>
      <c r="G30" s="262"/>
    </row>
    <row r="31" spans="6:7" ht="15.75" customHeight="1" x14ac:dyDescent="0.15">
      <c r="F31" s="262"/>
      <c r="G31" s="262"/>
    </row>
    <row r="32" spans="6:7" ht="15.75" customHeight="1" x14ac:dyDescent="0.15">
      <c r="F32" s="262"/>
      <c r="G32" s="262"/>
    </row>
    <row r="33" spans="6:7" ht="15.75" customHeight="1" x14ac:dyDescent="0.15">
      <c r="F33" s="262"/>
      <c r="G33" s="262"/>
    </row>
    <row r="34" spans="6:7" ht="15.75" customHeight="1" x14ac:dyDescent="0.15">
      <c r="F34" s="262"/>
      <c r="G34" s="262"/>
    </row>
    <row r="35" spans="6:7" ht="15.75" customHeight="1" x14ac:dyDescent="0.15">
      <c r="F35" s="262"/>
      <c r="G35" s="262"/>
    </row>
    <row r="36" spans="6:7" ht="15.75" customHeight="1" x14ac:dyDescent="0.15">
      <c r="F36" s="262"/>
      <c r="G36" s="262"/>
    </row>
    <row r="37" spans="6:7" ht="15.75" customHeight="1" x14ac:dyDescent="0.15"/>
    <row r="38" spans="6:7" ht="15.75" customHeight="1" x14ac:dyDescent="0.15"/>
    <row r="39" spans="6:7" ht="15.75" customHeight="1" x14ac:dyDescent="0.15"/>
    <row r="40" spans="6:7" ht="15.75" customHeight="1" x14ac:dyDescent="0.15"/>
    <row r="41" spans="6:7" ht="15.75" customHeight="1" x14ac:dyDescent="0.15"/>
    <row r="42" spans="6:7" ht="15.75" customHeight="1" x14ac:dyDescent="0.15"/>
    <row r="43" spans="6:7" ht="15.75" customHeight="1" x14ac:dyDescent="0.15"/>
    <row r="44" spans="6:7" ht="15.75" customHeight="1" x14ac:dyDescent="0.15"/>
    <row r="45" spans="6:7" ht="15.75" customHeight="1" x14ac:dyDescent="0.15"/>
    <row r="46" spans="6:7" ht="15.75" customHeight="1" x14ac:dyDescent="0.15"/>
    <row r="47" spans="6:7" ht="15.75" customHeight="1" x14ac:dyDescent="0.15"/>
    <row r="48" spans="6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</sheetData>
  <mergeCells count="5">
    <mergeCell ref="A12:G12"/>
    <mergeCell ref="A1:K1"/>
    <mergeCell ref="A2:K2"/>
    <mergeCell ref="A14:K14"/>
    <mergeCell ref="A3:K3"/>
  </mergeCells>
  <phoneticPr fontId="4" type="noConversion"/>
  <pageMargins left="0.25" right="0.25" top="0.75" bottom="0.75" header="0.3" footer="0.3"/>
  <pageSetup paperSize="9" scale="93" orientation="landscape" r:id="rId1"/>
  <headerFooter>
    <oddHeader>&amp;C&amp;"Times New Roman,Normalny"Specyfikacja Istotnych Warunków Zamówienia –przetarg nieograniczony- znak: N/4/20</oddHeader>
    <oddFooter>&amp;CStrona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>
      <selection sqref="A1:K1"/>
    </sheetView>
  </sheetViews>
  <sheetFormatPr defaultRowHeight="10.5" x14ac:dyDescent="0.15"/>
  <cols>
    <col min="1" max="1" width="5.6640625" style="274" customWidth="1"/>
    <col min="2" max="2" width="28.1640625" style="274" customWidth="1"/>
    <col min="3" max="3" width="9.33203125" style="274"/>
    <col min="4" max="4" width="14.6640625" style="274" customWidth="1"/>
    <col min="5" max="5" width="9.33203125" style="274"/>
    <col min="6" max="6" width="13.83203125" style="274" customWidth="1"/>
    <col min="7" max="7" width="9.33203125" style="274"/>
    <col min="8" max="8" width="11.6640625" style="274" customWidth="1"/>
    <col min="9" max="9" width="9.33203125" style="274"/>
    <col min="10" max="10" width="19.5" style="274" customWidth="1"/>
    <col min="11" max="11" width="24.6640625" style="274" customWidth="1"/>
    <col min="12" max="16384" width="9.33203125" style="274"/>
  </cols>
  <sheetData>
    <row r="1" spans="1:11" ht="14.25" x14ac:dyDescent="0.15">
      <c r="A1" s="356" t="s">
        <v>1132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6.5" customHeight="1" x14ac:dyDescent="0.15">
      <c r="A2" s="412" t="s">
        <v>1173</v>
      </c>
      <c r="B2" s="413"/>
      <c r="C2" s="413"/>
      <c r="D2" s="413"/>
      <c r="E2" s="413"/>
      <c r="F2" s="413"/>
      <c r="G2" s="413"/>
      <c r="H2" s="413"/>
      <c r="I2" s="413"/>
      <c r="J2" s="413"/>
      <c r="K2" s="414"/>
    </row>
    <row r="3" spans="1:11" ht="20.25" customHeight="1" x14ac:dyDescent="0.15">
      <c r="A3" s="410" t="s">
        <v>1133</v>
      </c>
      <c r="B3" s="364"/>
      <c r="C3" s="364"/>
      <c r="D3" s="364"/>
      <c r="E3" s="364"/>
      <c r="F3" s="364"/>
      <c r="G3" s="364"/>
      <c r="H3" s="364"/>
      <c r="I3" s="364"/>
      <c r="J3" s="364"/>
      <c r="K3" s="411"/>
    </row>
    <row r="4" spans="1:11" ht="108.75" customHeight="1" x14ac:dyDescent="0.15">
      <c r="A4" s="219" t="s">
        <v>138</v>
      </c>
      <c r="B4" s="219" t="s">
        <v>1134</v>
      </c>
      <c r="C4" s="219" t="s">
        <v>140</v>
      </c>
      <c r="D4" s="219" t="s">
        <v>141</v>
      </c>
      <c r="E4" s="219" t="s">
        <v>142</v>
      </c>
      <c r="F4" s="219" t="s">
        <v>1135</v>
      </c>
      <c r="G4" s="219" t="s">
        <v>1136</v>
      </c>
      <c r="H4" s="219" t="s">
        <v>853</v>
      </c>
      <c r="I4" s="219" t="s">
        <v>849</v>
      </c>
      <c r="J4" s="218" t="s">
        <v>1137</v>
      </c>
      <c r="K4" s="219" t="s">
        <v>139</v>
      </c>
    </row>
    <row r="5" spans="1:11" ht="15.75" customHeight="1" x14ac:dyDescent="0.15">
      <c r="A5" s="89">
        <v>1</v>
      </c>
      <c r="B5" s="275">
        <v>2</v>
      </c>
      <c r="C5" s="82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89">
        <v>10</v>
      </c>
      <c r="K5" s="189">
        <v>11</v>
      </c>
    </row>
    <row r="6" spans="1:11" ht="15" x14ac:dyDescent="0.15">
      <c r="A6" s="70">
        <v>1</v>
      </c>
      <c r="B6" s="248" t="s">
        <v>1138</v>
      </c>
      <c r="C6" s="234" t="s">
        <v>168</v>
      </c>
      <c r="D6" s="234" t="s">
        <v>460</v>
      </c>
      <c r="E6" s="234">
        <v>2</v>
      </c>
      <c r="F6" s="268"/>
      <c r="G6" s="179"/>
      <c r="H6" s="51"/>
      <c r="I6" s="51"/>
      <c r="J6" s="51"/>
      <c r="K6" s="95"/>
    </row>
    <row r="7" spans="1:11" ht="15" x14ac:dyDescent="0.15">
      <c r="A7" s="70">
        <v>2</v>
      </c>
      <c r="B7" s="248" t="s">
        <v>1139</v>
      </c>
      <c r="C7" s="234" t="s">
        <v>168</v>
      </c>
      <c r="D7" s="234" t="s">
        <v>460</v>
      </c>
      <c r="E7" s="234">
        <v>5</v>
      </c>
      <c r="F7" s="268"/>
      <c r="G7" s="179"/>
      <c r="H7" s="51"/>
      <c r="I7" s="51"/>
      <c r="J7" s="51"/>
      <c r="K7" s="95"/>
    </row>
    <row r="8" spans="1:11" ht="30" x14ac:dyDescent="0.15">
      <c r="A8" s="70">
        <v>3</v>
      </c>
      <c r="B8" s="248" t="s">
        <v>1140</v>
      </c>
      <c r="C8" s="234" t="s">
        <v>168</v>
      </c>
      <c r="D8" s="234" t="s">
        <v>460</v>
      </c>
      <c r="E8" s="234">
        <v>2</v>
      </c>
      <c r="F8" s="268"/>
      <c r="G8" s="179"/>
      <c r="H8" s="51"/>
      <c r="I8" s="51"/>
      <c r="J8" s="51"/>
      <c r="K8" s="95"/>
    </row>
    <row r="9" spans="1:11" ht="15" x14ac:dyDescent="0.15">
      <c r="A9" s="70">
        <v>4</v>
      </c>
      <c r="B9" s="248" t="s">
        <v>1141</v>
      </c>
      <c r="C9" s="234" t="s">
        <v>168</v>
      </c>
      <c r="D9" s="234" t="s">
        <v>469</v>
      </c>
      <c r="E9" s="234">
        <v>4</v>
      </c>
      <c r="F9" s="268"/>
      <c r="G9" s="179"/>
      <c r="H9" s="51"/>
      <c r="I9" s="51"/>
      <c r="J9" s="51"/>
      <c r="K9" s="95"/>
    </row>
    <row r="10" spans="1:11" ht="15" x14ac:dyDescent="0.15">
      <c r="A10" s="70">
        <v>5</v>
      </c>
      <c r="B10" s="248" t="s">
        <v>1142</v>
      </c>
      <c r="C10" s="234" t="s">
        <v>168</v>
      </c>
      <c r="D10" s="234" t="s">
        <v>1156</v>
      </c>
      <c r="E10" s="234">
        <v>15</v>
      </c>
      <c r="F10" s="268"/>
      <c r="G10" s="179"/>
      <c r="H10" s="51"/>
      <c r="I10" s="51"/>
      <c r="J10" s="51"/>
      <c r="K10" s="156"/>
    </row>
    <row r="11" spans="1:11" ht="15" x14ac:dyDescent="0.15">
      <c r="A11" s="70">
        <v>6</v>
      </c>
      <c r="B11" s="248" t="s">
        <v>1143</v>
      </c>
      <c r="C11" s="234" t="s">
        <v>168</v>
      </c>
      <c r="D11" s="234" t="s">
        <v>469</v>
      </c>
      <c r="E11" s="234">
        <v>3</v>
      </c>
      <c r="F11" s="268"/>
      <c r="G11" s="179"/>
      <c r="H11" s="51"/>
      <c r="I11" s="51"/>
      <c r="J11" s="51"/>
      <c r="K11" s="156"/>
    </row>
    <row r="12" spans="1:11" ht="15" x14ac:dyDescent="0.15">
      <c r="A12" s="70">
        <v>7</v>
      </c>
      <c r="B12" s="248" t="s">
        <v>1144</v>
      </c>
      <c r="C12" s="234" t="s">
        <v>168</v>
      </c>
      <c r="D12" s="234" t="s">
        <v>460</v>
      </c>
      <c r="E12" s="234">
        <v>2</v>
      </c>
      <c r="F12" s="268"/>
      <c r="G12" s="179"/>
      <c r="H12" s="51"/>
      <c r="I12" s="51"/>
      <c r="J12" s="51"/>
      <c r="K12" s="156"/>
    </row>
    <row r="13" spans="1:11" ht="30" x14ac:dyDescent="0.15">
      <c r="A13" s="70">
        <v>8</v>
      </c>
      <c r="B13" s="248" t="s">
        <v>1145</v>
      </c>
      <c r="C13" s="234" t="s">
        <v>168</v>
      </c>
      <c r="D13" s="234" t="s">
        <v>1157</v>
      </c>
      <c r="E13" s="234">
        <v>5</v>
      </c>
      <c r="F13" s="268"/>
      <c r="G13" s="179"/>
      <c r="H13" s="51"/>
      <c r="I13" s="51"/>
      <c r="J13" s="51"/>
      <c r="K13" s="95"/>
    </row>
    <row r="14" spans="1:11" ht="15" x14ac:dyDescent="0.15">
      <c r="A14" s="70">
        <v>9</v>
      </c>
      <c r="B14" s="248" t="s">
        <v>1146</v>
      </c>
      <c r="C14" s="234" t="s">
        <v>168</v>
      </c>
      <c r="D14" s="234" t="s">
        <v>469</v>
      </c>
      <c r="E14" s="234">
        <v>2</v>
      </c>
      <c r="F14" s="268"/>
      <c r="G14" s="179"/>
      <c r="H14" s="51"/>
      <c r="I14" s="51"/>
      <c r="J14" s="51"/>
      <c r="K14" s="95"/>
    </row>
    <row r="15" spans="1:11" ht="15" x14ac:dyDescent="0.15">
      <c r="A15" s="70">
        <v>10</v>
      </c>
      <c r="B15" s="248" t="s">
        <v>1147</v>
      </c>
      <c r="C15" s="234" t="s">
        <v>168</v>
      </c>
      <c r="D15" s="234" t="s">
        <v>469</v>
      </c>
      <c r="E15" s="234">
        <v>5</v>
      </c>
      <c r="F15" s="268"/>
      <c r="G15" s="179"/>
      <c r="H15" s="51"/>
      <c r="I15" s="51"/>
      <c r="J15" s="51"/>
      <c r="K15" s="95"/>
    </row>
    <row r="16" spans="1:11" ht="15" x14ac:dyDescent="0.15">
      <c r="A16" s="70">
        <v>11</v>
      </c>
      <c r="B16" s="248" t="s">
        <v>1148</v>
      </c>
      <c r="C16" s="234" t="s">
        <v>168</v>
      </c>
      <c r="D16" s="234" t="s">
        <v>1158</v>
      </c>
      <c r="E16" s="234">
        <v>15</v>
      </c>
      <c r="F16" s="268"/>
      <c r="G16" s="179"/>
      <c r="H16" s="51"/>
      <c r="I16" s="51"/>
      <c r="J16" s="51"/>
      <c r="K16" s="95"/>
    </row>
    <row r="17" spans="1:11" ht="30" x14ac:dyDescent="0.15">
      <c r="A17" s="70">
        <v>12</v>
      </c>
      <c r="B17" s="248" t="s">
        <v>1149</v>
      </c>
      <c r="C17" s="234" t="s">
        <v>168</v>
      </c>
      <c r="D17" s="234" t="s">
        <v>540</v>
      </c>
      <c r="E17" s="234">
        <v>5</v>
      </c>
      <c r="F17" s="268"/>
      <c r="G17" s="179"/>
      <c r="H17" s="51"/>
      <c r="I17" s="51"/>
      <c r="J17" s="51"/>
      <c r="K17" s="95"/>
    </row>
    <row r="18" spans="1:11" ht="15" x14ac:dyDescent="0.15">
      <c r="A18" s="70">
        <v>13</v>
      </c>
      <c r="B18" s="248" t="s">
        <v>1150</v>
      </c>
      <c r="C18" s="234" t="s">
        <v>168</v>
      </c>
      <c r="D18" s="234" t="s">
        <v>1159</v>
      </c>
      <c r="E18" s="234">
        <v>20</v>
      </c>
      <c r="F18" s="268"/>
      <c r="G18" s="179"/>
      <c r="H18" s="51"/>
      <c r="I18" s="51"/>
      <c r="J18" s="51"/>
      <c r="K18" s="95"/>
    </row>
    <row r="19" spans="1:11" ht="15" x14ac:dyDescent="0.15">
      <c r="A19" s="70">
        <v>14</v>
      </c>
      <c r="B19" s="248" t="s">
        <v>1151</v>
      </c>
      <c r="C19" s="234" t="s">
        <v>168</v>
      </c>
      <c r="D19" s="234" t="s">
        <v>1156</v>
      </c>
      <c r="E19" s="234">
        <v>15</v>
      </c>
      <c r="F19" s="268"/>
      <c r="G19" s="179"/>
      <c r="H19" s="51"/>
      <c r="I19" s="51"/>
      <c r="J19" s="51"/>
      <c r="K19" s="95"/>
    </row>
    <row r="20" spans="1:11" ht="15" x14ac:dyDescent="0.15">
      <c r="A20" s="70">
        <v>15</v>
      </c>
      <c r="B20" s="248" t="s">
        <v>1152</v>
      </c>
      <c r="C20" s="234" t="s">
        <v>168</v>
      </c>
      <c r="D20" s="234" t="s">
        <v>540</v>
      </c>
      <c r="E20" s="234">
        <v>5</v>
      </c>
      <c r="F20" s="268"/>
      <c r="G20" s="179"/>
      <c r="H20" s="51"/>
      <c r="I20" s="51"/>
      <c r="J20" s="51"/>
      <c r="K20" s="95"/>
    </row>
    <row r="21" spans="1:11" ht="15" x14ac:dyDescent="0.15">
      <c r="A21" s="70">
        <v>16</v>
      </c>
      <c r="B21" s="248" t="s">
        <v>1153</v>
      </c>
      <c r="C21" s="234" t="s">
        <v>168</v>
      </c>
      <c r="D21" s="234" t="s">
        <v>1156</v>
      </c>
      <c r="E21" s="234">
        <v>30</v>
      </c>
      <c r="F21" s="268"/>
      <c r="G21" s="179"/>
      <c r="H21" s="51"/>
      <c r="I21" s="51"/>
      <c r="J21" s="51"/>
      <c r="K21" s="95"/>
    </row>
    <row r="22" spans="1:11" ht="15" x14ac:dyDescent="0.15">
      <c r="A22" s="70">
        <v>17</v>
      </c>
      <c r="B22" s="248" t="s">
        <v>1154</v>
      </c>
      <c r="C22" s="234" t="s">
        <v>168</v>
      </c>
      <c r="D22" s="234" t="s">
        <v>1160</v>
      </c>
      <c r="E22" s="234">
        <v>200</v>
      </c>
      <c r="F22" s="268"/>
      <c r="G22" s="179"/>
      <c r="H22" s="51"/>
      <c r="I22" s="51"/>
      <c r="J22" s="51"/>
      <c r="K22" s="156"/>
    </row>
    <row r="23" spans="1:11" ht="15" x14ac:dyDescent="0.15">
      <c r="A23" s="70">
        <v>18</v>
      </c>
      <c r="B23" s="248" t="s">
        <v>1154</v>
      </c>
      <c r="C23" s="234" t="s">
        <v>168</v>
      </c>
      <c r="D23" s="234" t="s">
        <v>463</v>
      </c>
      <c r="E23" s="234">
        <v>100</v>
      </c>
      <c r="F23" s="268"/>
      <c r="G23" s="179"/>
      <c r="H23" s="51"/>
      <c r="I23" s="51"/>
      <c r="J23" s="51"/>
      <c r="K23" s="95"/>
    </row>
    <row r="24" spans="1:11" ht="15" x14ac:dyDescent="0.15">
      <c r="A24" s="70">
        <v>19</v>
      </c>
      <c r="B24" s="248" t="s">
        <v>1155</v>
      </c>
      <c r="C24" s="234" t="s">
        <v>168</v>
      </c>
      <c r="D24" s="234" t="s">
        <v>460</v>
      </c>
      <c r="E24" s="234">
        <v>20</v>
      </c>
      <c r="F24" s="268"/>
      <c r="G24" s="179"/>
      <c r="H24" s="51"/>
      <c r="I24" s="51"/>
      <c r="J24" s="51"/>
      <c r="K24" s="95"/>
    </row>
    <row r="25" spans="1:11" ht="15" x14ac:dyDescent="0.15">
      <c r="A25" s="70">
        <v>20</v>
      </c>
      <c r="B25" s="248" t="s">
        <v>1172</v>
      </c>
      <c r="C25" s="234" t="s">
        <v>168</v>
      </c>
      <c r="D25" s="234" t="s">
        <v>1156</v>
      </c>
      <c r="E25" s="234">
        <v>7</v>
      </c>
      <c r="F25" s="268"/>
      <c r="G25" s="179"/>
      <c r="H25" s="51"/>
      <c r="I25" s="51"/>
      <c r="J25" s="51"/>
      <c r="K25" s="95"/>
    </row>
    <row r="26" spans="1:11" ht="31.5" customHeight="1" x14ac:dyDescent="0.15">
      <c r="A26" s="358" t="s">
        <v>855</v>
      </c>
      <c r="B26" s="358"/>
      <c r="C26" s="358"/>
      <c r="D26" s="358"/>
      <c r="E26" s="358"/>
      <c r="F26" s="358"/>
      <c r="G26" s="358"/>
      <c r="H26" s="276"/>
      <c r="I26" s="276" t="s">
        <v>856</v>
      </c>
      <c r="J26" s="276"/>
      <c r="K26" s="162" t="s">
        <v>856</v>
      </c>
    </row>
    <row r="27" spans="1:11" ht="14.25" customHeight="1" x14ac:dyDescent="0.15">
      <c r="A27" s="352"/>
      <c r="B27" s="352"/>
      <c r="C27" s="352"/>
      <c r="D27" s="352"/>
      <c r="E27" s="352"/>
      <c r="F27" s="352"/>
      <c r="G27" s="352"/>
      <c r="H27" s="164"/>
      <c r="I27" s="164"/>
      <c r="J27" s="164"/>
      <c r="K27" s="164"/>
    </row>
    <row r="28" spans="1:11" ht="51" customHeight="1" x14ac:dyDescent="0.15">
      <c r="A28" s="355" t="s">
        <v>943</v>
      </c>
      <c r="B28" s="355"/>
      <c r="C28" s="355"/>
      <c r="D28" s="355"/>
      <c r="E28" s="355"/>
      <c r="F28" s="355"/>
      <c r="G28" s="355"/>
      <c r="H28" s="355"/>
      <c r="I28" s="355"/>
      <c r="J28" s="355"/>
      <c r="K28" s="355"/>
    </row>
    <row r="29" spans="1:11" ht="15" x14ac:dyDescent="0.1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1" ht="15" x14ac:dyDescent="0.15">
      <c r="A30" s="57"/>
      <c r="B30" s="355"/>
      <c r="C30" s="355"/>
      <c r="D30" s="355"/>
      <c r="E30" s="355"/>
      <c r="F30" s="355"/>
      <c r="G30" s="355"/>
      <c r="H30" s="355"/>
      <c r="I30" s="355"/>
      <c r="J30" s="355"/>
      <c r="K30" s="355"/>
    </row>
    <row r="31" spans="1:11" ht="15" x14ac:dyDescent="0.1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</row>
    <row r="32" spans="1:11" ht="15" x14ac:dyDescent="0.1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</row>
    <row r="33" spans="1:11" ht="15" x14ac:dyDescent="0.1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ht="15" x14ac:dyDescent="0.1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ht="15" x14ac:dyDescent="0.1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</row>
    <row r="36" spans="1:11" ht="15" x14ac:dyDescent="0.1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</row>
  </sheetData>
  <mergeCells count="6">
    <mergeCell ref="A3:K3"/>
    <mergeCell ref="A26:G26"/>
    <mergeCell ref="B30:K30"/>
    <mergeCell ref="A1:K1"/>
    <mergeCell ref="A2:K2"/>
    <mergeCell ref="A28:K28"/>
  </mergeCells>
  <pageMargins left="0.25" right="0.25" top="0.75" bottom="0.75" header="0.3" footer="0.3"/>
  <pageSetup paperSize="9" scale="77" orientation="landscape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56"/>
  <sheetViews>
    <sheetView workbookViewId="0">
      <selection activeCell="C54" sqref="C54"/>
    </sheetView>
  </sheetViews>
  <sheetFormatPr defaultColWidth="10.83203125" defaultRowHeight="12.75" x14ac:dyDescent="0.2"/>
  <cols>
    <col min="1" max="1" width="2.5" style="6" customWidth="1"/>
    <col min="2" max="2" width="7.83203125" style="7" customWidth="1"/>
    <col min="3" max="3" width="22.5" style="6" customWidth="1"/>
    <col min="4" max="4" width="18.1640625" style="6" customWidth="1"/>
    <col min="5" max="5" width="23.6640625" style="6" customWidth="1"/>
    <col min="6" max="6" width="12" style="7" customWidth="1"/>
    <col min="7" max="7" width="9.1640625" style="7" customWidth="1"/>
    <col min="8" max="8" width="20.1640625" style="8" customWidth="1"/>
    <col min="9" max="9" width="19.1640625" style="6" customWidth="1"/>
    <col min="10" max="10" width="6.5" style="6" customWidth="1"/>
    <col min="11" max="11" width="14.5" style="6" customWidth="1"/>
    <col min="12" max="12" width="16.6640625" style="6" customWidth="1"/>
    <col min="13" max="13" width="15" style="6" customWidth="1"/>
    <col min="14" max="16384" width="10.83203125" style="6"/>
  </cols>
  <sheetData>
    <row r="2" spans="2:12" ht="25.5" customHeight="1" x14ac:dyDescent="0.2">
      <c r="B2" s="9"/>
      <c r="C2" s="9" t="s">
        <v>33</v>
      </c>
      <c r="D2" s="9" t="s">
        <v>34</v>
      </c>
      <c r="E2" s="9" t="s">
        <v>35</v>
      </c>
      <c r="F2" s="9" t="s">
        <v>36</v>
      </c>
      <c r="G2" s="4" t="s">
        <v>37</v>
      </c>
      <c r="H2" s="10" t="s">
        <v>38</v>
      </c>
      <c r="I2" s="9" t="s">
        <v>39</v>
      </c>
      <c r="J2" s="9"/>
    </row>
    <row r="3" spans="2:12" x14ac:dyDescent="0.2">
      <c r="B3" s="9" t="s">
        <v>40</v>
      </c>
      <c r="C3" s="11">
        <f>'1'!H12</f>
        <v>0</v>
      </c>
      <c r="D3" s="12">
        <f>suma_netto_i_brutto!E3-suma_netto_i_brutto!C3</f>
        <v>0</v>
      </c>
      <c r="E3" s="12">
        <f>'1'!J12</f>
        <v>0</v>
      </c>
      <c r="F3" s="3"/>
      <c r="G3" s="3"/>
      <c r="H3" s="13">
        <f>ROUND(suma_netto_i_brutto!C3/suma_netto_i_brutto!$L$3,2)</f>
        <v>0</v>
      </c>
      <c r="I3" s="12">
        <f>suma_netto_i_brutto!C3*0.02</f>
        <v>0</v>
      </c>
      <c r="J3" s="9" t="s">
        <v>40</v>
      </c>
      <c r="K3" s="6" t="s">
        <v>41</v>
      </c>
      <c r="L3" s="6">
        <v>4.3117000000000001</v>
      </c>
    </row>
    <row r="4" spans="2:12" x14ac:dyDescent="0.2">
      <c r="B4" s="14" t="s">
        <v>42</v>
      </c>
      <c r="C4" s="15">
        <f>'2'!H27</f>
        <v>0</v>
      </c>
      <c r="D4" s="15">
        <f>suma_netto_i_brutto!E4-suma_netto_i_brutto!C4</f>
        <v>0</v>
      </c>
      <c r="E4" s="33">
        <f>'2'!J27</f>
        <v>0</v>
      </c>
      <c r="F4" s="3"/>
      <c r="G4" s="3"/>
      <c r="H4" s="13">
        <f>ROUND(suma_netto_i_brutto!C4/suma_netto_i_brutto!$L$3,2)</f>
        <v>0</v>
      </c>
      <c r="I4" s="12">
        <f>suma_netto_i_brutto!C4*0.02</f>
        <v>0</v>
      </c>
      <c r="J4" s="14" t="s">
        <v>42</v>
      </c>
    </row>
    <row r="5" spans="2:12" x14ac:dyDescent="0.2">
      <c r="B5" s="9" t="s">
        <v>43</v>
      </c>
      <c r="C5" s="12">
        <f>'3'!H20</f>
        <v>0</v>
      </c>
      <c r="D5" s="12">
        <f>suma_netto_i_brutto!E5-suma_netto_i_brutto!C5</f>
        <v>0</v>
      </c>
      <c r="E5" s="12">
        <f>'3'!J20</f>
        <v>0</v>
      </c>
      <c r="F5" s="3"/>
      <c r="G5" s="3"/>
      <c r="H5" s="13">
        <f>ROUND(suma_netto_i_brutto!C5/suma_netto_i_brutto!$L$3,2)</f>
        <v>0</v>
      </c>
      <c r="I5" s="12">
        <f>suma_netto_i_brutto!C5*0.02</f>
        <v>0</v>
      </c>
      <c r="J5" s="9" t="s">
        <v>43</v>
      </c>
    </row>
    <row r="6" spans="2:12" x14ac:dyDescent="0.2">
      <c r="B6" s="14" t="s">
        <v>44</v>
      </c>
      <c r="C6" s="15">
        <f>'4'!H11</f>
        <v>0</v>
      </c>
      <c r="D6" s="15">
        <f>suma_netto_i_brutto!E6-suma_netto_i_brutto!C6</f>
        <v>0</v>
      </c>
      <c r="E6" s="33">
        <f>'4'!J11</f>
        <v>0</v>
      </c>
      <c r="F6" s="3"/>
      <c r="G6" s="3"/>
      <c r="H6" s="13">
        <f>ROUND(suma_netto_i_brutto!C6/suma_netto_i_brutto!$L$3,2)</f>
        <v>0</v>
      </c>
      <c r="I6" s="12">
        <f>suma_netto_i_brutto!C6*0.02</f>
        <v>0</v>
      </c>
      <c r="J6" s="14" t="s">
        <v>44</v>
      </c>
    </row>
    <row r="7" spans="2:12" x14ac:dyDescent="0.2">
      <c r="B7" s="9" t="s">
        <v>45</v>
      </c>
      <c r="C7" s="12">
        <f>'5'!H17</f>
        <v>0</v>
      </c>
      <c r="D7" s="12">
        <f>suma_netto_i_brutto!E7-suma_netto_i_brutto!C7</f>
        <v>0</v>
      </c>
      <c r="E7" s="12">
        <f>'5'!J17</f>
        <v>0</v>
      </c>
      <c r="F7" s="3"/>
      <c r="G7" s="3"/>
      <c r="H7" s="13">
        <f>ROUND(suma_netto_i_brutto!C7/suma_netto_i_brutto!$L$3,2)</f>
        <v>0</v>
      </c>
      <c r="I7" s="12">
        <f>suma_netto_i_brutto!C7*0.02</f>
        <v>0</v>
      </c>
      <c r="J7" s="9" t="s">
        <v>45</v>
      </c>
    </row>
    <row r="8" spans="2:12" x14ac:dyDescent="0.2">
      <c r="B8" s="14" t="s">
        <v>46</v>
      </c>
      <c r="C8" s="15">
        <f>'6'!H15</f>
        <v>0</v>
      </c>
      <c r="D8" s="15">
        <f>suma_netto_i_brutto!E8-suma_netto_i_brutto!C8</f>
        <v>0</v>
      </c>
      <c r="E8" s="33">
        <f>'6'!J15</f>
        <v>0</v>
      </c>
      <c r="F8" s="3"/>
      <c r="G8" s="3"/>
      <c r="H8" s="13">
        <f>ROUND(suma_netto_i_brutto!C8/suma_netto_i_brutto!$L$3,2)</f>
        <v>0</v>
      </c>
      <c r="I8" s="12">
        <f>suma_netto_i_brutto!C8*0.02</f>
        <v>0</v>
      </c>
      <c r="J8" s="14" t="s">
        <v>46</v>
      </c>
    </row>
    <row r="9" spans="2:12" x14ac:dyDescent="0.2">
      <c r="B9" s="9" t="s">
        <v>47</v>
      </c>
      <c r="C9" s="35">
        <f>'7'!H32</f>
        <v>0</v>
      </c>
      <c r="D9" s="12">
        <f>suma_netto_i_brutto!E9-suma_netto_i_brutto!C9</f>
        <v>0</v>
      </c>
      <c r="E9" s="12">
        <f>'7'!J32</f>
        <v>0</v>
      </c>
      <c r="F9" s="3"/>
      <c r="G9" s="3"/>
      <c r="H9" s="13">
        <f>ROUND(suma_netto_i_brutto!C9/suma_netto_i_brutto!$L$3,2)</f>
        <v>0</v>
      </c>
      <c r="I9" s="12">
        <f>suma_netto_i_brutto!C9*0.02</f>
        <v>0</v>
      </c>
      <c r="J9" s="9" t="s">
        <v>47</v>
      </c>
    </row>
    <row r="10" spans="2:12" x14ac:dyDescent="0.2">
      <c r="B10" s="14" t="s">
        <v>48</v>
      </c>
      <c r="C10" s="15">
        <f>'8'!H29</f>
        <v>0</v>
      </c>
      <c r="D10" s="15">
        <f>suma_netto_i_brutto!E10-suma_netto_i_brutto!C10</f>
        <v>0</v>
      </c>
      <c r="E10" s="33">
        <f>'8'!J29</f>
        <v>0</v>
      </c>
      <c r="F10" s="3"/>
      <c r="G10" s="3"/>
      <c r="H10" s="13">
        <f>ROUND(suma_netto_i_brutto!C10/suma_netto_i_brutto!$L$3,2)</f>
        <v>0</v>
      </c>
      <c r="I10" s="12">
        <f>suma_netto_i_brutto!C10*0.02</f>
        <v>0</v>
      </c>
      <c r="J10" s="14" t="s">
        <v>48</v>
      </c>
    </row>
    <row r="11" spans="2:12" x14ac:dyDescent="0.2">
      <c r="B11" s="9" t="s">
        <v>49</v>
      </c>
      <c r="C11" s="12">
        <f>'9'!H56</f>
        <v>0</v>
      </c>
      <c r="D11" s="12">
        <f>suma_netto_i_brutto!E11-suma_netto_i_brutto!C11</f>
        <v>0</v>
      </c>
      <c r="E11" s="12">
        <f>'9'!J56</f>
        <v>0</v>
      </c>
      <c r="F11" s="3"/>
      <c r="G11" s="3"/>
      <c r="H11" s="13">
        <f>ROUND(suma_netto_i_brutto!C11/suma_netto_i_brutto!$L$3,2)</f>
        <v>0</v>
      </c>
      <c r="I11" s="12">
        <f>suma_netto_i_brutto!C11*0.02</f>
        <v>0</v>
      </c>
      <c r="J11" s="9" t="s">
        <v>49</v>
      </c>
    </row>
    <row r="12" spans="2:12" x14ac:dyDescent="0.2">
      <c r="B12" s="14" t="s">
        <v>50</v>
      </c>
      <c r="C12" s="15">
        <f>'10'!H14</f>
        <v>0</v>
      </c>
      <c r="D12" s="15">
        <f>suma_netto_i_brutto!E12-suma_netto_i_brutto!C12</f>
        <v>0</v>
      </c>
      <c r="E12" s="33">
        <f>'10'!J14</f>
        <v>0</v>
      </c>
      <c r="F12" s="3"/>
      <c r="G12" s="3"/>
      <c r="H12" s="13">
        <f>ROUND(suma_netto_i_brutto!C12/suma_netto_i_brutto!$L$3,2)</f>
        <v>0</v>
      </c>
      <c r="I12" s="12">
        <f>suma_netto_i_brutto!C12*0.02</f>
        <v>0</v>
      </c>
      <c r="J12" s="14" t="s">
        <v>50</v>
      </c>
    </row>
    <row r="13" spans="2:12" x14ac:dyDescent="0.2">
      <c r="B13" s="9" t="s">
        <v>51</v>
      </c>
      <c r="C13" s="12">
        <f>'11'!H52</f>
        <v>0</v>
      </c>
      <c r="D13" s="12">
        <f>suma_netto_i_brutto!E13-suma_netto_i_brutto!C13</f>
        <v>0</v>
      </c>
      <c r="E13" s="12">
        <f>'11'!J52</f>
        <v>0</v>
      </c>
      <c r="F13" s="3"/>
      <c r="G13" s="3"/>
      <c r="H13" s="13">
        <f>ROUND(suma_netto_i_brutto!C13/suma_netto_i_brutto!$L$3,2)</f>
        <v>0</v>
      </c>
      <c r="I13" s="12">
        <f>suma_netto_i_brutto!C13*0.02</f>
        <v>0</v>
      </c>
      <c r="J13" s="9" t="s">
        <v>51</v>
      </c>
    </row>
    <row r="14" spans="2:12" x14ac:dyDescent="0.2">
      <c r="B14" s="14" t="s">
        <v>52</v>
      </c>
      <c r="C14" s="15">
        <f>'12'!H14</f>
        <v>0</v>
      </c>
      <c r="D14" s="15">
        <f>suma_netto_i_brutto!E14-suma_netto_i_brutto!C14</f>
        <v>0</v>
      </c>
      <c r="E14" s="33">
        <f>'12'!J14</f>
        <v>0</v>
      </c>
      <c r="F14" s="3"/>
      <c r="G14" s="3"/>
      <c r="H14" s="13">
        <f>ROUND(suma_netto_i_brutto!C14/suma_netto_i_brutto!$L$3,2)</f>
        <v>0</v>
      </c>
      <c r="I14" s="12">
        <f>suma_netto_i_brutto!C14*0.02</f>
        <v>0</v>
      </c>
      <c r="J14" s="14" t="s">
        <v>52</v>
      </c>
    </row>
    <row r="15" spans="2:12" x14ac:dyDescent="0.2">
      <c r="B15" s="9" t="s">
        <v>53</v>
      </c>
      <c r="C15" s="12">
        <f>'13'!H20</f>
        <v>0</v>
      </c>
      <c r="D15" s="12">
        <f>suma_netto_i_brutto!E15-suma_netto_i_brutto!C15</f>
        <v>0</v>
      </c>
      <c r="E15" s="12">
        <f>'13'!J20</f>
        <v>0</v>
      </c>
      <c r="F15" s="3"/>
      <c r="G15" s="3"/>
      <c r="H15" s="13">
        <f>ROUND(suma_netto_i_brutto!C15/suma_netto_i_brutto!$L$3,2)</f>
        <v>0</v>
      </c>
      <c r="I15" s="12">
        <f>suma_netto_i_brutto!C15*0.02</f>
        <v>0</v>
      </c>
      <c r="J15" s="9" t="s">
        <v>53</v>
      </c>
    </row>
    <row r="16" spans="2:12" x14ac:dyDescent="0.2">
      <c r="B16" s="14" t="s">
        <v>54</v>
      </c>
      <c r="C16" s="15">
        <f>'14'!H46</f>
        <v>0</v>
      </c>
      <c r="D16" s="15">
        <f>suma_netto_i_brutto!E16-suma_netto_i_brutto!C16</f>
        <v>0</v>
      </c>
      <c r="E16" s="33">
        <f>'14'!J46</f>
        <v>0</v>
      </c>
      <c r="F16" s="3"/>
      <c r="G16" s="3"/>
      <c r="H16" s="13">
        <f>ROUND(suma_netto_i_brutto!C16/suma_netto_i_brutto!$L$3,2)</f>
        <v>0</v>
      </c>
      <c r="I16" s="12">
        <f>suma_netto_i_brutto!C16*0.02</f>
        <v>0</v>
      </c>
      <c r="J16" s="14" t="s">
        <v>54</v>
      </c>
    </row>
    <row r="17" spans="2:10" x14ac:dyDescent="0.2">
      <c r="B17" s="9" t="s">
        <v>55</v>
      </c>
      <c r="C17" s="12">
        <f>'15'!H10</f>
        <v>0</v>
      </c>
      <c r="D17" s="12">
        <f>suma_netto_i_brutto!E17-suma_netto_i_brutto!C17</f>
        <v>0</v>
      </c>
      <c r="E17" s="12">
        <f>'15'!J10</f>
        <v>0</v>
      </c>
      <c r="F17" s="3"/>
      <c r="G17" s="3"/>
      <c r="H17" s="13">
        <f>ROUND(suma_netto_i_brutto!C17/suma_netto_i_brutto!$L$3,2)</f>
        <v>0</v>
      </c>
      <c r="I17" s="12">
        <f>suma_netto_i_brutto!C17*0.02</f>
        <v>0</v>
      </c>
      <c r="J17" s="9" t="s">
        <v>55</v>
      </c>
    </row>
    <row r="18" spans="2:10" x14ac:dyDescent="0.2">
      <c r="B18" s="14" t="s">
        <v>56</v>
      </c>
      <c r="C18" s="15">
        <f>'16'!G46</f>
        <v>0</v>
      </c>
      <c r="D18" s="15" t="e">
        <f>suma_netto_i_brutto!E18-suma_netto_i_brutto!C18</f>
        <v>#VALUE!</v>
      </c>
      <c r="E18" s="33" t="str">
        <f>'16'!I46</f>
        <v>xxx</v>
      </c>
      <c r="F18" s="3"/>
      <c r="G18" s="3"/>
      <c r="H18" s="13">
        <f>ROUND(suma_netto_i_brutto!C18/suma_netto_i_brutto!$L$3,2)</f>
        <v>0</v>
      </c>
      <c r="I18" s="12">
        <f>suma_netto_i_brutto!C18*0.02</f>
        <v>0</v>
      </c>
      <c r="J18" s="14" t="s">
        <v>56</v>
      </c>
    </row>
    <row r="19" spans="2:10" x14ac:dyDescent="0.2">
      <c r="B19" s="9" t="s">
        <v>57</v>
      </c>
      <c r="C19" s="12">
        <f>'17'!H33</f>
        <v>0</v>
      </c>
      <c r="D19" s="12">
        <f>suma_netto_i_brutto!E19-suma_netto_i_brutto!C19</f>
        <v>0</v>
      </c>
      <c r="E19" s="12">
        <f>'17'!J33</f>
        <v>0</v>
      </c>
      <c r="F19" s="3"/>
      <c r="G19" s="3"/>
      <c r="H19" s="13">
        <f>ROUND(suma_netto_i_brutto!C19/suma_netto_i_brutto!$L$3,2)</f>
        <v>0</v>
      </c>
      <c r="I19" s="12">
        <f>suma_netto_i_brutto!C19*0.02</f>
        <v>0</v>
      </c>
      <c r="J19" s="9" t="s">
        <v>57</v>
      </c>
    </row>
    <row r="20" spans="2:10" x14ac:dyDescent="0.2">
      <c r="B20" s="14" t="s">
        <v>58</v>
      </c>
      <c r="C20" s="15">
        <f>'18'!H11</f>
        <v>0</v>
      </c>
      <c r="D20" s="15">
        <f>suma_netto_i_brutto!E20-suma_netto_i_brutto!C20</f>
        <v>0</v>
      </c>
      <c r="E20" s="33">
        <f>'18'!J11</f>
        <v>0</v>
      </c>
      <c r="F20" s="3"/>
      <c r="G20" s="3"/>
      <c r="H20" s="13">
        <f>ROUND(suma_netto_i_brutto!C20/suma_netto_i_brutto!$L$3,2)</f>
        <v>0</v>
      </c>
      <c r="I20" s="12">
        <f>suma_netto_i_brutto!C20*0.02</f>
        <v>0</v>
      </c>
      <c r="J20" s="14" t="s">
        <v>58</v>
      </c>
    </row>
    <row r="21" spans="2:10" x14ac:dyDescent="0.2">
      <c r="B21" s="9" t="s">
        <v>59</v>
      </c>
      <c r="C21" s="12">
        <f>'19'!H16</f>
        <v>0</v>
      </c>
      <c r="D21" s="12">
        <f>suma_netto_i_brutto!E21-suma_netto_i_brutto!C21</f>
        <v>0</v>
      </c>
      <c r="E21" s="12">
        <f>'19'!J16</f>
        <v>0</v>
      </c>
      <c r="F21" s="3"/>
      <c r="G21" s="3"/>
      <c r="H21" s="13">
        <f>ROUND(suma_netto_i_brutto!C21/suma_netto_i_brutto!$L$3,2)</f>
        <v>0</v>
      </c>
      <c r="I21" s="12">
        <f>suma_netto_i_brutto!C21*0.02</f>
        <v>0</v>
      </c>
      <c r="J21" s="9" t="s">
        <v>59</v>
      </c>
    </row>
    <row r="22" spans="2:10" x14ac:dyDescent="0.2">
      <c r="B22" s="14" t="s">
        <v>60</v>
      </c>
      <c r="C22" s="15">
        <f>'20'!H36</f>
        <v>0</v>
      </c>
      <c r="D22" s="15">
        <f>suma_netto_i_brutto!E22-suma_netto_i_brutto!C22</f>
        <v>0</v>
      </c>
      <c r="E22" s="33">
        <f>'20'!J36</f>
        <v>0</v>
      </c>
      <c r="F22" s="3"/>
      <c r="G22" s="3"/>
      <c r="H22" s="13">
        <f>ROUND(suma_netto_i_brutto!C22/suma_netto_i_brutto!$L$3,2)</f>
        <v>0</v>
      </c>
      <c r="I22" s="12">
        <f>suma_netto_i_brutto!C22*0.02</f>
        <v>0</v>
      </c>
      <c r="J22" s="14" t="s">
        <v>60</v>
      </c>
    </row>
    <row r="23" spans="2:10" x14ac:dyDescent="0.2">
      <c r="B23" s="9" t="s">
        <v>61</v>
      </c>
      <c r="C23" s="12">
        <f>'21'!G11</f>
        <v>0</v>
      </c>
      <c r="D23" s="12" t="e">
        <f>suma_netto_i_brutto!E23-suma_netto_i_brutto!C23</f>
        <v>#VALUE!</v>
      </c>
      <c r="E23" s="12" t="str">
        <f>'21'!I11</f>
        <v>xxx</v>
      </c>
      <c r="F23" s="3"/>
      <c r="G23" s="3"/>
      <c r="H23" s="13">
        <f>ROUND(suma_netto_i_brutto!C23/suma_netto_i_brutto!$L$3,2)</f>
        <v>0</v>
      </c>
      <c r="I23" s="12">
        <f>suma_netto_i_brutto!C23*0.02</f>
        <v>0</v>
      </c>
      <c r="J23" s="9" t="s">
        <v>61</v>
      </c>
    </row>
    <row r="24" spans="2:10" x14ac:dyDescent="0.2">
      <c r="B24" s="14" t="s">
        <v>62</v>
      </c>
      <c r="C24" s="15">
        <f>'22'!G30</f>
        <v>0</v>
      </c>
      <c r="D24" s="15" t="e">
        <f>suma_netto_i_brutto!E24-suma_netto_i_brutto!C24</f>
        <v>#VALUE!</v>
      </c>
      <c r="E24" s="33" t="str">
        <f>'22'!I30</f>
        <v>xxx</v>
      </c>
      <c r="F24" s="3"/>
      <c r="G24" s="3"/>
      <c r="H24" s="13">
        <f>ROUND(suma_netto_i_brutto!C24/suma_netto_i_brutto!$L$3,2)</f>
        <v>0</v>
      </c>
      <c r="I24" s="12">
        <f>suma_netto_i_brutto!C24*0.02</f>
        <v>0</v>
      </c>
      <c r="J24" s="14" t="s">
        <v>62</v>
      </c>
    </row>
    <row r="25" spans="2:10" x14ac:dyDescent="0.2">
      <c r="B25" s="9" t="s">
        <v>63</v>
      </c>
      <c r="C25" s="12">
        <f>'23'!H7</f>
        <v>0</v>
      </c>
      <c r="D25" s="12">
        <f>suma_netto_i_brutto!E25-suma_netto_i_brutto!C25</f>
        <v>0</v>
      </c>
      <c r="E25" s="12">
        <f>'23'!J7</f>
        <v>0</v>
      </c>
      <c r="F25" s="3"/>
      <c r="G25" s="3"/>
      <c r="H25" s="13">
        <f>ROUND(suma_netto_i_brutto!C25/suma_netto_i_brutto!$L$3,2)</f>
        <v>0</v>
      </c>
      <c r="I25" s="12">
        <f>suma_netto_i_brutto!C25*0.02</f>
        <v>0</v>
      </c>
      <c r="J25" s="9" t="s">
        <v>63</v>
      </c>
    </row>
    <row r="26" spans="2:10" x14ac:dyDescent="0.2">
      <c r="B26" s="14" t="s">
        <v>64</v>
      </c>
      <c r="C26" s="15">
        <f>'24'!H22</f>
        <v>0</v>
      </c>
      <c r="D26" s="15">
        <f>suma_netto_i_brutto!E26-suma_netto_i_brutto!C26</f>
        <v>0</v>
      </c>
      <c r="E26" s="33">
        <f>'24'!J22</f>
        <v>0</v>
      </c>
      <c r="F26" s="3"/>
      <c r="G26" s="3"/>
      <c r="H26" s="13">
        <f>ROUND(suma_netto_i_brutto!C26/suma_netto_i_brutto!$L$3,2)</f>
        <v>0</v>
      </c>
      <c r="I26" s="12">
        <f>suma_netto_i_brutto!C26*0.02</f>
        <v>0</v>
      </c>
      <c r="J26" s="14" t="s">
        <v>64</v>
      </c>
    </row>
    <row r="27" spans="2:10" x14ac:dyDescent="0.2">
      <c r="B27" s="9" t="s">
        <v>65</v>
      </c>
      <c r="C27" s="12">
        <f>'25'!G42</f>
        <v>0</v>
      </c>
      <c r="D27" s="12" t="e">
        <f>suma_netto_i_brutto!E27-suma_netto_i_brutto!C27</f>
        <v>#VALUE!</v>
      </c>
      <c r="E27" s="12" t="str">
        <f>'25'!I42</f>
        <v>xxx</v>
      </c>
      <c r="F27" s="3"/>
      <c r="G27" s="3"/>
      <c r="H27" s="13">
        <f>ROUND(suma_netto_i_brutto!C27/suma_netto_i_brutto!$L$3,2)</f>
        <v>0</v>
      </c>
      <c r="I27" s="12">
        <f>suma_netto_i_brutto!C27*0.02</f>
        <v>0</v>
      </c>
      <c r="J27" s="9" t="s">
        <v>65</v>
      </c>
    </row>
    <row r="28" spans="2:10" x14ac:dyDescent="0.2">
      <c r="B28" s="14" t="s">
        <v>66</v>
      </c>
      <c r="C28" s="15">
        <f>'26'!H26</f>
        <v>0</v>
      </c>
      <c r="D28" s="15">
        <f>suma_netto_i_brutto!E28-suma_netto_i_brutto!C28</f>
        <v>0</v>
      </c>
      <c r="E28" s="33">
        <f>'26'!J26</f>
        <v>0</v>
      </c>
      <c r="F28" s="3"/>
      <c r="G28" s="3"/>
      <c r="H28" s="13">
        <f>ROUND(suma_netto_i_brutto!C28/suma_netto_i_brutto!$L$3,2)</f>
        <v>0</v>
      </c>
      <c r="I28" s="12">
        <f>suma_netto_i_brutto!C28*0.02</f>
        <v>0</v>
      </c>
      <c r="J28" s="14" t="s">
        <v>66</v>
      </c>
    </row>
    <row r="29" spans="2:10" x14ac:dyDescent="0.2">
      <c r="B29" s="9" t="s">
        <v>67</v>
      </c>
      <c r="C29" s="12">
        <f>'27'!H12</f>
        <v>0</v>
      </c>
      <c r="D29" s="12">
        <f>suma_netto_i_brutto!E29-suma_netto_i_brutto!C29</f>
        <v>0</v>
      </c>
      <c r="E29" s="12">
        <f>'27'!J12</f>
        <v>0</v>
      </c>
      <c r="F29" s="3"/>
      <c r="G29" s="3"/>
      <c r="H29" s="13">
        <f>ROUND(suma_netto_i_brutto!C29/suma_netto_i_brutto!$L$3,2)</f>
        <v>0</v>
      </c>
      <c r="I29" s="12">
        <f>suma_netto_i_brutto!C29*0.02</f>
        <v>0</v>
      </c>
      <c r="J29" s="9" t="s">
        <v>67</v>
      </c>
    </row>
    <row r="30" spans="2:10" x14ac:dyDescent="0.2">
      <c r="B30" s="36" t="s">
        <v>68</v>
      </c>
      <c r="C30" s="37">
        <f>'28'!H7</f>
        <v>0</v>
      </c>
      <c r="D30" s="37">
        <f>suma_netto_i_brutto!E30-suma_netto_i_brutto!C30</f>
        <v>0</v>
      </c>
      <c r="E30" s="33">
        <f>'28'!J7</f>
        <v>0</v>
      </c>
      <c r="F30" s="3"/>
      <c r="G30" s="3"/>
      <c r="H30" s="13">
        <f>ROUND(suma_netto_i_brutto!C30/suma_netto_i_brutto!$L$3,2)</f>
        <v>0</v>
      </c>
      <c r="I30" s="12">
        <f>suma_netto_i_brutto!C30*0.02</f>
        <v>0</v>
      </c>
      <c r="J30" s="16" t="s">
        <v>68</v>
      </c>
    </row>
    <row r="31" spans="2:10" x14ac:dyDescent="0.2">
      <c r="B31" s="9" t="s">
        <v>69</v>
      </c>
      <c r="C31" s="12">
        <f>'29'!H15</f>
        <v>0</v>
      </c>
      <c r="D31" s="12">
        <f>suma_netto_i_brutto!E31-suma_netto_i_brutto!C31</f>
        <v>0</v>
      </c>
      <c r="E31" s="12">
        <f>'29'!J15</f>
        <v>0</v>
      </c>
      <c r="F31" s="3"/>
      <c r="G31" s="3"/>
      <c r="H31" s="13">
        <f>ROUND(suma_netto_i_brutto!C31/suma_netto_i_brutto!$L$3,2)</f>
        <v>0</v>
      </c>
      <c r="I31" s="12">
        <f>suma_netto_i_brutto!C31*0.02</f>
        <v>0</v>
      </c>
      <c r="J31" s="9" t="s">
        <v>69</v>
      </c>
    </row>
    <row r="32" spans="2:10" x14ac:dyDescent="0.2">
      <c r="B32" s="36" t="s">
        <v>70</v>
      </c>
      <c r="C32" s="37">
        <f>'30'!H22</f>
        <v>0</v>
      </c>
      <c r="D32" s="37">
        <f>suma_netto_i_brutto!E32-suma_netto_i_brutto!C32</f>
        <v>0</v>
      </c>
      <c r="E32" s="33">
        <f>'30'!J22</f>
        <v>0</v>
      </c>
      <c r="F32" s="3"/>
      <c r="G32" s="3"/>
      <c r="H32" s="13">
        <f>ROUND(suma_netto_i_brutto!C32/suma_netto_i_brutto!$L$3,2)</f>
        <v>0</v>
      </c>
      <c r="I32" s="12">
        <f>suma_netto_i_brutto!C32*0.02</f>
        <v>0</v>
      </c>
      <c r="J32" s="16" t="s">
        <v>70</v>
      </c>
    </row>
    <row r="33" spans="1:256" x14ac:dyDescent="0.2">
      <c r="A33"/>
      <c r="B33" s="9" t="s">
        <v>71</v>
      </c>
      <c r="C33" s="12">
        <f>'31'!H8</f>
        <v>0</v>
      </c>
      <c r="D33" s="12">
        <f>suma_netto_i_brutto!E33-suma_netto_i_brutto!C33</f>
        <v>0</v>
      </c>
      <c r="E33" s="12">
        <f>'31'!J8</f>
        <v>0</v>
      </c>
      <c r="F33" s="3"/>
      <c r="G33" s="3"/>
      <c r="H33" s="13">
        <f>ROUND(suma_netto_i_brutto!C33/suma_netto_i_brutto!$L$3,2)</f>
        <v>0</v>
      </c>
      <c r="I33" s="12">
        <f>suma_netto_i_brutto!C33*0.02</f>
        <v>0</v>
      </c>
      <c r="J33" s="9" t="s">
        <v>71</v>
      </c>
    </row>
    <row r="34" spans="1:256" x14ac:dyDescent="0.2">
      <c r="A34"/>
      <c r="B34" s="14" t="s">
        <v>72</v>
      </c>
      <c r="C34" s="15">
        <f>'32'!H7</f>
        <v>0</v>
      </c>
      <c r="D34" s="15">
        <f>suma_netto_i_brutto!E34-suma_netto_i_brutto!C34</f>
        <v>0</v>
      </c>
      <c r="E34" s="33">
        <f>'32'!J7</f>
        <v>0</v>
      </c>
      <c r="F34" s="17"/>
      <c r="G34" s="17"/>
      <c r="H34" s="13">
        <f>ROUND(suma_netto_i_brutto!C34/suma_netto_i_brutto!$L$3,2)</f>
        <v>0</v>
      </c>
      <c r="I34" s="12">
        <f>suma_netto_i_brutto!C34*0.02</f>
        <v>0</v>
      </c>
      <c r="J34" s="16" t="s">
        <v>72</v>
      </c>
    </row>
    <row r="35" spans="1:256" x14ac:dyDescent="0.2">
      <c r="A35" s="18"/>
      <c r="B35" s="19" t="s">
        <v>73</v>
      </c>
      <c r="C35" s="20">
        <f>'33'!H7</f>
        <v>0</v>
      </c>
      <c r="D35" s="20">
        <f>suma_netto_i_brutto!E35-suma_netto_i_brutto!C35</f>
        <v>0</v>
      </c>
      <c r="E35" s="20">
        <f>'33'!J7</f>
        <v>0</v>
      </c>
      <c r="F35" s="21"/>
      <c r="G35" s="21"/>
      <c r="H35" s="22">
        <f>ROUND(suma_netto_i_brutto!C35/suma_netto_i_brutto!$L$3,2)</f>
        <v>0</v>
      </c>
      <c r="I35" s="20">
        <f>suma_netto_i_brutto!C35*0.02</f>
        <v>0</v>
      </c>
      <c r="J35" s="19" t="s">
        <v>73</v>
      </c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</row>
    <row r="36" spans="1:256" x14ac:dyDescent="0.2">
      <c r="A36" s="18"/>
      <c r="B36" s="36" t="s">
        <v>74</v>
      </c>
      <c r="C36" s="37">
        <f>'34'!H7</f>
        <v>0</v>
      </c>
      <c r="D36" s="37">
        <f>suma_netto_i_brutto!E36-suma_netto_i_brutto!C36</f>
        <v>0</v>
      </c>
      <c r="E36" s="34">
        <f>'34'!J7</f>
        <v>0</v>
      </c>
      <c r="F36" s="21"/>
      <c r="G36" s="21"/>
      <c r="H36" s="22">
        <f>ROUND(suma_netto_i_brutto!C36/suma_netto_i_brutto!$L$3,2)</f>
        <v>0</v>
      </c>
      <c r="I36" s="20">
        <f>suma_netto_i_brutto!C36*0.02</f>
        <v>0</v>
      </c>
      <c r="J36" s="16" t="s">
        <v>74</v>
      </c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</row>
    <row r="37" spans="1:256" x14ac:dyDescent="0.2">
      <c r="A37" s="18"/>
      <c r="B37" s="19" t="s">
        <v>75</v>
      </c>
      <c r="C37" s="20">
        <f>'35'!G20</f>
        <v>0</v>
      </c>
      <c r="D37" s="20" t="e">
        <f>suma_netto_i_brutto!E37-suma_netto_i_brutto!C37</f>
        <v>#VALUE!</v>
      </c>
      <c r="E37" s="20" t="str">
        <f>'35'!I20</f>
        <v>xxx</v>
      </c>
      <c r="F37" s="21"/>
      <c r="G37" s="21"/>
      <c r="H37" s="22">
        <f>ROUND(suma_netto_i_brutto!C37/suma_netto_i_brutto!$L$3,2)</f>
        <v>0</v>
      </c>
      <c r="I37" s="20">
        <f>suma_netto_i_brutto!C37*0.02</f>
        <v>0</v>
      </c>
      <c r="J37" s="19" t="s">
        <v>75</v>
      </c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</row>
    <row r="38" spans="1:256" x14ac:dyDescent="0.2">
      <c r="A38" s="18"/>
      <c r="B38" s="36" t="s">
        <v>76</v>
      </c>
      <c r="C38" s="37">
        <f>'36'!H7</f>
        <v>0</v>
      </c>
      <c r="D38" s="37">
        <f>suma_netto_i_brutto!E38-suma_netto_i_brutto!C38</f>
        <v>0</v>
      </c>
      <c r="E38" s="34">
        <f>'36'!J7</f>
        <v>0</v>
      </c>
      <c r="F38" s="21"/>
      <c r="G38" s="21"/>
      <c r="H38" s="22">
        <f>ROUND(suma_netto_i_brutto!C38/suma_netto_i_brutto!$L$3,2)</f>
        <v>0</v>
      </c>
      <c r="I38" s="20">
        <f>suma_netto_i_brutto!C38*0.02</f>
        <v>0</v>
      </c>
      <c r="J38" s="16" t="s">
        <v>76</v>
      </c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</row>
    <row r="39" spans="1:256" x14ac:dyDescent="0.2">
      <c r="A39" s="18"/>
      <c r="B39" s="19" t="s">
        <v>77</v>
      </c>
      <c r="C39" s="20">
        <f>'37'!H7</f>
        <v>0</v>
      </c>
      <c r="D39" s="20">
        <f>suma_netto_i_brutto!E39-suma_netto_i_brutto!C39</f>
        <v>0</v>
      </c>
      <c r="E39" s="20">
        <f>'37'!J7</f>
        <v>0</v>
      </c>
      <c r="F39" s="21"/>
      <c r="G39" s="21"/>
      <c r="H39" s="22">
        <f>ROUND(suma_netto_i_brutto!C39/suma_netto_i_brutto!$L$3,2)</f>
        <v>0</v>
      </c>
      <c r="I39" s="20">
        <f>suma_netto_i_brutto!C39*0.02</f>
        <v>0</v>
      </c>
      <c r="J39" s="19" t="s">
        <v>77</v>
      </c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</row>
    <row r="40" spans="1:256" x14ac:dyDescent="0.2">
      <c r="A40" s="18"/>
      <c r="B40" s="36" t="s">
        <v>78</v>
      </c>
      <c r="C40" s="37">
        <f>'38'!H8</f>
        <v>0</v>
      </c>
      <c r="D40" s="37">
        <f>suma_netto_i_brutto!E40-suma_netto_i_brutto!C40</f>
        <v>0</v>
      </c>
      <c r="E40" s="34">
        <f>'38'!J8</f>
        <v>0</v>
      </c>
      <c r="F40" s="21"/>
      <c r="G40" s="21"/>
      <c r="H40" s="22">
        <f>ROUND(suma_netto_i_brutto!C40/suma_netto_i_brutto!$L$3,2)</f>
        <v>0</v>
      </c>
      <c r="I40" s="20">
        <f>suma_netto_i_brutto!C40*0.02</f>
        <v>0</v>
      </c>
      <c r="J40" s="16" t="s">
        <v>78</v>
      </c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</row>
    <row r="41" spans="1:256" x14ac:dyDescent="0.2">
      <c r="A41" s="18"/>
      <c r="B41" s="19" t="s">
        <v>79</v>
      </c>
      <c r="C41" s="20">
        <f>'39'!H7</f>
        <v>0</v>
      </c>
      <c r="D41" s="20">
        <f>suma_netto_i_brutto!E41-suma_netto_i_brutto!C41</f>
        <v>0</v>
      </c>
      <c r="E41" s="20">
        <f>'39'!J7</f>
        <v>0</v>
      </c>
      <c r="F41" s="21"/>
      <c r="G41" s="21"/>
      <c r="H41" s="22">
        <f>ROUND(suma_netto_i_brutto!C41/suma_netto_i_brutto!$L$3,2)</f>
        <v>0</v>
      </c>
      <c r="I41" s="20">
        <f>suma_netto_i_brutto!C41*0.02</f>
        <v>0</v>
      </c>
      <c r="J41" s="19" t="s">
        <v>79</v>
      </c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</row>
    <row r="42" spans="1:256" x14ac:dyDescent="0.2">
      <c r="A42" s="18"/>
      <c r="B42" s="36" t="s">
        <v>80</v>
      </c>
      <c r="C42" s="37" t="e">
        <f>#REF!</f>
        <v>#REF!</v>
      </c>
      <c r="D42" s="37" t="e">
        <f>suma_netto_i_brutto!E42-suma_netto_i_brutto!C42</f>
        <v>#REF!</v>
      </c>
      <c r="E42" s="34" t="e">
        <f>#REF!</f>
        <v>#REF!</v>
      </c>
      <c r="F42" s="21"/>
      <c r="G42" s="21"/>
      <c r="H42" s="22" t="e">
        <f>ROUND(suma_netto_i_brutto!C42/suma_netto_i_brutto!$L$3,2)</f>
        <v>#REF!</v>
      </c>
      <c r="I42" s="20" t="e">
        <f>suma_netto_i_brutto!C42*0.02</f>
        <v>#REF!</v>
      </c>
      <c r="J42" s="16" t="s">
        <v>80</v>
      </c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</row>
    <row r="43" spans="1:256" x14ac:dyDescent="0.2">
      <c r="A43"/>
      <c r="B43" s="9" t="s">
        <v>81</v>
      </c>
      <c r="C43" s="12" t="e">
        <f>#REF!</f>
        <v>#REF!</v>
      </c>
      <c r="D43" s="12" t="e">
        <f>suma_netto_i_brutto!E43-suma_netto_i_brutto!C43</f>
        <v>#REF!</v>
      </c>
      <c r="E43" s="12" t="e">
        <f>#REF!</f>
        <v>#REF!</v>
      </c>
      <c r="F43" s="17"/>
      <c r="G43" s="17"/>
      <c r="H43" s="13" t="e">
        <f>ROUND(suma_netto_i_brutto!C43/suma_netto_i_brutto!$L$3,2)</f>
        <v>#REF!</v>
      </c>
      <c r="I43" s="12" t="e">
        <f>suma_netto_i_brutto!C43*0.02</f>
        <v>#REF!</v>
      </c>
      <c r="J43" s="9" t="s">
        <v>81</v>
      </c>
    </row>
    <row r="44" spans="1:256" x14ac:dyDescent="0.2">
      <c r="A44"/>
      <c r="B44" s="14" t="s">
        <v>82</v>
      </c>
      <c r="C44" s="15">
        <f>'42'!H7</f>
        <v>0</v>
      </c>
      <c r="D44" s="15">
        <f>suma_netto_i_brutto!E44-suma_netto_i_brutto!C44</f>
        <v>0</v>
      </c>
      <c r="E44" s="33">
        <f>'42'!J7</f>
        <v>0</v>
      </c>
      <c r="F44" s="17"/>
      <c r="G44" s="17"/>
      <c r="H44" s="13">
        <f>ROUND(suma_netto_i_brutto!C44/suma_netto_i_brutto!$L$3,2)</f>
        <v>0</v>
      </c>
      <c r="I44" s="12">
        <f>suma_netto_i_brutto!C44*0.02</f>
        <v>0</v>
      </c>
      <c r="J44" s="16" t="s">
        <v>82</v>
      </c>
    </row>
    <row r="45" spans="1:256" x14ac:dyDescent="0.2">
      <c r="A45"/>
      <c r="B45" s="9" t="s">
        <v>83</v>
      </c>
      <c r="C45" s="12">
        <f>'43'!H16</f>
        <v>0</v>
      </c>
      <c r="D45" s="12">
        <f>suma_netto_i_brutto!E45-suma_netto_i_brutto!C45</f>
        <v>0</v>
      </c>
      <c r="E45" s="12">
        <f>'43'!J16</f>
        <v>0</v>
      </c>
      <c r="F45" s="17"/>
      <c r="G45" s="17"/>
      <c r="H45" s="13">
        <f>ROUND(suma_netto_i_brutto!C45/suma_netto_i_brutto!$L$3,2)</f>
        <v>0</v>
      </c>
      <c r="I45" s="12">
        <f>suma_netto_i_brutto!C45*0.02</f>
        <v>0</v>
      </c>
      <c r="J45" s="9" t="s">
        <v>83</v>
      </c>
    </row>
    <row r="46" spans="1:256" x14ac:dyDescent="0.2">
      <c r="A46"/>
      <c r="B46" s="14" t="s">
        <v>84</v>
      </c>
      <c r="C46" s="15">
        <f>'44'!H7</f>
        <v>0</v>
      </c>
      <c r="D46" s="15">
        <f>suma_netto_i_brutto!E46-suma_netto_i_brutto!C46</f>
        <v>0</v>
      </c>
      <c r="E46" s="33">
        <f>'44'!J7</f>
        <v>0</v>
      </c>
      <c r="F46" s="17"/>
      <c r="G46" s="17"/>
      <c r="H46" s="13">
        <f>ROUND(suma_netto_i_brutto!C46/suma_netto_i_brutto!$L$3,2)</f>
        <v>0</v>
      </c>
      <c r="I46" s="12">
        <f>suma_netto_i_brutto!C46*0.02</f>
        <v>0</v>
      </c>
      <c r="J46" s="16" t="s">
        <v>84</v>
      </c>
    </row>
    <row r="47" spans="1:256" x14ac:dyDescent="0.2">
      <c r="A47"/>
      <c r="B47" s="19" t="s">
        <v>85</v>
      </c>
      <c r="C47" s="20">
        <f>'45'!F18</f>
        <v>0</v>
      </c>
      <c r="D47" s="20" t="e">
        <f>suma_netto_i_brutto!E47-suma_netto_i_brutto!C47</f>
        <v>#VALUE!</v>
      </c>
      <c r="E47" s="12" t="str">
        <f>'45'!H18</f>
        <v>xxx</v>
      </c>
      <c r="F47" s="24"/>
      <c r="G47" s="25"/>
      <c r="H47" s="13">
        <f>ROUND(suma_netto_i_brutto!C47/suma_netto_i_brutto!$L$3,2)</f>
        <v>0</v>
      </c>
      <c r="I47" s="12">
        <f>suma_netto_i_brutto!C47*0.02</f>
        <v>0</v>
      </c>
      <c r="J47" s="9" t="s">
        <v>85</v>
      </c>
    </row>
    <row r="48" spans="1:256" x14ac:dyDescent="0.2">
      <c r="A48"/>
      <c r="B48" s="36" t="s">
        <v>86</v>
      </c>
      <c r="C48" s="37">
        <f>'46'!H7</f>
        <v>0</v>
      </c>
      <c r="D48" s="37">
        <f>suma_netto_i_brutto!E48-suma_netto_i_brutto!C48</f>
        <v>0</v>
      </c>
      <c r="E48" s="33">
        <f>'46'!J7</f>
        <v>0</v>
      </c>
      <c r="F48" s="24"/>
      <c r="G48" s="25"/>
      <c r="H48" s="13">
        <f>ROUND(suma_netto_i_brutto!C48/suma_netto_i_brutto!$L$3,2)</f>
        <v>0</v>
      </c>
      <c r="I48" s="20">
        <f>suma_netto_i_brutto!C48*0.02</f>
        <v>0</v>
      </c>
      <c r="J48" s="16" t="s">
        <v>86</v>
      </c>
    </row>
    <row r="49" spans="2:10" x14ac:dyDescent="0.2">
      <c r="B49" s="9" t="s">
        <v>87</v>
      </c>
      <c r="C49" s="12">
        <f>'47'!H11</f>
        <v>0</v>
      </c>
      <c r="D49" s="12">
        <f>suma_netto_i_brutto!E49-suma_netto_i_brutto!C49</f>
        <v>0</v>
      </c>
      <c r="E49" s="12">
        <f>'47'!J11</f>
        <v>0</v>
      </c>
      <c r="F49" s="24"/>
      <c r="G49" s="25"/>
      <c r="H49" s="13">
        <f>ROUND(suma_netto_i_brutto!C49/suma_netto_i_brutto!$L$3,2)</f>
        <v>0</v>
      </c>
      <c r="I49" s="12">
        <f>suma_netto_i_brutto!C49*0.02</f>
        <v>0</v>
      </c>
      <c r="J49" s="9" t="s">
        <v>87</v>
      </c>
    </row>
    <row r="50" spans="2:10" x14ac:dyDescent="0.2">
      <c r="B50" s="36" t="s">
        <v>88</v>
      </c>
      <c r="C50" s="37">
        <f>'48'!H7</f>
        <v>0</v>
      </c>
      <c r="D50" s="37">
        <f>suma_netto_i_brutto!E50-suma_netto_i_brutto!C50</f>
        <v>0</v>
      </c>
      <c r="E50" s="33">
        <f>'48'!J7</f>
        <v>0</v>
      </c>
      <c r="F50" s="24"/>
      <c r="G50" s="25"/>
      <c r="H50" s="13">
        <f>ROUND(suma_netto_i_brutto!C50/suma_netto_i_brutto!$L$3,2)</f>
        <v>0</v>
      </c>
      <c r="I50" s="20">
        <f>suma_netto_i_brutto!C50*0.02</f>
        <v>0</v>
      </c>
      <c r="J50" s="16" t="s">
        <v>88</v>
      </c>
    </row>
    <row r="51" spans="2:10" x14ac:dyDescent="0.2">
      <c r="B51" s="19" t="s">
        <v>89</v>
      </c>
      <c r="C51" s="20">
        <f>'49'!I48</f>
        <v>0</v>
      </c>
      <c r="D51" s="20">
        <f>suma_netto_i_brutto!E51-suma_netto_i_brutto!C51</f>
        <v>0</v>
      </c>
      <c r="E51" s="20">
        <f>'49'!K48</f>
        <v>0</v>
      </c>
      <c r="F51" s="26"/>
      <c r="G51" s="27"/>
      <c r="H51" s="22">
        <f>ROUND(suma_netto_i_brutto!C51/suma_netto_i_brutto!$L$3,2)</f>
        <v>0</v>
      </c>
      <c r="I51" s="20">
        <f>suma_netto_i_brutto!C51*0.02</f>
        <v>0</v>
      </c>
      <c r="J51" s="19" t="s">
        <v>89</v>
      </c>
    </row>
    <row r="52" spans="2:10" x14ac:dyDescent="0.2">
      <c r="B52" s="36" t="s">
        <v>90</v>
      </c>
      <c r="C52" s="37">
        <f>'50'!H8</f>
        <v>0</v>
      </c>
      <c r="D52" s="37">
        <f>suma_netto_i_brutto!E52-suma_netto_i_brutto!C52</f>
        <v>0</v>
      </c>
      <c r="E52" s="34">
        <f>'50'!J8</f>
        <v>0</v>
      </c>
      <c r="F52" s="26"/>
      <c r="G52" s="27"/>
      <c r="H52" s="22">
        <f>ROUND(suma_netto_i_brutto!C52/suma_netto_i_brutto!$L$3,2)</f>
        <v>0</v>
      </c>
      <c r="I52" s="20">
        <f>suma_netto_i_brutto!C52*0.02</f>
        <v>0</v>
      </c>
      <c r="J52" s="16" t="s">
        <v>90</v>
      </c>
    </row>
    <row r="53" spans="2:10" x14ac:dyDescent="0.2">
      <c r="B53" s="19" t="s">
        <v>91</v>
      </c>
      <c r="C53" s="20">
        <f>'51'!H12</f>
        <v>0</v>
      </c>
      <c r="D53" s="20">
        <f>suma_netto_i_brutto!E53-suma_netto_i_brutto!C53</f>
        <v>0</v>
      </c>
      <c r="E53" s="20">
        <f>'51'!J12</f>
        <v>0</v>
      </c>
      <c r="F53" s="26"/>
      <c r="G53" s="27"/>
      <c r="H53" s="22">
        <f>ROUND(suma_netto_i_brutto!C53/suma_netto_i_brutto!$L$3,2)</f>
        <v>0</v>
      </c>
      <c r="I53" s="20">
        <f>suma_netto_i_brutto!C53*0.02</f>
        <v>0</v>
      </c>
      <c r="J53" s="19" t="s">
        <v>91</v>
      </c>
    </row>
    <row r="54" spans="2:10" x14ac:dyDescent="0.2">
      <c r="B54" s="38" t="s">
        <v>92</v>
      </c>
      <c r="C54" s="39" t="e">
        <f>SUM(suma_netto_i_brutto!C3:C53)</f>
        <v>#REF!</v>
      </c>
      <c r="D54" s="39" t="e">
        <f>SUM(suma_netto_i_brutto!D3:D53)</f>
        <v>#VALUE!</v>
      </c>
      <c r="E54" s="39" t="e">
        <f>SUM(suma_netto_i_brutto!E3:E53)</f>
        <v>#REF!</v>
      </c>
      <c r="F54" s="29"/>
      <c r="G54" s="30"/>
      <c r="H54" s="31" t="e">
        <f>SUM(suma_netto_i_brutto!H3:H53)</f>
        <v>#REF!</v>
      </c>
      <c r="I54" s="28" t="e">
        <f>SUM(suma_netto_i_brutto!I3:I53)</f>
        <v>#REF!</v>
      </c>
      <c r="J54" s="16"/>
    </row>
    <row r="56" spans="2:10" x14ac:dyDescent="0.2">
      <c r="C56" s="32"/>
    </row>
  </sheetData>
  <phoneticPr fontId="4" type="noConversion"/>
  <pageMargins left="0.25" right="0.25" top="1.1437007874015748" bottom="1.1437007874015748" header="0.75" footer="0.75"/>
  <pageSetup paperSize="9" fitToWidth="0" fitToHeight="0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>
      <selection sqref="A1:K1"/>
    </sheetView>
  </sheetViews>
  <sheetFormatPr defaultRowHeight="10.5" x14ac:dyDescent="0.15"/>
  <cols>
    <col min="1" max="1" width="9.33203125" style="274"/>
    <col min="2" max="2" width="34" style="274" customWidth="1"/>
    <col min="3" max="3" width="12.6640625" style="274" customWidth="1"/>
    <col min="4" max="4" width="11.6640625" style="274" customWidth="1"/>
    <col min="5" max="5" width="9.33203125" style="274"/>
    <col min="6" max="7" width="13.33203125" style="274" customWidth="1"/>
    <col min="8" max="8" width="14" style="274" customWidth="1"/>
    <col min="9" max="9" width="9.33203125" style="274"/>
    <col min="10" max="10" width="13.33203125" style="274" customWidth="1"/>
    <col min="11" max="11" width="17.1640625" style="274" customWidth="1"/>
    <col min="12" max="16384" width="9.33203125" style="274"/>
  </cols>
  <sheetData>
    <row r="1" spans="1:11" ht="14.25" x14ac:dyDescent="0.15">
      <c r="A1" s="356" t="s">
        <v>1161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4.25" x14ac:dyDescent="0.15">
      <c r="A2" s="357" t="s">
        <v>1173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15" customHeight="1" x14ac:dyDescent="0.15">
      <c r="A3" s="408" t="s">
        <v>1164</v>
      </c>
      <c r="B3" s="370"/>
      <c r="C3" s="370"/>
      <c r="D3" s="370"/>
      <c r="E3" s="370"/>
      <c r="F3" s="370"/>
      <c r="G3" s="370"/>
      <c r="H3" s="370"/>
      <c r="I3" s="370"/>
      <c r="J3" s="370"/>
      <c r="K3" s="409"/>
    </row>
    <row r="4" spans="1:11" ht="156.75" x14ac:dyDescent="0.15">
      <c r="A4" s="219" t="s">
        <v>138</v>
      </c>
      <c r="B4" s="219" t="s">
        <v>1134</v>
      </c>
      <c r="C4" s="219" t="s">
        <v>140</v>
      </c>
      <c r="D4" s="219" t="s">
        <v>141</v>
      </c>
      <c r="E4" s="219" t="s">
        <v>142</v>
      </c>
      <c r="F4" s="219" t="s">
        <v>1135</v>
      </c>
      <c r="G4" s="219" t="s">
        <v>1136</v>
      </c>
      <c r="H4" s="219" t="s">
        <v>853</v>
      </c>
      <c r="I4" s="219" t="s">
        <v>849</v>
      </c>
      <c r="J4" s="219" t="s">
        <v>1137</v>
      </c>
      <c r="K4" s="219" t="s">
        <v>139</v>
      </c>
    </row>
    <row r="5" spans="1:11" ht="15" x14ac:dyDescent="0.15">
      <c r="A5" s="70">
        <v>1</v>
      </c>
      <c r="B5" s="70">
        <v>2</v>
      </c>
      <c r="C5" s="70">
        <v>3</v>
      </c>
      <c r="D5" s="70">
        <v>4</v>
      </c>
      <c r="E5" s="70">
        <v>5</v>
      </c>
      <c r="F5" s="70">
        <v>6</v>
      </c>
      <c r="G5" s="70">
        <v>7</v>
      </c>
      <c r="H5" s="70">
        <v>8</v>
      </c>
      <c r="I5" s="70">
        <v>9</v>
      </c>
      <c r="J5" s="70">
        <v>10</v>
      </c>
      <c r="K5" s="70">
        <v>11</v>
      </c>
    </row>
    <row r="6" spans="1:11" ht="114.75" customHeight="1" x14ac:dyDescent="0.15">
      <c r="A6" s="70">
        <v>1</v>
      </c>
      <c r="B6" s="248" t="s">
        <v>1174</v>
      </c>
      <c r="C6" s="234" t="s">
        <v>273</v>
      </c>
      <c r="D6" s="234" t="s">
        <v>252</v>
      </c>
      <c r="E6" s="234">
        <v>50</v>
      </c>
      <c r="F6" s="179"/>
      <c r="G6" s="179"/>
      <c r="H6" s="51"/>
      <c r="I6" s="51"/>
      <c r="J6" s="51"/>
      <c r="K6" s="95"/>
    </row>
    <row r="7" spans="1:11" ht="119.25" customHeight="1" x14ac:dyDescent="0.15">
      <c r="A7" s="70">
        <v>2</v>
      </c>
      <c r="B7" s="248" t="s">
        <v>1174</v>
      </c>
      <c r="C7" s="234" t="s">
        <v>274</v>
      </c>
      <c r="D7" s="234" t="s">
        <v>252</v>
      </c>
      <c r="E7" s="234">
        <v>300</v>
      </c>
      <c r="F7" s="179"/>
      <c r="G7" s="179"/>
      <c r="H7" s="51"/>
      <c r="I7" s="51"/>
      <c r="J7" s="51"/>
      <c r="K7" s="95"/>
    </row>
    <row r="8" spans="1:11" ht="111.75" customHeight="1" x14ac:dyDescent="0.15">
      <c r="A8" s="70">
        <v>3</v>
      </c>
      <c r="B8" s="248" t="s">
        <v>1174</v>
      </c>
      <c r="C8" s="234" t="s">
        <v>275</v>
      </c>
      <c r="D8" s="234" t="s">
        <v>252</v>
      </c>
      <c r="E8" s="234">
        <v>50</v>
      </c>
      <c r="F8" s="179"/>
      <c r="G8" s="179"/>
      <c r="H8" s="51"/>
      <c r="I8" s="51"/>
      <c r="J8" s="51"/>
      <c r="K8" s="95"/>
    </row>
    <row r="9" spans="1:11" ht="42" customHeight="1" x14ac:dyDescent="0.15">
      <c r="A9" s="70">
        <v>4</v>
      </c>
      <c r="B9" s="248" t="s">
        <v>1162</v>
      </c>
      <c r="C9" s="234" t="s">
        <v>1163</v>
      </c>
      <c r="D9" s="234" t="s">
        <v>252</v>
      </c>
      <c r="E9" s="234">
        <v>30</v>
      </c>
      <c r="F9" s="179"/>
      <c r="G9" s="179"/>
      <c r="H9" s="51"/>
      <c r="I9" s="51"/>
      <c r="J9" s="51"/>
      <c r="K9" s="95"/>
    </row>
    <row r="10" spans="1:11" ht="33" customHeight="1" x14ac:dyDescent="0.15">
      <c r="A10" s="359" t="s">
        <v>855</v>
      </c>
      <c r="B10" s="359"/>
      <c r="C10" s="359"/>
      <c r="D10" s="359"/>
      <c r="E10" s="359"/>
      <c r="F10" s="359"/>
      <c r="G10" s="359"/>
      <c r="H10" s="162"/>
      <c r="I10" s="162" t="s">
        <v>856</v>
      </c>
      <c r="J10" s="162"/>
      <c r="K10" s="219" t="s">
        <v>856</v>
      </c>
    </row>
    <row r="11" spans="1:11" ht="12" customHeight="1" x14ac:dyDescent="0.15">
      <c r="A11" s="352"/>
      <c r="B11" s="352"/>
      <c r="C11" s="352"/>
      <c r="D11" s="352"/>
      <c r="E11" s="352"/>
      <c r="F11" s="352"/>
      <c r="G11" s="352"/>
      <c r="H11" s="164"/>
      <c r="I11" s="164"/>
      <c r="J11" s="164"/>
      <c r="K11" s="48"/>
    </row>
    <row r="12" spans="1:11" ht="63.75" customHeight="1" x14ac:dyDescent="0.15">
      <c r="A12" s="355" t="s">
        <v>943</v>
      </c>
      <c r="B12" s="355"/>
      <c r="C12" s="355"/>
      <c r="D12" s="355"/>
      <c r="E12" s="355"/>
      <c r="F12" s="355"/>
      <c r="G12" s="355"/>
      <c r="H12" s="355"/>
      <c r="I12" s="355"/>
      <c r="J12" s="355"/>
      <c r="K12" s="355"/>
    </row>
  </sheetData>
  <mergeCells count="5">
    <mergeCell ref="A12:K12"/>
    <mergeCell ref="A3:K3"/>
    <mergeCell ref="A1:K1"/>
    <mergeCell ref="A2:K2"/>
    <mergeCell ref="A10:G10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8.6640625" style="57" customWidth="1"/>
    <col min="3" max="3" width="17.1640625" style="57" customWidth="1"/>
    <col min="4" max="4" width="15.33203125" style="57" customWidth="1"/>
    <col min="5" max="7" width="10.83203125" style="57" customWidth="1"/>
    <col min="8" max="8" width="13.6640625" style="57" customWidth="1"/>
    <col min="9" max="9" width="10.83203125" style="57" customWidth="1"/>
    <col min="10" max="11" width="14.1640625" style="57" customWidth="1"/>
    <col min="12" max="16384" width="10.83203125" style="57"/>
  </cols>
  <sheetData>
    <row r="1" spans="1:13" x14ac:dyDescent="0.15">
      <c r="A1" s="356" t="s">
        <v>861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3" x14ac:dyDescent="0.15">
      <c r="A2" s="357" t="str">
        <f>'5'!A2:K2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3" ht="30" customHeight="1" x14ac:dyDescent="0.15">
      <c r="A3" s="364" t="s">
        <v>233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3" s="277" customFormat="1" ht="156.75" x14ac:dyDescent="0.15">
      <c r="A4" s="52" t="s">
        <v>138</v>
      </c>
      <c r="B4" s="53" t="str">
        <f>'5'!B4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'5'!F4</f>
        <v>Cena jedn. netto za 1 op.</v>
      </c>
      <c r="G4" s="53" t="str">
        <f>'5'!G4</f>
        <v>Cena jedn. brutto za 1 op.</v>
      </c>
      <c r="H4" s="53" t="str">
        <f>'5'!H4</f>
        <v>Wartość netto za ilość określoną w kol. 5</v>
      </c>
      <c r="I4" s="52" t="str">
        <f>'5'!I4</f>
        <v>Stawka VAT (%)</v>
      </c>
      <c r="J4" s="63" t="str">
        <f>'5'!J4</f>
        <v>Wartość brutto za ilość określoną w kol. 5 (obliczona: wartość netto z kol. 8 + podatek VAT)</v>
      </c>
      <c r="K4" s="219" t="str">
        <f>'5'!K4</f>
        <v>Nazwa handlowa</v>
      </c>
    </row>
    <row r="5" spans="1:13" ht="15.75" customHeight="1" x14ac:dyDescent="0.15">
      <c r="A5" s="45">
        <v>1</v>
      </c>
      <c r="B5" s="45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3" ht="15.95" customHeight="1" x14ac:dyDescent="0.15">
      <c r="A6" s="45">
        <v>1</v>
      </c>
      <c r="B6" s="226" t="s">
        <v>234</v>
      </c>
      <c r="C6" s="234" t="s">
        <v>235</v>
      </c>
      <c r="D6" s="234" t="s">
        <v>236</v>
      </c>
      <c r="E6" s="234">
        <v>10</v>
      </c>
      <c r="F6" s="92"/>
      <c r="G6" s="64"/>
      <c r="H6" s="42"/>
      <c r="I6" s="43"/>
      <c r="J6" s="50"/>
      <c r="K6" s="95"/>
    </row>
    <row r="7" spans="1:13" s="157" customFormat="1" ht="15.95" customHeight="1" x14ac:dyDescent="0.15">
      <c r="A7" s="45">
        <v>2</v>
      </c>
      <c r="B7" s="226" t="s">
        <v>237</v>
      </c>
      <c r="C7" s="234" t="s">
        <v>177</v>
      </c>
      <c r="D7" s="234" t="s">
        <v>319</v>
      </c>
      <c r="E7" s="239">
        <v>10</v>
      </c>
      <c r="F7" s="92"/>
      <c r="G7" s="64"/>
      <c r="H7" s="42"/>
      <c r="I7" s="43"/>
      <c r="J7" s="50"/>
      <c r="K7" s="156"/>
      <c r="M7" s="57"/>
    </row>
    <row r="8" spans="1:13" ht="15.95" customHeight="1" x14ac:dyDescent="0.15">
      <c r="A8" s="45">
        <v>3</v>
      </c>
      <c r="B8" s="226" t="s">
        <v>238</v>
      </c>
      <c r="C8" s="234" t="s">
        <v>1169</v>
      </c>
      <c r="D8" s="234" t="s">
        <v>239</v>
      </c>
      <c r="E8" s="234">
        <v>70</v>
      </c>
      <c r="F8" s="92"/>
      <c r="G8" s="64"/>
      <c r="H8" s="42"/>
      <c r="I8" s="43"/>
      <c r="J8" s="50"/>
      <c r="K8" s="95"/>
    </row>
    <row r="9" spans="1:13" ht="15.95" customHeight="1" x14ac:dyDescent="0.15">
      <c r="A9" s="45">
        <v>4</v>
      </c>
      <c r="B9" s="226" t="s">
        <v>240</v>
      </c>
      <c r="C9" s="234" t="s">
        <v>241</v>
      </c>
      <c r="D9" s="234" t="s">
        <v>158</v>
      </c>
      <c r="E9" s="234">
        <v>50</v>
      </c>
      <c r="F9" s="92"/>
      <c r="G9" s="64"/>
      <c r="H9" s="42"/>
      <c r="I9" s="43"/>
      <c r="J9" s="50"/>
      <c r="K9" s="95"/>
    </row>
    <row r="10" spans="1:13" ht="15.95" customHeight="1" x14ac:dyDescent="0.15">
      <c r="A10" s="45">
        <v>5</v>
      </c>
      <c r="B10" s="227" t="s">
        <v>242</v>
      </c>
      <c r="C10" s="234" t="s">
        <v>243</v>
      </c>
      <c r="D10" s="234" t="s">
        <v>178</v>
      </c>
      <c r="E10" s="234">
        <v>70</v>
      </c>
      <c r="F10" s="92"/>
      <c r="G10" s="64"/>
      <c r="H10" s="42"/>
      <c r="I10" s="43"/>
      <c r="J10" s="50"/>
      <c r="K10" s="95"/>
    </row>
    <row r="11" spans="1:13" s="157" customFormat="1" ht="30" x14ac:dyDescent="0.15">
      <c r="A11" s="45">
        <v>6</v>
      </c>
      <c r="B11" s="228" t="s">
        <v>244</v>
      </c>
      <c r="C11" s="234" t="s">
        <v>245</v>
      </c>
      <c r="D11" s="234" t="s">
        <v>246</v>
      </c>
      <c r="E11" s="234">
        <v>80</v>
      </c>
      <c r="F11" s="92"/>
      <c r="G11" s="64"/>
      <c r="H11" s="42"/>
      <c r="I11" s="43"/>
      <c r="J11" s="50"/>
      <c r="K11" s="156"/>
      <c r="M11" s="57"/>
    </row>
    <row r="12" spans="1:13" s="157" customFormat="1" ht="15.95" customHeight="1" x14ac:dyDescent="0.15">
      <c r="A12" s="45">
        <v>7</v>
      </c>
      <c r="B12" s="229" t="s">
        <v>247</v>
      </c>
      <c r="C12" s="234" t="s">
        <v>209</v>
      </c>
      <c r="D12" s="234" t="s">
        <v>178</v>
      </c>
      <c r="E12" s="234">
        <v>30</v>
      </c>
      <c r="F12" s="92"/>
      <c r="G12" s="64"/>
      <c r="H12" s="42"/>
      <c r="I12" s="43"/>
      <c r="J12" s="50"/>
      <c r="K12" s="156"/>
      <c r="M12" s="57"/>
    </row>
    <row r="13" spans="1:13" s="157" customFormat="1" ht="15.95" customHeight="1" x14ac:dyDescent="0.15">
      <c r="A13" s="45">
        <v>8</v>
      </c>
      <c r="B13" s="229" t="s">
        <v>247</v>
      </c>
      <c r="C13" s="234" t="s">
        <v>177</v>
      </c>
      <c r="D13" s="234" t="s">
        <v>178</v>
      </c>
      <c r="E13" s="234">
        <v>30</v>
      </c>
      <c r="F13" s="92"/>
      <c r="G13" s="64"/>
      <c r="H13" s="42"/>
      <c r="I13" s="43"/>
      <c r="J13" s="50"/>
      <c r="K13" s="156"/>
      <c r="M13" s="57"/>
    </row>
    <row r="14" spans="1:13" s="157" customFormat="1" ht="33" customHeight="1" x14ac:dyDescent="0.15">
      <c r="A14" s="60">
        <v>9</v>
      </c>
      <c r="B14" s="220" t="s">
        <v>247</v>
      </c>
      <c r="C14" s="234" t="s">
        <v>248</v>
      </c>
      <c r="D14" s="234" t="s">
        <v>188</v>
      </c>
      <c r="E14" s="234">
        <v>30</v>
      </c>
      <c r="F14" s="187"/>
      <c r="G14" s="77"/>
      <c r="H14" s="78"/>
      <c r="I14" s="79"/>
      <c r="J14" s="80"/>
      <c r="K14" s="332"/>
      <c r="M14" s="57"/>
    </row>
    <row r="15" spans="1:13" s="277" customFormat="1" ht="27.75" customHeight="1" x14ac:dyDescent="0.15">
      <c r="A15" s="359" t="s">
        <v>855</v>
      </c>
      <c r="B15" s="359"/>
      <c r="C15" s="358"/>
      <c r="D15" s="358"/>
      <c r="E15" s="358"/>
      <c r="F15" s="359"/>
      <c r="G15" s="359"/>
      <c r="H15" s="162"/>
      <c r="I15" s="162" t="s">
        <v>856</v>
      </c>
      <c r="J15" s="162"/>
      <c r="K15" s="162" t="s">
        <v>856</v>
      </c>
      <c r="M15" s="57"/>
    </row>
    <row r="16" spans="1:13" ht="4.5" customHeight="1" x14ac:dyDescent="0.15"/>
    <row r="17" spans="1:11" ht="47.25" customHeight="1" x14ac:dyDescent="0.15">
      <c r="A17" s="355" t="s">
        <v>944</v>
      </c>
      <c r="B17" s="355"/>
      <c r="C17" s="355"/>
      <c r="D17" s="355"/>
      <c r="E17" s="355"/>
      <c r="F17" s="355"/>
      <c r="G17" s="355"/>
      <c r="H17" s="355"/>
      <c r="I17" s="355"/>
      <c r="J17" s="355"/>
      <c r="K17" s="355"/>
    </row>
    <row r="18" spans="1:11" ht="15.75" customHeight="1" x14ac:dyDescent="0.15"/>
    <row r="19" spans="1:11" ht="15.75" customHeight="1" x14ac:dyDescent="0.15"/>
    <row r="20" spans="1:11" ht="15.75" customHeight="1" x14ac:dyDescent="0.15"/>
    <row r="21" spans="1:11" ht="15.75" customHeight="1" x14ac:dyDescent="0.15"/>
    <row r="22" spans="1:11" ht="15.75" customHeight="1" x14ac:dyDescent="0.15"/>
    <row r="23" spans="1:11" ht="15.75" customHeight="1" x14ac:dyDescent="0.15"/>
    <row r="24" spans="1:11" ht="15.75" customHeight="1" x14ac:dyDescent="0.15"/>
    <row r="25" spans="1:11" ht="15.75" customHeight="1" x14ac:dyDescent="0.15"/>
    <row r="26" spans="1:11" ht="15.75" customHeight="1" x14ac:dyDescent="0.15"/>
    <row r="27" spans="1:11" ht="15.75" customHeight="1" x14ac:dyDescent="0.15"/>
    <row r="28" spans="1:11" ht="15.75" customHeight="1" x14ac:dyDescent="0.15"/>
    <row r="29" spans="1:11" ht="15.75" customHeight="1" x14ac:dyDescent="0.15"/>
    <row r="30" spans="1:11" ht="15.75" customHeight="1" x14ac:dyDescent="0.15"/>
    <row r="31" spans="1:11" ht="15.75" customHeight="1" x14ac:dyDescent="0.15"/>
    <row r="32" spans="1:11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</sheetData>
  <mergeCells count="5">
    <mergeCell ref="A1:K1"/>
    <mergeCell ref="A2:K2"/>
    <mergeCell ref="A3:K3"/>
    <mergeCell ref="A15:G15"/>
    <mergeCell ref="A17:K17"/>
  </mergeCells>
  <phoneticPr fontId="4" type="noConversion"/>
  <dataValidations disablePrompts="1" count="1">
    <dataValidation allowBlank="1" showErrorMessage="1" sqref="I15:J15 H6:H15"/>
  </dataValidations>
  <printOptions horizontalCentered="1"/>
  <pageMargins left="0.25" right="0.25" top="0.75" bottom="0.75" header="0.3" footer="0.3"/>
  <pageSetup paperSize="9" scale="9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zoomScalePageLayoutView="70" workbookViewId="0">
      <selection sqref="A1:K1"/>
    </sheetView>
  </sheetViews>
  <sheetFormatPr defaultColWidth="10.83203125" defaultRowHeight="15" x14ac:dyDescent="0.15"/>
  <cols>
    <col min="1" max="1" width="4.83203125" style="57" customWidth="1"/>
    <col min="2" max="2" width="37.83203125" style="57" customWidth="1"/>
    <col min="3" max="3" width="18.33203125" style="57" customWidth="1"/>
    <col min="4" max="4" width="17.5" style="57" customWidth="1"/>
    <col min="5" max="5" width="10.83203125" style="57" customWidth="1"/>
    <col min="6" max="7" width="10.83203125" style="62" customWidth="1"/>
    <col min="8" max="8" width="12.6640625" style="57" customWidth="1"/>
    <col min="9" max="9" width="13.5" style="57" customWidth="1"/>
    <col min="10" max="10" width="13.33203125" style="57" customWidth="1"/>
    <col min="11" max="11" width="20.33203125" style="57" customWidth="1"/>
    <col min="12" max="16384" width="10.83203125" style="57"/>
  </cols>
  <sheetData>
    <row r="1" spans="1:11" x14ac:dyDescent="0.15">
      <c r="A1" s="356" t="s">
        <v>862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'6'!A2:K2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s="58" customFormat="1" ht="39.75" customHeight="1" x14ac:dyDescent="0.15">
      <c r="A3" s="362" t="s">
        <v>249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1" s="277" customFormat="1" ht="156.75" x14ac:dyDescent="0.15">
      <c r="A4" s="52" t="s">
        <v>138</v>
      </c>
      <c r="B4" s="53" t="str">
        <f>'6'!B4</f>
        <v>Opis przedmiotu zamówienia</v>
      </c>
      <c r="C4" s="52" t="s">
        <v>140</v>
      </c>
      <c r="D4" s="52" t="s">
        <v>141</v>
      </c>
      <c r="E4" s="52" t="s">
        <v>142</v>
      </c>
      <c r="F4" s="87" t="str">
        <f>'6'!F4</f>
        <v>Cena jedn. netto za 1 op.</v>
      </c>
      <c r="G4" s="88" t="str">
        <f>'6'!G4</f>
        <v>Cena jedn. brutto za 1 op.</v>
      </c>
      <c r="H4" s="53" t="str">
        <f>'6'!H4</f>
        <v>Wartość netto za ilość określoną w kol. 5</v>
      </c>
      <c r="I4" s="52" t="str">
        <f>'6'!I4</f>
        <v>Stawka VAT (%)</v>
      </c>
      <c r="J4" s="63" t="str">
        <f>'6'!J4</f>
        <v>Wartość brutto za ilość określoną w kol. 5 (obliczona: wartość netto z kol. 8 + podatek VAT)</v>
      </c>
      <c r="K4" s="219" t="str">
        <f>'6'!K4</f>
        <v>Nazwa handlowa</v>
      </c>
    </row>
    <row r="5" spans="1:11" s="58" customForma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89">
        <v>10</v>
      </c>
      <c r="K5" s="70">
        <v>11</v>
      </c>
    </row>
    <row r="6" spans="1:11" s="58" customFormat="1" ht="25.5" x14ac:dyDescent="0.15">
      <c r="A6" s="110">
        <v>1</v>
      </c>
      <c r="B6" s="245" t="s">
        <v>250</v>
      </c>
      <c r="C6" s="246" t="s">
        <v>251</v>
      </c>
      <c r="D6" s="246" t="s">
        <v>252</v>
      </c>
      <c r="E6" s="246">
        <v>150</v>
      </c>
      <c r="F6" s="230"/>
      <c r="G6" s="90"/>
      <c r="H6" s="43"/>
      <c r="I6" s="43"/>
      <c r="J6" s="50"/>
      <c r="K6" s="95"/>
    </row>
    <row r="7" spans="1:11" s="58" customFormat="1" ht="20.85" customHeight="1" x14ac:dyDescent="0.15">
      <c r="A7" s="110">
        <v>2</v>
      </c>
      <c r="B7" s="245" t="s">
        <v>253</v>
      </c>
      <c r="C7" s="246" t="s">
        <v>254</v>
      </c>
      <c r="D7" s="246" t="s">
        <v>255</v>
      </c>
      <c r="E7" s="246">
        <v>40</v>
      </c>
      <c r="F7" s="230"/>
      <c r="G7" s="90"/>
      <c r="H7" s="43"/>
      <c r="I7" s="43"/>
      <c r="J7" s="50"/>
      <c r="K7" s="95"/>
    </row>
    <row r="8" spans="1:11" s="58" customFormat="1" ht="20.85" customHeight="1" x14ac:dyDescent="0.15">
      <c r="A8" s="110">
        <v>3</v>
      </c>
      <c r="B8" s="245" t="s">
        <v>253</v>
      </c>
      <c r="C8" s="246" t="s">
        <v>256</v>
      </c>
      <c r="D8" s="246" t="s">
        <v>257</v>
      </c>
      <c r="E8" s="246">
        <v>10</v>
      </c>
      <c r="F8" s="230"/>
      <c r="G8" s="90"/>
      <c r="H8" s="43"/>
      <c r="I8" s="43"/>
      <c r="J8" s="50"/>
      <c r="K8" s="95"/>
    </row>
    <row r="9" spans="1:11" s="58" customFormat="1" ht="39" customHeight="1" x14ac:dyDescent="0.15">
      <c r="A9" s="110">
        <v>4</v>
      </c>
      <c r="B9" s="245" t="s">
        <v>258</v>
      </c>
      <c r="C9" s="246" t="s">
        <v>104</v>
      </c>
      <c r="D9" s="246" t="s">
        <v>252</v>
      </c>
      <c r="E9" s="246">
        <v>30</v>
      </c>
      <c r="F9" s="230"/>
      <c r="G9" s="90"/>
      <c r="H9" s="43"/>
      <c r="I9" s="43"/>
      <c r="J9" s="50"/>
      <c r="K9" s="95"/>
    </row>
    <row r="10" spans="1:11" s="58" customFormat="1" ht="25.5" x14ac:dyDescent="0.15">
      <c r="A10" s="110">
        <v>5</v>
      </c>
      <c r="B10" s="245" t="s">
        <v>259</v>
      </c>
      <c r="C10" s="246" t="s">
        <v>260</v>
      </c>
      <c r="D10" s="246" t="s">
        <v>252</v>
      </c>
      <c r="E10" s="246">
        <v>200</v>
      </c>
      <c r="F10" s="230"/>
      <c r="G10" s="90"/>
      <c r="H10" s="43"/>
      <c r="I10" s="43"/>
      <c r="J10" s="50"/>
      <c r="K10" s="95"/>
    </row>
    <row r="11" spans="1:11" s="58" customFormat="1" ht="25.5" x14ac:dyDescent="0.15">
      <c r="A11" s="110">
        <v>6</v>
      </c>
      <c r="B11" s="245" t="s">
        <v>259</v>
      </c>
      <c r="C11" s="246" t="s">
        <v>261</v>
      </c>
      <c r="D11" s="246" t="s">
        <v>252</v>
      </c>
      <c r="E11" s="246">
        <v>300</v>
      </c>
      <c r="F11" s="230"/>
      <c r="G11" s="90"/>
      <c r="H11" s="43"/>
      <c r="I11" s="43"/>
      <c r="J11" s="50"/>
      <c r="K11" s="95"/>
    </row>
    <row r="12" spans="1:11" s="58" customFormat="1" ht="25.5" x14ac:dyDescent="0.15">
      <c r="A12" s="110">
        <v>7</v>
      </c>
      <c r="B12" s="245" t="s">
        <v>259</v>
      </c>
      <c r="C12" s="246" t="s">
        <v>262</v>
      </c>
      <c r="D12" s="246" t="s">
        <v>252</v>
      </c>
      <c r="E12" s="246">
        <v>100</v>
      </c>
      <c r="F12" s="230"/>
      <c r="G12" s="90"/>
      <c r="H12" s="43"/>
      <c r="I12" s="43"/>
      <c r="J12" s="50"/>
      <c r="K12" s="95"/>
    </row>
    <row r="13" spans="1:11" s="58" customFormat="1" x14ac:dyDescent="0.15">
      <c r="A13" s="110">
        <v>8</v>
      </c>
      <c r="B13" s="245" t="s">
        <v>263</v>
      </c>
      <c r="C13" s="246" t="s">
        <v>254</v>
      </c>
      <c r="D13" s="246" t="s">
        <v>264</v>
      </c>
      <c r="E13" s="246">
        <v>20</v>
      </c>
      <c r="F13" s="230"/>
      <c r="G13" s="90"/>
      <c r="H13" s="43"/>
      <c r="I13" s="43"/>
      <c r="J13" s="50"/>
      <c r="K13" s="95"/>
    </row>
    <row r="14" spans="1:11" s="58" customFormat="1" ht="15.95" customHeight="1" x14ac:dyDescent="0.15">
      <c r="A14" s="110">
        <v>9</v>
      </c>
      <c r="B14" s="245" t="s">
        <v>265</v>
      </c>
      <c r="C14" s="246" t="s">
        <v>254</v>
      </c>
      <c r="D14" s="246" t="s">
        <v>264</v>
      </c>
      <c r="E14" s="246">
        <v>20</v>
      </c>
      <c r="F14" s="230"/>
      <c r="G14" s="90"/>
      <c r="H14" s="43"/>
      <c r="I14" s="43"/>
      <c r="J14" s="50"/>
      <c r="K14" s="95"/>
    </row>
    <row r="15" spans="1:11" s="58" customFormat="1" ht="15.95" customHeight="1" x14ac:dyDescent="0.15">
      <c r="A15" s="110">
        <v>10</v>
      </c>
      <c r="B15" s="245" t="s">
        <v>266</v>
      </c>
      <c r="C15" s="246" t="s">
        <v>267</v>
      </c>
      <c r="D15" s="246" t="s">
        <v>252</v>
      </c>
      <c r="E15" s="246">
        <v>100</v>
      </c>
      <c r="F15" s="230"/>
      <c r="G15" s="90"/>
      <c r="H15" s="43"/>
      <c r="I15" s="43"/>
      <c r="J15" s="50"/>
      <c r="K15" s="95"/>
    </row>
    <row r="16" spans="1:11" s="58" customFormat="1" ht="29.25" customHeight="1" x14ac:dyDescent="0.15">
      <c r="A16" s="110">
        <v>11</v>
      </c>
      <c r="B16" s="245" t="s">
        <v>268</v>
      </c>
      <c r="C16" s="246" t="s">
        <v>254</v>
      </c>
      <c r="D16" s="246" t="s">
        <v>269</v>
      </c>
      <c r="E16" s="246">
        <v>300</v>
      </c>
      <c r="F16" s="230"/>
      <c r="G16" s="90"/>
      <c r="H16" s="43"/>
      <c r="I16" s="43"/>
      <c r="J16" s="50"/>
      <c r="K16" s="95"/>
    </row>
    <row r="17" spans="1:11" s="58" customFormat="1" ht="29.45" customHeight="1" x14ac:dyDescent="0.15">
      <c r="A17" s="110">
        <v>12</v>
      </c>
      <c r="B17" s="245" t="s">
        <v>270</v>
      </c>
      <c r="C17" s="246" t="s">
        <v>254</v>
      </c>
      <c r="D17" s="246" t="s">
        <v>271</v>
      </c>
      <c r="E17" s="246">
        <v>10</v>
      </c>
      <c r="F17" s="230"/>
      <c r="G17" s="90"/>
      <c r="H17" s="43"/>
      <c r="I17" s="43"/>
      <c r="J17" s="50"/>
      <c r="K17" s="95"/>
    </row>
    <row r="18" spans="1:11" s="58" customFormat="1" ht="27" customHeight="1" x14ac:dyDescent="0.15">
      <c r="A18" s="110">
        <v>13</v>
      </c>
      <c r="B18" s="245" t="s">
        <v>272</v>
      </c>
      <c r="C18" s="246" t="s">
        <v>273</v>
      </c>
      <c r="D18" s="246" t="s">
        <v>252</v>
      </c>
      <c r="E18" s="246">
        <v>150</v>
      </c>
      <c r="F18" s="230"/>
      <c r="G18" s="90"/>
      <c r="H18" s="43"/>
      <c r="I18" s="43"/>
      <c r="J18" s="50"/>
      <c r="K18" s="95"/>
    </row>
    <row r="19" spans="1:11" s="58" customFormat="1" ht="25.5" x14ac:dyDescent="0.15">
      <c r="A19" s="110">
        <v>14</v>
      </c>
      <c r="B19" s="245" t="s">
        <v>272</v>
      </c>
      <c r="C19" s="246" t="s">
        <v>274</v>
      </c>
      <c r="D19" s="246" t="s">
        <v>252</v>
      </c>
      <c r="E19" s="246">
        <v>500</v>
      </c>
      <c r="F19" s="230"/>
      <c r="G19" s="90"/>
      <c r="H19" s="43"/>
      <c r="I19" s="43"/>
      <c r="J19" s="50"/>
      <c r="K19" s="95"/>
    </row>
    <row r="20" spans="1:11" s="58" customFormat="1" ht="25.5" x14ac:dyDescent="0.15">
      <c r="A20" s="110">
        <v>15</v>
      </c>
      <c r="B20" s="245" t="s">
        <v>272</v>
      </c>
      <c r="C20" s="246" t="s">
        <v>275</v>
      </c>
      <c r="D20" s="246" t="s">
        <v>252</v>
      </c>
      <c r="E20" s="246">
        <v>300</v>
      </c>
      <c r="F20" s="230"/>
      <c r="G20" s="90"/>
      <c r="H20" s="43"/>
      <c r="I20" s="43"/>
      <c r="J20" s="50"/>
      <c r="K20" s="95"/>
    </row>
    <row r="21" spans="1:11" s="58" customFormat="1" ht="25.5" x14ac:dyDescent="0.15">
      <c r="A21" s="110">
        <v>16</v>
      </c>
      <c r="B21" s="245" t="s">
        <v>276</v>
      </c>
      <c r="C21" s="246" t="s">
        <v>274</v>
      </c>
      <c r="D21" s="246" t="s">
        <v>252</v>
      </c>
      <c r="E21" s="246">
        <v>7000</v>
      </c>
      <c r="F21" s="230"/>
      <c r="G21" s="90"/>
      <c r="H21" s="43"/>
      <c r="I21" s="43"/>
      <c r="J21" s="50"/>
      <c r="K21" s="95"/>
    </row>
    <row r="22" spans="1:11" s="277" customFormat="1" ht="25.5" x14ac:dyDescent="0.15">
      <c r="A22" s="110">
        <v>17</v>
      </c>
      <c r="B22" s="245" t="s">
        <v>276</v>
      </c>
      <c r="C22" s="246" t="s">
        <v>275</v>
      </c>
      <c r="D22" s="246" t="s">
        <v>252</v>
      </c>
      <c r="E22" s="246">
        <v>500</v>
      </c>
      <c r="F22" s="230"/>
      <c r="G22" s="90"/>
      <c r="H22" s="43"/>
      <c r="I22" s="43"/>
      <c r="J22" s="50"/>
      <c r="K22" s="273"/>
    </row>
    <row r="23" spans="1:11" s="58" customFormat="1" ht="25.5" x14ac:dyDescent="0.15">
      <c r="A23" s="110">
        <v>18</v>
      </c>
      <c r="B23" s="245" t="s">
        <v>276</v>
      </c>
      <c r="C23" s="246" t="s">
        <v>277</v>
      </c>
      <c r="D23" s="246" t="s">
        <v>252</v>
      </c>
      <c r="E23" s="246">
        <v>700</v>
      </c>
      <c r="F23" s="230"/>
      <c r="G23" s="90"/>
      <c r="H23" s="43"/>
      <c r="I23" s="43"/>
      <c r="J23" s="50"/>
      <c r="K23" s="95"/>
    </row>
    <row r="24" spans="1:11" s="58" customFormat="1" ht="76.5" x14ac:dyDescent="0.15">
      <c r="A24" s="110">
        <v>19</v>
      </c>
      <c r="B24" s="245" t="s">
        <v>278</v>
      </c>
      <c r="C24" s="246" t="s">
        <v>251</v>
      </c>
      <c r="D24" s="246" t="s">
        <v>252</v>
      </c>
      <c r="E24" s="246">
        <v>600</v>
      </c>
      <c r="F24" s="230"/>
      <c r="G24" s="90"/>
      <c r="H24" s="43"/>
      <c r="I24" s="43"/>
      <c r="J24" s="50"/>
      <c r="K24" s="95"/>
    </row>
    <row r="25" spans="1:11" s="58" customFormat="1" ht="81" customHeight="1" x14ac:dyDescent="0.15">
      <c r="A25" s="110">
        <v>20</v>
      </c>
      <c r="B25" s="245" t="s">
        <v>279</v>
      </c>
      <c r="C25" s="246" t="s">
        <v>251</v>
      </c>
      <c r="D25" s="246" t="s">
        <v>252</v>
      </c>
      <c r="E25" s="246">
        <v>200</v>
      </c>
      <c r="F25" s="230"/>
      <c r="G25" s="90"/>
      <c r="H25" s="43"/>
      <c r="I25" s="43"/>
      <c r="J25" s="50"/>
      <c r="K25" s="95"/>
    </row>
    <row r="26" spans="1:11" s="58" customFormat="1" ht="102.75" customHeight="1" x14ac:dyDescent="0.15">
      <c r="A26" s="110">
        <v>21</v>
      </c>
      <c r="B26" s="245" t="s">
        <v>280</v>
      </c>
      <c r="C26" s="246" t="s">
        <v>281</v>
      </c>
      <c r="D26" s="246" t="s">
        <v>252</v>
      </c>
      <c r="E26" s="246">
        <v>30</v>
      </c>
      <c r="F26" s="230"/>
      <c r="G26" s="90"/>
      <c r="H26" s="43"/>
      <c r="I26" s="43"/>
      <c r="J26" s="50"/>
      <c r="K26" s="95"/>
    </row>
    <row r="27" spans="1:11" s="58" customFormat="1" ht="57" customHeight="1" x14ac:dyDescent="0.15">
      <c r="A27" s="110">
        <v>22</v>
      </c>
      <c r="B27" s="245" t="s">
        <v>282</v>
      </c>
      <c r="C27" s="246" t="s">
        <v>281</v>
      </c>
      <c r="D27" s="246" t="s">
        <v>252</v>
      </c>
      <c r="E27" s="246">
        <v>100</v>
      </c>
      <c r="F27" s="230"/>
      <c r="G27" s="90"/>
      <c r="H27" s="43"/>
      <c r="I27" s="43"/>
      <c r="J27" s="50"/>
      <c r="K27" s="95"/>
    </row>
    <row r="28" spans="1:11" s="58" customFormat="1" ht="51.6" customHeight="1" x14ac:dyDescent="0.15">
      <c r="A28" s="110">
        <v>23</v>
      </c>
      <c r="B28" s="245" t="s">
        <v>282</v>
      </c>
      <c r="C28" s="246" t="s">
        <v>251</v>
      </c>
      <c r="D28" s="246" t="s">
        <v>252</v>
      </c>
      <c r="E28" s="246">
        <v>100</v>
      </c>
      <c r="F28" s="230"/>
      <c r="G28" s="90"/>
      <c r="H28" s="43"/>
      <c r="I28" s="43"/>
      <c r="J28" s="50"/>
      <c r="K28" s="95"/>
    </row>
    <row r="29" spans="1:11" s="58" customFormat="1" ht="50.1" customHeight="1" x14ac:dyDescent="0.15">
      <c r="A29" s="110">
        <v>24</v>
      </c>
      <c r="B29" s="245" t="s">
        <v>283</v>
      </c>
      <c r="C29" s="246" t="s">
        <v>281</v>
      </c>
      <c r="D29" s="246" t="s">
        <v>252</v>
      </c>
      <c r="E29" s="246">
        <v>250</v>
      </c>
      <c r="F29" s="230"/>
      <c r="G29" s="90"/>
      <c r="H29" s="43"/>
      <c r="I29" s="43"/>
      <c r="J29" s="50"/>
      <c r="K29" s="95"/>
    </row>
    <row r="30" spans="1:11" s="58" customFormat="1" ht="64.5" customHeight="1" x14ac:dyDescent="0.15">
      <c r="A30" s="110">
        <v>25</v>
      </c>
      <c r="B30" s="247" t="s">
        <v>969</v>
      </c>
      <c r="C30" s="246" t="s">
        <v>970</v>
      </c>
      <c r="D30" s="246" t="s">
        <v>971</v>
      </c>
      <c r="E30" s="246">
        <v>200</v>
      </c>
      <c r="F30" s="230"/>
      <c r="G30" s="90"/>
      <c r="H30" s="43"/>
      <c r="I30" s="43"/>
      <c r="J30" s="50"/>
      <c r="K30" s="95"/>
    </row>
    <row r="31" spans="1:11" s="58" customFormat="1" ht="50.45" customHeight="1" x14ac:dyDescent="0.15">
      <c r="A31" s="110">
        <v>26</v>
      </c>
      <c r="B31" s="245" t="s">
        <v>284</v>
      </c>
      <c r="C31" s="351" t="s">
        <v>168</v>
      </c>
      <c r="D31" s="246" t="s">
        <v>285</v>
      </c>
      <c r="E31" s="246">
        <v>10000</v>
      </c>
      <c r="F31" s="230"/>
      <c r="G31" s="90"/>
      <c r="H31" s="43"/>
      <c r="I31" s="43"/>
      <c r="J31" s="50"/>
      <c r="K31" s="95"/>
    </row>
    <row r="32" spans="1:11" s="58" customFormat="1" ht="31.5" customHeight="1" x14ac:dyDescent="0.15">
      <c r="A32" s="359" t="s">
        <v>855</v>
      </c>
      <c r="B32" s="358"/>
      <c r="C32" s="358"/>
      <c r="D32" s="358"/>
      <c r="E32" s="358"/>
      <c r="F32" s="359"/>
      <c r="G32" s="359"/>
      <c r="H32" s="162"/>
      <c r="I32" s="162" t="s">
        <v>856</v>
      </c>
      <c r="J32" s="162"/>
      <c r="K32" s="162" t="s">
        <v>856</v>
      </c>
    </row>
    <row r="33" spans="1:11" s="58" customFormat="1" ht="21.75" customHeight="1" x14ac:dyDescent="0.15">
      <c r="A33" s="364" t="s">
        <v>1167</v>
      </c>
      <c r="B33" s="364"/>
      <c r="C33" s="364"/>
      <c r="D33" s="364"/>
      <c r="E33" s="364"/>
      <c r="F33" s="364"/>
      <c r="G33" s="364"/>
      <c r="H33" s="364"/>
      <c r="I33" s="364"/>
      <c r="J33" s="364"/>
      <c r="K33" s="364"/>
    </row>
    <row r="34" spans="1:11" ht="54" customHeight="1" x14ac:dyDescent="0.15">
      <c r="A34" s="371" t="s">
        <v>1168</v>
      </c>
      <c r="B34" s="371"/>
      <c r="C34" s="371"/>
      <c r="D34" s="371"/>
      <c r="E34" s="371"/>
      <c r="F34" s="371"/>
      <c r="G34" s="371"/>
      <c r="H34" s="371"/>
      <c r="I34" s="371"/>
      <c r="J34" s="371"/>
      <c r="K34" s="371"/>
    </row>
  </sheetData>
  <mergeCells count="6">
    <mergeCell ref="A34:K34"/>
    <mergeCell ref="A3:K3"/>
    <mergeCell ref="A1:K1"/>
    <mergeCell ref="A2:K2"/>
    <mergeCell ref="A32:G32"/>
    <mergeCell ref="A33:K33"/>
  </mergeCells>
  <phoneticPr fontId="4" type="noConversion"/>
  <printOptions horizontalCentered="1"/>
  <pageMargins left="0.25" right="0.25" top="0.75" bottom="0.75" header="0.3" footer="0.3"/>
  <pageSetup paperSize="9" scale="80" fitToWidth="0" fitToHeight="0" pageOrder="overThenDown" orientation="landscape" r:id="rId1"/>
  <headerFooter>
    <oddHeader>&amp;C&amp;"Times New Roman,Normalny"Specyfikacja Istotnych Warunków Zamówienia –przetarg nieograniczony- znak: N/4/20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zoomScaleNormal="100" zoomScalePageLayoutView="8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9.1640625" style="57" customWidth="1"/>
    <col min="3" max="3" width="17.1640625" style="57" customWidth="1"/>
    <col min="4" max="4" width="20.5" style="57" customWidth="1"/>
    <col min="5" max="7" width="10.83203125" style="57" customWidth="1"/>
    <col min="8" max="8" width="12.6640625" style="57" customWidth="1"/>
    <col min="9" max="10" width="14.1640625" style="57" customWidth="1"/>
    <col min="11" max="11" width="16" style="57" customWidth="1"/>
    <col min="12" max="16384" width="10.83203125" style="57"/>
  </cols>
  <sheetData>
    <row r="1" spans="1:11" x14ac:dyDescent="0.15">
      <c r="A1" s="356" t="s">
        <v>864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'7'!A2:K2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29.25" customHeight="1" x14ac:dyDescent="0.15">
      <c r="A3" s="364" t="s">
        <v>286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1" s="277" customFormat="1" ht="156.75" x14ac:dyDescent="0.15">
      <c r="A4" s="52" t="s">
        <v>138</v>
      </c>
      <c r="B4" s="53" t="str">
        <f>'7'!B4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'7'!F4</f>
        <v>Cena jedn. netto za 1 op.</v>
      </c>
      <c r="G4" s="53" t="str">
        <f>'7'!G4</f>
        <v>Cena jedn. brutto za 1 op.</v>
      </c>
      <c r="H4" s="53" t="str">
        <f>'7'!H4</f>
        <v>Wartość netto za ilość określoną w kol. 5</v>
      </c>
      <c r="I4" s="52" t="str">
        <f>'7'!I4</f>
        <v>Stawka VAT (%)</v>
      </c>
      <c r="J4" s="63" t="str">
        <f>'7'!J4</f>
        <v>Wartość brutto za ilość określoną w kol. 5 (obliczona: wartość netto z kol. 8 + podatek VAT)</v>
      </c>
      <c r="K4" s="219" t="str">
        <f>'7'!K4</f>
        <v>Nazwa handlowa</v>
      </c>
    </row>
    <row r="5" spans="1:11" ht="14.2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36.75" customHeight="1" x14ac:dyDescent="0.15">
      <c r="A6" s="70">
        <v>1</v>
      </c>
      <c r="B6" s="240" t="s">
        <v>863</v>
      </c>
      <c r="C6" s="240" t="s">
        <v>168</v>
      </c>
      <c r="D6" s="240" t="s">
        <v>105</v>
      </c>
      <c r="E6" s="240">
        <v>120</v>
      </c>
      <c r="F6" s="72"/>
      <c r="G6" s="72"/>
      <c r="H6" s="93"/>
      <c r="I6" s="43"/>
      <c r="J6" s="50"/>
      <c r="K6" s="95"/>
    </row>
    <row r="7" spans="1:11" ht="15.95" customHeight="1" x14ac:dyDescent="0.15">
      <c r="A7" s="70">
        <v>2</v>
      </c>
      <c r="B7" s="240" t="s">
        <v>287</v>
      </c>
      <c r="C7" s="240" t="s">
        <v>209</v>
      </c>
      <c r="D7" s="240" t="s">
        <v>288</v>
      </c>
      <c r="E7" s="240">
        <v>15</v>
      </c>
      <c r="F7" s="72"/>
      <c r="G7" s="72"/>
      <c r="H7" s="93"/>
      <c r="I7" s="43"/>
      <c r="J7" s="50"/>
      <c r="K7" s="95"/>
    </row>
    <row r="8" spans="1:11" s="157" customFormat="1" ht="15.95" customHeight="1" x14ac:dyDescent="0.15">
      <c r="A8" s="70">
        <v>3</v>
      </c>
      <c r="B8" s="240" t="s">
        <v>289</v>
      </c>
      <c r="C8" s="240" t="s">
        <v>179</v>
      </c>
      <c r="D8" s="240" t="s">
        <v>178</v>
      </c>
      <c r="E8" s="240">
        <v>30</v>
      </c>
      <c r="F8" s="72"/>
      <c r="G8" s="72"/>
      <c r="H8" s="93"/>
      <c r="I8" s="43"/>
      <c r="J8" s="50"/>
      <c r="K8" s="156"/>
    </row>
    <row r="9" spans="1:11" ht="30" x14ac:dyDescent="0.15">
      <c r="A9" s="70">
        <v>4</v>
      </c>
      <c r="B9" s="240" t="s">
        <v>290</v>
      </c>
      <c r="C9" s="240" t="s">
        <v>187</v>
      </c>
      <c r="D9" s="240" t="s">
        <v>291</v>
      </c>
      <c r="E9" s="240">
        <v>10</v>
      </c>
      <c r="F9" s="72"/>
      <c r="G9" s="72"/>
      <c r="H9" s="93"/>
      <c r="I9" s="43"/>
      <c r="J9" s="50"/>
      <c r="K9" s="95"/>
    </row>
    <row r="10" spans="1:11" ht="30" x14ac:dyDescent="0.15">
      <c r="A10" s="70">
        <v>5</v>
      </c>
      <c r="B10" s="240" t="s">
        <v>290</v>
      </c>
      <c r="C10" s="240" t="s">
        <v>292</v>
      </c>
      <c r="D10" s="240" t="s">
        <v>291</v>
      </c>
      <c r="E10" s="240">
        <v>200</v>
      </c>
      <c r="F10" s="72"/>
      <c r="G10" s="72"/>
      <c r="H10" s="188"/>
      <c r="I10" s="79"/>
      <c r="J10" s="80"/>
      <c r="K10" s="280"/>
    </row>
    <row r="11" spans="1:11" ht="30" x14ac:dyDescent="0.15">
      <c r="A11" s="70">
        <v>6</v>
      </c>
      <c r="B11" s="240" t="s">
        <v>293</v>
      </c>
      <c r="C11" s="240" t="s">
        <v>294</v>
      </c>
      <c r="D11" s="240" t="s">
        <v>184</v>
      </c>
      <c r="E11" s="240">
        <v>30</v>
      </c>
      <c r="F11" s="72"/>
      <c r="G11" s="72"/>
      <c r="H11" s="231"/>
      <c r="I11" s="51"/>
      <c r="J11" s="51"/>
      <c r="K11" s="95"/>
    </row>
    <row r="12" spans="1:11" ht="119.25" customHeight="1" x14ac:dyDescent="0.15">
      <c r="A12" s="70">
        <v>7</v>
      </c>
      <c r="B12" s="240" t="s">
        <v>975</v>
      </c>
      <c r="C12" s="240" t="s">
        <v>295</v>
      </c>
      <c r="D12" s="240" t="s">
        <v>978</v>
      </c>
      <c r="E12" s="240">
        <v>200</v>
      </c>
      <c r="F12" s="72"/>
      <c r="G12" s="72"/>
      <c r="H12" s="231"/>
      <c r="I12" s="51"/>
      <c r="J12" s="51"/>
      <c r="K12" s="95"/>
    </row>
    <row r="13" spans="1:11" ht="15.95" customHeight="1" x14ac:dyDescent="0.15">
      <c r="A13" s="70">
        <v>8</v>
      </c>
      <c r="B13" s="240" t="s">
        <v>296</v>
      </c>
      <c r="C13" s="240" t="s">
        <v>162</v>
      </c>
      <c r="D13" s="240" t="s">
        <v>188</v>
      </c>
      <c r="E13" s="240">
        <v>200</v>
      </c>
      <c r="F13" s="72"/>
      <c r="G13" s="72"/>
      <c r="H13" s="42"/>
      <c r="I13" s="67"/>
      <c r="J13" s="68"/>
      <c r="K13" s="333"/>
    </row>
    <row r="14" spans="1:11" s="94" customFormat="1" ht="62.25" customHeight="1" x14ac:dyDescent="0.15">
      <c r="A14" s="70">
        <v>9</v>
      </c>
      <c r="B14" s="240" t="s">
        <v>297</v>
      </c>
      <c r="C14" s="240" t="s">
        <v>168</v>
      </c>
      <c r="D14" s="240" t="s">
        <v>298</v>
      </c>
      <c r="E14" s="240">
        <v>300</v>
      </c>
      <c r="F14" s="72"/>
      <c r="G14" s="72"/>
      <c r="H14" s="93"/>
      <c r="I14" s="43"/>
      <c r="J14" s="50"/>
      <c r="K14" s="70"/>
    </row>
    <row r="15" spans="1:11" ht="92.25" customHeight="1" x14ac:dyDescent="0.15">
      <c r="A15" s="95">
        <v>10</v>
      </c>
      <c r="B15" s="240" t="s">
        <v>299</v>
      </c>
      <c r="C15" s="240" t="s">
        <v>300</v>
      </c>
      <c r="D15" s="240" t="s">
        <v>301</v>
      </c>
      <c r="E15" s="240">
        <v>25</v>
      </c>
      <c r="F15" s="72"/>
      <c r="G15" s="72"/>
      <c r="H15" s="93"/>
      <c r="I15" s="43"/>
      <c r="J15" s="50"/>
      <c r="K15" s="95"/>
    </row>
    <row r="16" spans="1:11" ht="30" x14ac:dyDescent="0.15">
      <c r="A16" s="70">
        <v>11</v>
      </c>
      <c r="B16" s="240" t="s">
        <v>302</v>
      </c>
      <c r="C16" s="240" t="s">
        <v>303</v>
      </c>
      <c r="D16" s="240" t="s">
        <v>304</v>
      </c>
      <c r="E16" s="240">
        <v>30</v>
      </c>
      <c r="F16" s="72"/>
      <c r="G16" s="72"/>
      <c r="H16" s="93"/>
      <c r="I16" s="43"/>
      <c r="J16" s="50"/>
      <c r="K16" s="95"/>
    </row>
    <row r="17" spans="1:11" ht="15.95" customHeight="1" x14ac:dyDescent="0.15">
      <c r="A17" s="70">
        <v>12</v>
      </c>
      <c r="B17" s="240" t="s">
        <v>305</v>
      </c>
      <c r="C17" s="240" t="s">
        <v>200</v>
      </c>
      <c r="D17" s="240" t="s">
        <v>306</v>
      </c>
      <c r="E17" s="240">
        <v>150</v>
      </c>
      <c r="F17" s="72"/>
      <c r="G17" s="72"/>
      <c r="H17" s="93"/>
      <c r="I17" s="43"/>
      <c r="J17" s="50"/>
      <c r="K17" s="95"/>
    </row>
    <row r="18" spans="1:11" ht="15.95" customHeight="1" x14ac:dyDescent="0.15">
      <c r="A18" s="70">
        <v>13</v>
      </c>
      <c r="B18" s="240" t="s">
        <v>307</v>
      </c>
      <c r="C18" s="240" t="s">
        <v>308</v>
      </c>
      <c r="D18" s="240" t="s">
        <v>174</v>
      </c>
      <c r="E18" s="240">
        <v>150</v>
      </c>
      <c r="F18" s="72"/>
      <c r="G18" s="72"/>
      <c r="H18" s="93"/>
      <c r="I18" s="43"/>
      <c r="J18" s="50"/>
      <c r="K18" s="95"/>
    </row>
    <row r="19" spans="1:11" ht="30" x14ac:dyDescent="0.15">
      <c r="A19" s="70">
        <v>14</v>
      </c>
      <c r="B19" s="240" t="s">
        <v>309</v>
      </c>
      <c r="C19" s="240" t="s">
        <v>168</v>
      </c>
      <c r="D19" s="240" t="s">
        <v>310</v>
      </c>
      <c r="E19" s="240">
        <v>10</v>
      </c>
      <c r="F19" s="72"/>
      <c r="G19" s="72"/>
      <c r="H19" s="93"/>
      <c r="I19" s="43"/>
      <c r="J19" s="50"/>
      <c r="K19" s="95"/>
    </row>
    <row r="20" spans="1:11" ht="15.95" customHeight="1" x14ac:dyDescent="0.15">
      <c r="A20" s="70">
        <v>15</v>
      </c>
      <c r="B20" s="240" t="s">
        <v>311</v>
      </c>
      <c r="C20" s="240" t="s">
        <v>312</v>
      </c>
      <c r="D20" s="240" t="s">
        <v>213</v>
      </c>
      <c r="E20" s="240">
        <v>20</v>
      </c>
      <c r="F20" s="72"/>
      <c r="G20" s="72"/>
      <c r="H20" s="93"/>
      <c r="I20" s="43"/>
      <c r="J20" s="50"/>
      <c r="K20" s="95"/>
    </row>
    <row r="21" spans="1:11" ht="22.5" customHeight="1" x14ac:dyDescent="0.15">
      <c r="A21" s="70">
        <v>16</v>
      </c>
      <c r="B21" s="240" t="s">
        <v>313</v>
      </c>
      <c r="C21" s="240" t="s">
        <v>314</v>
      </c>
      <c r="D21" s="240" t="s">
        <v>146</v>
      </c>
      <c r="E21" s="240">
        <v>50</v>
      </c>
      <c r="F21" s="72"/>
      <c r="G21" s="72"/>
      <c r="H21" s="93"/>
      <c r="I21" s="43"/>
      <c r="J21" s="50"/>
      <c r="K21" s="95"/>
    </row>
    <row r="22" spans="1:11" ht="34.5" customHeight="1" x14ac:dyDescent="0.15">
      <c r="A22" s="70">
        <v>17</v>
      </c>
      <c r="B22" s="240" t="s">
        <v>315</v>
      </c>
      <c r="C22" s="240" t="s">
        <v>316</v>
      </c>
      <c r="D22" s="240" t="s">
        <v>178</v>
      </c>
      <c r="E22" s="240">
        <v>100</v>
      </c>
      <c r="F22" s="72"/>
      <c r="G22" s="72"/>
      <c r="H22" s="93"/>
      <c r="I22" s="43"/>
      <c r="J22" s="50"/>
      <c r="K22" s="95"/>
    </row>
    <row r="23" spans="1:11" ht="15.95" customHeight="1" x14ac:dyDescent="0.15">
      <c r="A23" s="70">
        <v>18</v>
      </c>
      <c r="B23" s="240" t="s">
        <v>317</v>
      </c>
      <c r="C23" s="240" t="s">
        <v>318</v>
      </c>
      <c r="D23" s="240" t="s">
        <v>319</v>
      </c>
      <c r="E23" s="240">
        <v>20</v>
      </c>
      <c r="F23" s="72"/>
      <c r="G23" s="72"/>
      <c r="H23" s="93"/>
      <c r="I23" s="43"/>
      <c r="J23" s="50"/>
      <c r="K23" s="95"/>
    </row>
    <row r="24" spans="1:11" ht="36" customHeight="1" x14ac:dyDescent="0.15">
      <c r="A24" s="70">
        <v>19</v>
      </c>
      <c r="B24" s="240" t="s">
        <v>320</v>
      </c>
      <c r="C24" s="240" t="s">
        <v>308</v>
      </c>
      <c r="D24" s="240" t="s">
        <v>146</v>
      </c>
      <c r="E24" s="240">
        <v>200</v>
      </c>
      <c r="F24" s="72"/>
      <c r="G24" s="72"/>
      <c r="H24" s="93"/>
      <c r="I24" s="43"/>
      <c r="J24" s="50"/>
      <c r="K24" s="95"/>
    </row>
    <row r="25" spans="1:11" ht="33" customHeight="1" x14ac:dyDescent="0.15">
      <c r="A25" s="70">
        <v>20</v>
      </c>
      <c r="B25" s="240" t="s">
        <v>320</v>
      </c>
      <c r="C25" s="240" t="s">
        <v>321</v>
      </c>
      <c r="D25" s="240" t="s">
        <v>158</v>
      </c>
      <c r="E25" s="240">
        <v>50</v>
      </c>
      <c r="F25" s="72"/>
      <c r="G25" s="72"/>
      <c r="H25" s="188"/>
      <c r="I25" s="79"/>
      <c r="J25" s="80"/>
      <c r="K25" s="280"/>
    </row>
    <row r="26" spans="1:11" ht="27.75" customHeight="1" x14ac:dyDescent="0.15">
      <c r="A26" s="70" t="s">
        <v>972</v>
      </c>
      <c r="B26" s="240" t="s">
        <v>322</v>
      </c>
      <c r="C26" s="240" t="s">
        <v>321</v>
      </c>
      <c r="D26" s="240" t="s">
        <v>144</v>
      </c>
      <c r="E26" s="240">
        <v>50</v>
      </c>
      <c r="F26" s="72"/>
      <c r="G26" s="72"/>
      <c r="H26" s="231"/>
      <c r="I26" s="51"/>
      <c r="J26" s="51"/>
      <c r="K26" s="280"/>
    </row>
    <row r="27" spans="1:11" ht="31.5" customHeight="1" x14ac:dyDescent="0.15">
      <c r="A27" s="70" t="s">
        <v>973</v>
      </c>
      <c r="B27" s="240" t="s">
        <v>976</v>
      </c>
      <c r="C27" s="240" t="s">
        <v>979</v>
      </c>
      <c r="D27" s="240" t="s">
        <v>178</v>
      </c>
      <c r="E27" s="240">
        <v>30</v>
      </c>
      <c r="F27" s="72"/>
      <c r="G27" s="72"/>
      <c r="H27" s="231"/>
      <c r="I27" s="51"/>
      <c r="J27" s="51"/>
      <c r="K27" s="280"/>
    </row>
    <row r="28" spans="1:11" x14ac:dyDescent="0.15">
      <c r="A28" s="70" t="s">
        <v>974</v>
      </c>
      <c r="B28" s="240" t="s">
        <v>977</v>
      </c>
      <c r="C28" s="240" t="s">
        <v>162</v>
      </c>
      <c r="D28" s="240" t="s">
        <v>178</v>
      </c>
      <c r="E28" s="240">
        <v>30</v>
      </c>
      <c r="F28" s="72"/>
      <c r="G28" s="72"/>
      <c r="H28" s="231"/>
      <c r="I28" s="51"/>
      <c r="J28" s="51"/>
      <c r="K28" s="95"/>
    </row>
    <row r="29" spans="1:11" ht="27.75" customHeight="1" x14ac:dyDescent="0.15">
      <c r="A29" s="372" t="s">
        <v>855</v>
      </c>
      <c r="B29" s="372"/>
      <c r="C29" s="372"/>
      <c r="D29" s="372"/>
      <c r="E29" s="372"/>
      <c r="F29" s="372"/>
      <c r="G29" s="372"/>
      <c r="H29" s="258"/>
      <c r="I29" s="162" t="s">
        <v>856</v>
      </c>
      <c r="J29" s="162"/>
      <c r="K29" s="162" t="s">
        <v>856</v>
      </c>
    </row>
    <row r="30" spans="1:11" ht="14.1" customHeight="1" x14ac:dyDescent="0.15">
      <c r="A30" s="373" t="s">
        <v>197</v>
      </c>
      <c r="B30" s="373"/>
    </row>
    <row r="31" spans="1:11" ht="14.1" customHeight="1" x14ac:dyDescent="0.15"/>
    <row r="32" spans="1:11" ht="49.5" customHeight="1" x14ac:dyDescent="0.15">
      <c r="A32" s="355" t="s">
        <v>943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55"/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</sheetData>
  <mergeCells count="6">
    <mergeCell ref="A32:K32"/>
    <mergeCell ref="A29:G29"/>
    <mergeCell ref="A30:B30"/>
    <mergeCell ref="A1:K1"/>
    <mergeCell ref="A2:K2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zoomScaleNormal="100" zoomScalePageLayoutView="8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0.33203125" style="57" customWidth="1"/>
    <col min="3" max="3" width="19" style="57" customWidth="1"/>
    <col min="4" max="4" width="17.6640625" style="57" customWidth="1"/>
    <col min="5" max="7" width="10.83203125" style="57" customWidth="1"/>
    <col min="8" max="8" width="12.6640625" style="57" customWidth="1"/>
    <col min="9" max="9" width="10.83203125" style="57" customWidth="1"/>
    <col min="10" max="10" width="17.83203125" style="57" customWidth="1"/>
    <col min="11" max="11" width="28.83203125" style="57" customWidth="1"/>
    <col min="12" max="16384" width="10.83203125" style="57"/>
  </cols>
  <sheetData>
    <row r="1" spans="1:12" x14ac:dyDescent="0.15">
      <c r="A1" s="356" t="s">
        <v>865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2" x14ac:dyDescent="0.15">
      <c r="A2" s="357" t="str">
        <f>'8'!A2:K2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2" ht="30.75" customHeight="1" x14ac:dyDescent="0.15">
      <c r="A3" s="362" t="s">
        <v>323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2" s="277" customFormat="1" ht="114" x14ac:dyDescent="0.15">
      <c r="A4" s="224" t="s">
        <v>138</v>
      </c>
      <c r="B4" s="53" t="str">
        <f>'8'!B4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'8'!F4</f>
        <v>Cena jedn. netto za 1 op.</v>
      </c>
      <c r="G4" s="53" t="str">
        <f>'8'!G4</f>
        <v>Cena jedn. brutto za 1 op.</v>
      </c>
      <c r="H4" s="53" t="str">
        <f>'8'!H4</f>
        <v>Wartość netto za ilość określoną w kol. 5</v>
      </c>
      <c r="I4" s="52" t="str">
        <f>'8'!I4</f>
        <v>Stawka VAT (%)</v>
      </c>
      <c r="J4" s="63" t="str">
        <f>'8'!J4</f>
        <v>Wartość brutto za ilość określoną w kol. 5 (obliczona: wartość netto z kol. 8 + podatek VAT)</v>
      </c>
      <c r="K4" s="219" t="str">
        <f>'8'!K4</f>
        <v>Nazwa handlowa</v>
      </c>
    </row>
    <row r="5" spans="1:12" ht="15.75" customHeight="1" x14ac:dyDescent="0.15">
      <c r="A5" s="70">
        <v>1</v>
      </c>
      <c r="B5" s="82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2" ht="15.95" customHeight="1" x14ac:dyDescent="0.15">
      <c r="A6" s="217">
        <v>1</v>
      </c>
      <c r="B6" s="244" t="s">
        <v>981</v>
      </c>
      <c r="C6" s="240" t="s">
        <v>987</v>
      </c>
      <c r="D6" s="240" t="s">
        <v>178</v>
      </c>
      <c r="E6" s="235">
        <v>50</v>
      </c>
      <c r="F6" s="92"/>
      <c r="G6" s="64"/>
      <c r="H6" s="42"/>
      <c r="I6" s="43"/>
      <c r="J6" s="50"/>
      <c r="K6" s="95"/>
    </row>
    <row r="7" spans="1:12" ht="15.95" customHeight="1" x14ac:dyDescent="0.15">
      <c r="A7" s="217">
        <v>2</v>
      </c>
      <c r="B7" s="244" t="s">
        <v>324</v>
      </c>
      <c r="C7" s="240" t="s">
        <v>200</v>
      </c>
      <c r="D7" s="240" t="s">
        <v>178</v>
      </c>
      <c r="E7" s="235">
        <v>50</v>
      </c>
      <c r="F7" s="92"/>
      <c r="G7" s="64"/>
      <c r="H7" s="42"/>
      <c r="I7" s="43"/>
      <c r="J7" s="50"/>
      <c r="K7" s="95"/>
    </row>
    <row r="8" spans="1:12" ht="15.95" customHeight="1" x14ac:dyDescent="0.15">
      <c r="A8" s="217">
        <v>3</v>
      </c>
      <c r="B8" s="244" t="s">
        <v>324</v>
      </c>
      <c r="C8" s="240" t="s">
        <v>325</v>
      </c>
      <c r="D8" s="240" t="s">
        <v>326</v>
      </c>
      <c r="E8" s="235">
        <v>80</v>
      </c>
      <c r="F8" s="92"/>
      <c r="G8" s="64"/>
      <c r="H8" s="42"/>
      <c r="I8" s="43"/>
      <c r="J8" s="50"/>
      <c r="K8" s="95"/>
    </row>
    <row r="9" spans="1:12" ht="20.25" customHeight="1" x14ac:dyDescent="0.15">
      <c r="A9" s="217">
        <v>4</v>
      </c>
      <c r="B9" s="244" t="s">
        <v>1165</v>
      </c>
      <c r="C9" s="240" t="s">
        <v>327</v>
      </c>
      <c r="D9" s="240" t="s">
        <v>158</v>
      </c>
      <c r="E9" s="235">
        <v>20</v>
      </c>
      <c r="F9" s="92"/>
      <c r="G9" s="64"/>
      <c r="H9" s="42"/>
      <c r="I9" s="43"/>
      <c r="J9" s="50"/>
      <c r="K9" s="95"/>
    </row>
    <row r="10" spans="1:12" s="157" customFormat="1" ht="15.95" customHeight="1" x14ac:dyDescent="0.15">
      <c r="A10" s="217">
        <v>5</v>
      </c>
      <c r="B10" s="244" t="s">
        <v>328</v>
      </c>
      <c r="C10" s="240" t="s">
        <v>329</v>
      </c>
      <c r="D10" s="240" t="s">
        <v>178</v>
      </c>
      <c r="E10" s="235">
        <v>30</v>
      </c>
      <c r="F10" s="92"/>
      <c r="G10" s="64"/>
      <c r="H10" s="42"/>
      <c r="I10" s="43"/>
      <c r="J10" s="50"/>
      <c r="K10" s="156"/>
      <c r="L10" s="57"/>
    </row>
    <row r="11" spans="1:12" s="157" customFormat="1" ht="20.25" customHeight="1" x14ac:dyDescent="0.15">
      <c r="A11" s="217">
        <v>6</v>
      </c>
      <c r="B11" s="244" t="s">
        <v>330</v>
      </c>
      <c r="C11" s="240" t="s">
        <v>331</v>
      </c>
      <c r="D11" s="240" t="s">
        <v>158</v>
      </c>
      <c r="E11" s="235">
        <v>20</v>
      </c>
      <c r="F11" s="92"/>
      <c r="G11" s="64"/>
      <c r="H11" s="42"/>
      <c r="I11" s="43"/>
      <c r="J11" s="50"/>
      <c r="K11" s="156"/>
      <c r="L11" s="57"/>
    </row>
    <row r="12" spans="1:12" s="157" customFormat="1" ht="15.95" customHeight="1" x14ac:dyDescent="0.15">
      <c r="A12" s="217">
        <v>7</v>
      </c>
      <c r="B12" s="244" t="s">
        <v>330</v>
      </c>
      <c r="C12" s="241" t="s">
        <v>332</v>
      </c>
      <c r="D12" s="240" t="s">
        <v>178</v>
      </c>
      <c r="E12" s="235">
        <v>20</v>
      </c>
      <c r="F12" s="92"/>
      <c r="G12" s="64"/>
      <c r="H12" s="42"/>
      <c r="I12" s="43"/>
      <c r="J12" s="50"/>
      <c r="K12" s="156"/>
      <c r="L12" s="57"/>
    </row>
    <row r="13" spans="1:12" ht="15.95" customHeight="1" x14ac:dyDescent="0.15">
      <c r="A13" s="217">
        <v>8</v>
      </c>
      <c r="B13" s="244" t="s">
        <v>330</v>
      </c>
      <c r="C13" s="240" t="s">
        <v>333</v>
      </c>
      <c r="D13" s="240" t="s">
        <v>178</v>
      </c>
      <c r="E13" s="235">
        <v>50</v>
      </c>
      <c r="F13" s="92"/>
      <c r="G13" s="64"/>
      <c r="H13" s="42"/>
      <c r="I13" s="43"/>
      <c r="J13" s="50"/>
      <c r="K13" s="95"/>
    </row>
    <row r="14" spans="1:12" ht="19.5" customHeight="1" x14ac:dyDescent="0.15">
      <c r="A14" s="217">
        <v>9</v>
      </c>
      <c r="B14" s="244" t="s">
        <v>334</v>
      </c>
      <c r="C14" s="240" t="s">
        <v>335</v>
      </c>
      <c r="D14" s="240" t="s">
        <v>336</v>
      </c>
      <c r="E14" s="235">
        <v>5</v>
      </c>
      <c r="F14" s="92"/>
      <c r="G14" s="64"/>
      <c r="H14" s="42"/>
      <c r="I14" s="43"/>
      <c r="J14" s="50"/>
      <c r="K14" s="95"/>
    </row>
    <row r="15" spans="1:12" ht="15.95" customHeight="1" x14ac:dyDescent="0.15">
      <c r="A15" s="217">
        <v>10</v>
      </c>
      <c r="B15" s="244" t="s">
        <v>337</v>
      </c>
      <c r="C15" s="240" t="s">
        <v>168</v>
      </c>
      <c r="D15" s="240" t="s">
        <v>338</v>
      </c>
      <c r="E15" s="235">
        <v>10</v>
      </c>
      <c r="F15" s="92"/>
      <c r="G15" s="64"/>
      <c r="H15" s="42"/>
      <c r="I15" s="43"/>
      <c r="J15" s="50"/>
      <c r="K15" s="95"/>
    </row>
    <row r="16" spans="1:12" ht="24" customHeight="1" x14ac:dyDescent="0.15">
      <c r="A16" s="217">
        <v>11</v>
      </c>
      <c r="B16" s="244" t="s">
        <v>339</v>
      </c>
      <c r="C16" s="240" t="s">
        <v>340</v>
      </c>
      <c r="D16" s="240" t="s">
        <v>236</v>
      </c>
      <c r="E16" s="235">
        <v>10</v>
      </c>
      <c r="F16" s="92"/>
      <c r="G16" s="64"/>
      <c r="H16" s="42"/>
      <c r="I16" s="43"/>
      <c r="J16" s="50"/>
      <c r="K16" s="95"/>
    </row>
    <row r="17" spans="1:12" ht="27.75" customHeight="1" x14ac:dyDescent="0.15">
      <c r="A17" s="217">
        <v>12</v>
      </c>
      <c r="B17" s="244" t="s">
        <v>341</v>
      </c>
      <c r="C17" s="240" t="s">
        <v>160</v>
      </c>
      <c r="D17" s="240" t="s">
        <v>178</v>
      </c>
      <c r="E17" s="235">
        <v>10</v>
      </c>
      <c r="F17" s="92"/>
      <c r="G17" s="64"/>
      <c r="H17" s="42"/>
      <c r="I17" s="43"/>
      <c r="J17" s="50"/>
      <c r="K17" s="95"/>
    </row>
    <row r="18" spans="1:12" ht="21" customHeight="1" x14ac:dyDescent="0.15">
      <c r="A18" s="217">
        <v>13</v>
      </c>
      <c r="B18" s="244" t="s">
        <v>342</v>
      </c>
      <c r="C18" s="240" t="s">
        <v>343</v>
      </c>
      <c r="D18" s="240" t="s">
        <v>158</v>
      </c>
      <c r="E18" s="235">
        <v>30</v>
      </c>
      <c r="F18" s="187"/>
      <c r="G18" s="77"/>
      <c r="H18" s="78"/>
      <c r="I18" s="79"/>
      <c r="J18" s="80"/>
      <c r="K18" s="280"/>
    </row>
    <row r="19" spans="1:12" ht="33" customHeight="1" x14ac:dyDescent="0.15">
      <c r="A19" s="217">
        <v>14</v>
      </c>
      <c r="B19" s="244" t="s">
        <v>344</v>
      </c>
      <c r="C19" s="240" t="s">
        <v>345</v>
      </c>
      <c r="D19" s="240" t="s">
        <v>146</v>
      </c>
      <c r="E19" s="235">
        <v>30</v>
      </c>
      <c r="F19" s="223"/>
      <c r="G19" s="72"/>
      <c r="H19" s="51"/>
      <c r="I19" s="51"/>
      <c r="J19" s="51"/>
      <c r="K19" s="95"/>
    </row>
    <row r="20" spans="1:12" ht="15.95" customHeight="1" x14ac:dyDescent="0.15">
      <c r="A20" s="217">
        <v>15</v>
      </c>
      <c r="B20" s="244" t="s">
        <v>346</v>
      </c>
      <c r="C20" s="240" t="s">
        <v>179</v>
      </c>
      <c r="D20" s="240" t="s">
        <v>178</v>
      </c>
      <c r="E20" s="235">
        <v>130</v>
      </c>
      <c r="F20" s="223"/>
      <c r="G20" s="72"/>
      <c r="H20" s="51"/>
      <c r="I20" s="51"/>
      <c r="J20" s="51"/>
      <c r="K20" s="95"/>
    </row>
    <row r="21" spans="1:12" ht="15.95" customHeight="1" x14ac:dyDescent="0.15">
      <c r="A21" s="217">
        <v>16</v>
      </c>
      <c r="B21" s="244" t="s">
        <v>346</v>
      </c>
      <c r="C21" s="240" t="s">
        <v>209</v>
      </c>
      <c r="D21" s="240" t="s">
        <v>178</v>
      </c>
      <c r="E21" s="235">
        <v>80</v>
      </c>
      <c r="F21" s="223"/>
      <c r="G21" s="72"/>
      <c r="H21" s="51"/>
      <c r="I21" s="51"/>
      <c r="J21" s="51"/>
      <c r="K21" s="95"/>
    </row>
    <row r="22" spans="1:12" ht="15.95" customHeight="1" x14ac:dyDescent="0.15">
      <c r="A22" s="217">
        <v>17</v>
      </c>
      <c r="B22" s="244" t="s">
        <v>347</v>
      </c>
      <c r="C22" s="240" t="s">
        <v>348</v>
      </c>
      <c r="D22" s="240" t="s">
        <v>178</v>
      </c>
      <c r="E22" s="235">
        <v>60</v>
      </c>
      <c r="F22" s="223"/>
      <c r="G22" s="72"/>
      <c r="H22" s="51"/>
      <c r="I22" s="51"/>
      <c r="J22" s="51"/>
      <c r="K22" s="95"/>
    </row>
    <row r="23" spans="1:12" s="157" customFormat="1" ht="15.95" customHeight="1" x14ac:dyDescent="0.15">
      <c r="A23" s="217">
        <v>18</v>
      </c>
      <c r="B23" s="244" t="s">
        <v>347</v>
      </c>
      <c r="C23" s="240" t="s">
        <v>212</v>
      </c>
      <c r="D23" s="240" t="s">
        <v>178</v>
      </c>
      <c r="E23" s="235">
        <v>50</v>
      </c>
      <c r="F23" s="223"/>
      <c r="G23" s="72"/>
      <c r="H23" s="51"/>
      <c r="I23" s="51"/>
      <c r="J23" s="51"/>
      <c r="K23" s="156"/>
      <c r="L23" s="57"/>
    </row>
    <row r="24" spans="1:12" x14ac:dyDescent="0.15">
      <c r="A24" s="217">
        <v>19</v>
      </c>
      <c r="B24" s="244" t="s">
        <v>349</v>
      </c>
      <c r="C24" s="240" t="s">
        <v>243</v>
      </c>
      <c r="D24" s="240" t="s">
        <v>988</v>
      </c>
      <c r="E24" s="235">
        <v>20</v>
      </c>
      <c r="F24" s="64"/>
      <c r="G24" s="64"/>
      <c r="H24" s="42"/>
      <c r="I24" s="67"/>
      <c r="J24" s="68"/>
      <c r="K24" s="95"/>
    </row>
    <row r="25" spans="1:12" ht="19.5" customHeight="1" x14ac:dyDescent="0.15">
      <c r="A25" s="217">
        <v>20</v>
      </c>
      <c r="B25" s="244" t="s">
        <v>351</v>
      </c>
      <c r="C25" s="240" t="s">
        <v>352</v>
      </c>
      <c r="D25" s="240" t="s">
        <v>144</v>
      </c>
      <c r="E25" s="235">
        <v>5</v>
      </c>
      <c r="F25" s="92"/>
      <c r="G25" s="64"/>
      <c r="H25" s="42"/>
      <c r="I25" s="43"/>
      <c r="J25" s="50"/>
      <c r="K25" s="95"/>
    </row>
    <row r="26" spans="1:12" ht="17.25" customHeight="1" x14ac:dyDescent="0.15">
      <c r="A26" s="217">
        <v>21</v>
      </c>
      <c r="B26" s="244" t="s">
        <v>351</v>
      </c>
      <c r="C26" s="240" t="s">
        <v>353</v>
      </c>
      <c r="D26" s="243" t="s">
        <v>144</v>
      </c>
      <c r="E26" s="235">
        <v>15</v>
      </c>
      <c r="F26" s="92"/>
      <c r="G26" s="64"/>
      <c r="H26" s="42"/>
      <c r="I26" s="43"/>
      <c r="J26" s="50"/>
      <c r="K26" s="95"/>
    </row>
    <row r="27" spans="1:12" ht="15.95" customHeight="1" x14ac:dyDescent="0.15">
      <c r="A27" s="217">
        <v>22</v>
      </c>
      <c r="B27" s="244" t="s">
        <v>354</v>
      </c>
      <c r="C27" s="240" t="s">
        <v>179</v>
      </c>
      <c r="D27" s="240" t="s">
        <v>419</v>
      </c>
      <c r="E27" s="235">
        <v>20</v>
      </c>
      <c r="F27" s="92"/>
      <c r="G27" s="64"/>
      <c r="H27" s="42"/>
      <c r="I27" s="43"/>
      <c r="J27" s="50"/>
      <c r="K27" s="95"/>
    </row>
    <row r="28" spans="1:12" ht="15.95" customHeight="1" x14ac:dyDescent="0.15">
      <c r="A28" s="217">
        <v>23</v>
      </c>
      <c r="B28" s="244" t="s">
        <v>354</v>
      </c>
      <c r="C28" s="240" t="s">
        <v>209</v>
      </c>
      <c r="D28" s="240" t="s">
        <v>178</v>
      </c>
      <c r="E28" s="235">
        <v>20</v>
      </c>
      <c r="F28" s="92"/>
      <c r="G28" s="64"/>
      <c r="H28" s="42"/>
      <c r="I28" s="43"/>
      <c r="J28" s="50"/>
      <c r="K28" s="95"/>
    </row>
    <row r="29" spans="1:12" ht="15.95" customHeight="1" x14ac:dyDescent="0.15">
      <c r="A29" s="217">
        <v>24</v>
      </c>
      <c r="B29" s="244" t="s">
        <v>354</v>
      </c>
      <c r="C29" s="240" t="s">
        <v>248</v>
      </c>
      <c r="D29" s="240" t="s">
        <v>178</v>
      </c>
      <c r="E29" s="235">
        <v>20</v>
      </c>
      <c r="F29" s="92"/>
      <c r="G29" s="64"/>
      <c r="H29" s="42"/>
      <c r="I29" s="43"/>
      <c r="J29" s="50"/>
      <c r="K29" s="95"/>
    </row>
    <row r="30" spans="1:12" ht="15.95" customHeight="1" x14ac:dyDescent="0.15">
      <c r="A30" s="217">
        <v>25</v>
      </c>
      <c r="B30" s="244" t="s">
        <v>355</v>
      </c>
      <c r="C30" s="240" t="s">
        <v>209</v>
      </c>
      <c r="D30" s="240" t="s">
        <v>178</v>
      </c>
      <c r="E30" s="235">
        <v>30</v>
      </c>
      <c r="F30" s="92"/>
      <c r="G30" s="64"/>
      <c r="H30" s="42"/>
      <c r="I30" s="43"/>
      <c r="J30" s="50"/>
      <c r="K30" s="95"/>
    </row>
    <row r="31" spans="1:12" s="157" customFormat="1" ht="15.95" customHeight="1" x14ac:dyDescent="0.15">
      <c r="A31" s="217">
        <v>26</v>
      </c>
      <c r="B31" s="244" t="s">
        <v>355</v>
      </c>
      <c r="C31" s="240" t="s">
        <v>248</v>
      </c>
      <c r="D31" s="240" t="s">
        <v>178</v>
      </c>
      <c r="E31" s="235">
        <v>10</v>
      </c>
      <c r="F31" s="92"/>
      <c r="G31" s="64"/>
      <c r="H31" s="42"/>
      <c r="I31" s="43"/>
      <c r="J31" s="50"/>
      <c r="K31" s="156"/>
      <c r="L31" s="57"/>
    </row>
    <row r="32" spans="1:12" ht="15.95" customHeight="1" x14ac:dyDescent="0.15">
      <c r="A32" s="217">
        <v>27</v>
      </c>
      <c r="B32" s="244" t="s">
        <v>356</v>
      </c>
      <c r="C32" s="240" t="s">
        <v>308</v>
      </c>
      <c r="D32" s="240" t="s">
        <v>357</v>
      </c>
      <c r="E32" s="235">
        <v>20</v>
      </c>
      <c r="F32" s="92"/>
      <c r="G32" s="64"/>
      <c r="H32" s="42"/>
      <c r="I32" s="43"/>
      <c r="J32" s="50"/>
      <c r="K32" s="95"/>
    </row>
    <row r="33" spans="1:12" ht="15.95" customHeight="1" x14ac:dyDescent="0.15">
      <c r="A33" s="217">
        <v>28</v>
      </c>
      <c r="B33" s="244" t="s">
        <v>356</v>
      </c>
      <c r="C33" s="240" t="s">
        <v>358</v>
      </c>
      <c r="D33" s="240" t="s">
        <v>146</v>
      </c>
      <c r="E33" s="235">
        <v>15</v>
      </c>
      <c r="F33" s="92"/>
      <c r="G33" s="64"/>
      <c r="H33" s="42"/>
      <c r="I33" s="43"/>
      <c r="J33" s="50"/>
      <c r="K33" s="95"/>
    </row>
    <row r="34" spans="1:12" s="157" customFormat="1" ht="15.95" customHeight="1" x14ac:dyDescent="0.15">
      <c r="A34" s="217">
        <v>29</v>
      </c>
      <c r="B34" s="244" t="s">
        <v>356</v>
      </c>
      <c r="C34" s="240" t="s">
        <v>359</v>
      </c>
      <c r="D34" s="240" t="s">
        <v>146</v>
      </c>
      <c r="E34" s="235">
        <v>20</v>
      </c>
      <c r="F34" s="92"/>
      <c r="G34" s="64"/>
      <c r="H34" s="42"/>
      <c r="I34" s="43"/>
      <c r="J34" s="50"/>
      <c r="K34" s="156"/>
      <c r="L34" s="57"/>
    </row>
    <row r="35" spans="1:12" ht="15.95" customHeight="1" x14ac:dyDescent="0.15">
      <c r="A35" s="217">
        <v>30</v>
      </c>
      <c r="B35" s="244" t="s">
        <v>356</v>
      </c>
      <c r="C35" s="240" t="s">
        <v>360</v>
      </c>
      <c r="D35" s="240" t="s">
        <v>146</v>
      </c>
      <c r="E35" s="235">
        <v>50</v>
      </c>
      <c r="F35" s="92"/>
      <c r="G35" s="64"/>
      <c r="H35" s="42"/>
      <c r="I35" s="43"/>
      <c r="J35" s="50"/>
      <c r="K35" s="95"/>
    </row>
    <row r="36" spans="1:12" ht="15.95" customHeight="1" x14ac:dyDescent="0.15">
      <c r="A36" s="217">
        <v>31</v>
      </c>
      <c r="B36" s="244" t="s">
        <v>361</v>
      </c>
      <c r="C36" s="240" t="s">
        <v>200</v>
      </c>
      <c r="D36" s="240" t="s">
        <v>178</v>
      </c>
      <c r="E36" s="235">
        <v>10</v>
      </c>
      <c r="F36" s="92"/>
      <c r="G36" s="64"/>
      <c r="H36" s="42"/>
      <c r="I36" s="43"/>
      <c r="J36" s="50"/>
      <c r="K36" s="95"/>
    </row>
    <row r="37" spans="1:12" s="157" customFormat="1" ht="29.25" customHeight="1" x14ac:dyDescent="0.15">
      <c r="A37" s="217">
        <v>32</v>
      </c>
      <c r="B37" s="244" t="s">
        <v>362</v>
      </c>
      <c r="C37" s="240" t="s">
        <v>363</v>
      </c>
      <c r="D37" s="240" t="s">
        <v>364</v>
      </c>
      <c r="E37" s="235">
        <v>20</v>
      </c>
      <c r="F37" s="92"/>
      <c r="G37" s="64"/>
      <c r="H37" s="42"/>
      <c r="I37" s="43"/>
      <c r="J37" s="50"/>
      <c r="K37" s="156"/>
      <c r="L37" s="57"/>
    </row>
    <row r="38" spans="1:12" s="157" customFormat="1" ht="21.75" customHeight="1" x14ac:dyDescent="0.15">
      <c r="A38" s="217">
        <v>33</v>
      </c>
      <c r="B38" s="244" t="s">
        <v>365</v>
      </c>
      <c r="C38" s="240" t="s">
        <v>366</v>
      </c>
      <c r="D38" s="240" t="s">
        <v>144</v>
      </c>
      <c r="E38" s="235">
        <v>10</v>
      </c>
      <c r="F38" s="92"/>
      <c r="G38" s="64"/>
      <c r="H38" s="42"/>
      <c r="I38" s="43"/>
      <c r="J38" s="50"/>
      <c r="K38" s="156"/>
      <c r="L38" s="57"/>
    </row>
    <row r="39" spans="1:12" ht="21" customHeight="1" x14ac:dyDescent="0.15">
      <c r="A39" s="217">
        <v>34</v>
      </c>
      <c r="B39" s="244" t="s">
        <v>365</v>
      </c>
      <c r="C39" s="240" t="s">
        <v>367</v>
      </c>
      <c r="D39" s="240" t="s">
        <v>144</v>
      </c>
      <c r="E39" s="235">
        <v>10</v>
      </c>
      <c r="F39" s="92"/>
      <c r="G39" s="64"/>
      <c r="H39" s="42"/>
      <c r="I39" s="43"/>
      <c r="J39" s="50"/>
      <c r="K39" s="95"/>
    </row>
    <row r="40" spans="1:12" s="157" customFormat="1" ht="15.95" customHeight="1" x14ac:dyDescent="0.15">
      <c r="A40" s="217">
        <v>35</v>
      </c>
      <c r="B40" s="244" t="s">
        <v>368</v>
      </c>
      <c r="C40" s="240" t="s">
        <v>369</v>
      </c>
      <c r="D40" s="240" t="s">
        <v>144</v>
      </c>
      <c r="E40" s="235">
        <v>20</v>
      </c>
      <c r="F40" s="92"/>
      <c r="G40" s="64"/>
      <c r="H40" s="42"/>
      <c r="I40" s="43"/>
      <c r="J40" s="50"/>
      <c r="K40" s="156"/>
      <c r="L40" s="57"/>
    </row>
    <row r="41" spans="1:12" s="157" customFormat="1" ht="15.95" customHeight="1" x14ac:dyDescent="0.15">
      <c r="A41" s="217">
        <v>36</v>
      </c>
      <c r="B41" s="244" t="s">
        <v>370</v>
      </c>
      <c r="C41" s="240" t="s">
        <v>371</v>
      </c>
      <c r="D41" s="240" t="s">
        <v>178</v>
      </c>
      <c r="E41" s="235">
        <v>20</v>
      </c>
      <c r="F41" s="92"/>
      <c r="G41" s="64"/>
      <c r="H41" s="42"/>
      <c r="I41" s="43"/>
      <c r="J41" s="50"/>
      <c r="K41" s="156"/>
      <c r="L41" s="57"/>
    </row>
    <row r="42" spans="1:12" s="157" customFormat="1" ht="15.95" customHeight="1" x14ac:dyDescent="0.15">
      <c r="A42" s="217">
        <v>37</v>
      </c>
      <c r="B42" s="244" t="s">
        <v>370</v>
      </c>
      <c r="C42" s="240" t="s">
        <v>231</v>
      </c>
      <c r="D42" s="240" t="s">
        <v>178</v>
      </c>
      <c r="E42" s="235">
        <v>30</v>
      </c>
      <c r="F42" s="92"/>
      <c r="G42" s="64"/>
      <c r="H42" s="42"/>
      <c r="I42" s="43"/>
      <c r="J42" s="50"/>
      <c r="K42" s="156"/>
      <c r="L42" s="57"/>
    </row>
    <row r="43" spans="1:12" ht="15.95" customHeight="1" x14ac:dyDescent="0.15">
      <c r="A43" s="217">
        <v>38</v>
      </c>
      <c r="B43" s="244" t="s">
        <v>372</v>
      </c>
      <c r="C43" s="240" t="s">
        <v>231</v>
      </c>
      <c r="D43" s="240" t="s">
        <v>178</v>
      </c>
      <c r="E43" s="235">
        <v>10</v>
      </c>
      <c r="F43" s="92"/>
      <c r="G43" s="64"/>
      <c r="H43" s="42"/>
      <c r="I43" s="43"/>
      <c r="J43" s="50"/>
      <c r="K43" s="95"/>
    </row>
    <row r="44" spans="1:12" s="157" customFormat="1" ht="15.95" customHeight="1" x14ac:dyDescent="0.15">
      <c r="A44" s="217">
        <v>39</v>
      </c>
      <c r="B44" s="244" t="s">
        <v>372</v>
      </c>
      <c r="C44" s="240" t="s">
        <v>316</v>
      </c>
      <c r="D44" s="240" t="s">
        <v>178</v>
      </c>
      <c r="E44" s="235">
        <v>30</v>
      </c>
      <c r="F44" s="187"/>
      <c r="G44" s="77"/>
      <c r="H44" s="78"/>
      <c r="I44" s="79"/>
      <c r="J44" s="80"/>
      <c r="K44" s="156"/>
      <c r="L44" s="57"/>
    </row>
    <row r="45" spans="1:12" s="157" customFormat="1" ht="32.25" customHeight="1" x14ac:dyDescent="0.15">
      <c r="A45" s="217">
        <v>40</v>
      </c>
      <c r="B45" s="244" t="s">
        <v>344</v>
      </c>
      <c r="C45" s="240" t="s">
        <v>373</v>
      </c>
      <c r="D45" s="240" t="s">
        <v>158</v>
      </c>
      <c r="E45" s="235">
        <v>10</v>
      </c>
      <c r="F45" s="223"/>
      <c r="G45" s="72"/>
      <c r="H45" s="51"/>
      <c r="I45" s="51"/>
      <c r="J45" s="51"/>
      <c r="K45" s="332"/>
      <c r="L45" s="57"/>
    </row>
    <row r="46" spans="1:12" s="157" customFormat="1" ht="15.95" customHeight="1" x14ac:dyDescent="0.15">
      <c r="A46" s="217">
        <v>41</v>
      </c>
      <c r="B46" s="244" t="s">
        <v>374</v>
      </c>
      <c r="C46" s="240" t="s">
        <v>200</v>
      </c>
      <c r="D46" s="240" t="s">
        <v>326</v>
      </c>
      <c r="E46" s="235">
        <v>50</v>
      </c>
      <c r="F46" s="223"/>
      <c r="G46" s="72"/>
      <c r="H46" s="51"/>
      <c r="I46" s="51"/>
      <c r="J46" s="51"/>
      <c r="K46" s="332"/>
      <c r="L46" s="57"/>
    </row>
    <row r="47" spans="1:12" s="157" customFormat="1" ht="15.95" customHeight="1" x14ac:dyDescent="0.15">
      <c r="A47" s="217">
        <v>42</v>
      </c>
      <c r="B47" s="244" t="s">
        <v>982</v>
      </c>
      <c r="C47" s="240" t="s">
        <v>308</v>
      </c>
      <c r="D47" s="240" t="s">
        <v>326</v>
      </c>
      <c r="E47" s="235">
        <v>30</v>
      </c>
      <c r="F47" s="223"/>
      <c r="G47" s="72"/>
      <c r="H47" s="51"/>
      <c r="I47" s="51"/>
      <c r="J47" s="51"/>
      <c r="K47" s="332"/>
      <c r="L47" s="57"/>
    </row>
    <row r="48" spans="1:12" s="157" customFormat="1" ht="15.95" customHeight="1" x14ac:dyDescent="0.15">
      <c r="A48" s="217">
        <v>43</v>
      </c>
      <c r="B48" s="244" t="s">
        <v>982</v>
      </c>
      <c r="C48" s="240" t="s">
        <v>358</v>
      </c>
      <c r="D48" s="240" t="s">
        <v>326</v>
      </c>
      <c r="E48" s="235">
        <v>30</v>
      </c>
      <c r="F48" s="223"/>
      <c r="G48" s="72"/>
      <c r="H48" s="51"/>
      <c r="I48" s="51"/>
      <c r="J48" s="51"/>
      <c r="K48" s="332"/>
      <c r="L48" s="57"/>
    </row>
    <row r="49" spans="1:12" s="157" customFormat="1" ht="15.95" customHeight="1" x14ac:dyDescent="0.15">
      <c r="A49" s="217">
        <v>44</v>
      </c>
      <c r="B49" s="244" t="s">
        <v>983</v>
      </c>
      <c r="C49" s="240" t="s">
        <v>416</v>
      </c>
      <c r="D49" s="240" t="s">
        <v>326</v>
      </c>
      <c r="E49" s="235">
        <v>5</v>
      </c>
      <c r="F49" s="223"/>
      <c r="G49" s="72"/>
      <c r="H49" s="51"/>
      <c r="I49" s="51"/>
      <c r="J49" s="51"/>
      <c r="K49" s="332"/>
      <c r="L49" s="57"/>
    </row>
    <row r="50" spans="1:12" s="157" customFormat="1" ht="15.95" customHeight="1" x14ac:dyDescent="0.15">
      <c r="A50" s="217">
        <v>45</v>
      </c>
      <c r="B50" s="244" t="s">
        <v>983</v>
      </c>
      <c r="C50" s="240" t="s">
        <v>442</v>
      </c>
      <c r="D50" s="240" t="s">
        <v>326</v>
      </c>
      <c r="E50" s="235">
        <v>5</v>
      </c>
      <c r="F50" s="223"/>
      <c r="G50" s="72"/>
      <c r="H50" s="51"/>
      <c r="I50" s="51"/>
      <c r="J50" s="51"/>
      <c r="K50" s="332"/>
      <c r="L50" s="57"/>
    </row>
    <row r="51" spans="1:12" s="157" customFormat="1" ht="15.95" customHeight="1" x14ac:dyDescent="0.15">
      <c r="A51" s="217">
        <v>46</v>
      </c>
      <c r="B51" s="244" t="s">
        <v>984</v>
      </c>
      <c r="C51" s="240" t="s">
        <v>358</v>
      </c>
      <c r="D51" s="240" t="s">
        <v>326</v>
      </c>
      <c r="E51" s="235">
        <v>30</v>
      </c>
      <c r="F51" s="223"/>
      <c r="G51" s="72"/>
      <c r="H51" s="51"/>
      <c r="I51" s="51"/>
      <c r="J51" s="51"/>
      <c r="K51" s="332"/>
      <c r="L51" s="57"/>
    </row>
    <row r="52" spans="1:12" s="157" customFormat="1" ht="15.95" customHeight="1" x14ac:dyDescent="0.15">
      <c r="A52" s="217">
        <v>47</v>
      </c>
      <c r="B52" s="244" t="s">
        <v>984</v>
      </c>
      <c r="C52" s="240" t="s">
        <v>989</v>
      </c>
      <c r="D52" s="240" t="s">
        <v>326</v>
      </c>
      <c r="E52" s="235">
        <v>30</v>
      </c>
      <c r="F52" s="223"/>
      <c r="G52" s="72"/>
      <c r="H52" s="51"/>
      <c r="I52" s="51"/>
      <c r="J52" s="51"/>
      <c r="K52" s="332"/>
      <c r="L52" s="57"/>
    </row>
    <row r="53" spans="1:12" s="157" customFormat="1" ht="15.95" customHeight="1" x14ac:dyDescent="0.15">
      <c r="A53" s="217">
        <v>48</v>
      </c>
      <c r="B53" s="244" t="s">
        <v>985</v>
      </c>
      <c r="C53" s="240" t="s">
        <v>316</v>
      </c>
      <c r="D53" s="240" t="s">
        <v>326</v>
      </c>
      <c r="E53" s="235">
        <v>50</v>
      </c>
      <c r="F53" s="223"/>
      <c r="G53" s="72"/>
      <c r="H53" s="51"/>
      <c r="I53" s="51"/>
      <c r="J53" s="51"/>
      <c r="K53" s="332"/>
      <c r="L53" s="57"/>
    </row>
    <row r="54" spans="1:12" s="157" customFormat="1" ht="28.5" customHeight="1" x14ac:dyDescent="0.15">
      <c r="A54" s="217">
        <v>49</v>
      </c>
      <c r="B54" s="244" t="s">
        <v>986</v>
      </c>
      <c r="C54" s="240" t="s">
        <v>209</v>
      </c>
      <c r="D54" s="240" t="s">
        <v>326</v>
      </c>
      <c r="E54" s="235">
        <v>20</v>
      </c>
      <c r="F54" s="223"/>
      <c r="G54" s="72"/>
      <c r="H54" s="51"/>
      <c r="I54" s="51"/>
      <c r="J54" s="51"/>
      <c r="K54" s="332"/>
      <c r="L54" s="57"/>
    </row>
    <row r="55" spans="1:12" s="157" customFormat="1" ht="30" customHeight="1" x14ac:dyDescent="0.15">
      <c r="A55" s="217">
        <v>50</v>
      </c>
      <c r="B55" s="244" t="s">
        <v>986</v>
      </c>
      <c r="C55" s="240" t="s">
        <v>248</v>
      </c>
      <c r="D55" s="240" t="s">
        <v>326</v>
      </c>
      <c r="E55" s="235">
        <v>20</v>
      </c>
      <c r="F55" s="223"/>
      <c r="G55" s="72"/>
      <c r="H55" s="51"/>
      <c r="I55" s="51"/>
      <c r="J55" s="51"/>
      <c r="K55" s="332"/>
      <c r="L55" s="57"/>
    </row>
    <row r="56" spans="1:12" s="277" customFormat="1" ht="29.25" customHeight="1" x14ac:dyDescent="0.15">
      <c r="A56" s="358" t="s">
        <v>855</v>
      </c>
      <c r="B56" s="358"/>
      <c r="C56" s="358"/>
      <c r="D56" s="358"/>
      <c r="E56" s="358"/>
      <c r="F56" s="359"/>
      <c r="G56" s="359"/>
      <c r="H56" s="162"/>
      <c r="I56" s="162" t="s">
        <v>856</v>
      </c>
      <c r="J56" s="162"/>
      <c r="K56" s="162" t="s">
        <v>856</v>
      </c>
      <c r="L56" s="57"/>
    </row>
    <row r="57" spans="1:12" ht="14.1" customHeight="1" x14ac:dyDescent="0.15"/>
    <row r="58" spans="1:12" ht="50.25" customHeight="1" x14ac:dyDescent="0.15">
      <c r="A58" s="374" t="s">
        <v>943</v>
      </c>
      <c r="B58" s="374"/>
      <c r="C58" s="374"/>
      <c r="D58" s="374"/>
      <c r="E58" s="374"/>
      <c r="F58" s="374"/>
      <c r="G58" s="374"/>
      <c r="H58" s="374"/>
      <c r="I58" s="374"/>
      <c r="J58" s="374"/>
      <c r="K58" s="374"/>
    </row>
    <row r="59" spans="1:12" ht="14.1" customHeight="1" x14ac:dyDescent="0.15"/>
    <row r="60" spans="1:12" ht="14.1" customHeight="1" x14ac:dyDescent="0.15"/>
    <row r="61" spans="1:12" ht="14.1" customHeight="1" x14ac:dyDescent="0.15"/>
    <row r="62" spans="1:12" ht="14.1" customHeight="1" x14ac:dyDescent="0.15"/>
    <row r="63" spans="1:12" ht="14.1" customHeight="1" x14ac:dyDescent="0.15"/>
    <row r="64" spans="1:12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</sheetData>
  <mergeCells count="5">
    <mergeCell ref="A3:K3"/>
    <mergeCell ref="A56:G56"/>
    <mergeCell ref="A1:K1"/>
    <mergeCell ref="A2:K2"/>
    <mergeCell ref="A58:K58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945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55</vt:i4>
      </vt:variant>
      <vt:variant>
        <vt:lpstr>Zakresy nazwane</vt:lpstr>
      </vt:variant>
      <vt:variant>
        <vt:i4>16</vt:i4>
      </vt:variant>
    </vt:vector>
  </HeadingPairs>
  <TitlesOfParts>
    <vt:vector size="7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Arkusz1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suma_netto_i_brutto</vt:lpstr>
      <vt:lpstr>53</vt:lpstr>
      <vt:lpstr>Excel_BuiltIn__FilterDatabase_6</vt:lpstr>
      <vt:lpstr>'11'!Obszar_wydruku</vt:lpstr>
      <vt:lpstr>'14'!Obszar_wydruku</vt:lpstr>
      <vt:lpstr>'16'!Obszar_wydruku</vt:lpstr>
      <vt:lpstr>'18'!Obszar_wydruku</vt:lpstr>
      <vt:lpstr>'19'!Obszar_wydruku</vt:lpstr>
      <vt:lpstr>'20'!Obszar_wydruku</vt:lpstr>
      <vt:lpstr>'22'!Obszar_wydruku</vt:lpstr>
      <vt:lpstr>'29'!Obszar_wydruku</vt:lpstr>
      <vt:lpstr>'30'!Obszar_wydruku</vt:lpstr>
      <vt:lpstr>'33'!Obszar_wydruku</vt:lpstr>
      <vt:lpstr>'35'!Obszar_wydruku</vt:lpstr>
      <vt:lpstr>'43'!Obszar_wydruku</vt:lpstr>
      <vt:lpstr>'45'!Obszar_wydruku</vt:lpstr>
      <vt:lpstr>'52'!Obszar_wydruku</vt:lpstr>
      <vt:lpstr>'3'!OLE_LINK1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msiwinska</dc:creator>
  <cp:lastModifiedBy>Agnieszka Ibrahim</cp:lastModifiedBy>
  <cp:revision>514</cp:revision>
  <cp:lastPrinted>2020-09-09T10:58:02Z</cp:lastPrinted>
  <dcterms:created xsi:type="dcterms:W3CDTF">2018-07-08T16:53:42Z</dcterms:created>
  <dcterms:modified xsi:type="dcterms:W3CDTF">2020-09-09T11:00:18Z</dcterms:modified>
</cp:coreProperties>
</file>