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liki\DZIAL_ZP\_Maria\2024\092_2024 programy lek\157_2023 strona SWZ\"/>
    </mc:Choice>
  </mc:AlternateContent>
  <bookViews>
    <workbookView xWindow="0" yWindow="0" windowWidth="28800" windowHeight="11310"/>
  </bookViews>
  <sheets>
    <sheet name="FAC NOWY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2" l="1"/>
  <c r="P6" i="2" s="1"/>
  <c r="Q6" i="2"/>
  <c r="K209" i="2" l="1"/>
  <c r="U206" i="2"/>
  <c r="U207" i="2" s="1"/>
  <c r="P212" i="2" s="1"/>
  <c r="S206" i="2"/>
  <c r="S207" i="2" s="1"/>
  <c r="O212" i="2" s="1"/>
  <c r="Q206" i="2"/>
  <c r="R206" i="2" s="1"/>
  <c r="R207" i="2" s="1"/>
  <c r="N212" i="2" s="1"/>
  <c r="O206" i="2"/>
  <c r="O207" i="2" s="1"/>
  <c r="K212" i="2" s="1"/>
  <c r="K195" i="2"/>
  <c r="U192" i="2"/>
  <c r="V192" i="2" s="1"/>
  <c r="V193" i="2" s="1"/>
  <c r="R198" i="2" s="1"/>
  <c r="S192" i="2"/>
  <c r="T192" i="2" s="1"/>
  <c r="T193" i="2" s="1"/>
  <c r="Q198" i="2" s="1"/>
  <c r="Q192" i="2"/>
  <c r="Q193" i="2" s="1"/>
  <c r="L198" i="2" s="1"/>
  <c r="O192" i="2"/>
  <c r="O193" i="2" s="1"/>
  <c r="K198" i="2" s="1"/>
  <c r="K181" i="2"/>
  <c r="U178" i="2"/>
  <c r="V178" i="2" s="1"/>
  <c r="V179" i="2" s="1"/>
  <c r="R184" i="2" s="1"/>
  <c r="S178" i="2"/>
  <c r="S179" i="2" s="1"/>
  <c r="O184" i="2" s="1"/>
  <c r="Q178" i="2"/>
  <c r="Q179" i="2" s="1"/>
  <c r="L184" i="2" s="1"/>
  <c r="O178" i="2"/>
  <c r="P178" i="2" s="1"/>
  <c r="P179" i="2" s="1"/>
  <c r="M184" i="2" s="1"/>
  <c r="K167" i="2"/>
  <c r="U164" i="2"/>
  <c r="V164" i="2" s="1"/>
  <c r="S164" i="2"/>
  <c r="S165" i="2" s="1"/>
  <c r="O170" i="2" s="1"/>
  <c r="Q164" i="2"/>
  <c r="Q165" i="2" s="1"/>
  <c r="L170" i="2" s="1"/>
  <c r="O164" i="2"/>
  <c r="O165" i="2" s="1"/>
  <c r="K170" i="2" s="1"/>
  <c r="K153" i="2"/>
  <c r="U150" i="2"/>
  <c r="V150" i="2" s="1"/>
  <c r="S150" i="2"/>
  <c r="T150" i="2" s="1"/>
  <c r="Q150" i="2"/>
  <c r="R150" i="2" s="1"/>
  <c r="O150" i="2"/>
  <c r="P150" i="2" s="1"/>
  <c r="U149" i="2"/>
  <c r="S149" i="2"/>
  <c r="Q149" i="2"/>
  <c r="R149" i="2" s="1"/>
  <c r="O149" i="2"/>
  <c r="P149" i="2" s="1"/>
  <c r="U134" i="2"/>
  <c r="V134" i="2" s="1"/>
  <c r="S134" i="2"/>
  <c r="T134" i="2" s="1"/>
  <c r="Q134" i="2"/>
  <c r="R134" i="2" s="1"/>
  <c r="O134" i="2"/>
  <c r="P134" i="2" s="1"/>
  <c r="K138" i="2"/>
  <c r="U135" i="2"/>
  <c r="V135" i="2" s="1"/>
  <c r="S135" i="2"/>
  <c r="T135" i="2" s="1"/>
  <c r="Q135" i="2"/>
  <c r="R135" i="2" s="1"/>
  <c r="O135" i="2"/>
  <c r="P135" i="2" s="1"/>
  <c r="U133" i="2"/>
  <c r="S133" i="2"/>
  <c r="T133" i="2" s="1"/>
  <c r="Q133" i="2"/>
  <c r="O133" i="2"/>
  <c r="P133" i="2" s="1"/>
  <c r="K122" i="2"/>
  <c r="U119" i="2"/>
  <c r="V119" i="2" s="1"/>
  <c r="V120" i="2" s="1"/>
  <c r="R125" i="2" s="1"/>
  <c r="S119" i="2"/>
  <c r="S120" i="2" s="1"/>
  <c r="O125" i="2" s="1"/>
  <c r="Q119" i="2"/>
  <c r="Q120" i="2" s="1"/>
  <c r="L125" i="2" s="1"/>
  <c r="O119" i="2"/>
  <c r="O120" i="2" s="1"/>
  <c r="K125" i="2" s="1"/>
  <c r="K108" i="2"/>
  <c r="U105" i="2"/>
  <c r="V105" i="2" s="1"/>
  <c r="V106" i="2" s="1"/>
  <c r="R111" i="2" s="1"/>
  <c r="S105" i="2"/>
  <c r="T105" i="2" s="1"/>
  <c r="T106" i="2" s="1"/>
  <c r="Q111" i="2" s="1"/>
  <c r="Q105" i="2"/>
  <c r="Q106" i="2" s="1"/>
  <c r="L111" i="2" s="1"/>
  <c r="O105" i="2"/>
  <c r="O106" i="2" s="1"/>
  <c r="K111" i="2" s="1"/>
  <c r="K94" i="2"/>
  <c r="U91" i="2"/>
  <c r="V91" i="2" s="1"/>
  <c r="V92" i="2" s="1"/>
  <c r="R97" i="2" s="1"/>
  <c r="S91" i="2"/>
  <c r="S92" i="2" s="1"/>
  <c r="O97" i="2" s="1"/>
  <c r="Q91" i="2"/>
  <c r="Q92" i="2" s="1"/>
  <c r="L97" i="2" s="1"/>
  <c r="O91" i="2"/>
  <c r="P91" i="2" s="1"/>
  <c r="P92" i="2" s="1"/>
  <c r="M97" i="2" s="1"/>
  <c r="K80" i="2"/>
  <c r="U77" i="2"/>
  <c r="V77" i="2" s="1"/>
  <c r="V78" i="2" s="1"/>
  <c r="R83" i="2" s="1"/>
  <c r="S77" i="2"/>
  <c r="S78" i="2" s="1"/>
  <c r="O83" i="2" s="1"/>
  <c r="Q77" i="2"/>
  <c r="R77" i="2" s="1"/>
  <c r="R78" i="2" s="1"/>
  <c r="N83" i="2" s="1"/>
  <c r="O77" i="2"/>
  <c r="P77" i="2" s="1"/>
  <c r="P78" i="2" s="1"/>
  <c r="M83" i="2" s="1"/>
  <c r="K66" i="2"/>
  <c r="U63" i="2"/>
  <c r="V63" i="2" s="1"/>
  <c r="V64" i="2" s="1"/>
  <c r="R69" i="2" s="1"/>
  <c r="S63" i="2"/>
  <c r="S64" i="2" s="1"/>
  <c r="O69" i="2" s="1"/>
  <c r="Q63" i="2"/>
  <c r="Q64" i="2" s="1"/>
  <c r="L69" i="2" s="1"/>
  <c r="O63" i="2"/>
  <c r="O64" i="2" s="1"/>
  <c r="K69" i="2" s="1"/>
  <c r="K52" i="2"/>
  <c r="U49" i="2"/>
  <c r="V49" i="2" s="1"/>
  <c r="V50" i="2" s="1"/>
  <c r="R55" i="2" s="1"/>
  <c r="S49" i="2"/>
  <c r="S50" i="2" s="1"/>
  <c r="O55" i="2" s="1"/>
  <c r="Q49" i="2"/>
  <c r="R49" i="2" s="1"/>
  <c r="R50" i="2" s="1"/>
  <c r="N55" i="2" s="1"/>
  <c r="O49" i="2"/>
  <c r="P49" i="2" s="1"/>
  <c r="P50" i="2" s="1"/>
  <c r="M55" i="2" s="1"/>
  <c r="K38" i="2"/>
  <c r="U35" i="2"/>
  <c r="V35" i="2" s="1"/>
  <c r="V36" i="2" s="1"/>
  <c r="R41" i="2" s="1"/>
  <c r="S35" i="2"/>
  <c r="S36" i="2" s="1"/>
  <c r="O41" i="2" s="1"/>
  <c r="Q35" i="2"/>
  <c r="Q36" i="2" s="1"/>
  <c r="L41" i="2" s="1"/>
  <c r="O35" i="2"/>
  <c r="O36" i="2" s="1"/>
  <c r="K41" i="2" s="1"/>
  <c r="K24" i="2"/>
  <c r="U21" i="2"/>
  <c r="U22" i="2" s="1"/>
  <c r="P27" i="2" s="1"/>
  <c r="S21" i="2"/>
  <c r="S22" i="2" s="1"/>
  <c r="O27" i="2" s="1"/>
  <c r="Q21" i="2"/>
  <c r="Q22" i="2" s="1"/>
  <c r="L27" i="2" s="1"/>
  <c r="O21" i="2"/>
  <c r="P21" i="2" s="1"/>
  <c r="K10" i="2"/>
  <c r="U7" i="2"/>
  <c r="V7" i="2" s="1"/>
  <c r="U6" i="2"/>
  <c r="V6" i="2" s="1"/>
  <c r="S7" i="2"/>
  <c r="T7" i="2" s="1"/>
  <c r="S6" i="2"/>
  <c r="T6" i="2" s="1"/>
  <c r="Q7" i="2"/>
  <c r="R7" i="2" s="1"/>
  <c r="R6" i="2"/>
  <c r="O7" i="2"/>
  <c r="P7" i="2" s="1"/>
  <c r="S212" i="2" l="1"/>
  <c r="T8" i="2"/>
  <c r="Q13" i="2" s="1"/>
  <c r="P206" i="2"/>
  <c r="P207" i="2" s="1"/>
  <c r="M212" i="2" s="1"/>
  <c r="T206" i="2"/>
  <c r="T207" i="2" s="1"/>
  <c r="Q212" i="2" s="1"/>
  <c r="V206" i="2"/>
  <c r="V207" i="2" s="1"/>
  <c r="R212" i="2" s="1"/>
  <c r="V212" i="2" s="1"/>
  <c r="Q207" i="2"/>
  <c r="L212" i="2" s="1"/>
  <c r="T212" i="2" s="1"/>
  <c r="S193" i="2"/>
  <c r="O198" i="2" s="1"/>
  <c r="U193" i="2"/>
  <c r="P198" i="2" s="1"/>
  <c r="T198" i="2" s="1"/>
  <c r="R192" i="2"/>
  <c r="R193" i="2" s="1"/>
  <c r="N198" i="2" s="1"/>
  <c r="V198" i="2" s="1"/>
  <c r="P192" i="2"/>
  <c r="P193" i="2" s="1"/>
  <c r="M198" i="2" s="1"/>
  <c r="U198" i="2" s="1"/>
  <c r="U179" i="2"/>
  <c r="P184" i="2" s="1"/>
  <c r="T184" i="2" s="1"/>
  <c r="O179" i="2"/>
  <c r="K184" i="2" s="1"/>
  <c r="S184" i="2" s="1"/>
  <c r="T178" i="2"/>
  <c r="T179" i="2" s="1"/>
  <c r="Q184" i="2" s="1"/>
  <c r="U184" i="2" s="1"/>
  <c r="R178" i="2"/>
  <c r="R179" i="2" s="1"/>
  <c r="N184" i="2" s="1"/>
  <c r="V184" i="2" s="1"/>
  <c r="S170" i="2"/>
  <c r="T164" i="2"/>
  <c r="T165" i="2" s="1"/>
  <c r="Q170" i="2" s="1"/>
  <c r="U165" i="2"/>
  <c r="P170" i="2" s="1"/>
  <c r="T170" i="2" s="1"/>
  <c r="V165" i="2"/>
  <c r="R170" i="2" s="1"/>
  <c r="P164" i="2"/>
  <c r="P165" i="2" s="1"/>
  <c r="M170" i="2" s="1"/>
  <c r="R164" i="2"/>
  <c r="R165" i="2" s="1"/>
  <c r="N170" i="2" s="1"/>
  <c r="T136" i="2"/>
  <c r="Q141" i="2" s="1"/>
  <c r="P151" i="2"/>
  <c r="M156" i="2" s="1"/>
  <c r="S151" i="2"/>
  <c r="O156" i="2" s="1"/>
  <c r="T149" i="2"/>
  <c r="T151" i="2" s="1"/>
  <c r="Q156" i="2" s="1"/>
  <c r="U151" i="2"/>
  <c r="P156" i="2" s="1"/>
  <c r="R151" i="2"/>
  <c r="N156" i="2" s="1"/>
  <c r="O151" i="2"/>
  <c r="K156" i="2" s="1"/>
  <c r="Q151" i="2"/>
  <c r="L156" i="2" s="1"/>
  <c r="V149" i="2"/>
  <c r="V151" i="2" s="1"/>
  <c r="R156" i="2" s="1"/>
  <c r="U136" i="2"/>
  <c r="P141" i="2" s="1"/>
  <c r="S136" i="2"/>
  <c r="O141" i="2" s="1"/>
  <c r="Q136" i="2"/>
  <c r="L141" i="2" s="1"/>
  <c r="P136" i="2"/>
  <c r="M141" i="2" s="1"/>
  <c r="O136" i="2"/>
  <c r="K141" i="2" s="1"/>
  <c r="R133" i="2"/>
  <c r="V133" i="2"/>
  <c r="S125" i="2"/>
  <c r="U120" i="2"/>
  <c r="P125" i="2" s="1"/>
  <c r="T125" i="2" s="1"/>
  <c r="P119" i="2"/>
  <c r="P120" i="2" s="1"/>
  <c r="M125" i="2" s="1"/>
  <c r="T119" i="2"/>
  <c r="T120" i="2" s="1"/>
  <c r="Q125" i="2" s="1"/>
  <c r="R119" i="2"/>
  <c r="R120" i="2" s="1"/>
  <c r="N125" i="2" s="1"/>
  <c r="V125" i="2" s="1"/>
  <c r="S106" i="2"/>
  <c r="O111" i="2" s="1"/>
  <c r="S111" i="2" s="1"/>
  <c r="U106" i="2"/>
  <c r="P111" i="2" s="1"/>
  <c r="P105" i="2"/>
  <c r="P106" i="2" s="1"/>
  <c r="M111" i="2" s="1"/>
  <c r="U111" i="2" s="1"/>
  <c r="R105" i="2"/>
  <c r="R106" i="2" s="1"/>
  <c r="N111" i="2" s="1"/>
  <c r="U92" i="2"/>
  <c r="P97" i="2" s="1"/>
  <c r="T97" i="2" s="1"/>
  <c r="R91" i="2"/>
  <c r="R92" i="2" s="1"/>
  <c r="N97" i="2" s="1"/>
  <c r="V97" i="2" s="1"/>
  <c r="T91" i="2"/>
  <c r="T92" i="2" s="1"/>
  <c r="Q97" i="2" s="1"/>
  <c r="U97" i="2" s="1"/>
  <c r="O92" i="2"/>
  <c r="K97" i="2" s="1"/>
  <c r="S97" i="2" s="1"/>
  <c r="U78" i="2"/>
  <c r="P83" i="2" s="1"/>
  <c r="O78" i="2"/>
  <c r="K83" i="2" s="1"/>
  <c r="S83" i="2" s="1"/>
  <c r="V83" i="2"/>
  <c r="T77" i="2"/>
  <c r="T78" i="2" s="1"/>
  <c r="Q83" i="2" s="1"/>
  <c r="U83" i="2" s="1"/>
  <c r="Q78" i="2"/>
  <c r="L83" i="2" s="1"/>
  <c r="T83" i="2" s="1"/>
  <c r="P63" i="2"/>
  <c r="P64" i="2" s="1"/>
  <c r="M69" i="2" s="1"/>
  <c r="U64" i="2"/>
  <c r="P69" i="2" s="1"/>
  <c r="T69" i="2" s="1"/>
  <c r="S69" i="2"/>
  <c r="R63" i="2"/>
  <c r="R64" i="2" s="1"/>
  <c r="N69" i="2" s="1"/>
  <c r="V69" i="2" s="1"/>
  <c r="T63" i="2"/>
  <c r="T64" i="2" s="1"/>
  <c r="Q69" i="2" s="1"/>
  <c r="U50" i="2"/>
  <c r="P55" i="2" s="1"/>
  <c r="V55" i="2"/>
  <c r="T49" i="2"/>
  <c r="T50" i="2" s="1"/>
  <c r="Q55" i="2" s="1"/>
  <c r="U55" i="2" s="1"/>
  <c r="O50" i="2"/>
  <c r="K55" i="2" s="1"/>
  <c r="S55" i="2" s="1"/>
  <c r="Q50" i="2"/>
  <c r="L55" i="2" s="1"/>
  <c r="U36" i="2"/>
  <c r="P41" i="2" s="1"/>
  <c r="T41" i="2" s="1"/>
  <c r="P35" i="2"/>
  <c r="P36" i="2" s="1"/>
  <c r="M41" i="2" s="1"/>
  <c r="S41" i="2"/>
  <c r="R35" i="2"/>
  <c r="R36" i="2" s="1"/>
  <c r="N41" i="2" s="1"/>
  <c r="V41" i="2" s="1"/>
  <c r="T35" i="2"/>
  <c r="T36" i="2" s="1"/>
  <c r="Q41" i="2" s="1"/>
  <c r="P22" i="2"/>
  <c r="M27" i="2" s="1"/>
  <c r="T27" i="2"/>
  <c r="R21" i="2"/>
  <c r="R22" i="2" s="1"/>
  <c r="N27" i="2" s="1"/>
  <c r="O22" i="2"/>
  <c r="K27" i="2" s="1"/>
  <c r="S27" i="2" s="1"/>
  <c r="V21" i="2"/>
  <c r="V22" i="2" s="1"/>
  <c r="R27" i="2" s="1"/>
  <c r="T21" i="2"/>
  <c r="T22" i="2" s="1"/>
  <c r="Q27" i="2" s="1"/>
  <c r="V8" i="2"/>
  <c r="R13" i="2" s="1"/>
  <c r="U8" i="2"/>
  <c r="P13" i="2" s="1"/>
  <c r="P8" i="2"/>
  <c r="M13" i="2" s="1"/>
  <c r="U13" i="2" s="1"/>
  <c r="R8" i="2"/>
  <c r="N13" i="2" s="1"/>
  <c r="Q8" i="2"/>
  <c r="L13" i="2" s="1"/>
  <c r="S8" i="2"/>
  <c r="O13" i="2" s="1"/>
  <c r="O8" i="2"/>
  <c r="K13" i="2" s="1"/>
  <c r="O220" i="2" l="1"/>
  <c r="V13" i="2"/>
  <c r="Q220" i="2"/>
  <c r="K220" i="2"/>
  <c r="M220" i="2"/>
  <c r="L220" i="2"/>
  <c r="S198" i="2"/>
  <c r="T111" i="2"/>
  <c r="P220" i="2"/>
  <c r="V111" i="2"/>
  <c r="U212" i="2"/>
  <c r="S13" i="2"/>
  <c r="U170" i="2"/>
  <c r="V170" i="2"/>
  <c r="U156" i="2"/>
  <c r="V156" i="2"/>
  <c r="T13" i="2"/>
  <c r="T156" i="2"/>
  <c r="S156" i="2"/>
  <c r="T141" i="2"/>
  <c r="V136" i="2"/>
  <c r="R141" i="2" s="1"/>
  <c r="R220" i="2" s="1"/>
  <c r="R136" i="2"/>
  <c r="N141" i="2" s="1"/>
  <c r="N220" i="2" s="1"/>
  <c r="U141" i="2"/>
  <c r="S141" i="2"/>
  <c r="U125" i="2"/>
  <c r="U69" i="2"/>
  <c r="T55" i="2"/>
  <c r="U41" i="2"/>
  <c r="V27" i="2"/>
  <c r="U27" i="2"/>
  <c r="T220" i="2" l="1"/>
  <c r="S220" i="2"/>
  <c r="U220" i="2"/>
  <c r="V141" i="2"/>
  <c r="V220" i="2" s="1"/>
</calcChain>
</file>

<file path=xl/sharedStrings.xml><?xml version="1.0" encoding="utf-8"?>
<sst xmlns="http://schemas.openxmlformats.org/spreadsheetml/2006/main" count="724" uniqueCount="89">
  <si>
    <t>Lp.</t>
  </si>
  <si>
    <t>Asortyment</t>
  </si>
  <si>
    <t>Wielkość opakowania (zgodnie z raportowaniem do ZSMOPL)</t>
  </si>
  <si>
    <t>Stawka VAT (%)</t>
  </si>
  <si>
    <t>Wartość prawa opcji netto (zł)</t>
  </si>
  <si>
    <t>Pakiet 1</t>
  </si>
  <si>
    <t xml:space="preserve">Wartość podstawowa netto (zł) </t>
  </si>
  <si>
    <t>Wartość podstawowa  brutto (zł)</t>
  </si>
  <si>
    <t>Wartość całkowita zamówienia netto (zł)</t>
  </si>
  <si>
    <t>Wartość całkowita zamówienia brutto (zł)</t>
  </si>
  <si>
    <t>Cyclofosfamid prosz do spoż, rozrtw 1000mg fiol</t>
  </si>
  <si>
    <t>Pakiet 2</t>
  </si>
  <si>
    <t>Dexamethason inj 8mg/ml a 2,5 ml. Op a 1 amp. Możliwość rozliczenia w ramach pakietu chemioterapii</t>
  </si>
  <si>
    <t>5% lub 10% immunoglobulina ludzka do podawania dożylnego ,roztwór do infuzji, realizacja w dawkach oferowanych w obrocie wg występujacych potrzeb. Program lekowy</t>
  </si>
  <si>
    <t>gram</t>
  </si>
  <si>
    <t>Pakiet 3</t>
  </si>
  <si>
    <t>Pakiet 4</t>
  </si>
  <si>
    <t>Pakiet 5</t>
  </si>
  <si>
    <t>Neurotoksyna Clostridium botulinum typu A 100 j LD50, proszek do sporz roztw do wstrzyk wolna od bialek kompleksujących 1 fiol (program lekowy)</t>
  </si>
  <si>
    <t>Botulinum Toxin A [300 j.] x 1 FIOL .</t>
  </si>
  <si>
    <t>Pakiet 6</t>
  </si>
  <si>
    <t>Tralokinumab 150mg  amp-strzyk op 2x2amp-strzyk</t>
  </si>
  <si>
    <t>Dupilumab 200mg op a 2 amp</t>
  </si>
  <si>
    <t>Implant do ciała szklistego w aplikatorze zawierający 700 ug deksametazony</t>
  </si>
  <si>
    <t xml:space="preserve">Topotecan , koncentrat do sporządzania roztworu do infuzji, 1 mg/ml fiol a 1 ml </t>
  </si>
  <si>
    <t xml:space="preserve">Topotecan , koncentrat do sporządzania roztworu do infuzji, 1 mg/ml fiol a 4 ml </t>
  </si>
  <si>
    <t>Pakiet 7</t>
  </si>
  <si>
    <t>Pakiet 8</t>
  </si>
  <si>
    <t>Pakiet 9</t>
  </si>
  <si>
    <t>Pakiet 10</t>
  </si>
  <si>
    <t>Pakiet 11</t>
  </si>
  <si>
    <t>Pakiet 12</t>
  </si>
  <si>
    <t>Upadacytynib, tabletki o przedłużonym uwalnianiu; 30 mg; 28 tabl.</t>
  </si>
  <si>
    <t>Upadacytynib, tabletki o przedłużonym uwalnianiu; 45 mg; 28 tabl.</t>
  </si>
  <si>
    <t>Upadacytynib, tabletki o przedłużonym uwalnianiu; 15 mg; 28 tabl.</t>
  </si>
  <si>
    <t>Farycymab, roztwór do wstrzykiwań; 120 mg/ml; 1 fiol. 0,24 ml + 1 igła</t>
  </si>
  <si>
    <t>Pakiet 13</t>
  </si>
  <si>
    <t> Tezepelumab, roztwór do wstrzykiwań w ampułko-strzykawce, 210 mg, 1, amp. -strzyk. 1,91 ml</t>
  </si>
  <si>
    <t>Anifrolumab, koncentrat do sporządzania roztworu do infuzji; 150 mg/ml (300 mg/2 ml); 1 fiol. 2 ml</t>
  </si>
  <si>
    <t>Realizacja od 01.07.2024</t>
  </si>
  <si>
    <t>Pakiet 14</t>
  </si>
  <si>
    <t>Pakiet 15</t>
  </si>
  <si>
    <t>j.m.</t>
  </si>
  <si>
    <t>Producent</t>
  </si>
  <si>
    <t>Cena netto za j.m. (zł)</t>
  </si>
  <si>
    <t>WAM
Prawo opcji (j.m.)</t>
  </si>
  <si>
    <t>Nazwa handlowa, nr katalogowy</t>
  </si>
  <si>
    <t>WAM
Wartość prawa opcji netto (zł)</t>
  </si>
  <si>
    <t>WAM
Zamawiana ilość (j.m.)</t>
  </si>
  <si>
    <t>BARLICKI
Min. wykorzystanie (j.m.)</t>
  </si>
  <si>
    <t>BARLICKI
Zamawiana ilość (j.m.)</t>
  </si>
  <si>
    <t>BARLICKI
Prawo opcji (j.m.)</t>
  </si>
  <si>
    <t>WAM
Wartość netto (zł)</t>
  </si>
  <si>
    <t>WAM
Wartość brutto (zł)</t>
  </si>
  <si>
    <t>BARLICKI
Wartość netto (zł)</t>
  </si>
  <si>
    <t>BARLICKI
Wartość brutto (zł)</t>
  </si>
  <si>
    <t>WAM
Wartość prawa opcji brutto (zł)</t>
  </si>
  <si>
    <t>BARLICKI
Wartość prawa opcji netto (zł)</t>
  </si>
  <si>
    <t>BARLICKI
Wartość prawa opcji brutto (zł)</t>
  </si>
  <si>
    <t>1.</t>
  </si>
  <si>
    <t>2.</t>
  </si>
  <si>
    <t>fiol.</t>
  </si>
  <si>
    <t xml:space="preserve">Wartość prawa opcji brutto (zł) </t>
  </si>
  <si>
    <t>WAM</t>
  </si>
  <si>
    <t>BARLICKI</t>
  </si>
  <si>
    <t>WAM
Min. wykorzysta-nie (j.m.)</t>
  </si>
  <si>
    <t>op.</t>
  </si>
  <si>
    <t>3.</t>
  </si>
  <si>
    <t>Siponimod 1mg x 28 tabl</t>
  </si>
  <si>
    <t>RAZEM</t>
  </si>
  <si>
    <t>Cyclofosfamid prosz do spoż, rozrtw 200mg fiol</t>
  </si>
  <si>
    <t>Wielkość opakowania oferowanego (zgodnie z raportowaniem do ZSMOPL)</t>
  </si>
  <si>
    <t>EAN 13</t>
  </si>
  <si>
    <t>RAZEM Pakiet 1:</t>
  </si>
  <si>
    <t>RAZEM Pakiet 15:</t>
  </si>
  <si>
    <t>RAZEM Pakiet 14:</t>
  </si>
  <si>
    <t>RAZEM Pakiet 13:</t>
  </si>
  <si>
    <t>RAZEM Pakiet 12:</t>
  </si>
  <si>
    <t>RAZEM Pakiet 11:</t>
  </si>
  <si>
    <t>RAZEM Pakiet 10:</t>
  </si>
  <si>
    <t>RAZEM Pakiet 9:</t>
  </si>
  <si>
    <t>RAZEM Pakiet 8:</t>
  </si>
  <si>
    <t>RAZEM Pakiet 7:</t>
  </si>
  <si>
    <t>RAZEM Pakiet 6:</t>
  </si>
  <si>
    <t>RAZEM Pakiet 5:</t>
  </si>
  <si>
    <t>RAZEM Pakiet 4:</t>
  </si>
  <si>
    <t>RAZEM Pakiet 3:</t>
  </si>
  <si>
    <t>RAZEM Pakiet 2:</t>
  </si>
  <si>
    <r>
      <t xml:space="preserve">Proszę o pozostawienie jedynie pakietów, na kóre zostanie złożona oferta 
</t>
    </r>
    <r>
      <rPr>
        <sz val="12"/>
        <rFont val="Calibri"/>
        <family val="2"/>
        <charset val="238"/>
        <scheme val="minor"/>
      </rPr>
      <t xml:space="preserve">Kolumna pn. "zamawiana ilość" stanowi wielkośc zamówienia podstawowego 
Kolumna pn. "minimalne wykorzystanie" stanowi o minimalnej reazlizacji umowy i </t>
    </r>
    <r>
      <rPr>
        <u/>
        <sz val="12"/>
        <rFont val="Calibri"/>
        <family val="2"/>
        <charset val="238"/>
        <scheme val="minor"/>
      </rPr>
      <t>nie jest</t>
    </r>
    <r>
      <rPr>
        <sz val="12"/>
        <rFont val="Calibri"/>
        <family val="2"/>
        <charset val="238"/>
        <scheme val="minor"/>
      </rPr>
      <t xml:space="preserve"> podstawą wyceny zamówienia</t>
    </r>
    <r>
      <rPr>
        <b/>
        <sz val="14"/>
        <color rgb="FFFF0000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</si>
</sst>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[$-415]General"/>
    <numFmt numFmtId="166" formatCode="_-* #,##0.00\ [$zł-415]_-;\-* #,##0.00\ [$zł-415]_-;_-* &quot;-&quot;??\ [$zł-415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/>
    <xf numFmtId="165" fontId="4" fillId="0" borderId="0" applyBorder="0" applyProtection="0"/>
  </cellStyleXfs>
  <cellXfs count="70">
    <xf numFmtId="0" fontId="0" fillId="0" borderId="0" xfId="0"/>
    <xf numFmtId="0" fontId="1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9" fontId="6" fillId="0" borderId="3" xfId="1" applyFont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  <xf numFmtId="9" fontId="1" fillId="0" borderId="6" xfId="1" applyFont="1" applyBorder="1" applyAlignment="1">
      <alignment horizontal="center" vertical="center"/>
    </xf>
    <xf numFmtId="166" fontId="1" fillId="3" borderId="6" xfId="0" applyNumberFormat="1" applyFont="1" applyFill="1" applyBorder="1" applyAlignment="1">
      <alignment horizontal="center" vertical="center"/>
    </xf>
    <xf numFmtId="166" fontId="1" fillId="4" borderId="6" xfId="0" applyNumberFormat="1" applyFont="1" applyFill="1" applyBorder="1" applyAlignment="1">
      <alignment horizontal="center" vertical="center"/>
    </xf>
    <xf numFmtId="166" fontId="1" fillId="4" borderId="6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9" fontId="1" fillId="0" borderId="7" xfId="1" applyFont="1" applyBorder="1" applyAlignment="1">
      <alignment horizontal="center" vertical="center"/>
    </xf>
    <xf numFmtId="166" fontId="1" fillId="3" borderId="7" xfId="0" applyNumberFormat="1" applyFont="1" applyFill="1" applyBorder="1" applyAlignment="1">
      <alignment horizontal="center" vertical="center"/>
    </xf>
    <xf numFmtId="166" fontId="1" fillId="4" borderId="7" xfId="0" applyNumberFormat="1" applyFont="1" applyFill="1" applyBorder="1" applyAlignment="1">
      <alignment horizontal="center" vertical="center"/>
    </xf>
    <xf numFmtId="166" fontId="1" fillId="4" borderId="7" xfId="1" applyNumberFormat="1" applyFont="1" applyFill="1" applyBorder="1" applyAlignment="1">
      <alignment horizontal="center" vertical="center"/>
    </xf>
    <xf numFmtId="166" fontId="1" fillId="0" borderId="3" xfId="0" applyNumberFormat="1" applyFont="1" applyBorder="1"/>
    <xf numFmtId="166" fontId="1" fillId="0" borderId="4" xfId="0" applyNumberFormat="1" applyFont="1" applyBorder="1"/>
    <xf numFmtId="0" fontId="1" fillId="3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166" fontId="5" fillId="3" borderId="2" xfId="0" applyNumberFormat="1" applyFont="1" applyFill="1" applyBorder="1"/>
    <xf numFmtId="166" fontId="5" fillId="4" borderId="3" xfId="0" applyNumberFormat="1" applyFont="1" applyFill="1" applyBorder="1"/>
    <xf numFmtId="166" fontId="5" fillId="3" borderId="3" xfId="0" applyNumberFormat="1" applyFont="1" applyFill="1" applyBorder="1"/>
    <xf numFmtId="166" fontId="5" fillId="3" borderId="3" xfId="0" applyNumberFormat="1" applyFont="1" applyFill="1" applyBorder="1" applyAlignment="1">
      <alignment vertical="center"/>
    </xf>
    <xf numFmtId="166" fontId="5" fillId="4" borderId="3" xfId="0" applyNumberFormat="1" applyFont="1" applyFill="1" applyBorder="1" applyAlignment="1">
      <alignment vertical="center"/>
    </xf>
    <xf numFmtId="166" fontId="5" fillId="4" borderId="4" xfId="0" applyNumberFormat="1" applyFont="1" applyFill="1" applyBorder="1"/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166" fontId="1" fillId="0" borderId="12" xfId="0" applyNumberFormat="1" applyFont="1" applyBorder="1"/>
    <xf numFmtId="166" fontId="1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6" fontId="1" fillId="4" borderId="13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 wrapText="1"/>
    </xf>
    <xf numFmtId="166" fontId="1" fillId="4" borderId="15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">
    <cellStyle name="Excel Built-in Normal" xfId="3"/>
    <cellStyle name="Normalny" xfId="0" builtinId="0"/>
    <cellStyle name="Normalny 6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0"/>
  <sheetViews>
    <sheetView tabSelected="1" zoomScale="90" zoomScaleNormal="90" workbookViewId="0">
      <pane ySplit="1" topLeftCell="A2" activePane="bottomLeft" state="frozen"/>
      <selection pane="bottomLeft" sqref="A1:Q1"/>
    </sheetView>
  </sheetViews>
  <sheetFormatPr defaultRowHeight="15" x14ac:dyDescent="0.25"/>
  <cols>
    <col min="1" max="1" width="4.7109375" style="1" bestFit="1" customWidth="1"/>
    <col min="2" max="2" width="39.7109375" style="52" customWidth="1"/>
    <col min="3" max="3" width="4.5703125" style="1" bestFit="1" customWidth="1"/>
    <col min="4" max="4" width="10.7109375" style="1" customWidth="1"/>
    <col min="5" max="5" width="10.28515625" style="1" customWidth="1"/>
    <col min="6" max="6" width="10.140625" style="1" bestFit="1" customWidth="1"/>
    <col min="7" max="7" width="12.5703125" style="1" bestFit="1" customWidth="1"/>
    <col min="8" max="8" width="10.28515625" style="1" bestFit="1" customWidth="1"/>
    <col min="9" max="9" width="10.140625" style="1" bestFit="1" customWidth="1"/>
    <col min="10" max="10" width="10" style="1" customWidth="1"/>
    <col min="11" max="11" width="18.5703125" style="1" customWidth="1"/>
    <col min="12" max="12" width="18.28515625" style="1" customWidth="1"/>
    <col min="13" max="22" width="18.5703125" style="1" customWidth="1"/>
    <col min="23" max="23" width="13.85546875" style="63" customWidth="1"/>
    <col min="24" max="24" width="16.5703125" style="1" customWidth="1"/>
    <col min="25" max="16384" width="9.140625" style="1"/>
  </cols>
  <sheetData>
    <row r="1" spans="1:23" ht="65.25" customHeight="1" x14ac:dyDescent="0.25">
      <c r="A1" s="69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23" ht="15.75" thickBot="1" x14ac:dyDescent="0.3"/>
    <row r="3" spans="1:23" ht="90.75" thickBot="1" x14ac:dyDescent="0.3">
      <c r="A3" s="2" t="s">
        <v>0</v>
      </c>
      <c r="B3" s="3" t="s">
        <v>1</v>
      </c>
      <c r="C3" s="3" t="s">
        <v>42</v>
      </c>
      <c r="D3" s="4" t="s">
        <v>65</v>
      </c>
      <c r="E3" s="4" t="s">
        <v>48</v>
      </c>
      <c r="F3" s="4" t="s">
        <v>45</v>
      </c>
      <c r="G3" s="5" t="s">
        <v>49</v>
      </c>
      <c r="H3" s="5" t="s">
        <v>50</v>
      </c>
      <c r="I3" s="5" t="s">
        <v>51</v>
      </c>
      <c r="J3" s="3" t="s">
        <v>43</v>
      </c>
      <c r="K3" s="3" t="s">
        <v>46</v>
      </c>
      <c r="L3" s="3" t="s">
        <v>71</v>
      </c>
      <c r="M3" s="6" t="s">
        <v>44</v>
      </c>
      <c r="N3" s="7" t="s">
        <v>3</v>
      </c>
      <c r="O3" s="8" t="s">
        <v>52</v>
      </c>
      <c r="P3" s="8" t="s">
        <v>53</v>
      </c>
      <c r="Q3" s="9" t="s">
        <v>54</v>
      </c>
      <c r="R3" s="9" t="s">
        <v>55</v>
      </c>
      <c r="S3" s="10" t="s">
        <v>47</v>
      </c>
      <c r="T3" s="10" t="s">
        <v>56</v>
      </c>
      <c r="U3" s="11" t="s">
        <v>57</v>
      </c>
      <c r="V3" s="12" t="s">
        <v>58</v>
      </c>
      <c r="W3" s="67" t="s">
        <v>72</v>
      </c>
    </row>
    <row r="4" spans="1:23" ht="15.75" thickBot="1" x14ac:dyDescent="0.3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4">
        <v>9</v>
      </c>
      <c r="J4" s="13">
        <v>10</v>
      </c>
      <c r="K4" s="14">
        <v>11</v>
      </c>
      <c r="L4" s="13">
        <v>12</v>
      </c>
      <c r="M4" s="14">
        <v>13</v>
      </c>
      <c r="N4" s="13">
        <v>14</v>
      </c>
      <c r="O4" s="14">
        <v>15</v>
      </c>
      <c r="P4" s="13">
        <v>16</v>
      </c>
      <c r="Q4" s="14">
        <v>17</v>
      </c>
      <c r="R4" s="13">
        <v>18</v>
      </c>
      <c r="S4" s="14">
        <v>19</v>
      </c>
      <c r="T4" s="13">
        <v>20</v>
      </c>
      <c r="U4" s="15">
        <v>21</v>
      </c>
      <c r="V4" s="15">
        <v>22</v>
      </c>
      <c r="W4" s="15">
        <v>23</v>
      </c>
    </row>
    <row r="5" spans="1:23" ht="15.75" customHeight="1" thickBot="1" x14ac:dyDescent="0.3">
      <c r="A5" s="57" t="s">
        <v>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</row>
    <row r="6" spans="1:23" ht="30" x14ac:dyDescent="0.25">
      <c r="A6" s="16" t="s">
        <v>59</v>
      </c>
      <c r="B6" s="44" t="s">
        <v>10</v>
      </c>
      <c r="C6" s="17" t="s">
        <v>61</v>
      </c>
      <c r="D6" s="18">
        <v>23</v>
      </c>
      <c r="E6" s="18">
        <v>56</v>
      </c>
      <c r="F6" s="18">
        <v>30</v>
      </c>
      <c r="G6" s="19">
        <v>0</v>
      </c>
      <c r="H6" s="19">
        <v>0</v>
      </c>
      <c r="I6" s="19">
        <v>0</v>
      </c>
      <c r="J6" s="17"/>
      <c r="K6" s="17"/>
      <c r="L6" s="17"/>
      <c r="M6" s="20"/>
      <c r="N6" s="21"/>
      <c r="O6" s="22">
        <f>ROUND(M6*E6,2)</f>
        <v>0</v>
      </c>
      <c r="P6" s="22">
        <f>ROUND(O6+O6*N6,2)</f>
        <v>0</v>
      </c>
      <c r="Q6" s="23">
        <f>ROUND(M6*H6,2)</f>
        <v>0</v>
      </c>
      <c r="R6" s="23">
        <f>ROUND(Q6+Q6*N6,2)</f>
        <v>0</v>
      </c>
      <c r="S6" s="22">
        <f>ROUND(F6*M6,2)</f>
        <v>0</v>
      </c>
      <c r="T6" s="22">
        <f>ROUND(S6+S6*N6,2)</f>
        <v>0</v>
      </c>
      <c r="U6" s="24">
        <f>ROUND(I6*M6,2)</f>
        <v>0</v>
      </c>
      <c r="V6" s="23">
        <f>ROUND(U6+U6*N6,2)</f>
        <v>0</v>
      </c>
      <c r="W6" s="17"/>
    </row>
    <row r="7" spans="1:23" ht="30.75" thickBot="1" x14ac:dyDescent="0.3">
      <c r="A7" s="25" t="s">
        <v>60</v>
      </c>
      <c r="B7" s="45" t="s">
        <v>70</v>
      </c>
      <c r="C7" s="26" t="s">
        <v>61</v>
      </c>
      <c r="D7" s="27">
        <v>80</v>
      </c>
      <c r="E7" s="27">
        <v>160</v>
      </c>
      <c r="F7" s="27">
        <v>50</v>
      </c>
      <c r="G7" s="28">
        <v>0</v>
      </c>
      <c r="H7" s="28">
        <v>0</v>
      </c>
      <c r="I7" s="28">
        <v>0</v>
      </c>
      <c r="J7" s="26"/>
      <c r="K7" s="26"/>
      <c r="L7" s="26"/>
      <c r="M7" s="54"/>
      <c r="N7" s="30"/>
      <c r="O7" s="31">
        <f>ROUND(M7*E7,2)</f>
        <v>0</v>
      </c>
      <c r="P7" s="31">
        <f>ROUND(O7+O7*N7,2)</f>
        <v>0</v>
      </c>
      <c r="Q7" s="32">
        <f>ROUND(M7*H7,2)</f>
        <v>0</v>
      </c>
      <c r="R7" s="32">
        <f>ROUND(Q7+Q7*N7,2)</f>
        <v>0</v>
      </c>
      <c r="S7" s="31">
        <f>ROUND(F7*M7,2)</f>
        <v>0</v>
      </c>
      <c r="T7" s="31">
        <f>ROUND(S7+S7*N7,2)</f>
        <v>0</v>
      </c>
      <c r="U7" s="33">
        <f>ROUND(I7*M7,2)</f>
        <v>0</v>
      </c>
      <c r="V7" s="32">
        <f>ROUND(U7+U7*N7,2)</f>
        <v>0</v>
      </c>
      <c r="W7" s="26"/>
    </row>
    <row r="8" spans="1:23" ht="15.75" thickBot="1" x14ac:dyDescent="0.3">
      <c r="M8" s="55" t="s">
        <v>73</v>
      </c>
      <c r="N8" s="56"/>
      <c r="O8" s="53">
        <f t="shared" ref="O8:V8" si="0">SUM(O6:O7)</f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  <c r="S8" s="34">
        <f t="shared" si="0"/>
        <v>0</v>
      </c>
      <c r="T8" s="34">
        <f t="shared" si="0"/>
        <v>0</v>
      </c>
      <c r="U8" s="34">
        <f t="shared" si="0"/>
        <v>0</v>
      </c>
      <c r="V8" s="35">
        <f t="shared" si="0"/>
        <v>0</v>
      </c>
    </row>
    <row r="9" spans="1:23" ht="15.75" thickBot="1" x14ac:dyDescent="0.3"/>
    <row r="10" spans="1:23" ht="15.75" customHeight="1" thickBot="1" x14ac:dyDescent="0.3">
      <c r="F10" s="52"/>
      <c r="K10" s="60" t="str">
        <f>A5</f>
        <v>Pakiet 1</v>
      </c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2"/>
    </row>
    <row r="11" spans="1:23" x14ac:dyDescent="0.25">
      <c r="K11" s="46" t="s">
        <v>6</v>
      </c>
      <c r="L11" s="46"/>
      <c r="M11" s="46" t="s">
        <v>7</v>
      </c>
      <c r="N11" s="46"/>
      <c r="O11" s="46" t="s">
        <v>4</v>
      </c>
      <c r="P11" s="46"/>
      <c r="Q11" s="46" t="s">
        <v>62</v>
      </c>
      <c r="R11" s="46"/>
      <c r="S11" s="47" t="s">
        <v>8</v>
      </c>
      <c r="T11" s="47"/>
      <c r="U11" s="46" t="s">
        <v>9</v>
      </c>
      <c r="V11" s="46"/>
    </row>
    <row r="12" spans="1:23" ht="15.75" thickBot="1" x14ac:dyDescent="0.3">
      <c r="K12" s="36" t="s">
        <v>63</v>
      </c>
      <c r="L12" s="37" t="s">
        <v>64</v>
      </c>
      <c r="M12" s="36" t="s">
        <v>63</v>
      </c>
      <c r="N12" s="37" t="s">
        <v>64</v>
      </c>
      <c r="O12" s="36" t="s">
        <v>63</v>
      </c>
      <c r="P12" s="37" t="s">
        <v>64</v>
      </c>
      <c r="Q12" s="36" t="s">
        <v>63</v>
      </c>
      <c r="R12" s="37" t="s">
        <v>64</v>
      </c>
      <c r="S12" s="36" t="s">
        <v>63</v>
      </c>
      <c r="T12" s="37" t="s">
        <v>64</v>
      </c>
      <c r="U12" s="36" t="s">
        <v>63</v>
      </c>
      <c r="V12" s="37" t="s">
        <v>64</v>
      </c>
    </row>
    <row r="13" spans="1:23" ht="15.75" thickBot="1" x14ac:dyDescent="0.3">
      <c r="K13" s="38">
        <f>O8</f>
        <v>0</v>
      </c>
      <c r="L13" s="39">
        <f>Q8</f>
        <v>0</v>
      </c>
      <c r="M13" s="40">
        <f>P8</f>
        <v>0</v>
      </c>
      <c r="N13" s="39">
        <f>R8</f>
        <v>0</v>
      </c>
      <c r="O13" s="41">
        <f>S8</f>
        <v>0</v>
      </c>
      <c r="P13" s="42">
        <f>U8</f>
        <v>0</v>
      </c>
      <c r="Q13" s="40">
        <f>T8</f>
        <v>0</v>
      </c>
      <c r="R13" s="39">
        <f>V8</f>
        <v>0</v>
      </c>
      <c r="S13" s="40">
        <f>K13+O13</f>
        <v>0</v>
      </c>
      <c r="T13" s="39">
        <f>L13+P13</f>
        <v>0</v>
      </c>
      <c r="U13" s="40">
        <f>M13+Q13</f>
        <v>0</v>
      </c>
      <c r="V13" s="43">
        <f>N13+R13</f>
        <v>0</v>
      </c>
    </row>
    <row r="17" spans="1:23" ht="15.75" thickBot="1" x14ac:dyDescent="0.3"/>
    <row r="18" spans="1:23" ht="75.75" thickBot="1" x14ac:dyDescent="0.3">
      <c r="A18" s="2" t="s">
        <v>0</v>
      </c>
      <c r="B18" s="3" t="s">
        <v>1</v>
      </c>
      <c r="C18" s="3" t="s">
        <v>42</v>
      </c>
      <c r="D18" s="4" t="s">
        <v>65</v>
      </c>
      <c r="E18" s="4" t="s">
        <v>48</v>
      </c>
      <c r="F18" s="4" t="s">
        <v>45</v>
      </c>
      <c r="G18" s="5" t="s">
        <v>49</v>
      </c>
      <c r="H18" s="5" t="s">
        <v>50</v>
      </c>
      <c r="I18" s="5" t="s">
        <v>51</v>
      </c>
      <c r="J18" s="3" t="s">
        <v>43</v>
      </c>
      <c r="K18" s="3" t="s">
        <v>46</v>
      </c>
      <c r="L18" s="3" t="s">
        <v>2</v>
      </c>
      <c r="M18" s="6" t="s">
        <v>44</v>
      </c>
      <c r="N18" s="7" t="s">
        <v>3</v>
      </c>
      <c r="O18" s="8" t="s">
        <v>52</v>
      </c>
      <c r="P18" s="8" t="s">
        <v>53</v>
      </c>
      <c r="Q18" s="9" t="s">
        <v>54</v>
      </c>
      <c r="R18" s="9" t="s">
        <v>55</v>
      </c>
      <c r="S18" s="10" t="s">
        <v>47</v>
      </c>
      <c r="T18" s="10" t="s">
        <v>56</v>
      </c>
      <c r="U18" s="11" t="s">
        <v>57</v>
      </c>
      <c r="V18" s="12" t="s">
        <v>58</v>
      </c>
      <c r="W18" s="67" t="s">
        <v>72</v>
      </c>
    </row>
    <row r="19" spans="1:23" ht="15.75" thickBot="1" x14ac:dyDescent="0.3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4">
        <v>9</v>
      </c>
      <c r="J19" s="13">
        <v>10</v>
      </c>
      <c r="K19" s="14">
        <v>11</v>
      </c>
      <c r="L19" s="13">
        <v>12</v>
      </c>
      <c r="M19" s="14">
        <v>13</v>
      </c>
      <c r="N19" s="13">
        <v>14</v>
      </c>
      <c r="O19" s="14">
        <v>15</v>
      </c>
      <c r="P19" s="13">
        <v>16</v>
      </c>
      <c r="Q19" s="14">
        <v>17</v>
      </c>
      <c r="R19" s="13">
        <v>18</v>
      </c>
      <c r="S19" s="14">
        <v>19</v>
      </c>
      <c r="T19" s="13">
        <v>20</v>
      </c>
      <c r="U19" s="15">
        <v>21</v>
      </c>
      <c r="V19" s="15">
        <v>22</v>
      </c>
      <c r="W19" s="15">
        <v>23</v>
      </c>
    </row>
    <row r="20" spans="1:23" ht="15.75" customHeight="1" thickBot="1" x14ac:dyDescent="0.3">
      <c r="A20" s="57" t="s">
        <v>11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9"/>
    </row>
    <row r="21" spans="1:23" ht="45.75" thickBot="1" x14ac:dyDescent="0.3">
      <c r="A21" s="16" t="s">
        <v>59</v>
      </c>
      <c r="B21" s="44" t="s">
        <v>12</v>
      </c>
      <c r="C21" s="17" t="s">
        <v>66</v>
      </c>
      <c r="D21" s="18">
        <v>30</v>
      </c>
      <c r="E21" s="18">
        <v>90</v>
      </c>
      <c r="F21" s="18">
        <v>50</v>
      </c>
      <c r="G21" s="19">
        <v>0</v>
      </c>
      <c r="H21" s="19">
        <v>0</v>
      </c>
      <c r="I21" s="19">
        <v>0</v>
      </c>
      <c r="J21" s="17"/>
      <c r="K21" s="17"/>
      <c r="L21" s="17"/>
      <c r="M21" s="20"/>
      <c r="N21" s="21"/>
      <c r="O21" s="22">
        <f>ROUND(M21*E21,2)</f>
        <v>0</v>
      </c>
      <c r="P21" s="22">
        <f>ROUND(O21+O21*N21,2)</f>
        <v>0</v>
      </c>
      <c r="Q21" s="23">
        <f>ROUND(M21*H21,2)</f>
        <v>0</v>
      </c>
      <c r="R21" s="23">
        <f>ROUND(Q21+Q21*N21,2)</f>
        <v>0</v>
      </c>
      <c r="S21" s="22">
        <f>ROUND(F21*M21,2)</f>
        <v>0</v>
      </c>
      <c r="T21" s="22">
        <f>ROUND(S21+S21*N21,2)</f>
        <v>0</v>
      </c>
      <c r="U21" s="24">
        <f>ROUND(I21*M21,2)</f>
        <v>0</v>
      </c>
      <c r="V21" s="64">
        <f>ROUND(U21+U21*N21,2)</f>
        <v>0</v>
      </c>
      <c r="W21" s="17"/>
    </row>
    <row r="22" spans="1:23" ht="15.75" thickBot="1" x14ac:dyDescent="0.3">
      <c r="M22" s="55" t="s">
        <v>87</v>
      </c>
      <c r="N22" s="56"/>
      <c r="O22" s="34">
        <f t="shared" ref="O22:V22" si="1">SUM(O21:O21)</f>
        <v>0</v>
      </c>
      <c r="P22" s="34">
        <f t="shared" si="1"/>
        <v>0</v>
      </c>
      <c r="Q22" s="34">
        <f t="shared" si="1"/>
        <v>0</v>
      </c>
      <c r="R22" s="34">
        <f t="shared" si="1"/>
        <v>0</v>
      </c>
      <c r="S22" s="34">
        <f t="shared" si="1"/>
        <v>0</v>
      </c>
      <c r="T22" s="34">
        <f t="shared" si="1"/>
        <v>0</v>
      </c>
      <c r="U22" s="34">
        <f t="shared" si="1"/>
        <v>0</v>
      </c>
      <c r="V22" s="35">
        <f t="shared" si="1"/>
        <v>0</v>
      </c>
    </row>
    <row r="23" spans="1:23" ht="15.75" thickBot="1" x14ac:dyDescent="0.3"/>
    <row r="24" spans="1:23" ht="19.5" thickBot="1" x14ac:dyDescent="0.3">
      <c r="K24" s="60" t="str">
        <f>A20</f>
        <v>Pakiet 2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2"/>
    </row>
    <row r="25" spans="1:23" x14ac:dyDescent="0.25">
      <c r="K25" s="46" t="s">
        <v>6</v>
      </c>
      <c r="L25" s="46"/>
      <c r="M25" s="46" t="s">
        <v>7</v>
      </c>
      <c r="N25" s="46"/>
      <c r="O25" s="46" t="s">
        <v>4</v>
      </c>
      <c r="P25" s="46"/>
      <c r="Q25" s="46" t="s">
        <v>62</v>
      </c>
      <c r="R25" s="46"/>
      <c r="S25" s="47" t="s">
        <v>8</v>
      </c>
      <c r="T25" s="47"/>
      <c r="U25" s="46" t="s">
        <v>9</v>
      </c>
      <c r="V25" s="46"/>
    </row>
    <row r="26" spans="1:23" ht="15.75" thickBot="1" x14ac:dyDescent="0.3">
      <c r="K26" s="36" t="s">
        <v>63</v>
      </c>
      <c r="L26" s="37" t="s">
        <v>64</v>
      </c>
      <c r="M26" s="36" t="s">
        <v>63</v>
      </c>
      <c r="N26" s="37" t="s">
        <v>64</v>
      </c>
      <c r="O26" s="36" t="s">
        <v>63</v>
      </c>
      <c r="P26" s="37" t="s">
        <v>64</v>
      </c>
      <c r="Q26" s="36" t="s">
        <v>63</v>
      </c>
      <c r="R26" s="37" t="s">
        <v>64</v>
      </c>
      <c r="S26" s="36" t="s">
        <v>63</v>
      </c>
      <c r="T26" s="37" t="s">
        <v>64</v>
      </c>
      <c r="U26" s="36" t="s">
        <v>63</v>
      </c>
      <c r="V26" s="37" t="s">
        <v>64</v>
      </c>
    </row>
    <row r="27" spans="1:23" ht="15.75" thickBot="1" x14ac:dyDescent="0.3">
      <c r="K27" s="38">
        <f>O22</f>
        <v>0</v>
      </c>
      <c r="L27" s="39">
        <f>Q22</f>
        <v>0</v>
      </c>
      <c r="M27" s="40">
        <f>P22</f>
        <v>0</v>
      </c>
      <c r="N27" s="39">
        <f>R22</f>
        <v>0</v>
      </c>
      <c r="O27" s="41">
        <f>S22</f>
        <v>0</v>
      </c>
      <c r="P27" s="42">
        <f>U22</f>
        <v>0</v>
      </c>
      <c r="Q27" s="40">
        <f>T22</f>
        <v>0</v>
      </c>
      <c r="R27" s="39">
        <f>V22</f>
        <v>0</v>
      </c>
      <c r="S27" s="40">
        <f>K27+O27</f>
        <v>0</v>
      </c>
      <c r="T27" s="39">
        <f>L27+P27</f>
        <v>0</v>
      </c>
      <c r="U27" s="40">
        <f>M27+Q27</f>
        <v>0</v>
      </c>
      <c r="V27" s="43">
        <f>N27+R27</f>
        <v>0</v>
      </c>
    </row>
    <row r="31" spans="1:23" ht="15.75" thickBot="1" x14ac:dyDescent="0.3"/>
    <row r="32" spans="1:23" ht="75.75" thickBot="1" x14ac:dyDescent="0.3">
      <c r="A32" s="2" t="s">
        <v>0</v>
      </c>
      <c r="B32" s="3" t="s">
        <v>1</v>
      </c>
      <c r="C32" s="3" t="s">
        <v>42</v>
      </c>
      <c r="D32" s="4" t="s">
        <v>65</v>
      </c>
      <c r="E32" s="4" t="s">
        <v>48</v>
      </c>
      <c r="F32" s="4" t="s">
        <v>45</v>
      </c>
      <c r="G32" s="5" t="s">
        <v>49</v>
      </c>
      <c r="H32" s="5" t="s">
        <v>50</v>
      </c>
      <c r="I32" s="5" t="s">
        <v>51</v>
      </c>
      <c r="J32" s="3" t="s">
        <v>43</v>
      </c>
      <c r="K32" s="3" t="s">
        <v>46</v>
      </c>
      <c r="L32" s="3" t="s">
        <v>2</v>
      </c>
      <c r="M32" s="6" t="s">
        <v>44</v>
      </c>
      <c r="N32" s="7" t="s">
        <v>3</v>
      </c>
      <c r="O32" s="8" t="s">
        <v>52</v>
      </c>
      <c r="P32" s="8" t="s">
        <v>53</v>
      </c>
      <c r="Q32" s="9" t="s">
        <v>54</v>
      </c>
      <c r="R32" s="9" t="s">
        <v>55</v>
      </c>
      <c r="S32" s="10" t="s">
        <v>47</v>
      </c>
      <c r="T32" s="10" t="s">
        <v>56</v>
      </c>
      <c r="U32" s="11" t="s">
        <v>57</v>
      </c>
      <c r="V32" s="12" t="s">
        <v>58</v>
      </c>
      <c r="W32" s="67" t="s">
        <v>72</v>
      </c>
    </row>
    <row r="33" spans="1:23" ht="15.75" thickBot="1" x14ac:dyDescent="0.3">
      <c r="A33" s="13">
        <v>1</v>
      </c>
      <c r="B33" s="13">
        <v>2</v>
      </c>
      <c r="C33" s="13">
        <v>3</v>
      </c>
      <c r="D33" s="13">
        <v>4</v>
      </c>
      <c r="E33" s="13">
        <v>5</v>
      </c>
      <c r="F33" s="13">
        <v>6</v>
      </c>
      <c r="G33" s="13">
        <v>7</v>
      </c>
      <c r="H33" s="13">
        <v>8</v>
      </c>
      <c r="I33" s="14">
        <v>9</v>
      </c>
      <c r="J33" s="13">
        <v>10</v>
      </c>
      <c r="K33" s="14">
        <v>11</v>
      </c>
      <c r="L33" s="13">
        <v>12</v>
      </c>
      <c r="M33" s="14">
        <v>13</v>
      </c>
      <c r="N33" s="13">
        <v>14</v>
      </c>
      <c r="O33" s="14">
        <v>15</v>
      </c>
      <c r="P33" s="13">
        <v>16</v>
      </c>
      <c r="Q33" s="14">
        <v>17</v>
      </c>
      <c r="R33" s="13">
        <v>18</v>
      </c>
      <c r="S33" s="14">
        <v>19</v>
      </c>
      <c r="T33" s="13">
        <v>20</v>
      </c>
      <c r="U33" s="15">
        <v>21</v>
      </c>
      <c r="V33" s="65">
        <v>22</v>
      </c>
      <c r="W33" s="15">
        <v>23</v>
      </c>
    </row>
    <row r="34" spans="1:23" ht="15.75" customHeight="1" thickBot="1" x14ac:dyDescent="0.3">
      <c r="A34" s="57" t="s">
        <v>15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9"/>
    </row>
    <row r="35" spans="1:23" ht="75.75" thickBot="1" x14ac:dyDescent="0.3">
      <c r="A35" s="16" t="s">
        <v>59</v>
      </c>
      <c r="B35" s="44" t="s">
        <v>13</v>
      </c>
      <c r="C35" s="17" t="s">
        <v>14</v>
      </c>
      <c r="D35" s="18">
        <v>6000</v>
      </c>
      <c r="E35" s="18">
        <v>12000</v>
      </c>
      <c r="F35" s="18">
        <v>0</v>
      </c>
      <c r="G35" s="19">
        <v>0</v>
      </c>
      <c r="H35" s="19">
        <v>0</v>
      </c>
      <c r="I35" s="19">
        <v>0</v>
      </c>
      <c r="J35" s="17"/>
      <c r="K35" s="17"/>
      <c r="L35" s="17"/>
      <c r="M35" s="20"/>
      <c r="N35" s="21"/>
      <c r="O35" s="22">
        <f>ROUND(M35*E35,2)</f>
        <v>0</v>
      </c>
      <c r="P35" s="22">
        <f>ROUND(O35+O35*N35,2)</f>
        <v>0</v>
      </c>
      <c r="Q35" s="23">
        <f>ROUND(M35*H35,2)</f>
        <v>0</v>
      </c>
      <c r="R35" s="23">
        <f>ROUND(Q35+Q35*N35,2)</f>
        <v>0</v>
      </c>
      <c r="S35" s="22">
        <f>ROUND(F35*M35,2)</f>
        <v>0</v>
      </c>
      <c r="T35" s="22">
        <f>ROUND(S35+S35*N35,2)</f>
        <v>0</v>
      </c>
      <c r="U35" s="24">
        <f>ROUND(I35*M35,2)</f>
        <v>0</v>
      </c>
      <c r="V35" s="64">
        <f>ROUND(U35+U35*N35,2)</f>
        <v>0</v>
      </c>
      <c r="W35" s="17"/>
    </row>
    <row r="36" spans="1:23" ht="15.75" thickBot="1" x14ac:dyDescent="0.3">
      <c r="M36" s="55" t="s">
        <v>86</v>
      </c>
      <c r="N36" s="56"/>
      <c r="O36" s="34">
        <f t="shared" ref="O36:V36" si="2">SUM(O35:O35)</f>
        <v>0</v>
      </c>
      <c r="P36" s="34">
        <f t="shared" si="2"/>
        <v>0</v>
      </c>
      <c r="Q36" s="34">
        <f t="shared" si="2"/>
        <v>0</v>
      </c>
      <c r="R36" s="34">
        <f t="shared" si="2"/>
        <v>0</v>
      </c>
      <c r="S36" s="34">
        <f t="shared" si="2"/>
        <v>0</v>
      </c>
      <c r="T36" s="34">
        <f t="shared" si="2"/>
        <v>0</v>
      </c>
      <c r="U36" s="34">
        <f t="shared" si="2"/>
        <v>0</v>
      </c>
      <c r="V36" s="35">
        <f t="shared" si="2"/>
        <v>0</v>
      </c>
    </row>
    <row r="37" spans="1:23" ht="15.75" thickBot="1" x14ac:dyDescent="0.3">
      <c r="B37" s="52" t="s">
        <v>39</v>
      </c>
    </row>
    <row r="38" spans="1:23" ht="19.5" thickBot="1" x14ac:dyDescent="0.3">
      <c r="K38" s="60" t="str">
        <f>A34</f>
        <v>Pakiet 3</v>
      </c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2"/>
    </row>
    <row r="39" spans="1:23" x14ac:dyDescent="0.25">
      <c r="K39" s="46" t="s">
        <v>6</v>
      </c>
      <c r="L39" s="46"/>
      <c r="M39" s="46" t="s">
        <v>7</v>
      </c>
      <c r="N39" s="46"/>
      <c r="O39" s="46" t="s">
        <v>4</v>
      </c>
      <c r="P39" s="46"/>
      <c r="Q39" s="46" t="s">
        <v>62</v>
      </c>
      <c r="R39" s="46"/>
      <c r="S39" s="47" t="s">
        <v>8</v>
      </c>
      <c r="T39" s="47"/>
      <c r="U39" s="46" t="s">
        <v>9</v>
      </c>
      <c r="V39" s="46"/>
    </row>
    <row r="40" spans="1:23" ht="15.75" thickBot="1" x14ac:dyDescent="0.3">
      <c r="K40" s="36" t="s">
        <v>63</v>
      </c>
      <c r="L40" s="37" t="s">
        <v>64</v>
      </c>
      <c r="M40" s="36" t="s">
        <v>63</v>
      </c>
      <c r="N40" s="37" t="s">
        <v>64</v>
      </c>
      <c r="O40" s="36" t="s">
        <v>63</v>
      </c>
      <c r="P40" s="37" t="s">
        <v>64</v>
      </c>
      <c r="Q40" s="36" t="s">
        <v>63</v>
      </c>
      <c r="R40" s="37" t="s">
        <v>64</v>
      </c>
      <c r="S40" s="36" t="s">
        <v>63</v>
      </c>
      <c r="T40" s="37" t="s">
        <v>64</v>
      </c>
      <c r="U40" s="36" t="s">
        <v>63</v>
      </c>
      <c r="V40" s="37" t="s">
        <v>64</v>
      </c>
    </row>
    <row r="41" spans="1:23" ht="15.75" thickBot="1" x14ac:dyDescent="0.3">
      <c r="K41" s="38">
        <f>O36</f>
        <v>0</v>
      </c>
      <c r="L41" s="39">
        <f>Q36</f>
        <v>0</v>
      </c>
      <c r="M41" s="40">
        <f>P36</f>
        <v>0</v>
      </c>
      <c r="N41" s="39">
        <f>R36</f>
        <v>0</v>
      </c>
      <c r="O41" s="41">
        <f>S36</f>
        <v>0</v>
      </c>
      <c r="P41" s="42">
        <f>U36</f>
        <v>0</v>
      </c>
      <c r="Q41" s="40">
        <f>T36</f>
        <v>0</v>
      </c>
      <c r="R41" s="39">
        <f>V36</f>
        <v>0</v>
      </c>
      <c r="S41" s="40">
        <f>K41+O41</f>
        <v>0</v>
      </c>
      <c r="T41" s="39">
        <f>L41+P41</f>
        <v>0</v>
      </c>
      <c r="U41" s="40">
        <f>M41+Q41</f>
        <v>0</v>
      </c>
      <c r="V41" s="43">
        <f>N41+R41</f>
        <v>0</v>
      </c>
    </row>
    <row r="45" spans="1:23" ht="15.75" thickBot="1" x14ac:dyDescent="0.3"/>
    <row r="46" spans="1:23" ht="75.75" thickBot="1" x14ac:dyDescent="0.3">
      <c r="A46" s="2" t="s">
        <v>0</v>
      </c>
      <c r="B46" s="3" t="s">
        <v>1</v>
      </c>
      <c r="C46" s="3" t="s">
        <v>42</v>
      </c>
      <c r="D46" s="4" t="s">
        <v>65</v>
      </c>
      <c r="E46" s="4" t="s">
        <v>48</v>
      </c>
      <c r="F46" s="4" t="s">
        <v>45</v>
      </c>
      <c r="G46" s="5" t="s">
        <v>49</v>
      </c>
      <c r="H46" s="5" t="s">
        <v>50</v>
      </c>
      <c r="I46" s="5" t="s">
        <v>51</v>
      </c>
      <c r="J46" s="3" t="s">
        <v>43</v>
      </c>
      <c r="K46" s="3" t="s">
        <v>46</v>
      </c>
      <c r="L46" s="3" t="s">
        <v>2</v>
      </c>
      <c r="M46" s="6" t="s">
        <v>44</v>
      </c>
      <c r="N46" s="7" t="s">
        <v>3</v>
      </c>
      <c r="O46" s="8" t="s">
        <v>52</v>
      </c>
      <c r="P46" s="8" t="s">
        <v>53</v>
      </c>
      <c r="Q46" s="9" t="s">
        <v>54</v>
      </c>
      <c r="R46" s="9" t="s">
        <v>55</v>
      </c>
      <c r="S46" s="10" t="s">
        <v>47</v>
      </c>
      <c r="T46" s="10" t="s">
        <v>56</v>
      </c>
      <c r="U46" s="11" t="s">
        <v>57</v>
      </c>
      <c r="V46" s="12" t="s">
        <v>58</v>
      </c>
      <c r="W46" s="67" t="s">
        <v>72</v>
      </c>
    </row>
    <row r="47" spans="1:23" ht="15.75" thickBot="1" x14ac:dyDescent="0.3">
      <c r="A47" s="13">
        <v>1</v>
      </c>
      <c r="B47" s="13">
        <v>2</v>
      </c>
      <c r="C47" s="13">
        <v>3</v>
      </c>
      <c r="D47" s="13">
        <v>4</v>
      </c>
      <c r="E47" s="13">
        <v>5</v>
      </c>
      <c r="F47" s="13">
        <v>6</v>
      </c>
      <c r="G47" s="13">
        <v>7</v>
      </c>
      <c r="H47" s="13">
        <v>8</v>
      </c>
      <c r="I47" s="14">
        <v>9</v>
      </c>
      <c r="J47" s="13">
        <v>10</v>
      </c>
      <c r="K47" s="14">
        <v>11</v>
      </c>
      <c r="L47" s="13">
        <v>12</v>
      </c>
      <c r="M47" s="14">
        <v>13</v>
      </c>
      <c r="N47" s="13">
        <v>14</v>
      </c>
      <c r="O47" s="14">
        <v>15</v>
      </c>
      <c r="P47" s="13">
        <v>16</v>
      </c>
      <c r="Q47" s="14">
        <v>17</v>
      </c>
      <c r="R47" s="13">
        <v>18</v>
      </c>
      <c r="S47" s="14">
        <v>19</v>
      </c>
      <c r="T47" s="13">
        <v>20</v>
      </c>
      <c r="U47" s="15">
        <v>21</v>
      </c>
      <c r="V47" s="15">
        <v>22</v>
      </c>
      <c r="W47" s="15">
        <v>23</v>
      </c>
    </row>
    <row r="48" spans="1:23" ht="15.75" customHeight="1" thickBot="1" x14ac:dyDescent="0.3">
      <c r="A48" s="57" t="s">
        <v>16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9"/>
    </row>
    <row r="49" spans="1:23" ht="75.75" thickBot="1" x14ac:dyDescent="0.3">
      <c r="A49" s="16" t="s">
        <v>59</v>
      </c>
      <c r="B49" s="44" t="s">
        <v>13</v>
      </c>
      <c r="C49" s="17" t="s">
        <v>14</v>
      </c>
      <c r="D49" s="18">
        <v>0</v>
      </c>
      <c r="E49" s="18">
        <v>0</v>
      </c>
      <c r="F49" s="18">
        <v>0</v>
      </c>
      <c r="G49" s="19">
        <v>1000</v>
      </c>
      <c r="H49" s="19">
        <v>6000</v>
      </c>
      <c r="I49" s="19">
        <v>0</v>
      </c>
      <c r="J49" s="17"/>
      <c r="K49" s="17"/>
      <c r="L49" s="17"/>
      <c r="M49" s="20"/>
      <c r="N49" s="21"/>
      <c r="O49" s="22">
        <f>ROUND(M49*E49,2)</f>
        <v>0</v>
      </c>
      <c r="P49" s="22">
        <f>ROUND(O49+O49*N49,2)</f>
        <v>0</v>
      </c>
      <c r="Q49" s="23">
        <f>ROUND(M49*H49,2)</f>
        <v>0</v>
      </c>
      <c r="R49" s="23">
        <f>ROUND(Q49+Q49*N49,2)</f>
        <v>0</v>
      </c>
      <c r="S49" s="22">
        <f>ROUND(F49*M49,2)</f>
        <v>0</v>
      </c>
      <c r="T49" s="22">
        <f>ROUND(S49+S49*N49,2)</f>
        <v>0</v>
      </c>
      <c r="U49" s="24">
        <f>ROUND(I49*M49,2)</f>
        <v>0</v>
      </c>
      <c r="V49" s="64">
        <f>ROUND(U49+U49*N49,2)</f>
        <v>0</v>
      </c>
      <c r="W49" s="17"/>
    </row>
    <row r="50" spans="1:23" ht="15.75" thickBot="1" x14ac:dyDescent="0.3">
      <c r="M50" s="55" t="s">
        <v>85</v>
      </c>
      <c r="N50" s="56"/>
      <c r="O50" s="34">
        <f t="shared" ref="O50:V50" si="3">SUM(O49:O49)</f>
        <v>0</v>
      </c>
      <c r="P50" s="34">
        <f t="shared" si="3"/>
        <v>0</v>
      </c>
      <c r="Q50" s="34">
        <f t="shared" si="3"/>
        <v>0</v>
      </c>
      <c r="R50" s="34">
        <f t="shared" si="3"/>
        <v>0</v>
      </c>
      <c r="S50" s="34">
        <f t="shared" si="3"/>
        <v>0</v>
      </c>
      <c r="T50" s="34">
        <f t="shared" si="3"/>
        <v>0</v>
      </c>
      <c r="U50" s="34">
        <f t="shared" si="3"/>
        <v>0</v>
      </c>
      <c r="V50" s="35">
        <f t="shared" si="3"/>
        <v>0</v>
      </c>
    </row>
    <row r="51" spans="1:23" ht="15.75" thickBot="1" x14ac:dyDescent="0.3">
      <c r="B51" s="52" t="s">
        <v>39</v>
      </c>
    </row>
    <row r="52" spans="1:23" ht="19.5" thickBot="1" x14ac:dyDescent="0.3">
      <c r="K52" s="60" t="str">
        <f>A48</f>
        <v>Pakiet 4</v>
      </c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2"/>
    </row>
    <row r="53" spans="1:23" x14ac:dyDescent="0.25">
      <c r="K53" s="46" t="s">
        <v>6</v>
      </c>
      <c r="L53" s="46"/>
      <c r="M53" s="46" t="s">
        <v>7</v>
      </c>
      <c r="N53" s="46"/>
      <c r="O53" s="46" t="s">
        <v>4</v>
      </c>
      <c r="P53" s="46"/>
      <c r="Q53" s="46" t="s">
        <v>62</v>
      </c>
      <c r="R53" s="46"/>
      <c r="S53" s="47" t="s">
        <v>8</v>
      </c>
      <c r="T53" s="47"/>
      <c r="U53" s="46" t="s">
        <v>9</v>
      </c>
      <c r="V53" s="46"/>
    </row>
    <row r="54" spans="1:23" ht="15.75" thickBot="1" x14ac:dyDescent="0.3">
      <c r="K54" s="36" t="s">
        <v>63</v>
      </c>
      <c r="L54" s="37" t="s">
        <v>64</v>
      </c>
      <c r="M54" s="36" t="s">
        <v>63</v>
      </c>
      <c r="N54" s="37" t="s">
        <v>64</v>
      </c>
      <c r="O54" s="36" t="s">
        <v>63</v>
      </c>
      <c r="P54" s="37" t="s">
        <v>64</v>
      </c>
      <c r="Q54" s="36" t="s">
        <v>63</v>
      </c>
      <c r="R54" s="37" t="s">
        <v>64</v>
      </c>
      <c r="S54" s="36" t="s">
        <v>63</v>
      </c>
      <c r="T54" s="37" t="s">
        <v>64</v>
      </c>
      <c r="U54" s="36" t="s">
        <v>63</v>
      </c>
      <c r="V54" s="37" t="s">
        <v>64</v>
      </c>
    </row>
    <row r="55" spans="1:23" ht="15.75" thickBot="1" x14ac:dyDescent="0.3">
      <c r="K55" s="38">
        <f>O50</f>
        <v>0</v>
      </c>
      <c r="L55" s="39">
        <f>Q50</f>
        <v>0</v>
      </c>
      <c r="M55" s="40">
        <f>P50</f>
        <v>0</v>
      </c>
      <c r="N55" s="39">
        <f>R50</f>
        <v>0</v>
      </c>
      <c r="O55" s="41">
        <f>S50</f>
        <v>0</v>
      </c>
      <c r="P55" s="42">
        <f>U50</f>
        <v>0</v>
      </c>
      <c r="Q55" s="40">
        <f>T50</f>
        <v>0</v>
      </c>
      <c r="R55" s="39">
        <f>V50</f>
        <v>0</v>
      </c>
      <c r="S55" s="40">
        <f>K55+O55</f>
        <v>0</v>
      </c>
      <c r="T55" s="39">
        <f>L55+P55</f>
        <v>0</v>
      </c>
      <c r="U55" s="40">
        <f>M55+Q55</f>
        <v>0</v>
      </c>
      <c r="V55" s="43">
        <f>N55+R55</f>
        <v>0</v>
      </c>
    </row>
    <row r="59" spans="1:23" ht="28.5" customHeight="1" thickBot="1" x14ac:dyDescent="0.3"/>
    <row r="60" spans="1:23" ht="75.75" thickBot="1" x14ac:dyDescent="0.3">
      <c r="A60" s="2" t="s">
        <v>0</v>
      </c>
      <c r="B60" s="3" t="s">
        <v>1</v>
      </c>
      <c r="C60" s="3" t="s">
        <v>42</v>
      </c>
      <c r="D60" s="4" t="s">
        <v>65</v>
      </c>
      <c r="E60" s="4" t="s">
        <v>48</v>
      </c>
      <c r="F60" s="4" t="s">
        <v>45</v>
      </c>
      <c r="G60" s="5" t="s">
        <v>49</v>
      </c>
      <c r="H60" s="5" t="s">
        <v>50</v>
      </c>
      <c r="I60" s="5" t="s">
        <v>51</v>
      </c>
      <c r="J60" s="3" t="s">
        <v>43</v>
      </c>
      <c r="K60" s="3" t="s">
        <v>46</v>
      </c>
      <c r="L60" s="3" t="s">
        <v>2</v>
      </c>
      <c r="M60" s="6" t="s">
        <v>44</v>
      </c>
      <c r="N60" s="7" t="s">
        <v>3</v>
      </c>
      <c r="O60" s="8" t="s">
        <v>52</v>
      </c>
      <c r="P60" s="8" t="s">
        <v>53</v>
      </c>
      <c r="Q60" s="9" t="s">
        <v>54</v>
      </c>
      <c r="R60" s="9" t="s">
        <v>55</v>
      </c>
      <c r="S60" s="10" t="s">
        <v>47</v>
      </c>
      <c r="T60" s="10" t="s">
        <v>56</v>
      </c>
      <c r="U60" s="11" t="s">
        <v>57</v>
      </c>
      <c r="V60" s="12" t="s">
        <v>58</v>
      </c>
      <c r="W60" s="67" t="s">
        <v>72</v>
      </c>
    </row>
    <row r="61" spans="1:23" ht="15.75" thickBot="1" x14ac:dyDescent="0.3">
      <c r="A61" s="13">
        <v>1</v>
      </c>
      <c r="B61" s="13">
        <v>2</v>
      </c>
      <c r="C61" s="13">
        <v>3</v>
      </c>
      <c r="D61" s="13">
        <v>4</v>
      </c>
      <c r="E61" s="13">
        <v>5</v>
      </c>
      <c r="F61" s="13">
        <v>6</v>
      </c>
      <c r="G61" s="13">
        <v>7</v>
      </c>
      <c r="H61" s="13">
        <v>8</v>
      </c>
      <c r="I61" s="14">
        <v>9</v>
      </c>
      <c r="J61" s="13">
        <v>10</v>
      </c>
      <c r="K61" s="14">
        <v>11</v>
      </c>
      <c r="L61" s="13">
        <v>12</v>
      </c>
      <c r="M61" s="14">
        <v>13</v>
      </c>
      <c r="N61" s="13">
        <v>14</v>
      </c>
      <c r="O61" s="14">
        <v>15</v>
      </c>
      <c r="P61" s="13">
        <v>16</v>
      </c>
      <c r="Q61" s="14">
        <v>17</v>
      </c>
      <c r="R61" s="13">
        <v>18</v>
      </c>
      <c r="S61" s="14">
        <v>19</v>
      </c>
      <c r="T61" s="13">
        <v>20</v>
      </c>
      <c r="U61" s="15">
        <v>21</v>
      </c>
      <c r="V61" s="65">
        <v>22</v>
      </c>
      <c r="W61" s="15">
        <v>23</v>
      </c>
    </row>
    <row r="62" spans="1:23" ht="15.75" customHeight="1" thickBot="1" x14ac:dyDescent="0.3">
      <c r="A62" s="57" t="s">
        <v>17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9"/>
    </row>
    <row r="63" spans="1:23" ht="54.75" customHeight="1" thickBot="1" x14ac:dyDescent="0.3">
      <c r="A63" s="16" t="s">
        <v>59</v>
      </c>
      <c r="B63" s="44" t="s">
        <v>18</v>
      </c>
      <c r="C63" s="17" t="s">
        <v>66</v>
      </c>
      <c r="D63" s="18">
        <v>10</v>
      </c>
      <c r="E63" s="18">
        <v>30</v>
      </c>
      <c r="F63" s="18">
        <v>20</v>
      </c>
      <c r="G63" s="19">
        <v>0</v>
      </c>
      <c r="H63" s="19">
        <v>0</v>
      </c>
      <c r="I63" s="19">
        <v>0</v>
      </c>
      <c r="J63" s="17"/>
      <c r="K63" s="17"/>
      <c r="L63" s="17"/>
      <c r="M63" s="20"/>
      <c r="N63" s="21"/>
      <c r="O63" s="22">
        <f>ROUND(M63*E63,2)</f>
        <v>0</v>
      </c>
      <c r="P63" s="22">
        <f>ROUND(O63+O63*N63,2)</f>
        <v>0</v>
      </c>
      <c r="Q63" s="23">
        <f>ROUND(M63*H63,2)</f>
        <v>0</v>
      </c>
      <c r="R63" s="23">
        <f>ROUND(Q63+Q63*N63,2)</f>
        <v>0</v>
      </c>
      <c r="S63" s="22">
        <f>ROUND(F63*M63,2)</f>
        <v>0</v>
      </c>
      <c r="T63" s="22">
        <f>ROUND(S63+S63*N63,2)</f>
        <v>0</v>
      </c>
      <c r="U63" s="24">
        <f>ROUND(I63*M63,2)</f>
        <v>0</v>
      </c>
      <c r="V63" s="64">
        <f>ROUND(U63+U63*N63,2)</f>
        <v>0</v>
      </c>
      <c r="W63" s="17"/>
    </row>
    <row r="64" spans="1:23" ht="15.75" thickBot="1" x14ac:dyDescent="0.3">
      <c r="M64" s="55" t="s">
        <v>84</v>
      </c>
      <c r="N64" s="56"/>
      <c r="O64" s="34">
        <f t="shared" ref="O64:V64" si="4">SUM(O63:O63)</f>
        <v>0</v>
      </c>
      <c r="P64" s="34">
        <f t="shared" si="4"/>
        <v>0</v>
      </c>
      <c r="Q64" s="34">
        <f t="shared" si="4"/>
        <v>0</v>
      </c>
      <c r="R64" s="34">
        <f t="shared" si="4"/>
        <v>0</v>
      </c>
      <c r="S64" s="34">
        <f t="shared" si="4"/>
        <v>0</v>
      </c>
      <c r="T64" s="34">
        <f t="shared" si="4"/>
        <v>0</v>
      </c>
      <c r="U64" s="34">
        <f t="shared" si="4"/>
        <v>0</v>
      </c>
      <c r="V64" s="35">
        <f t="shared" si="4"/>
        <v>0</v>
      </c>
    </row>
    <row r="65" spans="1:23" ht="15.75" thickBot="1" x14ac:dyDescent="0.3"/>
    <row r="66" spans="1:23" ht="19.5" thickBot="1" x14ac:dyDescent="0.3">
      <c r="K66" s="60" t="str">
        <f>A62</f>
        <v>Pakiet 5</v>
      </c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2"/>
    </row>
    <row r="67" spans="1:23" x14ac:dyDescent="0.25">
      <c r="K67" s="46" t="s">
        <v>6</v>
      </c>
      <c r="L67" s="46"/>
      <c r="M67" s="46" t="s">
        <v>7</v>
      </c>
      <c r="N67" s="46"/>
      <c r="O67" s="46" t="s">
        <v>4</v>
      </c>
      <c r="P67" s="46"/>
      <c r="Q67" s="46" t="s">
        <v>62</v>
      </c>
      <c r="R67" s="46"/>
      <c r="S67" s="47" t="s">
        <v>8</v>
      </c>
      <c r="T67" s="47"/>
      <c r="U67" s="46" t="s">
        <v>9</v>
      </c>
      <c r="V67" s="46"/>
    </row>
    <row r="68" spans="1:23" ht="15.75" thickBot="1" x14ac:dyDescent="0.3">
      <c r="K68" s="36" t="s">
        <v>63</v>
      </c>
      <c r="L68" s="37" t="s">
        <v>64</v>
      </c>
      <c r="M68" s="36" t="s">
        <v>63</v>
      </c>
      <c r="N68" s="37" t="s">
        <v>64</v>
      </c>
      <c r="O68" s="36" t="s">
        <v>63</v>
      </c>
      <c r="P68" s="37" t="s">
        <v>64</v>
      </c>
      <c r="Q68" s="36" t="s">
        <v>63</v>
      </c>
      <c r="R68" s="37" t="s">
        <v>64</v>
      </c>
      <c r="S68" s="36" t="s">
        <v>63</v>
      </c>
      <c r="T68" s="37" t="s">
        <v>64</v>
      </c>
      <c r="U68" s="36" t="s">
        <v>63</v>
      </c>
      <c r="V68" s="37" t="s">
        <v>64</v>
      </c>
    </row>
    <row r="69" spans="1:23" ht="15.75" thickBot="1" x14ac:dyDescent="0.3">
      <c r="K69" s="38">
        <f>O64</f>
        <v>0</v>
      </c>
      <c r="L69" s="39">
        <f>Q64</f>
        <v>0</v>
      </c>
      <c r="M69" s="40">
        <f>P64</f>
        <v>0</v>
      </c>
      <c r="N69" s="39">
        <f>R64</f>
        <v>0</v>
      </c>
      <c r="O69" s="41">
        <f>S64</f>
        <v>0</v>
      </c>
      <c r="P69" s="42">
        <f>U64</f>
        <v>0</v>
      </c>
      <c r="Q69" s="40">
        <f>T64</f>
        <v>0</v>
      </c>
      <c r="R69" s="39">
        <f>V64</f>
        <v>0</v>
      </c>
      <c r="S69" s="40">
        <f>K69+O69</f>
        <v>0</v>
      </c>
      <c r="T69" s="39">
        <f>L69+P69</f>
        <v>0</v>
      </c>
      <c r="U69" s="40">
        <f>M69+Q69</f>
        <v>0</v>
      </c>
      <c r="V69" s="43">
        <f>N69+R69</f>
        <v>0</v>
      </c>
    </row>
    <row r="73" spans="1:23" ht="15.75" thickBot="1" x14ac:dyDescent="0.3"/>
    <row r="74" spans="1:23" ht="75.75" thickBot="1" x14ac:dyDescent="0.3">
      <c r="A74" s="2" t="s">
        <v>0</v>
      </c>
      <c r="B74" s="3" t="s">
        <v>1</v>
      </c>
      <c r="C74" s="3" t="s">
        <v>42</v>
      </c>
      <c r="D74" s="4" t="s">
        <v>65</v>
      </c>
      <c r="E74" s="4" t="s">
        <v>48</v>
      </c>
      <c r="F74" s="4" t="s">
        <v>45</v>
      </c>
      <c r="G74" s="5" t="s">
        <v>49</v>
      </c>
      <c r="H74" s="5" t="s">
        <v>50</v>
      </c>
      <c r="I74" s="5" t="s">
        <v>51</v>
      </c>
      <c r="J74" s="3" t="s">
        <v>43</v>
      </c>
      <c r="K74" s="3" t="s">
        <v>46</v>
      </c>
      <c r="L74" s="3" t="s">
        <v>2</v>
      </c>
      <c r="M74" s="6" t="s">
        <v>44</v>
      </c>
      <c r="N74" s="7" t="s">
        <v>3</v>
      </c>
      <c r="O74" s="8" t="s">
        <v>52</v>
      </c>
      <c r="P74" s="8" t="s">
        <v>53</v>
      </c>
      <c r="Q74" s="9" t="s">
        <v>54</v>
      </c>
      <c r="R74" s="9" t="s">
        <v>55</v>
      </c>
      <c r="S74" s="10" t="s">
        <v>47</v>
      </c>
      <c r="T74" s="10" t="s">
        <v>56</v>
      </c>
      <c r="U74" s="11" t="s">
        <v>57</v>
      </c>
      <c r="V74" s="12" t="s">
        <v>58</v>
      </c>
      <c r="W74" s="67" t="s">
        <v>72</v>
      </c>
    </row>
    <row r="75" spans="1:23" ht="15.75" thickBot="1" x14ac:dyDescent="0.3">
      <c r="A75" s="13">
        <v>1</v>
      </c>
      <c r="B75" s="13">
        <v>2</v>
      </c>
      <c r="C75" s="13">
        <v>3</v>
      </c>
      <c r="D75" s="13">
        <v>4</v>
      </c>
      <c r="E75" s="13">
        <v>5</v>
      </c>
      <c r="F75" s="13">
        <v>6</v>
      </c>
      <c r="G75" s="13">
        <v>7</v>
      </c>
      <c r="H75" s="13">
        <v>8</v>
      </c>
      <c r="I75" s="14">
        <v>9</v>
      </c>
      <c r="J75" s="13">
        <v>10</v>
      </c>
      <c r="K75" s="14">
        <v>11</v>
      </c>
      <c r="L75" s="13">
        <v>12</v>
      </c>
      <c r="M75" s="14">
        <v>13</v>
      </c>
      <c r="N75" s="13">
        <v>14</v>
      </c>
      <c r="O75" s="14">
        <v>15</v>
      </c>
      <c r="P75" s="13">
        <v>16</v>
      </c>
      <c r="Q75" s="14">
        <v>17</v>
      </c>
      <c r="R75" s="13">
        <v>18</v>
      </c>
      <c r="S75" s="14">
        <v>19</v>
      </c>
      <c r="T75" s="13">
        <v>20</v>
      </c>
      <c r="U75" s="15">
        <v>21</v>
      </c>
      <c r="V75" s="65">
        <v>22</v>
      </c>
      <c r="W75" s="15">
        <v>23</v>
      </c>
    </row>
    <row r="76" spans="1:23" ht="15.75" customHeight="1" thickBot="1" x14ac:dyDescent="0.3">
      <c r="A76" s="57" t="s">
        <v>20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9"/>
    </row>
    <row r="77" spans="1:23" ht="54.75" customHeight="1" thickBot="1" x14ac:dyDescent="0.3">
      <c r="A77" s="16" t="s">
        <v>59</v>
      </c>
      <c r="B77" s="44" t="s">
        <v>19</v>
      </c>
      <c r="C77" s="17" t="s">
        <v>66</v>
      </c>
      <c r="D77" s="18">
        <v>10</v>
      </c>
      <c r="E77" s="18">
        <v>30</v>
      </c>
      <c r="F77" s="18">
        <v>20</v>
      </c>
      <c r="G77" s="19">
        <v>0</v>
      </c>
      <c r="H77" s="19">
        <v>0</v>
      </c>
      <c r="I77" s="19">
        <v>0</v>
      </c>
      <c r="J77" s="17"/>
      <c r="K77" s="17"/>
      <c r="L77" s="17"/>
      <c r="M77" s="20"/>
      <c r="N77" s="21"/>
      <c r="O77" s="22">
        <f>ROUND(M77*E77,2)</f>
        <v>0</v>
      </c>
      <c r="P77" s="22">
        <f>ROUND(O77+O77*N77,2)</f>
        <v>0</v>
      </c>
      <c r="Q77" s="23">
        <f>ROUND(M77*H77,2)</f>
        <v>0</v>
      </c>
      <c r="R77" s="23">
        <f>ROUND(Q77+Q77*N77,2)</f>
        <v>0</v>
      </c>
      <c r="S77" s="22">
        <f>ROUND(F77*M77,2)</f>
        <v>0</v>
      </c>
      <c r="T77" s="22">
        <f>ROUND(S77+S77*N77,2)</f>
        <v>0</v>
      </c>
      <c r="U77" s="24">
        <f>ROUND(I77*M77,2)</f>
        <v>0</v>
      </c>
      <c r="V77" s="64">
        <f>ROUND(U77+U77*N77,2)</f>
        <v>0</v>
      </c>
      <c r="W77" s="17"/>
    </row>
    <row r="78" spans="1:23" ht="15.75" thickBot="1" x14ac:dyDescent="0.3">
      <c r="M78" s="55" t="s">
        <v>83</v>
      </c>
      <c r="N78" s="56"/>
      <c r="O78" s="34">
        <f t="shared" ref="O78:V78" si="5">SUM(O77:O77)</f>
        <v>0</v>
      </c>
      <c r="P78" s="34">
        <f t="shared" si="5"/>
        <v>0</v>
      </c>
      <c r="Q78" s="34">
        <f t="shared" si="5"/>
        <v>0</v>
      </c>
      <c r="R78" s="34">
        <f t="shared" si="5"/>
        <v>0</v>
      </c>
      <c r="S78" s="34">
        <f t="shared" si="5"/>
        <v>0</v>
      </c>
      <c r="T78" s="34">
        <f t="shared" si="5"/>
        <v>0</v>
      </c>
      <c r="U78" s="34">
        <f t="shared" si="5"/>
        <v>0</v>
      </c>
      <c r="V78" s="35">
        <f t="shared" si="5"/>
        <v>0</v>
      </c>
    </row>
    <row r="79" spans="1:23" ht="15.75" thickBot="1" x14ac:dyDescent="0.3"/>
    <row r="80" spans="1:23" ht="19.5" thickBot="1" x14ac:dyDescent="0.3">
      <c r="K80" s="60" t="str">
        <f>A76</f>
        <v>Pakiet 6</v>
      </c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2"/>
    </row>
    <row r="81" spans="1:23" x14ac:dyDescent="0.25">
      <c r="K81" s="46" t="s">
        <v>6</v>
      </c>
      <c r="L81" s="46"/>
      <c r="M81" s="46" t="s">
        <v>7</v>
      </c>
      <c r="N81" s="46"/>
      <c r="O81" s="46" t="s">
        <v>4</v>
      </c>
      <c r="P81" s="46"/>
      <c r="Q81" s="46" t="s">
        <v>62</v>
      </c>
      <c r="R81" s="46"/>
      <c r="S81" s="47" t="s">
        <v>8</v>
      </c>
      <c r="T81" s="47"/>
      <c r="U81" s="46" t="s">
        <v>9</v>
      </c>
      <c r="V81" s="46"/>
    </row>
    <row r="82" spans="1:23" ht="15.75" thickBot="1" x14ac:dyDescent="0.3">
      <c r="K82" s="36" t="s">
        <v>63</v>
      </c>
      <c r="L82" s="37" t="s">
        <v>64</v>
      </c>
      <c r="M82" s="36" t="s">
        <v>63</v>
      </c>
      <c r="N82" s="37" t="s">
        <v>64</v>
      </c>
      <c r="O82" s="36" t="s">
        <v>63</v>
      </c>
      <c r="P82" s="37" t="s">
        <v>64</v>
      </c>
      <c r="Q82" s="36" t="s">
        <v>63</v>
      </c>
      <c r="R82" s="37" t="s">
        <v>64</v>
      </c>
      <c r="S82" s="36" t="s">
        <v>63</v>
      </c>
      <c r="T82" s="37" t="s">
        <v>64</v>
      </c>
      <c r="U82" s="36" t="s">
        <v>63</v>
      </c>
      <c r="V82" s="37" t="s">
        <v>64</v>
      </c>
    </row>
    <row r="83" spans="1:23" ht="15.75" thickBot="1" x14ac:dyDescent="0.3">
      <c r="K83" s="38">
        <f>O78</f>
        <v>0</v>
      </c>
      <c r="L83" s="39">
        <f>Q78</f>
        <v>0</v>
      </c>
      <c r="M83" s="40">
        <f>P78</f>
        <v>0</v>
      </c>
      <c r="N83" s="39">
        <f>R78</f>
        <v>0</v>
      </c>
      <c r="O83" s="41">
        <f>S78</f>
        <v>0</v>
      </c>
      <c r="P83" s="42">
        <f>U78</f>
        <v>0</v>
      </c>
      <c r="Q83" s="40">
        <f>T78</f>
        <v>0</v>
      </c>
      <c r="R83" s="39">
        <f>V78</f>
        <v>0</v>
      </c>
      <c r="S83" s="40">
        <f>K83+O83</f>
        <v>0</v>
      </c>
      <c r="T83" s="39">
        <f>L83+P83</f>
        <v>0</v>
      </c>
      <c r="U83" s="40">
        <f>M83+Q83</f>
        <v>0</v>
      </c>
      <c r="V83" s="43">
        <f>N83+R83</f>
        <v>0</v>
      </c>
    </row>
    <row r="87" spans="1:23" ht="15.75" thickBot="1" x14ac:dyDescent="0.3"/>
    <row r="88" spans="1:23" ht="75.75" thickBot="1" x14ac:dyDescent="0.3">
      <c r="A88" s="2" t="s">
        <v>0</v>
      </c>
      <c r="B88" s="3" t="s">
        <v>1</v>
      </c>
      <c r="C88" s="3" t="s">
        <v>42</v>
      </c>
      <c r="D88" s="4" t="s">
        <v>65</v>
      </c>
      <c r="E88" s="4" t="s">
        <v>48</v>
      </c>
      <c r="F88" s="4" t="s">
        <v>45</v>
      </c>
      <c r="G88" s="5" t="s">
        <v>49</v>
      </c>
      <c r="H88" s="5" t="s">
        <v>50</v>
      </c>
      <c r="I88" s="5" t="s">
        <v>51</v>
      </c>
      <c r="J88" s="3" t="s">
        <v>43</v>
      </c>
      <c r="K88" s="3" t="s">
        <v>46</v>
      </c>
      <c r="L88" s="3" t="s">
        <v>2</v>
      </c>
      <c r="M88" s="6" t="s">
        <v>44</v>
      </c>
      <c r="N88" s="7" t="s">
        <v>3</v>
      </c>
      <c r="O88" s="8" t="s">
        <v>52</v>
      </c>
      <c r="P88" s="8" t="s">
        <v>53</v>
      </c>
      <c r="Q88" s="9" t="s">
        <v>54</v>
      </c>
      <c r="R88" s="9" t="s">
        <v>55</v>
      </c>
      <c r="S88" s="10" t="s">
        <v>47</v>
      </c>
      <c r="T88" s="10" t="s">
        <v>56</v>
      </c>
      <c r="U88" s="11" t="s">
        <v>57</v>
      </c>
      <c r="V88" s="12" t="s">
        <v>58</v>
      </c>
      <c r="W88" s="67" t="s">
        <v>72</v>
      </c>
    </row>
    <row r="89" spans="1:23" ht="15.75" thickBot="1" x14ac:dyDescent="0.3">
      <c r="A89" s="13">
        <v>1</v>
      </c>
      <c r="B89" s="13">
        <v>2</v>
      </c>
      <c r="C89" s="13">
        <v>3</v>
      </c>
      <c r="D89" s="13">
        <v>4</v>
      </c>
      <c r="E89" s="13">
        <v>5</v>
      </c>
      <c r="F89" s="13">
        <v>6</v>
      </c>
      <c r="G89" s="13">
        <v>7</v>
      </c>
      <c r="H89" s="13">
        <v>8</v>
      </c>
      <c r="I89" s="14">
        <v>9</v>
      </c>
      <c r="J89" s="13">
        <v>10</v>
      </c>
      <c r="K89" s="14">
        <v>11</v>
      </c>
      <c r="L89" s="13">
        <v>12</v>
      </c>
      <c r="M89" s="14">
        <v>13</v>
      </c>
      <c r="N89" s="13">
        <v>14</v>
      </c>
      <c r="O89" s="14">
        <v>15</v>
      </c>
      <c r="P89" s="13">
        <v>16</v>
      </c>
      <c r="Q89" s="14">
        <v>17</v>
      </c>
      <c r="R89" s="13">
        <v>18</v>
      </c>
      <c r="S89" s="14">
        <v>19</v>
      </c>
      <c r="T89" s="13">
        <v>20</v>
      </c>
      <c r="U89" s="15">
        <v>21</v>
      </c>
      <c r="V89" s="65">
        <v>22</v>
      </c>
      <c r="W89" s="15">
        <v>23</v>
      </c>
    </row>
    <row r="90" spans="1:23" ht="15.75" customHeight="1" thickBot="1" x14ac:dyDescent="0.3">
      <c r="A90" s="57" t="s">
        <v>26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9"/>
    </row>
    <row r="91" spans="1:23" ht="54.75" customHeight="1" thickBot="1" x14ac:dyDescent="0.3">
      <c r="A91" s="16" t="s">
        <v>59</v>
      </c>
      <c r="B91" s="44" t="s">
        <v>21</v>
      </c>
      <c r="C91" s="17" t="s">
        <v>66</v>
      </c>
      <c r="D91" s="18">
        <v>10</v>
      </c>
      <c r="E91" s="18">
        <v>60</v>
      </c>
      <c r="F91" s="18">
        <v>45</v>
      </c>
      <c r="G91" s="19">
        <v>10</v>
      </c>
      <c r="H91" s="19">
        <v>45</v>
      </c>
      <c r="I91" s="19">
        <v>35</v>
      </c>
      <c r="J91" s="17"/>
      <c r="K91" s="17"/>
      <c r="L91" s="17"/>
      <c r="M91" s="20"/>
      <c r="N91" s="21"/>
      <c r="O91" s="22">
        <f>ROUND(M91*E91,2)</f>
        <v>0</v>
      </c>
      <c r="P91" s="22">
        <f>ROUND(O91+O91*N91,2)</f>
        <v>0</v>
      </c>
      <c r="Q91" s="23">
        <f>ROUND(M91*H91,2)</f>
        <v>0</v>
      </c>
      <c r="R91" s="23">
        <f>ROUND(Q91+Q91*N91,2)</f>
        <v>0</v>
      </c>
      <c r="S91" s="22">
        <f>ROUND(F91*M91,2)</f>
        <v>0</v>
      </c>
      <c r="T91" s="22">
        <f>ROUND(S91+S91*N91,2)</f>
        <v>0</v>
      </c>
      <c r="U91" s="24">
        <f>ROUND(I91*M91,2)</f>
        <v>0</v>
      </c>
      <c r="V91" s="64">
        <f>ROUND(U91+U91*N91,2)</f>
        <v>0</v>
      </c>
      <c r="W91" s="17"/>
    </row>
    <row r="92" spans="1:23" ht="15.75" thickBot="1" x14ac:dyDescent="0.3">
      <c r="M92" s="55" t="s">
        <v>82</v>
      </c>
      <c r="N92" s="56"/>
      <c r="O92" s="34">
        <f t="shared" ref="O92:V92" si="6">SUM(O91:O91)</f>
        <v>0</v>
      </c>
      <c r="P92" s="34">
        <f t="shared" si="6"/>
        <v>0</v>
      </c>
      <c r="Q92" s="34">
        <f t="shared" si="6"/>
        <v>0</v>
      </c>
      <c r="R92" s="34">
        <f t="shared" si="6"/>
        <v>0</v>
      </c>
      <c r="S92" s="34">
        <f t="shared" si="6"/>
        <v>0</v>
      </c>
      <c r="T92" s="34">
        <f t="shared" si="6"/>
        <v>0</v>
      </c>
      <c r="U92" s="34">
        <f t="shared" si="6"/>
        <v>0</v>
      </c>
      <c r="V92" s="35">
        <f t="shared" si="6"/>
        <v>0</v>
      </c>
    </row>
    <row r="93" spans="1:23" ht="15.75" thickBot="1" x14ac:dyDescent="0.3"/>
    <row r="94" spans="1:23" ht="19.5" thickBot="1" x14ac:dyDescent="0.3">
      <c r="K94" s="60" t="str">
        <f>A90</f>
        <v>Pakiet 7</v>
      </c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2"/>
    </row>
    <row r="95" spans="1:23" x14ac:dyDescent="0.25">
      <c r="K95" s="46" t="s">
        <v>6</v>
      </c>
      <c r="L95" s="46"/>
      <c r="M95" s="46" t="s">
        <v>7</v>
      </c>
      <c r="N95" s="46"/>
      <c r="O95" s="46" t="s">
        <v>4</v>
      </c>
      <c r="P95" s="46"/>
      <c r="Q95" s="46" t="s">
        <v>62</v>
      </c>
      <c r="R95" s="46"/>
      <c r="S95" s="47" t="s">
        <v>8</v>
      </c>
      <c r="T95" s="47"/>
      <c r="U95" s="46" t="s">
        <v>9</v>
      </c>
      <c r="V95" s="46"/>
    </row>
    <row r="96" spans="1:23" ht="15.75" thickBot="1" x14ac:dyDescent="0.3">
      <c r="K96" s="36" t="s">
        <v>63</v>
      </c>
      <c r="L96" s="37" t="s">
        <v>64</v>
      </c>
      <c r="M96" s="36" t="s">
        <v>63</v>
      </c>
      <c r="N96" s="37" t="s">
        <v>64</v>
      </c>
      <c r="O96" s="36" t="s">
        <v>63</v>
      </c>
      <c r="P96" s="37" t="s">
        <v>64</v>
      </c>
      <c r="Q96" s="36" t="s">
        <v>63</v>
      </c>
      <c r="R96" s="37" t="s">
        <v>64</v>
      </c>
      <c r="S96" s="36" t="s">
        <v>63</v>
      </c>
      <c r="T96" s="37" t="s">
        <v>64</v>
      </c>
      <c r="U96" s="36" t="s">
        <v>63</v>
      </c>
      <c r="V96" s="37" t="s">
        <v>64</v>
      </c>
    </row>
    <row r="97" spans="1:23" ht="15.75" thickBot="1" x14ac:dyDescent="0.3">
      <c r="K97" s="38">
        <f>O92</f>
        <v>0</v>
      </c>
      <c r="L97" s="39">
        <f>Q92</f>
        <v>0</v>
      </c>
      <c r="M97" s="40">
        <f>P92</f>
        <v>0</v>
      </c>
      <c r="N97" s="39">
        <f>R92</f>
        <v>0</v>
      </c>
      <c r="O97" s="41">
        <f>S92</f>
        <v>0</v>
      </c>
      <c r="P97" s="42">
        <f>U92</f>
        <v>0</v>
      </c>
      <c r="Q97" s="40">
        <f>T92</f>
        <v>0</v>
      </c>
      <c r="R97" s="39">
        <f>V92</f>
        <v>0</v>
      </c>
      <c r="S97" s="40">
        <f>K97+O97</f>
        <v>0</v>
      </c>
      <c r="T97" s="39">
        <f>L97+P97</f>
        <v>0</v>
      </c>
      <c r="U97" s="40">
        <f>M97+Q97</f>
        <v>0</v>
      </c>
      <c r="V97" s="43">
        <f>N97+R97</f>
        <v>0</v>
      </c>
    </row>
    <row r="101" spans="1:23" ht="15.75" thickBot="1" x14ac:dyDescent="0.3"/>
    <row r="102" spans="1:23" ht="75.75" thickBot="1" x14ac:dyDescent="0.3">
      <c r="A102" s="2" t="s">
        <v>0</v>
      </c>
      <c r="B102" s="3" t="s">
        <v>1</v>
      </c>
      <c r="C102" s="3" t="s">
        <v>42</v>
      </c>
      <c r="D102" s="4" t="s">
        <v>65</v>
      </c>
      <c r="E102" s="4" t="s">
        <v>48</v>
      </c>
      <c r="F102" s="4" t="s">
        <v>45</v>
      </c>
      <c r="G102" s="5" t="s">
        <v>49</v>
      </c>
      <c r="H102" s="5" t="s">
        <v>50</v>
      </c>
      <c r="I102" s="5" t="s">
        <v>51</v>
      </c>
      <c r="J102" s="3" t="s">
        <v>43</v>
      </c>
      <c r="K102" s="3" t="s">
        <v>46</v>
      </c>
      <c r="L102" s="3" t="s">
        <v>2</v>
      </c>
      <c r="M102" s="6" t="s">
        <v>44</v>
      </c>
      <c r="N102" s="7" t="s">
        <v>3</v>
      </c>
      <c r="O102" s="8" t="s">
        <v>52</v>
      </c>
      <c r="P102" s="8" t="s">
        <v>53</v>
      </c>
      <c r="Q102" s="9" t="s">
        <v>54</v>
      </c>
      <c r="R102" s="9" t="s">
        <v>55</v>
      </c>
      <c r="S102" s="10" t="s">
        <v>47</v>
      </c>
      <c r="T102" s="10" t="s">
        <v>56</v>
      </c>
      <c r="U102" s="11" t="s">
        <v>57</v>
      </c>
      <c r="V102" s="12" t="s">
        <v>58</v>
      </c>
      <c r="W102" s="67" t="s">
        <v>72</v>
      </c>
    </row>
    <row r="103" spans="1:23" ht="15.75" thickBot="1" x14ac:dyDescent="0.3">
      <c r="A103" s="13">
        <v>1</v>
      </c>
      <c r="B103" s="13">
        <v>2</v>
      </c>
      <c r="C103" s="13">
        <v>3</v>
      </c>
      <c r="D103" s="13">
        <v>4</v>
      </c>
      <c r="E103" s="13">
        <v>5</v>
      </c>
      <c r="F103" s="13">
        <v>6</v>
      </c>
      <c r="G103" s="13">
        <v>7</v>
      </c>
      <c r="H103" s="13">
        <v>8</v>
      </c>
      <c r="I103" s="14">
        <v>9</v>
      </c>
      <c r="J103" s="13">
        <v>10</v>
      </c>
      <c r="K103" s="14">
        <v>11</v>
      </c>
      <c r="L103" s="13">
        <v>12</v>
      </c>
      <c r="M103" s="14">
        <v>13</v>
      </c>
      <c r="N103" s="13">
        <v>14</v>
      </c>
      <c r="O103" s="14">
        <v>15</v>
      </c>
      <c r="P103" s="13">
        <v>16</v>
      </c>
      <c r="Q103" s="14">
        <v>17</v>
      </c>
      <c r="R103" s="13">
        <v>18</v>
      </c>
      <c r="S103" s="14">
        <v>19</v>
      </c>
      <c r="T103" s="13">
        <v>20</v>
      </c>
      <c r="U103" s="15">
        <v>21</v>
      </c>
      <c r="V103" s="65">
        <v>22</v>
      </c>
      <c r="W103" s="15">
        <v>23</v>
      </c>
    </row>
    <row r="104" spans="1:23" ht="15.75" customHeight="1" thickBot="1" x14ac:dyDescent="0.3">
      <c r="A104" s="57" t="s">
        <v>27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9"/>
    </row>
    <row r="105" spans="1:23" ht="54.75" customHeight="1" thickBot="1" x14ac:dyDescent="0.3">
      <c r="A105" s="16" t="s">
        <v>59</v>
      </c>
      <c r="B105" s="44" t="s">
        <v>22</v>
      </c>
      <c r="C105" s="17" t="s">
        <v>66</v>
      </c>
      <c r="D105" s="18">
        <v>3</v>
      </c>
      <c r="E105" s="18">
        <v>12</v>
      </c>
      <c r="F105" s="18">
        <v>8</v>
      </c>
      <c r="G105" s="19">
        <v>0</v>
      </c>
      <c r="H105" s="19">
        <v>0</v>
      </c>
      <c r="I105" s="19">
        <v>0</v>
      </c>
      <c r="J105" s="17"/>
      <c r="K105" s="17"/>
      <c r="L105" s="17"/>
      <c r="M105" s="20"/>
      <c r="N105" s="21"/>
      <c r="O105" s="22">
        <f>ROUND(M105*E105,2)</f>
        <v>0</v>
      </c>
      <c r="P105" s="22">
        <f>ROUND(O105+O105*N105,2)</f>
        <v>0</v>
      </c>
      <c r="Q105" s="23">
        <f>ROUND(M105*H105,2)</f>
        <v>0</v>
      </c>
      <c r="R105" s="23">
        <f>ROUND(Q105+Q105*N105,2)</f>
        <v>0</v>
      </c>
      <c r="S105" s="22">
        <f>ROUND(F105*M105,2)</f>
        <v>0</v>
      </c>
      <c r="T105" s="22">
        <f>ROUND(S105+S105*N105,2)</f>
        <v>0</v>
      </c>
      <c r="U105" s="24">
        <f>ROUND(I105*M105,2)</f>
        <v>0</v>
      </c>
      <c r="V105" s="64">
        <f>ROUND(U105+U105*N105,2)</f>
        <v>0</v>
      </c>
      <c r="W105" s="17"/>
    </row>
    <row r="106" spans="1:23" ht="15.75" thickBot="1" x14ac:dyDescent="0.3">
      <c r="M106" s="55" t="s">
        <v>81</v>
      </c>
      <c r="N106" s="56"/>
      <c r="O106" s="34">
        <f t="shared" ref="O106:V106" si="7">SUM(O105:O105)</f>
        <v>0</v>
      </c>
      <c r="P106" s="34">
        <f t="shared" si="7"/>
        <v>0</v>
      </c>
      <c r="Q106" s="34">
        <f t="shared" si="7"/>
        <v>0</v>
      </c>
      <c r="R106" s="34">
        <f t="shared" si="7"/>
        <v>0</v>
      </c>
      <c r="S106" s="34">
        <f t="shared" si="7"/>
        <v>0</v>
      </c>
      <c r="T106" s="34">
        <f t="shared" si="7"/>
        <v>0</v>
      </c>
      <c r="U106" s="34">
        <f t="shared" si="7"/>
        <v>0</v>
      </c>
      <c r="V106" s="35">
        <f t="shared" si="7"/>
        <v>0</v>
      </c>
    </row>
    <row r="107" spans="1:23" ht="15.75" thickBot="1" x14ac:dyDescent="0.3"/>
    <row r="108" spans="1:23" ht="19.5" thickBot="1" x14ac:dyDescent="0.3">
      <c r="K108" s="60" t="str">
        <f>A104</f>
        <v>Pakiet 8</v>
      </c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2"/>
    </row>
    <row r="109" spans="1:23" x14ac:dyDescent="0.25">
      <c r="K109" s="46" t="s">
        <v>6</v>
      </c>
      <c r="L109" s="46"/>
      <c r="M109" s="46" t="s">
        <v>7</v>
      </c>
      <c r="N109" s="46"/>
      <c r="O109" s="46" t="s">
        <v>4</v>
      </c>
      <c r="P109" s="46"/>
      <c r="Q109" s="46" t="s">
        <v>62</v>
      </c>
      <c r="R109" s="46"/>
      <c r="S109" s="47" t="s">
        <v>8</v>
      </c>
      <c r="T109" s="47"/>
      <c r="U109" s="46" t="s">
        <v>9</v>
      </c>
      <c r="V109" s="46"/>
    </row>
    <row r="110" spans="1:23" ht="15.75" thickBot="1" x14ac:dyDescent="0.3">
      <c r="K110" s="36" t="s">
        <v>63</v>
      </c>
      <c r="L110" s="37" t="s">
        <v>64</v>
      </c>
      <c r="M110" s="36" t="s">
        <v>63</v>
      </c>
      <c r="N110" s="37" t="s">
        <v>64</v>
      </c>
      <c r="O110" s="36" t="s">
        <v>63</v>
      </c>
      <c r="P110" s="37" t="s">
        <v>64</v>
      </c>
      <c r="Q110" s="36" t="s">
        <v>63</v>
      </c>
      <c r="R110" s="37" t="s">
        <v>64</v>
      </c>
      <c r="S110" s="36" t="s">
        <v>63</v>
      </c>
      <c r="T110" s="37" t="s">
        <v>64</v>
      </c>
      <c r="U110" s="36" t="s">
        <v>63</v>
      </c>
      <c r="V110" s="37" t="s">
        <v>64</v>
      </c>
    </row>
    <row r="111" spans="1:23" ht="15.75" thickBot="1" x14ac:dyDescent="0.3">
      <c r="K111" s="38">
        <f>O106</f>
        <v>0</v>
      </c>
      <c r="L111" s="39">
        <f>Q106</f>
        <v>0</v>
      </c>
      <c r="M111" s="40">
        <f>P106</f>
        <v>0</v>
      </c>
      <c r="N111" s="39">
        <f>R106</f>
        <v>0</v>
      </c>
      <c r="O111" s="41">
        <f>S106</f>
        <v>0</v>
      </c>
      <c r="P111" s="42">
        <f>U106</f>
        <v>0</v>
      </c>
      <c r="Q111" s="40">
        <f>T106</f>
        <v>0</v>
      </c>
      <c r="R111" s="39">
        <f>V106</f>
        <v>0</v>
      </c>
      <c r="S111" s="40">
        <f>K111+O111</f>
        <v>0</v>
      </c>
      <c r="T111" s="39">
        <f>L111+P111</f>
        <v>0</v>
      </c>
      <c r="U111" s="40">
        <f>M111+Q111</f>
        <v>0</v>
      </c>
      <c r="V111" s="43">
        <f>N111+R111</f>
        <v>0</v>
      </c>
    </row>
    <row r="115" spans="1:23" ht="15.75" thickBot="1" x14ac:dyDescent="0.3"/>
    <row r="116" spans="1:23" ht="75.75" thickBot="1" x14ac:dyDescent="0.3">
      <c r="A116" s="2" t="s">
        <v>0</v>
      </c>
      <c r="B116" s="3" t="s">
        <v>1</v>
      </c>
      <c r="C116" s="3" t="s">
        <v>42</v>
      </c>
      <c r="D116" s="4" t="s">
        <v>65</v>
      </c>
      <c r="E116" s="4" t="s">
        <v>48</v>
      </c>
      <c r="F116" s="4" t="s">
        <v>45</v>
      </c>
      <c r="G116" s="5" t="s">
        <v>49</v>
      </c>
      <c r="H116" s="5" t="s">
        <v>50</v>
      </c>
      <c r="I116" s="5" t="s">
        <v>51</v>
      </c>
      <c r="J116" s="3" t="s">
        <v>43</v>
      </c>
      <c r="K116" s="3" t="s">
        <v>46</v>
      </c>
      <c r="L116" s="3" t="s">
        <v>2</v>
      </c>
      <c r="M116" s="6" t="s">
        <v>44</v>
      </c>
      <c r="N116" s="7" t="s">
        <v>3</v>
      </c>
      <c r="O116" s="8" t="s">
        <v>52</v>
      </c>
      <c r="P116" s="8" t="s">
        <v>53</v>
      </c>
      <c r="Q116" s="9" t="s">
        <v>54</v>
      </c>
      <c r="R116" s="9" t="s">
        <v>55</v>
      </c>
      <c r="S116" s="10" t="s">
        <v>47</v>
      </c>
      <c r="T116" s="10" t="s">
        <v>56</v>
      </c>
      <c r="U116" s="11" t="s">
        <v>57</v>
      </c>
      <c r="V116" s="12" t="s">
        <v>58</v>
      </c>
      <c r="W116" s="67" t="s">
        <v>72</v>
      </c>
    </row>
    <row r="117" spans="1:23" ht="15.75" thickBot="1" x14ac:dyDescent="0.3">
      <c r="A117" s="13">
        <v>1</v>
      </c>
      <c r="B117" s="13">
        <v>2</v>
      </c>
      <c r="C117" s="13">
        <v>3</v>
      </c>
      <c r="D117" s="13">
        <v>4</v>
      </c>
      <c r="E117" s="13">
        <v>5</v>
      </c>
      <c r="F117" s="13">
        <v>6</v>
      </c>
      <c r="G117" s="13">
        <v>7</v>
      </c>
      <c r="H117" s="13">
        <v>8</v>
      </c>
      <c r="I117" s="14">
        <v>9</v>
      </c>
      <c r="J117" s="13">
        <v>10</v>
      </c>
      <c r="K117" s="14">
        <v>11</v>
      </c>
      <c r="L117" s="13">
        <v>12</v>
      </c>
      <c r="M117" s="14">
        <v>13</v>
      </c>
      <c r="N117" s="13">
        <v>14</v>
      </c>
      <c r="O117" s="14">
        <v>15</v>
      </c>
      <c r="P117" s="13">
        <v>16</v>
      </c>
      <c r="Q117" s="14">
        <v>17</v>
      </c>
      <c r="R117" s="13">
        <v>18</v>
      </c>
      <c r="S117" s="14">
        <v>19</v>
      </c>
      <c r="T117" s="13">
        <v>20</v>
      </c>
      <c r="U117" s="15">
        <v>21</v>
      </c>
      <c r="V117" s="65">
        <v>22</v>
      </c>
      <c r="W117" s="15">
        <v>23</v>
      </c>
    </row>
    <row r="118" spans="1:23" ht="15.75" customHeight="1" thickBot="1" x14ac:dyDescent="0.3">
      <c r="A118" s="57" t="s">
        <v>28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9"/>
    </row>
    <row r="119" spans="1:23" ht="54.75" customHeight="1" thickBot="1" x14ac:dyDescent="0.3">
      <c r="A119" s="16" t="s">
        <v>59</v>
      </c>
      <c r="B119" s="44" t="s">
        <v>23</v>
      </c>
      <c r="C119" s="17" t="s">
        <v>66</v>
      </c>
      <c r="D119" s="18">
        <v>2</v>
      </c>
      <c r="E119" s="18">
        <v>8</v>
      </c>
      <c r="F119" s="18">
        <v>8</v>
      </c>
      <c r="G119" s="19">
        <v>0</v>
      </c>
      <c r="H119" s="19">
        <v>0</v>
      </c>
      <c r="I119" s="19">
        <v>0</v>
      </c>
      <c r="J119" s="17"/>
      <c r="K119" s="17"/>
      <c r="L119" s="17"/>
      <c r="M119" s="20"/>
      <c r="N119" s="21"/>
      <c r="O119" s="22">
        <f>ROUND(M119*E119,2)</f>
        <v>0</v>
      </c>
      <c r="P119" s="22">
        <f>ROUND(O119+O119*N119,2)</f>
        <v>0</v>
      </c>
      <c r="Q119" s="23">
        <f>ROUND(M119*H119,2)</f>
        <v>0</v>
      </c>
      <c r="R119" s="23">
        <f>ROUND(Q119+Q119*N119,2)</f>
        <v>0</v>
      </c>
      <c r="S119" s="22">
        <f>ROUND(F119*M119,2)</f>
        <v>0</v>
      </c>
      <c r="T119" s="22">
        <f>ROUND(S119+S119*N119,2)</f>
        <v>0</v>
      </c>
      <c r="U119" s="24">
        <f>ROUND(I119*M119,2)</f>
        <v>0</v>
      </c>
      <c r="V119" s="64">
        <f>ROUND(U119+U119*N119,2)</f>
        <v>0</v>
      </c>
      <c r="W119" s="17"/>
    </row>
    <row r="120" spans="1:23" ht="15.75" thickBot="1" x14ac:dyDescent="0.3">
      <c r="M120" s="55" t="s">
        <v>80</v>
      </c>
      <c r="N120" s="56"/>
      <c r="O120" s="34">
        <f t="shared" ref="O120:V120" si="8">SUM(O119:O119)</f>
        <v>0</v>
      </c>
      <c r="P120" s="34">
        <f t="shared" si="8"/>
        <v>0</v>
      </c>
      <c r="Q120" s="34">
        <f t="shared" si="8"/>
        <v>0</v>
      </c>
      <c r="R120" s="34">
        <f t="shared" si="8"/>
        <v>0</v>
      </c>
      <c r="S120" s="34">
        <f t="shared" si="8"/>
        <v>0</v>
      </c>
      <c r="T120" s="34">
        <f t="shared" si="8"/>
        <v>0</v>
      </c>
      <c r="U120" s="34">
        <f t="shared" si="8"/>
        <v>0</v>
      </c>
      <c r="V120" s="35">
        <f t="shared" si="8"/>
        <v>0</v>
      </c>
    </row>
    <row r="121" spans="1:23" ht="15.75" thickBot="1" x14ac:dyDescent="0.3"/>
    <row r="122" spans="1:23" ht="19.5" thickBot="1" x14ac:dyDescent="0.3">
      <c r="K122" s="60" t="str">
        <f>A118</f>
        <v>Pakiet 9</v>
      </c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2"/>
    </row>
    <row r="123" spans="1:23" x14ac:dyDescent="0.25">
      <c r="K123" s="46" t="s">
        <v>6</v>
      </c>
      <c r="L123" s="46"/>
      <c r="M123" s="46" t="s">
        <v>7</v>
      </c>
      <c r="N123" s="46"/>
      <c r="O123" s="46" t="s">
        <v>4</v>
      </c>
      <c r="P123" s="46"/>
      <c r="Q123" s="46" t="s">
        <v>62</v>
      </c>
      <c r="R123" s="46"/>
      <c r="S123" s="47" t="s">
        <v>8</v>
      </c>
      <c r="T123" s="47"/>
      <c r="U123" s="46" t="s">
        <v>9</v>
      </c>
      <c r="V123" s="46"/>
    </row>
    <row r="124" spans="1:23" ht="15.75" thickBot="1" x14ac:dyDescent="0.3">
      <c r="K124" s="36" t="s">
        <v>63</v>
      </c>
      <c r="L124" s="37" t="s">
        <v>64</v>
      </c>
      <c r="M124" s="36" t="s">
        <v>63</v>
      </c>
      <c r="N124" s="37" t="s">
        <v>64</v>
      </c>
      <c r="O124" s="36" t="s">
        <v>63</v>
      </c>
      <c r="P124" s="37" t="s">
        <v>64</v>
      </c>
      <c r="Q124" s="36" t="s">
        <v>63</v>
      </c>
      <c r="R124" s="37" t="s">
        <v>64</v>
      </c>
      <c r="S124" s="36" t="s">
        <v>63</v>
      </c>
      <c r="T124" s="37" t="s">
        <v>64</v>
      </c>
      <c r="U124" s="36" t="s">
        <v>63</v>
      </c>
      <c r="V124" s="37" t="s">
        <v>64</v>
      </c>
    </row>
    <row r="125" spans="1:23" ht="15.75" thickBot="1" x14ac:dyDescent="0.3">
      <c r="K125" s="38">
        <f>O120</f>
        <v>0</v>
      </c>
      <c r="L125" s="39">
        <f>Q120</f>
        <v>0</v>
      </c>
      <c r="M125" s="40">
        <f>P120</f>
        <v>0</v>
      </c>
      <c r="N125" s="39">
        <f>R120</f>
        <v>0</v>
      </c>
      <c r="O125" s="41">
        <f>S120</f>
        <v>0</v>
      </c>
      <c r="P125" s="42">
        <f>U120</f>
        <v>0</v>
      </c>
      <c r="Q125" s="40">
        <f>T120</f>
        <v>0</v>
      </c>
      <c r="R125" s="39">
        <f>V120</f>
        <v>0</v>
      </c>
      <c r="S125" s="40">
        <f>K125+O125</f>
        <v>0</v>
      </c>
      <c r="T125" s="39">
        <f>L125+P125</f>
        <v>0</v>
      </c>
      <c r="U125" s="40">
        <f>M125+Q125</f>
        <v>0</v>
      </c>
      <c r="V125" s="43">
        <f>N125+R125</f>
        <v>0</v>
      </c>
    </row>
    <row r="129" spans="1:23" ht="15.75" thickBot="1" x14ac:dyDescent="0.3"/>
    <row r="130" spans="1:23" ht="75.75" thickBot="1" x14ac:dyDescent="0.3">
      <c r="A130" s="2" t="s">
        <v>0</v>
      </c>
      <c r="B130" s="3" t="s">
        <v>1</v>
      </c>
      <c r="C130" s="3" t="s">
        <v>42</v>
      </c>
      <c r="D130" s="4" t="s">
        <v>65</v>
      </c>
      <c r="E130" s="4" t="s">
        <v>48</v>
      </c>
      <c r="F130" s="4" t="s">
        <v>45</v>
      </c>
      <c r="G130" s="5" t="s">
        <v>49</v>
      </c>
      <c r="H130" s="5" t="s">
        <v>50</v>
      </c>
      <c r="I130" s="5" t="s">
        <v>51</v>
      </c>
      <c r="J130" s="3" t="s">
        <v>43</v>
      </c>
      <c r="K130" s="3" t="s">
        <v>46</v>
      </c>
      <c r="L130" s="3" t="s">
        <v>2</v>
      </c>
      <c r="M130" s="6" t="s">
        <v>44</v>
      </c>
      <c r="N130" s="7" t="s">
        <v>3</v>
      </c>
      <c r="O130" s="8" t="s">
        <v>52</v>
      </c>
      <c r="P130" s="8" t="s">
        <v>53</v>
      </c>
      <c r="Q130" s="9" t="s">
        <v>54</v>
      </c>
      <c r="R130" s="9" t="s">
        <v>55</v>
      </c>
      <c r="S130" s="10" t="s">
        <v>47</v>
      </c>
      <c r="T130" s="10" t="s">
        <v>56</v>
      </c>
      <c r="U130" s="11" t="s">
        <v>57</v>
      </c>
      <c r="V130" s="12" t="s">
        <v>58</v>
      </c>
      <c r="W130" s="67" t="s">
        <v>72</v>
      </c>
    </row>
    <row r="131" spans="1:23" ht="15.75" thickBot="1" x14ac:dyDescent="0.3">
      <c r="A131" s="13">
        <v>1</v>
      </c>
      <c r="B131" s="13">
        <v>2</v>
      </c>
      <c r="C131" s="13">
        <v>3</v>
      </c>
      <c r="D131" s="13">
        <v>4</v>
      </c>
      <c r="E131" s="13">
        <v>5</v>
      </c>
      <c r="F131" s="13">
        <v>6</v>
      </c>
      <c r="G131" s="13">
        <v>7</v>
      </c>
      <c r="H131" s="13">
        <v>8</v>
      </c>
      <c r="I131" s="14">
        <v>9</v>
      </c>
      <c r="J131" s="13">
        <v>10</v>
      </c>
      <c r="K131" s="14">
        <v>11</v>
      </c>
      <c r="L131" s="13">
        <v>12</v>
      </c>
      <c r="M131" s="14">
        <v>13</v>
      </c>
      <c r="N131" s="13">
        <v>14</v>
      </c>
      <c r="O131" s="14">
        <v>15</v>
      </c>
      <c r="P131" s="13">
        <v>16</v>
      </c>
      <c r="Q131" s="14">
        <v>17</v>
      </c>
      <c r="R131" s="13">
        <v>18</v>
      </c>
      <c r="S131" s="14">
        <v>19</v>
      </c>
      <c r="T131" s="13">
        <v>20</v>
      </c>
      <c r="U131" s="15">
        <v>21</v>
      </c>
      <c r="V131" s="65">
        <v>22</v>
      </c>
      <c r="W131" s="15">
        <v>23</v>
      </c>
    </row>
    <row r="132" spans="1:23" ht="15.75" customHeight="1" thickBot="1" x14ac:dyDescent="0.3">
      <c r="A132" s="57" t="s">
        <v>29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9"/>
    </row>
    <row r="133" spans="1:23" ht="30" x14ac:dyDescent="0.25">
      <c r="A133" s="16" t="s">
        <v>59</v>
      </c>
      <c r="B133" s="44" t="s">
        <v>34</v>
      </c>
      <c r="C133" s="17" t="s">
        <v>66</v>
      </c>
      <c r="D133" s="18">
        <v>150</v>
      </c>
      <c r="E133" s="18">
        <v>300</v>
      </c>
      <c r="F133" s="18">
        <v>200</v>
      </c>
      <c r="G133" s="19">
        <v>10</v>
      </c>
      <c r="H133" s="19">
        <v>110</v>
      </c>
      <c r="I133" s="19">
        <v>50</v>
      </c>
      <c r="J133" s="17"/>
      <c r="K133" s="17"/>
      <c r="L133" s="17"/>
      <c r="M133" s="20"/>
      <c r="N133" s="21"/>
      <c r="O133" s="22">
        <f>ROUND(M133*E133,2)</f>
        <v>0</v>
      </c>
      <c r="P133" s="22">
        <f>ROUND(O133+O133*N133,2)</f>
        <v>0</v>
      </c>
      <c r="Q133" s="23">
        <f>ROUND(M133*H133,2)</f>
        <v>0</v>
      </c>
      <c r="R133" s="23">
        <f>ROUND(Q133+Q133*N133,2)</f>
        <v>0</v>
      </c>
      <c r="S133" s="22">
        <f>ROUND(F133*M133,2)</f>
        <v>0</v>
      </c>
      <c r="T133" s="22">
        <f>ROUND(S133+S133*N133,2)</f>
        <v>0</v>
      </c>
      <c r="U133" s="24">
        <f>ROUND(I133*M133,2)</f>
        <v>0</v>
      </c>
      <c r="V133" s="64">
        <f>ROUND(U133+U133*N133,2)</f>
        <v>0</v>
      </c>
      <c r="W133" s="17"/>
    </row>
    <row r="134" spans="1:23" ht="30" x14ac:dyDescent="0.25">
      <c r="A134" s="25" t="s">
        <v>60</v>
      </c>
      <c r="B134" s="45" t="s">
        <v>32</v>
      </c>
      <c r="C134" s="17" t="s">
        <v>66</v>
      </c>
      <c r="D134" s="27">
        <v>0</v>
      </c>
      <c r="E134" s="27">
        <v>0</v>
      </c>
      <c r="F134" s="27">
        <v>0</v>
      </c>
      <c r="G134" s="28">
        <v>10</v>
      </c>
      <c r="H134" s="28">
        <v>135</v>
      </c>
      <c r="I134" s="28">
        <v>50</v>
      </c>
      <c r="J134" s="26"/>
      <c r="K134" s="26"/>
      <c r="L134" s="26"/>
      <c r="M134" s="29"/>
      <c r="N134" s="30"/>
      <c r="O134" s="31">
        <f>ROUND(M134*E134,2)</f>
        <v>0</v>
      </c>
      <c r="P134" s="31">
        <f>ROUND(O134+O134*N134,2)</f>
        <v>0</v>
      </c>
      <c r="Q134" s="32">
        <f>ROUND(M134*H134,2)</f>
        <v>0</v>
      </c>
      <c r="R134" s="32">
        <f>ROUND(Q134+Q134*N134,2)</f>
        <v>0</v>
      </c>
      <c r="S134" s="31">
        <f>ROUND(F134*M134,2)</f>
        <v>0</v>
      </c>
      <c r="T134" s="31">
        <f>ROUND(S134+S134*N134,2)</f>
        <v>0</v>
      </c>
      <c r="U134" s="33">
        <f>ROUND(I134*M134,2)</f>
        <v>0</v>
      </c>
      <c r="V134" s="66">
        <f>ROUND(U134+U134*N134,2)</f>
        <v>0</v>
      </c>
      <c r="W134" s="26"/>
    </row>
    <row r="135" spans="1:23" ht="30.75" thickBot="1" x14ac:dyDescent="0.3">
      <c r="A135" s="25" t="s">
        <v>67</v>
      </c>
      <c r="B135" s="45" t="s">
        <v>33</v>
      </c>
      <c r="C135" s="17" t="s">
        <v>66</v>
      </c>
      <c r="D135" s="27">
        <v>0</v>
      </c>
      <c r="E135" s="27">
        <v>0</v>
      </c>
      <c r="F135" s="27">
        <v>0</v>
      </c>
      <c r="G135" s="28">
        <v>10</v>
      </c>
      <c r="H135" s="28">
        <v>35</v>
      </c>
      <c r="I135" s="28">
        <v>30</v>
      </c>
      <c r="J135" s="26"/>
      <c r="K135" s="26"/>
      <c r="L135" s="26"/>
      <c r="M135" s="29"/>
      <c r="N135" s="30"/>
      <c r="O135" s="31">
        <f>ROUND(M135*E135,2)</f>
        <v>0</v>
      </c>
      <c r="P135" s="31">
        <f>ROUND(O135+O135*N135,2)</f>
        <v>0</v>
      </c>
      <c r="Q135" s="32">
        <f>ROUND(M135*H135,2)</f>
        <v>0</v>
      </c>
      <c r="R135" s="32">
        <f>ROUND(Q135+Q135*N135,2)</f>
        <v>0</v>
      </c>
      <c r="S135" s="31">
        <f>ROUND(F135*M135,2)</f>
        <v>0</v>
      </c>
      <c r="T135" s="31">
        <f>ROUND(S135+S135*N135,2)</f>
        <v>0</v>
      </c>
      <c r="U135" s="33">
        <f>ROUND(I135*M135,2)</f>
        <v>0</v>
      </c>
      <c r="V135" s="66">
        <f>ROUND(U135+U135*N135,2)</f>
        <v>0</v>
      </c>
      <c r="W135" s="26"/>
    </row>
    <row r="136" spans="1:23" ht="15.75" thickBot="1" x14ac:dyDescent="0.3">
      <c r="M136" s="55" t="s">
        <v>79</v>
      </c>
      <c r="N136" s="56"/>
      <c r="O136" s="34">
        <f>SUM(O133:O135)</f>
        <v>0</v>
      </c>
      <c r="P136" s="34">
        <f>SUM(P133:P135)</f>
        <v>0</v>
      </c>
      <c r="Q136" s="34">
        <f t="shared" ref="Q136:V136" si="9">SUM(Q133:Q135)</f>
        <v>0</v>
      </c>
      <c r="R136" s="34">
        <f t="shared" si="9"/>
        <v>0</v>
      </c>
      <c r="S136" s="34">
        <f t="shared" si="9"/>
        <v>0</v>
      </c>
      <c r="T136" s="34">
        <f t="shared" si="9"/>
        <v>0</v>
      </c>
      <c r="U136" s="34">
        <f t="shared" si="9"/>
        <v>0</v>
      </c>
      <c r="V136" s="34">
        <f t="shared" si="9"/>
        <v>0</v>
      </c>
    </row>
    <row r="137" spans="1:23" ht="15.75" thickBot="1" x14ac:dyDescent="0.3"/>
    <row r="138" spans="1:23" ht="15.75" customHeight="1" thickBot="1" x14ac:dyDescent="0.3">
      <c r="K138" s="60" t="str">
        <f>A132</f>
        <v>Pakiet 10</v>
      </c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2"/>
    </row>
    <row r="139" spans="1:23" x14ac:dyDescent="0.25">
      <c r="K139" s="46" t="s">
        <v>6</v>
      </c>
      <c r="L139" s="46"/>
      <c r="M139" s="46" t="s">
        <v>7</v>
      </c>
      <c r="N139" s="46"/>
      <c r="O139" s="46" t="s">
        <v>4</v>
      </c>
      <c r="P139" s="46"/>
      <c r="Q139" s="46" t="s">
        <v>62</v>
      </c>
      <c r="R139" s="46"/>
      <c r="S139" s="47" t="s">
        <v>8</v>
      </c>
      <c r="T139" s="47"/>
      <c r="U139" s="46" t="s">
        <v>9</v>
      </c>
      <c r="V139" s="46"/>
    </row>
    <row r="140" spans="1:23" ht="15.75" thickBot="1" x14ac:dyDescent="0.3">
      <c r="K140" s="36" t="s">
        <v>63</v>
      </c>
      <c r="L140" s="37" t="s">
        <v>64</v>
      </c>
      <c r="M140" s="36" t="s">
        <v>63</v>
      </c>
      <c r="N140" s="37" t="s">
        <v>64</v>
      </c>
      <c r="O140" s="36" t="s">
        <v>63</v>
      </c>
      <c r="P140" s="37" t="s">
        <v>64</v>
      </c>
      <c r="Q140" s="36" t="s">
        <v>63</v>
      </c>
      <c r="R140" s="37" t="s">
        <v>64</v>
      </c>
      <c r="S140" s="36" t="s">
        <v>63</v>
      </c>
      <c r="T140" s="37" t="s">
        <v>64</v>
      </c>
      <c r="U140" s="36" t="s">
        <v>63</v>
      </c>
      <c r="V140" s="37" t="s">
        <v>64</v>
      </c>
    </row>
    <row r="141" spans="1:23" ht="15.75" thickBot="1" x14ac:dyDescent="0.3">
      <c r="K141" s="38">
        <f>O136</f>
        <v>0</v>
      </c>
      <c r="L141" s="39">
        <f>Q136</f>
        <v>0</v>
      </c>
      <c r="M141" s="40">
        <f>P136</f>
        <v>0</v>
      </c>
      <c r="N141" s="39">
        <f>R136</f>
        <v>0</v>
      </c>
      <c r="O141" s="41">
        <f>S136</f>
        <v>0</v>
      </c>
      <c r="P141" s="42">
        <f>U136</f>
        <v>0</v>
      </c>
      <c r="Q141" s="40">
        <f>T136</f>
        <v>0</v>
      </c>
      <c r="R141" s="39">
        <f>V136</f>
        <v>0</v>
      </c>
      <c r="S141" s="40">
        <f>K141+O141</f>
        <v>0</v>
      </c>
      <c r="T141" s="39">
        <f>L141+P141</f>
        <v>0</v>
      </c>
      <c r="U141" s="40">
        <f>M141+Q141</f>
        <v>0</v>
      </c>
      <c r="V141" s="43">
        <f>N141+R141</f>
        <v>0</v>
      </c>
    </row>
    <row r="145" spans="1:23" ht="15.75" thickBot="1" x14ac:dyDescent="0.3"/>
    <row r="146" spans="1:23" ht="75.75" thickBot="1" x14ac:dyDescent="0.3">
      <c r="A146" s="2" t="s">
        <v>0</v>
      </c>
      <c r="B146" s="3" t="s">
        <v>1</v>
      </c>
      <c r="C146" s="3" t="s">
        <v>42</v>
      </c>
      <c r="D146" s="4" t="s">
        <v>65</v>
      </c>
      <c r="E146" s="4" t="s">
        <v>48</v>
      </c>
      <c r="F146" s="4" t="s">
        <v>45</v>
      </c>
      <c r="G146" s="5" t="s">
        <v>49</v>
      </c>
      <c r="H146" s="5" t="s">
        <v>50</v>
      </c>
      <c r="I146" s="5" t="s">
        <v>51</v>
      </c>
      <c r="J146" s="3" t="s">
        <v>43</v>
      </c>
      <c r="K146" s="3" t="s">
        <v>46</v>
      </c>
      <c r="L146" s="3" t="s">
        <v>2</v>
      </c>
      <c r="M146" s="6" t="s">
        <v>44</v>
      </c>
      <c r="N146" s="7" t="s">
        <v>3</v>
      </c>
      <c r="O146" s="8" t="s">
        <v>52</v>
      </c>
      <c r="P146" s="8" t="s">
        <v>53</v>
      </c>
      <c r="Q146" s="9" t="s">
        <v>54</v>
      </c>
      <c r="R146" s="9" t="s">
        <v>55</v>
      </c>
      <c r="S146" s="10" t="s">
        <v>47</v>
      </c>
      <c r="T146" s="10" t="s">
        <v>56</v>
      </c>
      <c r="U146" s="11" t="s">
        <v>57</v>
      </c>
      <c r="V146" s="12" t="s">
        <v>58</v>
      </c>
      <c r="W146" s="67" t="s">
        <v>72</v>
      </c>
    </row>
    <row r="147" spans="1:23" ht="15.75" thickBot="1" x14ac:dyDescent="0.3">
      <c r="A147" s="13">
        <v>1</v>
      </c>
      <c r="B147" s="13">
        <v>2</v>
      </c>
      <c r="C147" s="13">
        <v>3</v>
      </c>
      <c r="D147" s="13">
        <v>4</v>
      </c>
      <c r="E147" s="13">
        <v>5</v>
      </c>
      <c r="F147" s="13">
        <v>6</v>
      </c>
      <c r="G147" s="13">
        <v>7</v>
      </c>
      <c r="H147" s="13">
        <v>8</v>
      </c>
      <c r="I147" s="14">
        <v>9</v>
      </c>
      <c r="J147" s="13">
        <v>10</v>
      </c>
      <c r="K147" s="14">
        <v>11</v>
      </c>
      <c r="L147" s="13">
        <v>12</v>
      </c>
      <c r="M147" s="14">
        <v>13</v>
      </c>
      <c r="N147" s="13">
        <v>14</v>
      </c>
      <c r="O147" s="14">
        <v>15</v>
      </c>
      <c r="P147" s="13">
        <v>16</v>
      </c>
      <c r="Q147" s="14">
        <v>17</v>
      </c>
      <c r="R147" s="13">
        <v>18</v>
      </c>
      <c r="S147" s="14">
        <v>19</v>
      </c>
      <c r="T147" s="13">
        <v>20</v>
      </c>
      <c r="U147" s="15">
        <v>21</v>
      </c>
      <c r="V147" s="65">
        <v>22</v>
      </c>
      <c r="W147" s="15">
        <v>23</v>
      </c>
    </row>
    <row r="148" spans="1:23" ht="15.75" customHeight="1" thickBot="1" x14ac:dyDescent="0.3">
      <c r="A148" s="57" t="s">
        <v>30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9"/>
    </row>
    <row r="149" spans="1:23" ht="30" x14ac:dyDescent="0.25">
      <c r="A149" s="16" t="s">
        <v>59</v>
      </c>
      <c r="B149" s="44" t="s">
        <v>24</v>
      </c>
      <c r="C149" s="17" t="s">
        <v>66</v>
      </c>
      <c r="D149" s="18">
        <v>40</v>
      </c>
      <c r="E149" s="18">
        <v>80</v>
      </c>
      <c r="F149" s="18">
        <v>40</v>
      </c>
      <c r="G149" s="19">
        <v>0</v>
      </c>
      <c r="H149" s="19">
        <v>0</v>
      </c>
      <c r="I149" s="19">
        <v>0</v>
      </c>
      <c r="J149" s="17"/>
      <c r="K149" s="17"/>
      <c r="L149" s="17"/>
      <c r="M149" s="20"/>
      <c r="N149" s="21"/>
      <c r="O149" s="22">
        <f>ROUND(M149*E149,2)</f>
        <v>0</v>
      </c>
      <c r="P149" s="22">
        <f>ROUND(O149+O149*N149,2)</f>
        <v>0</v>
      </c>
      <c r="Q149" s="23">
        <f>ROUND(M149*H149,2)</f>
        <v>0</v>
      </c>
      <c r="R149" s="23">
        <f>ROUND(Q149+Q149*N149,2)</f>
        <v>0</v>
      </c>
      <c r="S149" s="22">
        <f>ROUND(F149*M149,2)</f>
        <v>0</v>
      </c>
      <c r="T149" s="22">
        <f>ROUND(S149+S149*N149,2)</f>
        <v>0</v>
      </c>
      <c r="U149" s="24">
        <f>ROUND(I149*M149,2)</f>
        <v>0</v>
      </c>
      <c r="V149" s="64">
        <f>ROUND(U149+U149*N149,2)</f>
        <v>0</v>
      </c>
      <c r="W149" s="17"/>
    </row>
    <row r="150" spans="1:23" ht="30.75" thickBot="1" x14ac:dyDescent="0.3">
      <c r="A150" s="25" t="s">
        <v>60</v>
      </c>
      <c r="B150" s="45" t="s">
        <v>25</v>
      </c>
      <c r="C150" s="17" t="s">
        <v>66</v>
      </c>
      <c r="D150" s="27">
        <v>12</v>
      </c>
      <c r="E150" s="27">
        <v>24</v>
      </c>
      <c r="F150" s="27">
        <v>12</v>
      </c>
      <c r="G150" s="28">
        <v>0</v>
      </c>
      <c r="H150" s="28">
        <v>0</v>
      </c>
      <c r="I150" s="28">
        <v>0</v>
      </c>
      <c r="J150" s="26"/>
      <c r="K150" s="26"/>
      <c r="L150" s="26"/>
      <c r="M150" s="29"/>
      <c r="N150" s="30"/>
      <c r="O150" s="31">
        <f>ROUND(M150*E150,2)</f>
        <v>0</v>
      </c>
      <c r="P150" s="31">
        <f>ROUND(O150+O150*N150,2)</f>
        <v>0</v>
      </c>
      <c r="Q150" s="32">
        <f>ROUND(M150*H150,2)</f>
        <v>0</v>
      </c>
      <c r="R150" s="32">
        <f>ROUND(Q150+Q150*N150,2)</f>
        <v>0</v>
      </c>
      <c r="S150" s="31">
        <f>ROUND(F150*M150,2)</f>
        <v>0</v>
      </c>
      <c r="T150" s="31">
        <f>ROUND(S150+S150*N150,2)</f>
        <v>0</v>
      </c>
      <c r="U150" s="33">
        <f>ROUND(I150*M150,2)</f>
        <v>0</v>
      </c>
      <c r="V150" s="66">
        <f>ROUND(U150+U150*N150,2)</f>
        <v>0</v>
      </c>
      <c r="W150" s="26"/>
    </row>
    <row r="151" spans="1:23" ht="15.75" thickBot="1" x14ac:dyDescent="0.3">
      <c r="M151" s="55" t="s">
        <v>78</v>
      </c>
      <c r="N151" s="56"/>
      <c r="O151" s="34">
        <f t="shared" ref="O151:V151" si="10">SUM(O149:O150)</f>
        <v>0</v>
      </c>
      <c r="P151" s="34">
        <f t="shared" si="10"/>
        <v>0</v>
      </c>
      <c r="Q151" s="34">
        <f t="shared" si="10"/>
        <v>0</v>
      </c>
      <c r="R151" s="34">
        <f t="shared" si="10"/>
        <v>0</v>
      </c>
      <c r="S151" s="34">
        <f t="shared" si="10"/>
        <v>0</v>
      </c>
      <c r="T151" s="34">
        <f t="shared" si="10"/>
        <v>0</v>
      </c>
      <c r="U151" s="34">
        <f t="shared" si="10"/>
        <v>0</v>
      </c>
      <c r="V151" s="34">
        <f t="shared" si="10"/>
        <v>0</v>
      </c>
    </row>
    <row r="152" spans="1:23" ht="15.75" thickBot="1" x14ac:dyDescent="0.3"/>
    <row r="153" spans="1:23" ht="15.75" customHeight="1" thickBot="1" x14ac:dyDescent="0.3">
      <c r="K153" s="60" t="str">
        <f>A148</f>
        <v>Pakiet 11</v>
      </c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2"/>
    </row>
    <row r="154" spans="1:23" x14ac:dyDescent="0.25">
      <c r="K154" s="46" t="s">
        <v>6</v>
      </c>
      <c r="L154" s="46"/>
      <c r="M154" s="46" t="s">
        <v>7</v>
      </c>
      <c r="N154" s="46"/>
      <c r="O154" s="46" t="s">
        <v>4</v>
      </c>
      <c r="P154" s="46"/>
      <c r="Q154" s="46" t="s">
        <v>62</v>
      </c>
      <c r="R154" s="46"/>
      <c r="S154" s="47" t="s">
        <v>8</v>
      </c>
      <c r="T154" s="47"/>
      <c r="U154" s="46" t="s">
        <v>9</v>
      </c>
      <c r="V154" s="46"/>
    </row>
    <row r="155" spans="1:23" ht="15.75" thickBot="1" x14ac:dyDescent="0.3">
      <c r="K155" s="36" t="s">
        <v>63</v>
      </c>
      <c r="L155" s="37" t="s">
        <v>64</v>
      </c>
      <c r="M155" s="36" t="s">
        <v>63</v>
      </c>
      <c r="N155" s="37" t="s">
        <v>64</v>
      </c>
      <c r="O155" s="36" t="s">
        <v>63</v>
      </c>
      <c r="P155" s="37" t="s">
        <v>64</v>
      </c>
      <c r="Q155" s="36" t="s">
        <v>63</v>
      </c>
      <c r="R155" s="37" t="s">
        <v>64</v>
      </c>
      <c r="S155" s="36" t="s">
        <v>63</v>
      </c>
      <c r="T155" s="37" t="s">
        <v>64</v>
      </c>
      <c r="U155" s="36" t="s">
        <v>63</v>
      </c>
      <c r="V155" s="37" t="s">
        <v>64</v>
      </c>
    </row>
    <row r="156" spans="1:23" ht="15.75" thickBot="1" x14ac:dyDescent="0.3">
      <c r="K156" s="38">
        <f>O151</f>
        <v>0</v>
      </c>
      <c r="L156" s="39">
        <f>Q151</f>
        <v>0</v>
      </c>
      <c r="M156" s="40">
        <f>P151</f>
        <v>0</v>
      </c>
      <c r="N156" s="39">
        <f>R151</f>
        <v>0</v>
      </c>
      <c r="O156" s="41">
        <f>S151</f>
        <v>0</v>
      </c>
      <c r="P156" s="42">
        <f>U151</f>
        <v>0</v>
      </c>
      <c r="Q156" s="40">
        <f>T151</f>
        <v>0</v>
      </c>
      <c r="R156" s="39">
        <f>V151</f>
        <v>0</v>
      </c>
      <c r="S156" s="40">
        <f>K156+O156</f>
        <v>0</v>
      </c>
      <c r="T156" s="39">
        <f>L156+P156</f>
        <v>0</v>
      </c>
      <c r="U156" s="40">
        <f>M156+Q156</f>
        <v>0</v>
      </c>
      <c r="V156" s="43">
        <f>N156+R156</f>
        <v>0</v>
      </c>
    </row>
    <row r="160" spans="1:23" ht="15.75" thickBot="1" x14ac:dyDescent="0.3"/>
    <row r="161" spans="1:23" ht="75.75" thickBot="1" x14ac:dyDescent="0.3">
      <c r="A161" s="2" t="s">
        <v>0</v>
      </c>
      <c r="B161" s="3" t="s">
        <v>1</v>
      </c>
      <c r="C161" s="3" t="s">
        <v>42</v>
      </c>
      <c r="D161" s="4" t="s">
        <v>65</v>
      </c>
      <c r="E161" s="4" t="s">
        <v>48</v>
      </c>
      <c r="F161" s="4" t="s">
        <v>45</v>
      </c>
      <c r="G161" s="5" t="s">
        <v>49</v>
      </c>
      <c r="H161" s="5" t="s">
        <v>50</v>
      </c>
      <c r="I161" s="5" t="s">
        <v>51</v>
      </c>
      <c r="J161" s="3" t="s">
        <v>43</v>
      </c>
      <c r="K161" s="3" t="s">
        <v>46</v>
      </c>
      <c r="L161" s="3" t="s">
        <v>2</v>
      </c>
      <c r="M161" s="6" t="s">
        <v>44</v>
      </c>
      <c r="N161" s="7" t="s">
        <v>3</v>
      </c>
      <c r="O161" s="8" t="s">
        <v>52</v>
      </c>
      <c r="P161" s="8" t="s">
        <v>53</v>
      </c>
      <c r="Q161" s="9" t="s">
        <v>54</v>
      </c>
      <c r="R161" s="9" t="s">
        <v>55</v>
      </c>
      <c r="S161" s="10" t="s">
        <v>47</v>
      </c>
      <c r="T161" s="10" t="s">
        <v>56</v>
      </c>
      <c r="U161" s="11" t="s">
        <v>57</v>
      </c>
      <c r="V161" s="12" t="s">
        <v>58</v>
      </c>
      <c r="W161" s="67" t="s">
        <v>72</v>
      </c>
    </row>
    <row r="162" spans="1:23" ht="15.75" thickBot="1" x14ac:dyDescent="0.3">
      <c r="A162" s="13">
        <v>1</v>
      </c>
      <c r="B162" s="13">
        <v>2</v>
      </c>
      <c r="C162" s="13">
        <v>3</v>
      </c>
      <c r="D162" s="13">
        <v>4</v>
      </c>
      <c r="E162" s="13">
        <v>5</v>
      </c>
      <c r="F162" s="13">
        <v>6</v>
      </c>
      <c r="G162" s="13">
        <v>7</v>
      </c>
      <c r="H162" s="13">
        <v>8</v>
      </c>
      <c r="I162" s="14">
        <v>9</v>
      </c>
      <c r="J162" s="13">
        <v>10</v>
      </c>
      <c r="K162" s="14">
        <v>11</v>
      </c>
      <c r="L162" s="13">
        <v>12</v>
      </c>
      <c r="M162" s="14">
        <v>13</v>
      </c>
      <c r="N162" s="13">
        <v>14</v>
      </c>
      <c r="O162" s="14">
        <v>15</v>
      </c>
      <c r="P162" s="13">
        <v>16</v>
      </c>
      <c r="Q162" s="14">
        <v>17</v>
      </c>
      <c r="R162" s="13">
        <v>18</v>
      </c>
      <c r="S162" s="14">
        <v>19</v>
      </c>
      <c r="T162" s="13">
        <v>20</v>
      </c>
      <c r="U162" s="15">
        <v>21</v>
      </c>
      <c r="V162" s="65">
        <v>22</v>
      </c>
      <c r="W162" s="15">
        <v>23</v>
      </c>
    </row>
    <row r="163" spans="1:23" ht="15.75" customHeight="1" thickBot="1" x14ac:dyDescent="0.3">
      <c r="A163" s="48" t="s">
        <v>31</v>
      </c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50"/>
    </row>
    <row r="164" spans="1:23" ht="15.75" thickBot="1" x14ac:dyDescent="0.3">
      <c r="A164" s="16" t="s">
        <v>59</v>
      </c>
      <c r="B164" s="68" t="s">
        <v>68</v>
      </c>
      <c r="C164" s="17" t="s">
        <v>66</v>
      </c>
      <c r="D164" s="18">
        <v>3</v>
      </c>
      <c r="E164" s="18">
        <v>15</v>
      </c>
      <c r="F164" s="18">
        <v>15</v>
      </c>
      <c r="G164" s="19">
        <v>3</v>
      </c>
      <c r="H164" s="19">
        <v>30</v>
      </c>
      <c r="I164" s="19">
        <v>30</v>
      </c>
      <c r="J164" s="17"/>
      <c r="K164" s="17"/>
      <c r="L164" s="17"/>
      <c r="M164" s="20"/>
      <c r="N164" s="21"/>
      <c r="O164" s="22">
        <f>ROUND(M164*E164,2)</f>
        <v>0</v>
      </c>
      <c r="P164" s="22">
        <f>ROUND(O164+O164*N164,2)</f>
        <v>0</v>
      </c>
      <c r="Q164" s="23">
        <f>ROUND(M164*H164,2)</f>
        <v>0</v>
      </c>
      <c r="R164" s="23">
        <f>ROUND(Q164+Q164*N164,2)</f>
        <v>0</v>
      </c>
      <c r="S164" s="22">
        <f>ROUND(F164*M164,2)</f>
        <v>0</v>
      </c>
      <c r="T164" s="22">
        <f>ROUND(S164+S164*N164,2)</f>
        <v>0</v>
      </c>
      <c r="U164" s="24">
        <f>ROUND(I164*M164,2)</f>
        <v>0</v>
      </c>
      <c r="V164" s="64">
        <f>ROUND(U164+U164*N164,2)</f>
        <v>0</v>
      </c>
      <c r="W164" s="17"/>
    </row>
    <row r="165" spans="1:23" ht="15.75" thickBot="1" x14ac:dyDescent="0.3">
      <c r="M165" s="55" t="s">
        <v>77</v>
      </c>
      <c r="N165" s="56"/>
      <c r="O165" s="34">
        <f t="shared" ref="O165:V165" si="11">SUM(O164:O164)</f>
        <v>0</v>
      </c>
      <c r="P165" s="34">
        <f t="shared" si="11"/>
        <v>0</v>
      </c>
      <c r="Q165" s="34">
        <f t="shared" si="11"/>
        <v>0</v>
      </c>
      <c r="R165" s="34">
        <f t="shared" si="11"/>
        <v>0</v>
      </c>
      <c r="S165" s="34">
        <f t="shared" si="11"/>
        <v>0</v>
      </c>
      <c r="T165" s="34">
        <f t="shared" si="11"/>
        <v>0</v>
      </c>
      <c r="U165" s="34">
        <f t="shared" si="11"/>
        <v>0</v>
      </c>
      <c r="V165" s="34">
        <f t="shared" si="11"/>
        <v>0</v>
      </c>
    </row>
    <row r="166" spans="1:23" ht="15.75" thickBot="1" x14ac:dyDescent="0.3"/>
    <row r="167" spans="1:23" ht="15.75" customHeight="1" thickBot="1" x14ac:dyDescent="0.3">
      <c r="K167" s="60" t="str">
        <f>A163</f>
        <v>Pakiet 12</v>
      </c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2"/>
    </row>
    <row r="168" spans="1:23" x14ac:dyDescent="0.25">
      <c r="K168" s="46" t="s">
        <v>6</v>
      </c>
      <c r="L168" s="46"/>
      <c r="M168" s="46" t="s">
        <v>7</v>
      </c>
      <c r="N168" s="46"/>
      <c r="O168" s="46" t="s">
        <v>4</v>
      </c>
      <c r="P168" s="46"/>
      <c r="Q168" s="46" t="s">
        <v>62</v>
      </c>
      <c r="R168" s="46"/>
      <c r="S168" s="47" t="s">
        <v>8</v>
      </c>
      <c r="T168" s="47"/>
      <c r="U168" s="46" t="s">
        <v>9</v>
      </c>
      <c r="V168" s="46"/>
    </row>
    <row r="169" spans="1:23" ht="15.75" thickBot="1" x14ac:dyDescent="0.3">
      <c r="K169" s="36" t="s">
        <v>63</v>
      </c>
      <c r="L169" s="37" t="s">
        <v>64</v>
      </c>
      <c r="M169" s="36" t="s">
        <v>63</v>
      </c>
      <c r="N169" s="37" t="s">
        <v>64</v>
      </c>
      <c r="O169" s="36" t="s">
        <v>63</v>
      </c>
      <c r="P169" s="37" t="s">
        <v>64</v>
      </c>
      <c r="Q169" s="36" t="s">
        <v>63</v>
      </c>
      <c r="R169" s="37" t="s">
        <v>64</v>
      </c>
      <c r="S169" s="36" t="s">
        <v>63</v>
      </c>
      <c r="T169" s="37" t="s">
        <v>64</v>
      </c>
      <c r="U169" s="36" t="s">
        <v>63</v>
      </c>
      <c r="V169" s="37" t="s">
        <v>64</v>
      </c>
    </row>
    <row r="170" spans="1:23" ht="15.75" thickBot="1" x14ac:dyDescent="0.3">
      <c r="K170" s="38">
        <f>O165</f>
        <v>0</v>
      </c>
      <c r="L170" s="39">
        <f>Q165</f>
        <v>0</v>
      </c>
      <c r="M170" s="40">
        <f>P165</f>
        <v>0</v>
      </c>
      <c r="N170" s="39">
        <f>R165</f>
        <v>0</v>
      </c>
      <c r="O170" s="41">
        <f>S165</f>
        <v>0</v>
      </c>
      <c r="P170" s="42">
        <f>U165</f>
        <v>0</v>
      </c>
      <c r="Q170" s="40">
        <f>T165</f>
        <v>0</v>
      </c>
      <c r="R170" s="39">
        <f>V165</f>
        <v>0</v>
      </c>
      <c r="S170" s="40">
        <f>K170+O170</f>
        <v>0</v>
      </c>
      <c r="T170" s="39">
        <f>L170+P170</f>
        <v>0</v>
      </c>
      <c r="U170" s="40">
        <f>M170+Q170</f>
        <v>0</v>
      </c>
      <c r="V170" s="43">
        <f>N170+R170</f>
        <v>0</v>
      </c>
    </row>
    <row r="174" spans="1:23" ht="15.75" thickBot="1" x14ac:dyDescent="0.3"/>
    <row r="175" spans="1:23" ht="75.75" thickBot="1" x14ac:dyDescent="0.3">
      <c r="A175" s="2" t="s">
        <v>0</v>
      </c>
      <c r="B175" s="3" t="s">
        <v>1</v>
      </c>
      <c r="C175" s="3" t="s">
        <v>42</v>
      </c>
      <c r="D175" s="4" t="s">
        <v>65</v>
      </c>
      <c r="E175" s="4" t="s">
        <v>48</v>
      </c>
      <c r="F175" s="4" t="s">
        <v>45</v>
      </c>
      <c r="G175" s="5" t="s">
        <v>49</v>
      </c>
      <c r="H175" s="5" t="s">
        <v>50</v>
      </c>
      <c r="I175" s="5" t="s">
        <v>51</v>
      </c>
      <c r="J175" s="3" t="s">
        <v>43</v>
      </c>
      <c r="K175" s="3" t="s">
        <v>46</v>
      </c>
      <c r="L175" s="3" t="s">
        <v>2</v>
      </c>
      <c r="M175" s="6" t="s">
        <v>44</v>
      </c>
      <c r="N175" s="7" t="s">
        <v>3</v>
      </c>
      <c r="O175" s="8" t="s">
        <v>52</v>
      </c>
      <c r="P175" s="8" t="s">
        <v>53</v>
      </c>
      <c r="Q175" s="9" t="s">
        <v>54</v>
      </c>
      <c r="R175" s="9" t="s">
        <v>55</v>
      </c>
      <c r="S175" s="10" t="s">
        <v>47</v>
      </c>
      <c r="T175" s="10" t="s">
        <v>56</v>
      </c>
      <c r="U175" s="11" t="s">
        <v>57</v>
      </c>
      <c r="V175" s="12" t="s">
        <v>58</v>
      </c>
      <c r="W175" s="67" t="s">
        <v>72</v>
      </c>
    </row>
    <row r="176" spans="1:23" ht="15.75" thickBot="1" x14ac:dyDescent="0.3">
      <c r="A176" s="13">
        <v>1</v>
      </c>
      <c r="B176" s="13">
        <v>2</v>
      </c>
      <c r="C176" s="13">
        <v>3</v>
      </c>
      <c r="D176" s="13">
        <v>4</v>
      </c>
      <c r="E176" s="13">
        <v>5</v>
      </c>
      <c r="F176" s="13">
        <v>6</v>
      </c>
      <c r="G176" s="13">
        <v>7</v>
      </c>
      <c r="H176" s="13">
        <v>8</v>
      </c>
      <c r="I176" s="14">
        <v>9</v>
      </c>
      <c r="J176" s="13">
        <v>10</v>
      </c>
      <c r="K176" s="14">
        <v>11</v>
      </c>
      <c r="L176" s="13">
        <v>12</v>
      </c>
      <c r="M176" s="14">
        <v>13</v>
      </c>
      <c r="N176" s="13">
        <v>14</v>
      </c>
      <c r="O176" s="14">
        <v>15</v>
      </c>
      <c r="P176" s="13">
        <v>16</v>
      </c>
      <c r="Q176" s="14">
        <v>17</v>
      </c>
      <c r="R176" s="13">
        <v>18</v>
      </c>
      <c r="S176" s="14">
        <v>19</v>
      </c>
      <c r="T176" s="13">
        <v>20</v>
      </c>
      <c r="U176" s="15">
        <v>21</v>
      </c>
      <c r="V176" s="65">
        <v>22</v>
      </c>
      <c r="W176" s="15">
        <v>23</v>
      </c>
    </row>
    <row r="177" spans="1:23" ht="15.75" customHeight="1" thickBot="1" x14ac:dyDescent="0.3">
      <c r="A177" s="57" t="s">
        <v>36</v>
      </c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9"/>
    </row>
    <row r="178" spans="1:23" ht="30.75" thickBot="1" x14ac:dyDescent="0.3">
      <c r="A178" s="16" t="s">
        <v>59</v>
      </c>
      <c r="B178" s="68" t="s">
        <v>35</v>
      </c>
      <c r="C178" s="17" t="s">
        <v>66</v>
      </c>
      <c r="D178" s="18">
        <v>10</v>
      </c>
      <c r="E178" s="18">
        <v>50</v>
      </c>
      <c r="F178" s="18">
        <v>30</v>
      </c>
      <c r="G178" s="19">
        <v>10</v>
      </c>
      <c r="H178" s="19">
        <v>70</v>
      </c>
      <c r="I178" s="19">
        <v>30</v>
      </c>
      <c r="J178" s="17"/>
      <c r="K178" s="17"/>
      <c r="L178" s="17"/>
      <c r="M178" s="20"/>
      <c r="N178" s="21"/>
      <c r="O178" s="22">
        <f>ROUND(M178*E178,2)</f>
        <v>0</v>
      </c>
      <c r="P178" s="22">
        <f>ROUND(O178+O178*N178,2)</f>
        <v>0</v>
      </c>
      <c r="Q178" s="23">
        <f>ROUND(M178*H178,2)</f>
        <v>0</v>
      </c>
      <c r="R178" s="23">
        <f>ROUND(Q178+Q178*N178,2)</f>
        <v>0</v>
      </c>
      <c r="S178" s="22">
        <f>ROUND(F178*M178,2)</f>
        <v>0</v>
      </c>
      <c r="T178" s="22">
        <f>ROUND(S178+S178*N178,2)</f>
        <v>0</v>
      </c>
      <c r="U178" s="24">
        <f>ROUND(I178*M178,2)</f>
        <v>0</v>
      </c>
      <c r="V178" s="64">
        <f>ROUND(U178+U178*N178,2)</f>
        <v>0</v>
      </c>
      <c r="W178" s="17"/>
    </row>
    <row r="179" spans="1:23" ht="15.75" thickBot="1" x14ac:dyDescent="0.3">
      <c r="M179" s="55" t="s">
        <v>76</v>
      </c>
      <c r="N179" s="56"/>
      <c r="O179" s="34">
        <f t="shared" ref="O179:V179" si="12">SUM(O178:O178)</f>
        <v>0</v>
      </c>
      <c r="P179" s="34">
        <f t="shared" si="12"/>
        <v>0</v>
      </c>
      <c r="Q179" s="34">
        <f t="shared" si="12"/>
        <v>0</v>
      </c>
      <c r="R179" s="34">
        <f t="shared" si="12"/>
        <v>0</v>
      </c>
      <c r="S179" s="34">
        <f t="shared" si="12"/>
        <v>0</v>
      </c>
      <c r="T179" s="34">
        <f t="shared" si="12"/>
        <v>0</v>
      </c>
      <c r="U179" s="34">
        <f t="shared" si="12"/>
        <v>0</v>
      </c>
      <c r="V179" s="34">
        <f t="shared" si="12"/>
        <v>0</v>
      </c>
    </row>
    <row r="180" spans="1:23" ht="15.75" thickBot="1" x14ac:dyDescent="0.3"/>
    <row r="181" spans="1:23" ht="15.75" customHeight="1" thickBot="1" x14ac:dyDescent="0.3">
      <c r="K181" s="60" t="str">
        <f>A177</f>
        <v>Pakiet 13</v>
      </c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2"/>
    </row>
    <row r="182" spans="1:23" x14ac:dyDescent="0.25">
      <c r="K182" s="46" t="s">
        <v>6</v>
      </c>
      <c r="L182" s="46"/>
      <c r="M182" s="46" t="s">
        <v>7</v>
      </c>
      <c r="N182" s="46"/>
      <c r="O182" s="46" t="s">
        <v>4</v>
      </c>
      <c r="P182" s="46"/>
      <c r="Q182" s="46" t="s">
        <v>62</v>
      </c>
      <c r="R182" s="46"/>
      <c r="S182" s="47" t="s">
        <v>8</v>
      </c>
      <c r="T182" s="47"/>
      <c r="U182" s="46" t="s">
        <v>9</v>
      </c>
      <c r="V182" s="46"/>
    </row>
    <row r="183" spans="1:23" ht="15.75" thickBot="1" x14ac:dyDescent="0.3">
      <c r="K183" s="36" t="s">
        <v>63</v>
      </c>
      <c r="L183" s="37" t="s">
        <v>64</v>
      </c>
      <c r="M183" s="36" t="s">
        <v>63</v>
      </c>
      <c r="N183" s="37" t="s">
        <v>64</v>
      </c>
      <c r="O183" s="36" t="s">
        <v>63</v>
      </c>
      <c r="P183" s="37" t="s">
        <v>64</v>
      </c>
      <c r="Q183" s="36" t="s">
        <v>63</v>
      </c>
      <c r="R183" s="37" t="s">
        <v>64</v>
      </c>
      <c r="S183" s="36" t="s">
        <v>63</v>
      </c>
      <c r="T183" s="37" t="s">
        <v>64</v>
      </c>
      <c r="U183" s="36" t="s">
        <v>63</v>
      </c>
      <c r="V183" s="37" t="s">
        <v>64</v>
      </c>
    </row>
    <row r="184" spans="1:23" ht="15.75" thickBot="1" x14ac:dyDescent="0.3">
      <c r="K184" s="38">
        <f>O179</f>
        <v>0</v>
      </c>
      <c r="L184" s="39">
        <f>Q179</f>
        <v>0</v>
      </c>
      <c r="M184" s="40">
        <f>P179</f>
        <v>0</v>
      </c>
      <c r="N184" s="39">
        <f>R179</f>
        <v>0</v>
      </c>
      <c r="O184" s="41">
        <f>S179</f>
        <v>0</v>
      </c>
      <c r="P184" s="42">
        <f>U179</f>
        <v>0</v>
      </c>
      <c r="Q184" s="40">
        <f>T179</f>
        <v>0</v>
      </c>
      <c r="R184" s="39">
        <f>V179</f>
        <v>0</v>
      </c>
      <c r="S184" s="40">
        <f>K184+O184</f>
        <v>0</v>
      </c>
      <c r="T184" s="39">
        <f>L184+P184</f>
        <v>0</v>
      </c>
      <c r="U184" s="40">
        <f>M184+Q184</f>
        <v>0</v>
      </c>
      <c r="V184" s="43">
        <f>N184+R184</f>
        <v>0</v>
      </c>
    </row>
    <row r="188" spans="1:23" ht="15.75" thickBot="1" x14ac:dyDescent="0.3"/>
    <row r="189" spans="1:23" ht="75.75" thickBot="1" x14ac:dyDescent="0.3">
      <c r="A189" s="2" t="s">
        <v>0</v>
      </c>
      <c r="B189" s="3" t="s">
        <v>1</v>
      </c>
      <c r="C189" s="3" t="s">
        <v>42</v>
      </c>
      <c r="D189" s="4" t="s">
        <v>65</v>
      </c>
      <c r="E189" s="4" t="s">
        <v>48</v>
      </c>
      <c r="F189" s="4" t="s">
        <v>45</v>
      </c>
      <c r="G189" s="5" t="s">
        <v>49</v>
      </c>
      <c r="H189" s="5" t="s">
        <v>50</v>
      </c>
      <c r="I189" s="5" t="s">
        <v>51</v>
      </c>
      <c r="J189" s="3" t="s">
        <v>43</v>
      </c>
      <c r="K189" s="3" t="s">
        <v>46</v>
      </c>
      <c r="L189" s="3" t="s">
        <v>2</v>
      </c>
      <c r="M189" s="6" t="s">
        <v>44</v>
      </c>
      <c r="N189" s="7" t="s">
        <v>3</v>
      </c>
      <c r="O189" s="8" t="s">
        <v>52</v>
      </c>
      <c r="P189" s="8" t="s">
        <v>53</v>
      </c>
      <c r="Q189" s="9" t="s">
        <v>54</v>
      </c>
      <c r="R189" s="9" t="s">
        <v>55</v>
      </c>
      <c r="S189" s="10" t="s">
        <v>47</v>
      </c>
      <c r="T189" s="10" t="s">
        <v>56</v>
      </c>
      <c r="U189" s="11" t="s">
        <v>57</v>
      </c>
      <c r="V189" s="12" t="s">
        <v>58</v>
      </c>
      <c r="W189" s="67" t="s">
        <v>72</v>
      </c>
    </row>
    <row r="190" spans="1:23" ht="15.75" thickBot="1" x14ac:dyDescent="0.3">
      <c r="A190" s="13">
        <v>1</v>
      </c>
      <c r="B190" s="13">
        <v>2</v>
      </c>
      <c r="C190" s="13">
        <v>3</v>
      </c>
      <c r="D190" s="13">
        <v>4</v>
      </c>
      <c r="E190" s="13">
        <v>5</v>
      </c>
      <c r="F190" s="13">
        <v>6</v>
      </c>
      <c r="G190" s="13">
        <v>7</v>
      </c>
      <c r="H190" s="13">
        <v>8</v>
      </c>
      <c r="I190" s="14">
        <v>9</v>
      </c>
      <c r="J190" s="13">
        <v>10</v>
      </c>
      <c r="K190" s="14">
        <v>11</v>
      </c>
      <c r="L190" s="13">
        <v>12</v>
      </c>
      <c r="M190" s="14">
        <v>13</v>
      </c>
      <c r="N190" s="13">
        <v>14</v>
      </c>
      <c r="O190" s="14">
        <v>15</v>
      </c>
      <c r="P190" s="13">
        <v>16</v>
      </c>
      <c r="Q190" s="14">
        <v>17</v>
      </c>
      <c r="R190" s="13">
        <v>18</v>
      </c>
      <c r="S190" s="14">
        <v>19</v>
      </c>
      <c r="T190" s="13">
        <v>20</v>
      </c>
      <c r="U190" s="15">
        <v>21</v>
      </c>
      <c r="V190" s="65">
        <v>22</v>
      </c>
      <c r="W190" s="15">
        <v>23</v>
      </c>
    </row>
    <row r="191" spans="1:23" ht="15.75" customHeight="1" thickBot="1" x14ac:dyDescent="0.3">
      <c r="A191" s="57" t="s">
        <v>40</v>
      </c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9"/>
    </row>
    <row r="192" spans="1:23" ht="40.5" customHeight="1" thickBot="1" x14ac:dyDescent="0.3">
      <c r="A192" s="16" t="s">
        <v>59</v>
      </c>
      <c r="B192" s="68" t="s">
        <v>37</v>
      </c>
      <c r="C192" s="17" t="s">
        <v>66</v>
      </c>
      <c r="D192" s="18">
        <v>0</v>
      </c>
      <c r="E192" s="18">
        <v>0</v>
      </c>
      <c r="F192" s="18">
        <v>0</v>
      </c>
      <c r="G192" s="19">
        <v>12</v>
      </c>
      <c r="H192" s="19">
        <v>240</v>
      </c>
      <c r="I192" s="19">
        <v>35</v>
      </c>
      <c r="J192" s="17"/>
      <c r="K192" s="17"/>
      <c r="L192" s="17"/>
      <c r="M192" s="20"/>
      <c r="N192" s="21"/>
      <c r="O192" s="22">
        <f>ROUND(M192*E192,2)</f>
        <v>0</v>
      </c>
      <c r="P192" s="22">
        <f>ROUND(O192+O192*N192,2)</f>
        <v>0</v>
      </c>
      <c r="Q192" s="23">
        <f>ROUND(M192*H192,2)</f>
        <v>0</v>
      </c>
      <c r="R192" s="23">
        <f>ROUND(Q192+Q192*N192,2)</f>
        <v>0</v>
      </c>
      <c r="S192" s="22">
        <f>ROUND(F192*M192,2)</f>
        <v>0</v>
      </c>
      <c r="T192" s="22">
        <f>ROUND(S192+S192*N192,2)</f>
        <v>0</v>
      </c>
      <c r="U192" s="24">
        <f>ROUND(I192*M192,2)</f>
        <v>0</v>
      </c>
      <c r="V192" s="64">
        <f>ROUND(U192+U192*N192,2)</f>
        <v>0</v>
      </c>
      <c r="W192" s="17"/>
    </row>
    <row r="193" spans="1:23" ht="15.75" thickBot="1" x14ac:dyDescent="0.3">
      <c r="M193" s="55" t="s">
        <v>75</v>
      </c>
      <c r="N193" s="56"/>
      <c r="O193" s="34">
        <f t="shared" ref="O193:V193" si="13">SUM(O192:O192)</f>
        <v>0</v>
      </c>
      <c r="P193" s="34">
        <f t="shared" si="13"/>
        <v>0</v>
      </c>
      <c r="Q193" s="34">
        <f t="shared" si="13"/>
        <v>0</v>
      </c>
      <c r="R193" s="34">
        <f t="shared" si="13"/>
        <v>0</v>
      </c>
      <c r="S193" s="34">
        <f t="shared" si="13"/>
        <v>0</v>
      </c>
      <c r="T193" s="34">
        <f t="shared" si="13"/>
        <v>0</v>
      </c>
      <c r="U193" s="34">
        <f t="shared" si="13"/>
        <v>0</v>
      </c>
      <c r="V193" s="34">
        <f t="shared" si="13"/>
        <v>0</v>
      </c>
    </row>
    <row r="194" spans="1:23" ht="15.75" thickBot="1" x14ac:dyDescent="0.3"/>
    <row r="195" spans="1:23" ht="15.75" customHeight="1" thickBot="1" x14ac:dyDescent="0.3">
      <c r="K195" s="60" t="str">
        <f>A191</f>
        <v>Pakiet 14</v>
      </c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2"/>
    </row>
    <row r="196" spans="1:23" x14ac:dyDescent="0.25">
      <c r="K196" s="46" t="s">
        <v>6</v>
      </c>
      <c r="L196" s="46"/>
      <c r="M196" s="46" t="s">
        <v>7</v>
      </c>
      <c r="N196" s="46"/>
      <c r="O196" s="46" t="s">
        <v>4</v>
      </c>
      <c r="P196" s="46"/>
      <c r="Q196" s="46" t="s">
        <v>62</v>
      </c>
      <c r="R196" s="46"/>
      <c r="S196" s="47" t="s">
        <v>8</v>
      </c>
      <c r="T196" s="47"/>
      <c r="U196" s="46" t="s">
        <v>9</v>
      </c>
      <c r="V196" s="46"/>
    </row>
    <row r="197" spans="1:23" ht="15.75" thickBot="1" x14ac:dyDescent="0.3">
      <c r="K197" s="36" t="s">
        <v>63</v>
      </c>
      <c r="L197" s="37" t="s">
        <v>64</v>
      </c>
      <c r="M197" s="36" t="s">
        <v>63</v>
      </c>
      <c r="N197" s="37" t="s">
        <v>64</v>
      </c>
      <c r="O197" s="36" t="s">
        <v>63</v>
      </c>
      <c r="P197" s="37" t="s">
        <v>64</v>
      </c>
      <c r="Q197" s="36" t="s">
        <v>63</v>
      </c>
      <c r="R197" s="37" t="s">
        <v>64</v>
      </c>
      <c r="S197" s="36" t="s">
        <v>63</v>
      </c>
      <c r="T197" s="37" t="s">
        <v>64</v>
      </c>
      <c r="U197" s="36" t="s">
        <v>63</v>
      </c>
      <c r="V197" s="37" t="s">
        <v>64</v>
      </c>
    </row>
    <row r="198" spans="1:23" ht="15.75" thickBot="1" x14ac:dyDescent="0.3">
      <c r="K198" s="38">
        <f>O193</f>
        <v>0</v>
      </c>
      <c r="L198" s="39">
        <f>Q193</f>
        <v>0</v>
      </c>
      <c r="M198" s="40">
        <f>P193</f>
        <v>0</v>
      </c>
      <c r="N198" s="39">
        <f>R193</f>
        <v>0</v>
      </c>
      <c r="O198" s="41">
        <f>S193</f>
        <v>0</v>
      </c>
      <c r="P198" s="42">
        <f>U193</f>
        <v>0</v>
      </c>
      <c r="Q198" s="40">
        <f>T193</f>
        <v>0</v>
      </c>
      <c r="R198" s="39">
        <f>V193</f>
        <v>0</v>
      </c>
      <c r="S198" s="40">
        <f>K198+O198</f>
        <v>0</v>
      </c>
      <c r="T198" s="39">
        <f>L198+P198</f>
        <v>0</v>
      </c>
      <c r="U198" s="40">
        <f>M198+Q198</f>
        <v>0</v>
      </c>
      <c r="V198" s="43">
        <f>N198+R198</f>
        <v>0</v>
      </c>
    </row>
    <row r="202" spans="1:23" ht="15.75" thickBot="1" x14ac:dyDescent="0.3"/>
    <row r="203" spans="1:23" ht="75.75" thickBot="1" x14ac:dyDescent="0.3">
      <c r="A203" s="2" t="s">
        <v>0</v>
      </c>
      <c r="B203" s="3" t="s">
        <v>1</v>
      </c>
      <c r="C203" s="3" t="s">
        <v>42</v>
      </c>
      <c r="D203" s="4" t="s">
        <v>65</v>
      </c>
      <c r="E203" s="4" t="s">
        <v>48</v>
      </c>
      <c r="F203" s="4" t="s">
        <v>45</v>
      </c>
      <c r="G203" s="5" t="s">
        <v>49</v>
      </c>
      <c r="H203" s="5" t="s">
        <v>50</v>
      </c>
      <c r="I203" s="5" t="s">
        <v>51</v>
      </c>
      <c r="J203" s="3" t="s">
        <v>43</v>
      </c>
      <c r="K203" s="3" t="s">
        <v>46</v>
      </c>
      <c r="L203" s="3" t="s">
        <v>2</v>
      </c>
      <c r="M203" s="6" t="s">
        <v>44</v>
      </c>
      <c r="N203" s="7" t="s">
        <v>3</v>
      </c>
      <c r="O203" s="8" t="s">
        <v>52</v>
      </c>
      <c r="P203" s="8" t="s">
        <v>53</v>
      </c>
      <c r="Q203" s="9" t="s">
        <v>54</v>
      </c>
      <c r="R203" s="9" t="s">
        <v>55</v>
      </c>
      <c r="S203" s="10" t="s">
        <v>47</v>
      </c>
      <c r="T203" s="10" t="s">
        <v>56</v>
      </c>
      <c r="U203" s="11" t="s">
        <v>57</v>
      </c>
      <c r="V203" s="12" t="s">
        <v>58</v>
      </c>
      <c r="W203" s="67" t="s">
        <v>72</v>
      </c>
    </row>
    <row r="204" spans="1:23" ht="15.75" thickBot="1" x14ac:dyDescent="0.3">
      <c r="A204" s="13">
        <v>1</v>
      </c>
      <c r="B204" s="13">
        <v>2</v>
      </c>
      <c r="C204" s="13">
        <v>3</v>
      </c>
      <c r="D204" s="13">
        <v>4</v>
      </c>
      <c r="E204" s="13">
        <v>5</v>
      </c>
      <c r="F204" s="13">
        <v>6</v>
      </c>
      <c r="G204" s="13">
        <v>7</v>
      </c>
      <c r="H204" s="13">
        <v>8</v>
      </c>
      <c r="I204" s="14">
        <v>9</v>
      </c>
      <c r="J204" s="13">
        <v>10</v>
      </c>
      <c r="K204" s="14">
        <v>11</v>
      </c>
      <c r="L204" s="13">
        <v>12</v>
      </c>
      <c r="M204" s="14">
        <v>13</v>
      </c>
      <c r="N204" s="13">
        <v>14</v>
      </c>
      <c r="O204" s="14">
        <v>15</v>
      </c>
      <c r="P204" s="13">
        <v>16</v>
      </c>
      <c r="Q204" s="14">
        <v>17</v>
      </c>
      <c r="R204" s="13">
        <v>18</v>
      </c>
      <c r="S204" s="14">
        <v>19</v>
      </c>
      <c r="T204" s="13">
        <v>20</v>
      </c>
      <c r="U204" s="15">
        <v>21</v>
      </c>
      <c r="V204" s="65">
        <v>22</v>
      </c>
      <c r="W204" s="15">
        <v>23</v>
      </c>
    </row>
    <row r="205" spans="1:23" ht="15.75" customHeight="1" thickBot="1" x14ac:dyDescent="0.3">
      <c r="A205" s="57" t="s">
        <v>41</v>
      </c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9"/>
    </row>
    <row r="206" spans="1:23" ht="40.5" customHeight="1" thickBot="1" x14ac:dyDescent="0.3">
      <c r="A206" s="16" t="s">
        <v>59</v>
      </c>
      <c r="B206" s="68" t="s">
        <v>38</v>
      </c>
      <c r="C206" s="17" t="s">
        <v>66</v>
      </c>
      <c r="D206" s="18">
        <v>0</v>
      </c>
      <c r="E206" s="18">
        <v>0</v>
      </c>
      <c r="F206" s="18">
        <v>0</v>
      </c>
      <c r="G206" s="19">
        <v>1</v>
      </c>
      <c r="H206" s="19">
        <v>35</v>
      </c>
      <c r="I206" s="19">
        <v>35</v>
      </c>
      <c r="J206" s="17"/>
      <c r="K206" s="17"/>
      <c r="L206" s="17"/>
      <c r="M206" s="20"/>
      <c r="N206" s="21"/>
      <c r="O206" s="22">
        <f>ROUND(M206*E206,2)</f>
        <v>0</v>
      </c>
      <c r="P206" s="22">
        <f>ROUND(O206+O206*N206,2)</f>
        <v>0</v>
      </c>
      <c r="Q206" s="23">
        <f>ROUND(M206*H206,2)</f>
        <v>0</v>
      </c>
      <c r="R206" s="23">
        <f>ROUND(Q206+Q206*N206,2)</f>
        <v>0</v>
      </c>
      <c r="S206" s="22">
        <f>ROUND(F206*M206,2)</f>
        <v>0</v>
      </c>
      <c r="T206" s="22">
        <f>ROUND(S206+S206*N206,2)</f>
        <v>0</v>
      </c>
      <c r="U206" s="24">
        <f>ROUND(I206*M206,2)</f>
        <v>0</v>
      </c>
      <c r="V206" s="64">
        <f>ROUND(U206+U206*N206,2)</f>
        <v>0</v>
      </c>
      <c r="W206" s="17"/>
    </row>
    <row r="207" spans="1:23" ht="15.75" thickBot="1" x14ac:dyDescent="0.3">
      <c r="M207" s="55" t="s">
        <v>74</v>
      </c>
      <c r="N207" s="56"/>
      <c r="O207" s="34">
        <f t="shared" ref="O207:V207" si="14">SUM(O206:O206)</f>
        <v>0</v>
      </c>
      <c r="P207" s="34">
        <f t="shared" si="14"/>
        <v>0</v>
      </c>
      <c r="Q207" s="34">
        <f t="shared" si="14"/>
        <v>0</v>
      </c>
      <c r="R207" s="34">
        <f t="shared" si="14"/>
        <v>0</v>
      </c>
      <c r="S207" s="34">
        <f t="shared" si="14"/>
        <v>0</v>
      </c>
      <c r="T207" s="34">
        <f t="shared" si="14"/>
        <v>0</v>
      </c>
      <c r="U207" s="34">
        <f t="shared" si="14"/>
        <v>0</v>
      </c>
      <c r="V207" s="34">
        <f t="shared" si="14"/>
        <v>0</v>
      </c>
    </row>
    <row r="208" spans="1:23" ht="15.75" thickBot="1" x14ac:dyDescent="0.3"/>
    <row r="209" spans="11:22" ht="15.75" customHeight="1" thickBot="1" x14ac:dyDescent="0.3">
      <c r="K209" s="60" t="str">
        <f>A205</f>
        <v>Pakiet 15</v>
      </c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2"/>
    </row>
    <row r="210" spans="11:22" x14ac:dyDescent="0.25">
      <c r="K210" s="46" t="s">
        <v>6</v>
      </c>
      <c r="L210" s="46"/>
      <c r="M210" s="46" t="s">
        <v>7</v>
      </c>
      <c r="N210" s="46"/>
      <c r="O210" s="46" t="s">
        <v>4</v>
      </c>
      <c r="P210" s="46"/>
      <c r="Q210" s="46" t="s">
        <v>62</v>
      </c>
      <c r="R210" s="46"/>
      <c r="S210" s="47" t="s">
        <v>8</v>
      </c>
      <c r="T210" s="47"/>
      <c r="U210" s="46" t="s">
        <v>9</v>
      </c>
      <c r="V210" s="46"/>
    </row>
    <row r="211" spans="11:22" ht="15.75" thickBot="1" x14ac:dyDescent="0.3">
      <c r="K211" s="36" t="s">
        <v>63</v>
      </c>
      <c r="L211" s="37" t="s">
        <v>64</v>
      </c>
      <c r="M211" s="36" t="s">
        <v>63</v>
      </c>
      <c r="N211" s="37" t="s">
        <v>64</v>
      </c>
      <c r="O211" s="36" t="s">
        <v>63</v>
      </c>
      <c r="P211" s="37" t="s">
        <v>64</v>
      </c>
      <c r="Q211" s="36" t="s">
        <v>63</v>
      </c>
      <c r="R211" s="37" t="s">
        <v>64</v>
      </c>
      <c r="S211" s="36" t="s">
        <v>63</v>
      </c>
      <c r="T211" s="37" t="s">
        <v>64</v>
      </c>
      <c r="U211" s="36" t="s">
        <v>63</v>
      </c>
      <c r="V211" s="37" t="s">
        <v>64</v>
      </c>
    </row>
    <row r="212" spans="11:22" ht="15.75" thickBot="1" x14ac:dyDescent="0.3">
      <c r="K212" s="38">
        <f>O207</f>
        <v>0</v>
      </c>
      <c r="L212" s="39">
        <f>Q207</f>
        <v>0</v>
      </c>
      <c r="M212" s="40">
        <f>P207</f>
        <v>0</v>
      </c>
      <c r="N212" s="39">
        <f>R207</f>
        <v>0</v>
      </c>
      <c r="O212" s="41">
        <f>S207</f>
        <v>0</v>
      </c>
      <c r="P212" s="42">
        <f>U207</f>
        <v>0</v>
      </c>
      <c r="Q212" s="40">
        <f>T207</f>
        <v>0</v>
      </c>
      <c r="R212" s="39">
        <f>V207</f>
        <v>0</v>
      </c>
      <c r="S212" s="40">
        <f>K212+O212</f>
        <v>0</v>
      </c>
      <c r="T212" s="39">
        <f>L212+P212</f>
        <v>0</v>
      </c>
      <c r="U212" s="40">
        <f>M212+Q212</f>
        <v>0</v>
      </c>
      <c r="V212" s="43">
        <f>N212+R212</f>
        <v>0</v>
      </c>
    </row>
    <row r="216" spans="11:22" ht="15.75" thickBot="1" x14ac:dyDescent="0.3"/>
    <row r="217" spans="11:22" ht="15.75" thickBot="1" x14ac:dyDescent="0.3">
      <c r="K217" s="48" t="s">
        <v>69</v>
      </c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50"/>
    </row>
    <row r="218" spans="11:22" x14ac:dyDescent="0.25">
      <c r="K218" s="46" t="s">
        <v>6</v>
      </c>
      <c r="L218" s="46"/>
      <c r="M218" s="46" t="s">
        <v>7</v>
      </c>
      <c r="N218" s="46"/>
      <c r="O218" s="46" t="s">
        <v>4</v>
      </c>
      <c r="P218" s="46"/>
      <c r="Q218" s="46" t="s">
        <v>62</v>
      </c>
      <c r="R218" s="46"/>
      <c r="S218" s="47" t="s">
        <v>8</v>
      </c>
      <c r="T218" s="47"/>
      <c r="U218" s="46" t="s">
        <v>9</v>
      </c>
      <c r="V218" s="46"/>
    </row>
    <row r="219" spans="11:22" ht="15.75" thickBot="1" x14ac:dyDescent="0.3">
      <c r="K219" s="36" t="s">
        <v>63</v>
      </c>
      <c r="L219" s="37" t="s">
        <v>64</v>
      </c>
      <c r="M219" s="36" t="s">
        <v>63</v>
      </c>
      <c r="N219" s="37" t="s">
        <v>64</v>
      </c>
      <c r="O219" s="36" t="s">
        <v>63</v>
      </c>
      <c r="P219" s="37" t="s">
        <v>64</v>
      </c>
      <c r="Q219" s="36" t="s">
        <v>63</v>
      </c>
      <c r="R219" s="37" t="s">
        <v>64</v>
      </c>
      <c r="S219" s="36" t="s">
        <v>63</v>
      </c>
      <c r="T219" s="37" t="s">
        <v>64</v>
      </c>
      <c r="U219" s="36" t="s">
        <v>63</v>
      </c>
      <c r="V219" s="37" t="s">
        <v>64</v>
      </c>
    </row>
    <row r="220" spans="11:22" ht="15.75" thickBot="1" x14ac:dyDescent="0.3">
      <c r="K220" s="38">
        <f>K212+K198+K184+K170+K156+K141+K125+K111+K97+K83+K69+K55+K41+K27+K13</f>
        <v>0</v>
      </c>
      <c r="L220" s="39">
        <f t="shared" ref="L220:V220" si="15">L212+L198+L184+L170+L156+L141+L125+L111+L97+L83+L69+L55+L41+L27+L13</f>
        <v>0</v>
      </c>
      <c r="M220" s="40">
        <f t="shared" si="15"/>
        <v>0</v>
      </c>
      <c r="N220" s="39">
        <f t="shared" si="15"/>
        <v>0</v>
      </c>
      <c r="O220" s="40">
        <f t="shared" si="15"/>
        <v>0</v>
      </c>
      <c r="P220" s="39">
        <f t="shared" si="15"/>
        <v>0</v>
      </c>
      <c r="Q220" s="40">
        <f t="shared" si="15"/>
        <v>0</v>
      </c>
      <c r="R220" s="39">
        <f t="shared" si="15"/>
        <v>0</v>
      </c>
      <c r="S220" s="40">
        <f t="shared" si="15"/>
        <v>0</v>
      </c>
      <c r="T220" s="39">
        <f>T212+T198+T184+T170+T156+T141+T125+T111+T97+T83+T69+T55+T41+T27+T13</f>
        <v>0</v>
      </c>
      <c r="U220" s="40">
        <f t="shared" si="15"/>
        <v>0</v>
      </c>
      <c r="V220" s="43">
        <f t="shared" si="15"/>
        <v>0</v>
      </c>
    </row>
  </sheetData>
  <mergeCells count="143">
    <mergeCell ref="A1:Q1"/>
    <mergeCell ref="A5:W5"/>
    <mergeCell ref="M8:N8"/>
    <mergeCell ref="M22:N22"/>
    <mergeCell ref="M36:N36"/>
    <mergeCell ref="M50:N50"/>
    <mergeCell ref="M64:N64"/>
    <mergeCell ref="M78:N78"/>
    <mergeCell ref="A20:W20"/>
    <mergeCell ref="A34:W34"/>
    <mergeCell ref="A48:W48"/>
    <mergeCell ref="A62:W62"/>
    <mergeCell ref="A76:W76"/>
    <mergeCell ref="K217:V217"/>
    <mergeCell ref="K218:L218"/>
    <mergeCell ref="M218:N218"/>
    <mergeCell ref="O218:P218"/>
    <mergeCell ref="Q218:R218"/>
    <mergeCell ref="S218:T218"/>
    <mergeCell ref="U218:V218"/>
    <mergeCell ref="K209:V209"/>
    <mergeCell ref="K210:L210"/>
    <mergeCell ref="M210:N210"/>
    <mergeCell ref="O210:P210"/>
    <mergeCell ref="Q210:R210"/>
    <mergeCell ref="S210:T210"/>
    <mergeCell ref="U210:V210"/>
    <mergeCell ref="M207:N207"/>
    <mergeCell ref="A205:W205"/>
    <mergeCell ref="K195:V195"/>
    <mergeCell ref="K196:L196"/>
    <mergeCell ref="M196:N196"/>
    <mergeCell ref="O196:P196"/>
    <mergeCell ref="Q196:R196"/>
    <mergeCell ref="S196:T196"/>
    <mergeCell ref="U196:V196"/>
    <mergeCell ref="K181:V181"/>
    <mergeCell ref="K182:L182"/>
    <mergeCell ref="M182:N182"/>
    <mergeCell ref="O182:P182"/>
    <mergeCell ref="Q182:R182"/>
    <mergeCell ref="S182:T182"/>
    <mergeCell ref="U182:V182"/>
    <mergeCell ref="M179:N179"/>
    <mergeCell ref="M193:N193"/>
    <mergeCell ref="A177:W177"/>
    <mergeCell ref="A191:W191"/>
    <mergeCell ref="K167:V167"/>
    <mergeCell ref="K168:L168"/>
    <mergeCell ref="M168:N168"/>
    <mergeCell ref="O168:P168"/>
    <mergeCell ref="Q168:R168"/>
    <mergeCell ref="S168:T168"/>
    <mergeCell ref="U168:V168"/>
    <mergeCell ref="K153:V153"/>
    <mergeCell ref="K154:L154"/>
    <mergeCell ref="M154:N154"/>
    <mergeCell ref="O154:P154"/>
    <mergeCell ref="Q154:R154"/>
    <mergeCell ref="S154:T154"/>
    <mergeCell ref="U154:V154"/>
    <mergeCell ref="M151:N151"/>
    <mergeCell ref="M165:N165"/>
    <mergeCell ref="A148:W148"/>
    <mergeCell ref="A163:W163"/>
    <mergeCell ref="K138:V138"/>
    <mergeCell ref="K139:L139"/>
    <mergeCell ref="M139:N139"/>
    <mergeCell ref="O139:P139"/>
    <mergeCell ref="Q139:R139"/>
    <mergeCell ref="S139:T139"/>
    <mergeCell ref="U139:V139"/>
    <mergeCell ref="K122:V122"/>
    <mergeCell ref="K123:L123"/>
    <mergeCell ref="M123:N123"/>
    <mergeCell ref="O123:P123"/>
    <mergeCell ref="Q123:R123"/>
    <mergeCell ref="S123:T123"/>
    <mergeCell ref="U123:V123"/>
    <mergeCell ref="M120:N120"/>
    <mergeCell ref="M136:N136"/>
    <mergeCell ref="A118:W118"/>
    <mergeCell ref="A132:W132"/>
    <mergeCell ref="K108:V108"/>
    <mergeCell ref="K109:L109"/>
    <mergeCell ref="M109:N109"/>
    <mergeCell ref="O109:P109"/>
    <mergeCell ref="Q109:R109"/>
    <mergeCell ref="S109:T109"/>
    <mergeCell ref="U109:V109"/>
    <mergeCell ref="K94:V94"/>
    <mergeCell ref="K95:L95"/>
    <mergeCell ref="M95:N95"/>
    <mergeCell ref="O95:P95"/>
    <mergeCell ref="Q95:R95"/>
    <mergeCell ref="S95:T95"/>
    <mergeCell ref="U95:V95"/>
    <mergeCell ref="M92:N92"/>
    <mergeCell ref="M106:N106"/>
    <mergeCell ref="A90:W90"/>
    <mergeCell ref="A104:W104"/>
    <mergeCell ref="K80:V80"/>
    <mergeCell ref="K81:L81"/>
    <mergeCell ref="M81:N81"/>
    <mergeCell ref="O81:P81"/>
    <mergeCell ref="Q81:R81"/>
    <mergeCell ref="S81:T81"/>
    <mergeCell ref="U81:V81"/>
    <mergeCell ref="K66:V66"/>
    <mergeCell ref="K67:L67"/>
    <mergeCell ref="M67:N67"/>
    <mergeCell ref="O67:P67"/>
    <mergeCell ref="Q67:R67"/>
    <mergeCell ref="S67:T67"/>
    <mergeCell ref="U67:V67"/>
    <mergeCell ref="K52:V52"/>
    <mergeCell ref="K53:L53"/>
    <mergeCell ref="M53:N53"/>
    <mergeCell ref="O53:P53"/>
    <mergeCell ref="Q53:R53"/>
    <mergeCell ref="S53:T53"/>
    <mergeCell ref="U53:V53"/>
    <mergeCell ref="K38:V38"/>
    <mergeCell ref="K39:L39"/>
    <mergeCell ref="M39:N39"/>
    <mergeCell ref="O39:P39"/>
    <mergeCell ref="Q39:R39"/>
    <mergeCell ref="S39:T39"/>
    <mergeCell ref="U39:V39"/>
    <mergeCell ref="O11:P11"/>
    <mergeCell ref="Q11:R11"/>
    <mergeCell ref="S11:T11"/>
    <mergeCell ref="U11:V11"/>
    <mergeCell ref="K11:L11"/>
    <mergeCell ref="K25:L25"/>
    <mergeCell ref="M25:N25"/>
    <mergeCell ref="O25:P25"/>
    <mergeCell ref="Q25:R25"/>
    <mergeCell ref="S25:T25"/>
    <mergeCell ref="U25:V25"/>
    <mergeCell ref="M11:N11"/>
    <mergeCell ref="K10:V10"/>
    <mergeCell ref="K24:V24"/>
  </mergeCells>
  <pageMargins left="0.105625" right="0.10968749999999999" top="0.28437499999999999" bottom="0.22083333333333333" header="0.12593750000000001" footer="9.583333333333334E-2"/>
  <pageSetup paperSize="9" scale="40" fitToHeight="0" orientation="landscape" horizontalDpi="4294967293" verticalDpi="4294967293" r:id="rId1"/>
  <headerFooter>
    <oddHeader>&amp;L92/PN/ZP/D/2024&amp;CFormularz asortymentowo - cenowy&amp;RZałącznik nr 2</oddHeader>
    <oddFooter>&amp;CStrona &amp;P z &amp;N</oddFooter>
  </headerFooter>
  <rowBreaks count="3" manualBreakCount="3">
    <brk id="59" max="16383" man="1"/>
    <brk id="115" max="16383" man="1"/>
    <brk id="1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FAC 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Piekielny</dc:creator>
  <cp:lastModifiedBy>Maria Dyl-Niedźwiecka</cp:lastModifiedBy>
  <cp:lastPrinted>2024-05-14T11:09:05Z</cp:lastPrinted>
  <dcterms:created xsi:type="dcterms:W3CDTF">2015-06-05T18:17:20Z</dcterms:created>
  <dcterms:modified xsi:type="dcterms:W3CDTF">2024-05-14T11:09:30Z</dcterms:modified>
</cp:coreProperties>
</file>