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38" activeTab="0"/>
  </bookViews>
  <sheets>
    <sheet name="L2" sheetId="1" r:id="rId1"/>
  </sheets>
  <definedNames/>
  <calcPr fullCalcOnLoad="1"/>
</workbook>
</file>

<file path=xl/sharedStrings.xml><?xml version="1.0" encoding="utf-8"?>
<sst xmlns="http://schemas.openxmlformats.org/spreadsheetml/2006/main" count="141" uniqueCount="108">
  <si>
    <t>SPECYFIKACJA ASORTYMENTOWO–ILOŚCIOWO-CENOWA</t>
  </si>
  <si>
    <t>Lp.</t>
  </si>
  <si>
    <t>Nazwa towaru</t>
  </si>
  <si>
    <t>Oznaczenie / typ, wymiary, materiał, zastosowanie</t>
  </si>
  <si>
    <t>J.m.</t>
  </si>
  <si>
    <t>Ilość</t>
  </si>
  <si>
    <t>Cena jednostkowa netto</t>
  </si>
  <si>
    <t>Wartość netto</t>
  </si>
  <si>
    <t>Wartość brutto</t>
  </si>
  <si>
    <t>Wartość podatku VAT 23%</t>
  </si>
  <si>
    <t>Wykonawca ma obowiązek uzupełnić pole ''Wybrany producent / symb. katalogowy'' na podstawie pola ''Wymagany producent / symb. katalogowy''. Jeżeli pole jest puste, Wykonawca może wskazać dowolny wyrób spełniający wymogi sprecyzowne w pozostałych polach. Jeżeli pole zawiera wyrażenie "lub analogiczny/-czna (...)", Wykonawca może wskazać wyrób/producenta analogiczny/-cznego do wskazanego. Jeżeli pole precyzuje wyraźnie wymogi, tj. nie występuje żaden z uprzednio nadmienionych przypadków, Wykonawca jest zobowiązany wskazać wyrób/producenta tylko i wyłącznie na podstawie pola ''Wymagany producent / symb. katalogowy'', pod warunkiem, że aktualizacje do postępowania nie wskazują inaczej.</t>
  </si>
  <si>
    <t xml:space="preserve">SUMA  </t>
  </si>
  <si>
    <t>Wybrany prod. / symb. katalogowy</t>
  </si>
  <si>
    <t>Wymagany prod. / symb. katalogowy</t>
  </si>
  <si>
    <t>Pełna nazwa Wykonawcy</t>
  </si>
  <si>
    <t>NIP</t>
  </si>
  <si>
    <t>Adres siedziby</t>
  </si>
  <si>
    <t>Data wypełnienia</t>
  </si>
  <si>
    <r>
      <t>Osoba kontaktowa</t>
    </r>
    <r>
      <rPr>
        <b/>
        <sz val="7"/>
        <color indexed="8"/>
        <rFont val="Calibri"/>
        <family val="2"/>
      </rPr>
      <t xml:space="preserve"> (imię, nazwisko, nr tel., adres e-mail)</t>
    </r>
  </si>
  <si>
    <t>komp.</t>
  </si>
  <si>
    <t xml:space="preserve">44512000-2    </t>
  </si>
  <si>
    <t>Zestaw kluczy płasko-oczkowych 6-32; 25-26 el.</t>
  </si>
  <si>
    <t>6 / 7 / 8 / 9 / 10 / 11 / 12 / 13 / 14 / 15 / 16 / 17 / 18 / 19 / 20 / 21 / 22 / 23 / 24 / 25 / 26 / 27 / 28 / (29) / 30 / 32</t>
  </si>
  <si>
    <t>BGS 1196, KRAFTMANN 1198, Jonnesway W26126SA, NEO 09-754, YT-0365</t>
  </si>
  <si>
    <t>Zestaw kluczy płasko-oczkowych z grzechotką {8/10}-19; {7-8} el.</t>
  </si>
  <si>
    <t>{8/nic} / 10 / 12 / 13 / 14 / 15 / 17 / 19 mm</t>
  </si>
  <si>
    <t>Jonnesway W45107S, YATO YT-0208, SATA ST08008SJ</t>
  </si>
  <si>
    <t>Zestaw kluczy płasko-oczkowych z grzechotką 8-19; {12-13} el.; wykonanie płaskie; część płaska również zawiera grzechotkę</t>
  </si>
  <si>
    <t>8 / 9 / 10 / 11 / 12 / 13 / 14 / 15 / 16 / 17 / 18 / 19 mm</t>
  </si>
  <si>
    <t>Zestaw kluczy płasko-oczkowych z grzechotką 8-32; 13 el.</t>
  </si>
  <si>
    <t>8 / 10 / 12 / 13 / 14 / 17 / 19 / 21 / 22 / 24 / 27 / 30 / 32 mm</t>
  </si>
  <si>
    <t>Zestaw kluczy płasko-oczkowych z grzechotką krótkich 8-19; 12 el.</t>
  </si>
  <si>
    <t>Beta 142C/A12 lub analogiczny</t>
  </si>
  <si>
    <t>Zestaw adapterów do kluczy płasko-oczkowych z grzechotką, 4 el.</t>
  </si>
  <si>
    <t>Zestaw kluczy nasadowych udarowych długich 1/2", 15 el.</t>
  </si>
  <si>
    <t>YT-1055</t>
  </si>
  <si>
    <t>Zestaw wkrętaka udarowego do śrub 1/2" z 16 bitami</t>
  </si>
  <si>
    <t>GEDORE 6654600</t>
  </si>
  <si>
    <t>Zestaw wkrętaka udarowego do śrub 1/2" z 22 bitami</t>
  </si>
  <si>
    <t>BAHCO 7823</t>
  </si>
  <si>
    <t>Zestaw kluczy imbusowych z kulką 8 el.</t>
  </si>
  <si>
    <t>CrV; 2 / 2,5 / 3 / 4 / 5 / 6 / 8 / 10 mm; długie</t>
  </si>
  <si>
    <t>Zestaw kluczy imbusowych z kulką 9 el.</t>
  </si>
  <si>
    <t>CrV; 1,5 / 2 / 2,5 / 3 / 4 / 5 / 6 / 8 / 10 mm; bardzo długie</t>
  </si>
  <si>
    <t>Zestaw kluczy imbusowych TORX 13 szt.</t>
  </si>
  <si>
    <t>CrV; T5 / T6 / T7 / T8 / T9 / T10 / T15 / T20 / T25 / T27 / T30 / T40 / T50</t>
  </si>
  <si>
    <t>Zestaw kluczy imbusowych z kulką 10 el.</t>
  </si>
  <si>
    <t>CrV; 3 / 4 / 5 / 6 / 7 / 8 / 10 / 12 / 14 / 17 mm; bardzo długie</t>
  </si>
  <si>
    <t>Wera 950/13, WIHA 24189 lub analogiczny tej samej jakości zawierający wskazane elementy</t>
  </si>
  <si>
    <t>Zestaw kluczy TORX 9 cz.</t>
  </si>
  <si>
    <t>T5-T50</t>
  </si>
  <si>
    <t>Zestaw narzędzi, 19 el.</t>
  </si>
  <si>
    <t>Zestaw narzędzi, 53 el.</t>
  </si>
  <si>
    <t>Zestaw narzędzi, 12 el.</t>
  </si>
  <si>
    <t>Zestaw narzędzi, 24 / 26 el.</t>
  </si>
  <si>
    <t>Zestaw narzędzi, 27 / 32 el.</t>
  </si>
  <si>
    <t>Zestaw narzędzi, 58 / 61 el.</t>
  </si>
  <si>
    <t>Zestaw narzędzi, 63 el.</t>
  </si>
  <si>
    <t>Zestaw narzędzi, 84 el.</t>
  </si>
  <si>
    <t>Zestaw narzędzi, 120 el.</t>
  </si>
  <si>
    <t>Zestaw narzędzi, 108 el.</t>
  </si>
  <si>
    <t>BGS 2298, NEO 08-666, AIRPRESS 75246, YATO YT-38791</t>
  </si>
  <si>
    <t>Zestaw narzędzi, 219 el.</t>
  </si>
  <si>
    <t>Zestaw narzędzi, 172 el.</t>
  </si>
  <si>
    <t>Zestaw narzędzi, 192 el.</t>
  </si>
  <si>
    <t>Zestaw narzędzi, 218 el.</t>
  </si>
  <si>
    <t>Z nasadkami GEAR LOCK</t>
  </si>
  <si>
    <t>Z nasadkami SUPER LOCK</t>
  </si>
  <si>
    <t xml:space="preserve">Zestaw kluczy płasko-oczkowych z grzechotką 6-32; 12 el. </t>
  </si>
  <si>
    <t>6x7 / 8x9 / 10x11 / 12x13 / 14x15 / 16x17 / 18x19 / 20x22 / 21x23 / 24x27 / 25x28 / 30x32 mm</t>
  </si>
  <si>
    <t>YATO YT-0381, BGS 1184, STAHLWILLE 10/12, KING TONY 1112MR, WIHA 44753</t>
  </si>
  <si>
    <t>22 / 24 / 27 / 30 / 32 / 36 / 38 / 41 mm</t>
  </si>
  <si>
    <t>8 / 9 / 10 / 11 / 12 / 13 / 14 / 15 / 16 / 17 / 18 / 19 mm / {w przypadku SATA GL(…) – dod. X-BEAM 10 mm}</t>
  </si>
  <si>
    <t xml:space="preserve">SATA S09066, SATA GL09066PL – TYLKO I WYŁĄCZNIE JEDEN Z PODANYCH WYŻEJ </t>
  </si>
  <si>
    <t>10 / 12 / 13 / 14 / 15 / 16 / 17 / 18 / 19 / 21 / 22 / 24 / 27 / 30 / 32 mm</t>
  </si>
  <si>
    <t>Zestaw kluczy imbusowych z kulką 13 el. – wymiary imperialne</t>
  </si>
  <si>
    <t>CrV; 0,05” / 1/16” / 5/64” / 3/32” / 7/64” / 1/8” / 9/64” / 5/32” / 3/16” / 7/32” / 1/4" / 5/16” / 3/8”; dł. najdłuższego klucza w zest. ~210-220mm</t>
  </si>
  <si>
    <t xml:space="preserve">Zestaw kluczy nasadowych udarowych krótkich 1/2"; {10-12} el. </t>
  </si>
  <si>
    <t>10→bit 1/4"; 10→1/4"; 13→3/8"; 19→1/2"</t>
  </si>
  <si>
    <t>10 / 12 / 13 / 14 / 15 / 17 / 19 / 21 / 22 / 24 mm
LUB-------------------
10 / 11 / 12 / 13 / 14 / 16 / 17 / 19 / 21 / 22 / 24 mm
LUB-------------------
10 / 11 / 12 / 13 / 14 / 15 / 16 / 17 / 19 / 21 / 22 / 24 mm</t>
  </si>
  <si>
    <t xml:space="preserve">Dopuszcza się produkty analogiczne co do pojedynczego elementu, jego cech (materiału, wykonania) oraz sposobu zapakowania/przechowywania od producentów w tym samym rzędzie jakości co podani. 
PRODUKTY Z ODSĘPSTWAMI W WYMIARACH I SKŁADNIKACH ZESTAWÓW PROSZĘ ZGŁASZAĆ PYTANIAMI DO ZAMAWIAJĄCEGO W CELU ROZPATRZENIA POD KĄTEM DOPUSZCZENIA. 
</t>
  </si>
  <si>
    <t>Zestaw kluczy nasadowych udarowych długich 3/4"; 8 el.</t>
  </si>
  <si>
    <t>ZESTAWY NARZĘDZI</t>
  </si>
  <si>
    <t>BGS 6542, BGS 30006, CONDOR 4013, Jonnesway W45117S lub równoważne</t>
  </si>
  <si>
    <t>BGS, Beta, Jonnesway, Gedore, BAHCO lub równoważne</t>
  </si>
  <si>
    <t>BGS 802, Jonnesway H06ST108S lub równoważne</t>
  </si>
  <si>
    <t>BGS 790, Jonnesway H06SA109S; Beta 96LBP/SC9 lub równoważne</t>
  </si>
  <si>
    <t>BGS 795 lub równoważne</t>
  </si>
  <si>
    <t>Wiha, Walter,   GEDORE, BGS Technic lub równoważne</t>
  </si>
  <si>
    <t>BGS 5100, BGS 95100 lub równoważne</t>
  </si>
  <si>
    <t>BGS 2147 lub równoważne</t>
  </si>
  <si>
    <t>BGS 5052 lub równoważne</t>
  </si>
  <si>
    <t>PROXXON 23110, GEDORE R59003026 lub równoważne</t>
  </si>
  <si>
    <t>BGS 2224, NEO 08-662 lub równoważne</t>
  </si>
  <si>
    <t>SATA S09004, BGS 2229 lub równoważne</t>
  </si>
  <si>
    <t>NEO 08-679 lub równoważne</t>
  </si>
  <si>
    <t>BGS 7849 lub równoważne</t>
  </si>
  <si>
    <t>YATO YT-38801 lub równoważne</t>
  </si>
  <si>
    <t>NEO 08-671, SEALEY S01212 lub równoważne</t>
  </si>
  <si>
    <t>GEDORE R45603172, BGS 2283 lub równoważne</t>
  </si>
  <si>
    <t>BGS 2292 lub równoważne</t>
  </si>
  <si>
    <t>BGS 2290 lub równoważne</t>
  </si>
  <si>
    <t>BGS 8820 lub równoważne</t>
  </si>
  <si>
    <t>Jonnesway S03A4111S, BGS 5205, GEDORE R63003012 lub równoważne</t>
  </si>
  <si>
    <t>YATO YT-1155, PROLINE 18908  lub równoważne</t>
  </si>
  <si>
    <t>WIHA SB 366 SZ 13</t>
  </si>
  <si>
    <t>ZAMAWIAJĄCY</t>
  </si>
  <si>
    <t>WYKONAWCA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</si>
</sst>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7"/>
      <color theme="1"/>
      <name val="Calibri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top" wrapText="1"/>
    </xf>
    <xf numFmtId="4" fontId="40" fillId="34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top"/>
    </xf>
    <xf numFmtId="0" fontId="41" fillId="34" borderId="12" xfId="0" applyNumberFormat="1" applyFont="1" applyFill="1" applyBorder="1" applyAlignment="1">
      <alignment horizontal="left"/>
    </xf>
    <xf numFmtId="0" fontId="41" fillId="0" borderId="0" xfId="0" applyNumberFormat="1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/>
    </xf>
    <xf numFmtId="0" fontId="43" fillId="0" borderId="13" xfId="0" applyFont="1" applyBorder="1" applyAlignment="1" applyProtection="1">
      <alignment horizontal="left" vertical="center"/>
      <protection locked="0"/>
    </xf>
    <xf numFmtId="0" fontId="43" fillId="0" borderId="14" xfId="0" applyFont="1" applyBorder="1" applyAlignment="1" applyProtection="1">
      <alignment horizontal="left" vertical="center" wrapText="1"/>
      <protection locked="0"/>
    </xf>
    <xf numFmtId="0" fontId="43" fillId="0" borderId="0" xfId="0" applyFont="1" applyAlignment="1">
      <alignment horizontal="right" vertical="top" wrapText="1"/>
    </xf>
    <xf numFmtId="0" fontId="43" fillId="0" borderId="15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4" fontId="40" fillId="34" borderId="16" xfId="0" applyNumberFormat="1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vertical="center" wrapText="1"/>
    </xf>
    <xf numFmtId="49" fontId="41" fillId="0" borderId="11" xfId="0" applyNumberFormat="1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/>
    </xf>
    <xf numFmtId="4" fontId="40" fillId="0" borderId="11" xfId="0" applyNumberFormat="1" applyFont="1" applyFill="1" applyBorder="1" applyAlignment="1" applyProtection="1">
      <alignment horizontal="right" vertical="center"/>
      <protection locked="0"/>
    </xf>
    <xf numFmtId="4" fontId="40" fillId="0" borderId="11" xfId="0" applyNumberFormat="1" applyFont="1" applyFill="1" applyBorder="1" applyAlignment="1">
      <alignment horizontal="right" vertical="center"/>
    </xf>
    <xf numFmtId="4" fontId="40" fillId="0" borderId="11" xfId="0" applyNumberFormat="1" applyFont="1" applyFill="1" applyBorder="1" applyAlignment="1">
      <alignment horizontal="right" vertical="center" wrapText="1"/>
    </xf>
    <xf numFmtId="0" fontId="4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33" borderId="11" xfId="0" applyNumberFormat="1" applyFont="1" applyFill="1" applyBorder="1" applyAlignment="1">
      <alignment horizontal="center" vertical="top" wrapText="1"/>
    </xf>
    <xf numFmtId="0" fontId="39" fillId="34" borderId="17" xfId="0" applyFont="1" applyFill="1" applyBorder="1" applyAlignment="1">
      <alignment horizontal="right" vertical="center"/>
    </xf>
    <xf numFmtId="0" fontId="39" fillId="34" borderId="18" xfId="0" applyFont="1" applyFill="1" applyBorder="1" applyAlignment="1">
      <alignment horizontal="right" vertical="center"/>
    </xf>
    <xf numFmtId="0" fontId="39" fillId="34" borderId="19" xfId="0" applyFont="1" applyFill="1" applyBorder="1" applyAlignment="1">
      <alignment horizontal="right" vertical="center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2" fillId="0" borderId="22" xfId="0" applyFont="1" applyBorder="1" applyAlignment="1" applyProtection="1">
      <alignment horizontal="left" vertical="center"/>
      <protection locked="0"/>
    </xf>
    <xf numFmtId="0" fontId="42" fillId="0" borderId="23" xfId="0" applyFont="1" applyBorder="1" applyAlignment="1" applyProtection="1">
      <alignment horizontal="left" vertical="center"/>
      <protection locked="0"/>
    </xf>
    <xf numFmtId="0" fontId="42" fillId="0" borderId="24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43" fillId="0" borderId="15" xfId="0" applyFont="1" applyBorder="1" applyAlignment="1" applyProtection="1">
      <alignment horizontal="left" vertical="center" wrapText="1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right" vertical="top" wrapText="1"/>
    </xf>
    <xf numFmtId="0" fontId="43" fillId="0" borderId="32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120" zoomScaleNormal="120" zoomScalePageLayoutView="0" workbookViewId="0" topLeftCell="A29">
      <selection activeCell="C45" sqref="C45"/>
    </sheetView>
  </sheetViews>
  <sheetFormatPr defaultColWidth="0" defaultRowHeight="15"/>
  <cols>
    <col min="1" max="1" width="4.28125" style="3" customWidth="1"/>
    <col min="2" max="2" width="15.7109375" style="15" customWidth="1"/>
    <col min="3" max="3" width="15.7109375" style="16" customWidth="1"/>
    <col min="4" max="4" width="15.7109375" style="15" customWidth="1"/>
    <col min="5" max="5" width="4.8515625" style="3" customWidth="1"/>
    <col min="6" max="6" width="4.421875" style="28" customWidth="1"/>
    <col min="7" max="8" width="10.7109375" style="0" customWidth="1"/>
    <col min="9" max="9" width="11.28125" style="0" customWidth="1"/>
    <col min="10" max="10" width="10.7109375" style="0" customWidth="1"/>
    <col min="11" max="11" width="15.7109375" style="5" customWidth="1"/>
    <col min="12" max="12" width="9.140625" style="0" customWidth="1"/>
    <col min="13" max="13" width="10.7109375" style="0" customWidth="1"/>
    <col min="14" max="19" width="9.140625" style="0" customWidth="1"/>
    <col min="20" max="20" width="0" style="0" hidden="1" customWidth="1"/>
    <col min="21" max="16384" width="9.140625" style="0" hidden="1" customWidth="1"/>
  </cols>
  <sheetData>
    <row r="1" spans="1:19" ht="33" customHeight="1" thickBot="1" thickTop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M1" s="11" t="s">
        <v>14</v>
      </c>
      <c r="N1" s="35"/>
      <c r="O1" s="36"/>
      <c r="P1" s="36"/>
      <c r="Q1" s="36"/>
      <c r="R1" s="36"/>
      <c r="S1" s="37"/>
    </row>
    <row r="2" spans="1:19" ht="33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M2" s="8" t="s">
        <v>16</v>
      </c>
      <c r="N2" s="35"/>
      <c r="O2" s="36"/>
      <c r="P2" s="36"/>
      <c r="Q2" s="36"/>
      <c r="R2" s="36"/>
      <c r="S2" s="37"/>
    </row>
    <row r="3" spans="1:19" ht="24.75" customHeight="1" thickBot="1" thickTop="1">
      <c r="A3" s="25"/>
      <c r="B3" s="12"/>
      <c r="C3" s="12"/>
      <c r="D3" s="12"/>
      <c r="E3" s="12"/>
      <c r="F3" s="25"/>
      <c r="G3" s="12"/>
      <c r="H3" s="12"/>
      <c r="I3" s="12"/>
      <c r="J3" s="12"/>
      <c r="K3" s="12"/>
      <c r="M3" s="8" t="s">
        <v>15</v>
      </c>
      <c r="N3" s="35"/>
      <c r="O3" s="36"/>
      <c r="P3" s="36"/>
      <c r="Q3" s="36"/>
      <c r="R3" s="36"/>
      <c r="S3" s="37"/>
    </row>
    <row r="4" spans="1:19" ht="24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M4" s="39" t="s">
        <v>18</v>
      </c>
      <c r="N4" s="41"/>
      <c r="O4" s="42"/>
      <c r="P4" s="42"/>
      <c r="Q4" s="42"/>
      <c r="R4" s="42"/>
      <c r="S4" s="43"/>
    </row>
    <row r="5" spans="1:19" s="6" customFormat="1" ht="24" customHeight="1" thickBot="1">
      <c r="A5" s="47" t="s">
        <v>82</v>
      </c>
      <c r="B5" s="47"/>
      <c r="C5" s="47"/>
      <c r="D5" s="10" t="s">
        <v>20</v>
      </c>
      <c r="E5" s="48" t="s">
        <v>0</v>
      </c>
      <c r="F5" s="48"/>
      <c r="G5" s="48"/>
      <c r="H5" s="48"/>
      <c r="I5" s="48"/>
      <c r="J5" s="48"/>
      <c r="K5" s="48"/>
      <c r="M5" s="40"/>
      <c r="N5" s="44"/>
      <c r="O5" s="45"/>
      <c r="P5" s="45"/>
      <c r="Q5" s="45"/>
      <c r="R5" s="45"/>
      <c r="S5" s="46"/>
    </row>
    <row r="6" spans="1:19" s="7" customFormat="1" ht="24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M6" s="9" t="s">
        <v>17</v>
      </c>
      <c r="N6" s="35"/>
      <c r="O6" s="36"/>
      <c r="P6" s="36"/>
      <c r="Q6" s="36"/>
      <c r="R6" s="36"/>
      <c r="S6" s="37"/>
    </row>
    <row r="7" spans="1:19" s="7" customFormat="1" ht="48" customHeight="1">
      <c r="A7" s="50" t="s">
        <v>80</v>
      </c>
      <c r="B7" s="51"/>
      <c r="C7" s="51"/>
      <c r="D7" s="51"/>
      <c r="E7" s="51"/>
      <c r="F7" s="51"/>
      <c r="G7" s="51"/>
      <c r="H7" s="51"/>
      <c r="I7" s="51"/>
      <c r="J7" s="51"/>
      <c r="K7" s="51"/>
      <c r="M7" s="13"/>
      <c r="N7" s="14"/>
      <c r="O7" s="14"/>
      <c r="P7" s="14"/>
      <c r="Q7" s="14"/>
      <c r="R7" s="14"/>
      <c r="S7" s="14"/>
    </row>
    <row r="8" spans="1:11" s="28" customFormat="1" ht="27">
      <c r="A8" s="26" t="s">
        <v>1</v>
      </c>
      <c r="B8" s="1" t="s">
        <v>2</v>
      </c>
      <c r="C8" s="1" t="s">
        <v>3</v>
      </c>
      <c r="D8" s="1" t="s">
        <v>13</v>
      </c>
      <c r="E8" s="1" t="s">
        <v>4</v>
      </c>
      <c r="F8" s="1" t="s">
        <v>5</v>
      </c>
      <c r="G8" s="26" t="s">
        <v>6</v>
      </c>
      <c r="H8" s="26" t="s">
        <v>7</v>
      </c>
      <c r="I8" s="26" t="s">
        <v>9</v>
      </c>
      <c r="J8" s="26" t="s">
        <v>8</v>
      </c>
      <c r="K8" s="29" t="s">
        <v>12</v>
      </c>
    </row>
    <row r="9" spans="1:11" ht="45">
      <c r="A9" s="27">
        <v>1</v>
      </c>
      <c r="B9" s="18" t="s">
        <v>21</v>
      </c>
      <c r="C9" s="19" t="s">
        <v>22</v>
      </c>
      <c r="D9" s="18" t="s">
        <v>23</v>
      </c>
      <c r="E9" s="20" t="s">
        <v>19</v>
      </c>
      <c r="F9" s="20">
        <v>2</v>
      </c>
      <c r="G9" s="21"/>
      <c r="H9" s="22">
        <f>F9*G9</f>
        <v>0</v>
      </c>
      <c r="I9" s="23">
        <f aca="true" t="shared" si="0" ref="I9:I30">J9-H9</f>
        <v>0</v>
      </c>
      <c r="J9" s="22">
        <f>ROUND(H9*1.23,2)</f>
        <v>0</v>
      </c>
      <c r="K9" s="24"/>
    </row>
    <row r="10" spans="1:11" ht="27">
      <c r="A10" s="27">
        <v>2</v>
      </c>
      <c r="B10" s="18" t="s">
        <v>24</v>
      </c>
      <c r="C10" s="19" t="s">
        <v>25</v>
      </c>
      <c r="D10" s="18" t="s">
        <v>26</v>
      </c>
      <c r="E10" s="20" t="s">
        <v>19</v>
      </c>
      <c r="F10" s="20">
        <v>1</v>
      </c>
      <c r="G10" s="21"/>
      <c r="H10" s="22">
        <f aca="true" t="shared" si="1" ref="H10:H41">F10*G10</f>
        <v>0</v>
      </c>
      <c r="I10" s="23">
        <f t="shared" si="0"/>
        <v>0</v>
      </c>
      <c r="J10" s="22">
        <f aca="true" t="shared" si="2" ref="J10:J41">ROUND(H10*1.23,2)</f>
        <v>0</v>
      </c>
      <c r="K10" s="24"/>
    </row>
    <row r="11" spans="1:11" ht="45">
      <c r="A11" s="27">
        <v>3</v>
      </c>
      <c r="B11" s="18" t="s">
        <v>27</v>
      </c>
      <c r="C11" s="19" t="s">
        <v>72</v>
      </c>
      <c r="D11" s="18" t="s">
        <v>73</v>
      </c>
      <c r="E11" s="20" t="s">
        <v>19</v>
      </c>
      <c r="F11" s="20">
        <v>3</v>
      </c>
      <c r="G11" s="21"/>
      <c r="H11" s="22">
        <f t="shared" si="1"/>
        <v>0</v>
      </c>
      <c r="I11" s="23">
        <f t="shared" si="0"/>
        <v>0</v>
      </c>
      <c r="J11" s="22">
        <f t="shared" si="2"/>
        <v>0</v>
      </c>
      <c r="K11" s="24"/>
    </row>
    <row r="12" spans="1:11" ht="27">
      <c r="A12" s="27">
        <v>4</v>
      </c>
      <c r="B12" s="18" t="s">
        <v>29</v>
      </c>
      <c r="C12" s="19" t="s">
        <v>30</v>
      </c>
      <c r="D12" s="18" t="s">
        <v>83</v>
      </c>
      <c r="E12" s="20" t="s">
        <v>19</v>
      </c>
      <c r="F12" s="20">
        <v>11</v>
      </c>
      <c r="G12" s="21"/>
      <c r="H12" s="22">
        <f t="shared" si="1"/>
        <v>0</v>
      </c>
      <c r="I12" s="23">
        <f t="shared" si="0"/>
        <v>0</v>
      </c>
      <c r="J12" s="22">
        <f t="shared" si="2"/>
        <v>0</v>
      </c>
      <c r="K12" s="24"/>
    </row>
    <row r="13" spans="1:11" ht="27">
      <c r="A13" s="27">
        <v>5</v>
      </c>
      <c r="B13" s="18" t="s">
        <v>31</v>
      </c>
      <c r="C13" s="19" t="s">
        <v>28</v>
      </c>
      <c r="D13" s="18" t="s">
        <v>32</v>
      </c>
      <c r="E13" s="20" t="s">
        <v>19</v>
      </c>
      <c r="F13" s="20">
        <v>1</v>
      </c>
      <c r="G13" s="21"/>
      <c r="H13" s="22">
        <f t="shared" si="1"/>
        <v>0</v>
      </c>
      <c r="I13" s="23">
        <f t="shared" si="0"/>
        <v>0</v>
      </c>
      <c r="J13" s="22">
        <f t="shared" si="2"/>
        <v>0</v>
      </c>
      <c r="K13" s="24"/>
    </row>
    <row r="14" spans="1:11" ht="27">
      <c r="A14" s="27">
        <v>6</v>
      </c>
      <c r="B14" s="18" t="s">
        <v>33</v>
      </c>
      <c r="C14" s="19" t="s">
        <v>78</v>
      </c>
      <c r="D14" s="18" t="s">
        <v>84</v>
      </c>
      <c r="E14" s="20" t="s">
        <v>19</v>
      </c>
      <c r="F14" s="20">
        <v>1</v>
      </c>
      <c r="G14" s="21"/>
      <c r="H14" s="22">
        <f t="shared" si="1"/>
        <v>0</v>
      </c>
      <c r="I14" s="23">
        <f t="shared" si="0"/>
        <v>0</v>
      </c>
      <c r="J14" s="22">
        <f t="shared" si="2"/>
        <v>0</v>
      </c>
      <c r="K14" s="24"/>
    </row>
    <row r="15" spans="1:11" ht="27">
      <c r="A15" s="27">
        <v>7</v>
      </c>
      <c r="B15" s="18" t="s">
        <v>34</v>
      </c>
      <c r="C15" s="19" t="s">
        <v>74</v>
      </c>
      <c r="D15" s="18" t="s">
        <v>35</v>
      </c>
      <c r="E15" s="20" t="s">
        <v>19</v>
      </c>
      <c r="F15" s="20">
        <v>6</v>
      </c>
      <c r="G15" s="21"/>
      <c r="H15" s="22">
        <f t="shared" si="1"/>
        <v>0</v>
      </c>
      <c r="I15" s="23">
        <f t="shared" si="0"/>
        <v>0</v>
      </c>
      <c r="J15" s="22">
        <f t="shared" si="2"/>
        <v>0</v>
      </c>
      <c r="K15" s="24"/>
    </row>
    <row r="16" spans="1:11" ht="28.5" customHeight="1">
      <c r="A16" s="27">
        <v>8</v>
      </c>
      <c r="B16" s="18" t="s">
        <v>36</v>
      </c>
      <c r="C16" s="19"/>
      <c r="D16" s="18" t="s">
        <v>37</v>
      </c>
      <c r="E16" s="20" t="s">
        <v>19</v>
      </c>
      <c r="F16" s="20">
        <v>2</v>
      </c>
      <c r="G16" s="21"/>
      <c r="H16" s="22">
        <f t="shared" si="1"/>
        <v>0</v>
      </c>
      <c r="I16" s="23">
        <f t="shared" si="0"/>
        <v>0</v>
      </c>
      <c r="J16" s="22">
        <f t="shared" si="2"/>
        <v>0</v>
      </c>
      <c r="K16" s="24"/>
    </row>
    <row r="17" spans="1:11" ht="28.5" customHeight="1">
      <c r="A17" s="27">
        <v>9</v>
      </c>
      <c r="B17" s="18" t="s">
        <v>38</v>
      </c>
      <c r="C17" s="19"/>
      <c r="D17" s="18" t="s">
        <v>39</v>
      </c>
      <c r="E17" s="20" t="s">
        <v>19</v>
      </c>
      <c r="F17" s="20">
        <v>1</v>
      </c>
      <c r="G17" s="21"/>
      <c r="H17" s="22">
        <f t="shared" si="1"/>
        <v>0</v>
      </c>
      <c r="I17" s="23">
        <f t="shared" si="0"/>
        <v>0</v>
      </c>
      <c r="J17" s="22">
        <f t="shared" si="2"/>
        <v>0</v>
      </c>
      <c r="K17" s="24"/>
    </row>
    <row r="18" spans="1:11" ht="27">
      <c r="A18" s="27">
        <v>10</v>
      </c>
      <c r="B18" s="18" t="s">
        <v>40</v>
      </c>
      <c r="C18" s="19" t="s">
        <v>41</v>
      </c>
      <c r="D18" s="18" t="s">
        <v>85</v>
      </c>
      <c r="E18" s="20" t="s">
        <v>19</v>
      </c>
      <c r="F18" s="20">
        <v>1</v>
      </c>
      <c r="G18" s="21"/>
      <c r="H18" s="22">
        <f t="shared" si="1"/>
        <v>0</v>
      </c>
      <c r="I18" s="23">
        <f t="shared" si="0"/>
        <v>0</v>
      </c>
      <c r="J18" s="22">
        <f t="shared" si="2"/>
        <v>0</v>
      </c>
      <c r="K18" s="24"/>
    </row>
    <row r="19" spans="1:11" ht="36">
      <c r="A19" s="27">
        <v>11</v>
      </c>
      <c r="B19" s="18" t="s">
        <v>42</v>
      </c>
      <c r="C19" s="19" t="s">
        <v>43</v>
      </c>
      <c r="D19" s="18" t="s">
        <v>86</v>
      </c>
      <c r="E19" s="20" t="s">
        <v>19</v>
      </c>
      <c r="F19" s="20">
        <v>28</v>
      </c>
      <c r="G19" s="21"/>
      <c r="H19" s="22">
        <f t="shared" si="1"/>
        <v>0</v>
      </c>
      <c r="I19" s="23">
        <f t="shared" si="0"/>
        <v>0</v>
      </c>
      <c r="J19" s="22">
        <f t="shared" si="2"/>
        <v>0</v>
      </c>
      <c r="K19" s="24"/>
    </row>
    <row r="20" spans="1:11" ht="27">
      <c r="A20" s="27">
        <v>12</v>
      </c>
      <c r="B20" s="18" t="s">
        <v>44</v>
      </c>
      <c r="C20" s="19" t="s">
        <v>45</v>
      </c>
      <c r="D20" s="18" t="s">
        <v>105</v>
      </c>
      <c r="E20" s="20" t="s">
        <v>19</v>
      </c>
      <c r="F20" s="20">
        <v>12</v>
      </c>
      <c r="G20" s="21"/>
      <c r="H20" s="22">
        <f t="shared" si="1"/>
        <v>0</v>
      </c>
      <c r="I20" s="23">
        <f t="shared" si="0"/>
        <v>0</v>
      </c>
      <c r="J20" s="22">
        <f t="shared" si="2"/>
        <v>0</v>
      </c>
      <c r="K20" s="24"/>
    </row>
    <row r="21" spans="1:11" ht="27">
      <c r="A21" s="27">
        <v>13</v>
      </c>
      <c r="B21" s="18" t="s">
        <v>46</v>
      </c>
      <c r="C21" s="19" t="s">
        <v>47</v>
      </c>
      <c r="D21" s="18" t="s">
        <v>87</v>
      </c>
      <c r="E21" s="20" t="s">
        <v>19</v>
      </c>
      <c r="F21" s="20">
        <v>2</v>
      </c>
      <c r="G21" s="21"/>
      <c r="H21" s="22">
        <f t="shared" si="1"/>
        <v>0</v>
      </c>
      <c r="I21" s="23">
        <f t="shared" si="0"/>
        <v>0</v>
      </c>
      <c r="J21" s="22">
        <f t="shared" si="2"/>
        <v>0</v>
      </c>
      <c r="K21" s="24"/>
    </row>
    <row r="22" spans="1:11" ht="54">
      <c r="A22" s="27">
        <v>14</v>
      </c>
      <c r="B22" s="18" t="s">
        <v>75</v>
      </c>
      <c r="C22" s="19" t="s">
        <v>76</v>
      </c>
      <c r="D22" s="18" t="s">
        <v>48</v>
      </c>
      <c r="E22" s="20" t="s">
        <v>19</v>
      </c>
      <c r="F22" s="20">
        <v>3</v>
      </c>
      <c r="G22" s="21"/>
      <c r="H22" s="22">
        <f t="shared" si="1"/>
        <v>0</v>
      </c>
      <c r="I22" s="23">
        <f t="shared" si="0"/>
        <v>0</v>
      </c>
      <c r="J22" s="22">
        <f t="shared" si="2"/>
        <v>0</v>
      </c>
      <c r="K22" s="24"/>
    </row>
    <row r="23" spans="1:11" ht="27">
      <c r="A23" s="27">
        <v>15</v>
      </c>
      <c r="B23" s="18" t="s">
        <v>49</v>
      </c>
      <c r="C23" s="19" t="s">
        <v>50</v>
      </c>
      <c r="D23" s="18" t="s">
        <v>88</v>
      </c>
      <c r="E23" s="20" t="s">
        <v>19</v>
      </c>
      <c r="F23" s="20">
        <v>1</v>
      </c>
      <c r="G23" s="21"/>
      <c r="H23" s="22">
        <f t="shared" si="1"/>
        <v>0</v>
      </c>
      <c r="I23" s="23">
        <f t="shared" si="0"/>
        <v>0</v>
      </c>
      <c r="J23" s="22">
        <f t="shared" si="2"/>
        <v>0</v>
      </c>
      <c r="K23" s="24"/>
    </row>
    <row r="24" spans="1:11" ht="18">
      <c r="A24" s="27">
        <v>16</v>
      </c>
      <c r="B24" s="18" t="s">
        <v>51</v>
      </c>
      <c r="C24" s="19"/>
      <c r="D24" s="18" t="s">
        <v>89</v>
      </c>
      <c r="E24" s="20" t="s">
        <v>19</v>
      </c>
      <c r="F24" s="20">
        <v>1</v>
      </c>
      <c r="G24" s="21"/>
      <c r="H24" s="22">
        <f t="shared" si="1"/>
        <v>0</v>
      </c>
      <c r="I24" s="23">
        <f t="shared" si="0"/>
        <v>0</v>
      </c>
      <c r="J24" s="22">
        <f t="shared" si="2"/>
        <v>0</v>
      </c>
      <c r="K24" s="24"/>
    </row>
    <row r="25" spans="1:11" ht="15">
      <c r="A25" s="27">
        <v>17</v>
      </c>
      <c r="B25" s="18" t="s">
        <v>52</v>
      </c>
      <c r="C25" s="19"/>
      <c r="D25" s="18" t="s">
        <v>90</v>
      </c>
      <c r="E25" s="20" t="s">
        <v>19</v>
      </c>
      <c r="F25" s="20">
        <v>3</v>
      </c>
      <c r="G25" s="21"/>
      <c r="H25" s="22">
        <f t="shared" si="1"/>
        <v>0</v>
      </c>
      <c r="I25" s="23">
        <f t="shared" si="0"/>
        <v>0</v>
      </c>
      <c r="J25" s="22">
        <f t="shared" si="2"/>
        <v>0</v>
      </c>
      <c r="K25" s="24"/>
    </row>
    <row r="26" spans="1:11" ht="15">
      <c r="A26" s="27">
        <v>18</v>
      </c>
      <c r="B26" s="18" t="s">
        <v>53</v>
      </c>
      <c r="C26" s="19"/>
      <c r="D26" s="18" t="s">
        <v>91</v>
      </c>
      <c r="E26" s="20" t="s">
        <v>19</v>
      </c>
      <c r="F26" s="20">
        <v>1</v>
      </c>
      <c r="G26" s="21"/>
      <c r="H26" s="22">
        <f t="shared" si="1"/>
        <v>0</v>
      </c>
      <c r="I26" s="23">
        <f t="shared" si="0"/>
        <v>0</v>
      </c>
      <c r="J26" s="22">
        <f t="shared" si="2"/>
        <v>0</v>
      </c>
      <c r="K26" s="24"/>
    </row>
    <row r="27" spans="1:11" ht="27">
      <c r="A27" s="27">
        <v>19</v>
      </c>
      <c r="B27" s="18" t="s">
        <v>54</v>
      </c>
      <c r="C27" s="19"/>
      <c r="D27" s="18" t="s">
        <v>92</v>
      </c>
      <c r="E27" s="20" t="s">
        <v>19</v>
      </c>
      <c r="F27" s="20">
        <v>1</v>
      </c>
      <c r="G27" s="21"/>
      <c r="H27" s="22">
        <f t="shared" si="1"/>
        <v>0</v>
      </c>
      <c r="I27" s="23">
        <f t="shared" si="0"/>
        <v>0</v>
      </c>
      <c r="J27" s="22">
        <f t="shared" si="2"/>
        <v>0</v>
      </c>
      <c r="K27" s="24"/>
    </row>
    <row r="28" spans="1:11" ht="18">
      <c r="A28" s="27">
        <v>20</v>
      </c>
      <c r="B28" s="18" t="s">
        <v>55</v>
      </c>
      <c r="C28" s="19"/>
      <c r="D28" s="18" t="s">
        <v>93</v>
      </c>
      <c r="E28" s="20" t="s">
        <v>19</v>
      </c>
      <c r="F28" s="20">
        <v>4</v>
      </c>
      <c r="G28" s="21"/>
      <c r="H28" s="22">
        <f t="shared" si="1"/>
        <v>0</v>
      </c>
      <c r="I28" s="23">
        <f t="shared" si="0"/>
        <v>0</v>
      </c>
      <c r="J28" s="22">
        <f t="shared" si="2"/>
        <v>0</v>
      </c>
      <c r="K28" s="24"/>
    </row>
    <row r="29" spans="1:11" ht="18">
      <c r="A29" s="27">
        <v>21</v>
      </c>
      <c r="B29" s="18" t="s">
        <v>56</v>
      </c>
      <c r="C29" s="19"/>
      <c r="D29" s="18" t="s">
        <v>94</v>
      </c>
      <c r="E29" s="20" t="s">
        <v>19</v>
      </c>
      <c r="F29" s="20">
        <v>1</v>
      </c>
      <c r="G29" s="21"/>
      <c r="H29" s="22">
        <f t="shared" si="1"/>
        <v>0</v>
      </c>
      <c r="I29" s="23">
        <f t="shared" si="0"/>
        <v>0</v>
      </c>
      <c r="J29" s="22">
        <f t="shared" si="2"/>
        <v>0</v>
      </c>
      <c r="K29" s="24"/>
    </row>
    <row r="30" spans="1:11" ht="18">
      <c r="A30" s="27">
        <v>22</v>
      </c>
      <c r="B30" s="18" t="s">
        <v>57</v>
      </c>
      <c r="C30" s="19"/>
      <c r="D30" s="18" t="s">
        <v>95</v>
      </c>
      <c r="E30" s="20" t="s">
        <v>19</v>
      </c>
      <c r="F30" s="20">
        <v>2</v>
      </c>
      <c r="G30" s="21"/>
      <c r="H30" s="22">
        <f t="shared" si="1"/>
        <v>0</v>
      </c>
      <c r="I30" s="23">
        <f t="shared" si="0"/>
        <v>0</v>
      </c>
      <c r="J30" s="22">
        <f t="shared" si="2"/>
        <v>0</v>
      </c>
      <c r="K30" s="24"/>
    </row>
    <row r="31" spans="1:11" ht="15">
      <c r="A31" s="27">
        <v>23</v>
      </c>
      <c r="B31" s="18" t="s">
        <v>58</v>
      </c>
      <c r="C31" s="19"/>
      <c r="D31" s="18" t="s">
        <v>96</v>
      </c>
      <c r="E31" s="20" t="s">
        <v>19</v>
      </c>
      <c r="F31" s="20">
        <v>1</v>
      </c>
      <c r="G31" s="21"/>
      <c r="H31" s="22">
        <f t="shared" si="1"/>
        <v>0</v>
      </c>
      <c r="I31" s="23">
        <f aca="true" t="shared" si="3" ref="I31:I42">J31-H31</f>
        <v>0</v>
      </c>
      <c r="J31" s="22">
        <f t="shared" si="2"/>
        <v>0</v>
      </c>
      <c r="K31" s="24"/>
    </row>
    <row r="32" spans="1:11" ht="18">
      <c r="A32" s="27">
        <v>24</v>
      </c>
      <c r="B32" s="18" t="s">
        <v>59</v>
      </c>
      <c r="C32" s="19"/>
      <c r="D32" s="18" t="s">
        <v>97</v>
      </c>
      <c r="E32" s="20" t="s">
        <v>19</v>
      </c>
      <c r="F32" s="20">
        <v>1</v>
      </c>
      <c r="G32" s="21"/>
      <c r="H32" s="22">
        <f t="shared" si="1"/>
        <v>0</v>
      </c>
      <c r="I32" s="23">
        <f t="shared" si="3"/>
        <v>0</v>
      </c>
      <c r="J32" s="22">
        <f t="shared" si="2"/>
        <v>0</v>
      </c>
      <c r="K32" s="24"/>
    </row>
    <row r="33" spans="1:11" ht="27">
      <c r="A33" s="27">
        <v>25</v>
      </c>
      <c r="B33" s="18" t="s">
        <v>60</v>
      </c>
      <c r="C33" s="19"/>
      <c r="D33" s="18" t="s">
        <v>61</v>
      </c>
      <c r="E33" s="20" t="s">
        <v>19</v>
      </c>
      <c r="F33" s="20">
        <v>3</v>
      </c>
      <c r="G33" s="21"/>
      <c r="H33" s="22">
        <f t="shared" si="1"/>
        <v>0</v>
      </c>
      <c r="I33" s="23">
        <f t="shared" si="3"/>
        <v>0</v>
      </c>
      <c r="J33" s="22">
        <f t="shared" si="2"/>
        <v>0</v>
      </c>
      <c r="K33" s="24"/>
    </row>
    <row r="34" spans="1:11" ht="18">
      <c r="A34" s="27">
        <v>26</v>
      </c>
      <c r="B34" s="18" t="s">
        <v>62</v>
      </c>
      <c r="C34" s="19"/>
      <c r="D34" s="18" t="s">
        <v>98</v>
      </c>
      <c r="E34" s="20" t="s">
        <v>19</v>
      </c>
      <c r="F34" s="20">
        <v>1</v>
      </c>
      <c r="G34" s="21"/>
      <c r="H34" s="22">
        <f t="shared" si="1"/>
        <v>0</v>
      </c>
      <c r="I34" s="23">
        <f t="shared" si="3"/>
        <v>0</v>
      </c>
      <c r="J34" s="22">
        <f t="shared" si="2"/>
        <v>0</v>
      </c>
      <c r="K34" s="24"/>
    </row>
    <row r="35" spans="1:11" ht="18">
      <c r="A35" s="27">
        <v>27</v>
      </c>
      <c r="B35" s="18" t="s">
        <v>63</v>
      </c>
      <c r="C35" s="19"/>
      <c r="D35" s="18" t="s">
        <v>99</v>
      </c>
      <c r="E35" s="20" t="s">
        <v>19</v>
      </c>
      <c r="F35" s="20">
        <v>1</v>
      </c>
      <c r="G35" s="21"/>
      <c r="H35" s="22">
        <f t="shared" si="1"/>
        <v>0</v>
      </c>
      <c r="I35" s="23">
        <f t="shared" si="3"/>
        <v>0</v>
      </c>
      <c r="J35" s="22">
        <f t="shared" si="2"/>
        <v>0</v>
      </c>
      <c r="K35" s="24"/>
    </row>
    <row r="36" spans="1:11" ht="15">
      <c r="A36" s="27">
        <v>28</v>
      </c>
      <c r="B36" s="18" t="s">
        <v>64</v>
      </c>
      <c r="C36" s="19"/>
      <c r="D36" s="18" t="s">
        <v>100</v>
      </c>
      <c r="E36" s="20" t="s">
        <v>19</v>
      </c>
      <c r="F36" s="20">
        <v>3</v>
      </c>
      <c r="G36" s="21"/>
      <c r="H36" s="22">
        <f t="shared" si="1"/>
        <v>0</v>
      </c>
      <c r="I36" s="23">
        <f t="shared" si="3"/>
        <v>0</v>
      </c>
      <c r="J36" s="22">
        <f t="shared" si="2"/>
        <v>0</v>
      </c>
      <c r="K36" s="24"/>
    </row>
    <row r="37" spans="1:11" ht="15">
      <c r="A37" s="27">
        <v>29</v>
      </c>
      <c r="B37" s="18" t="s">
        <v>65</v>
      </c>
      <c r="C37" s="19" t="s">
        <v>66</v>
      </c>
      <c r="D37" s="18" t="s">
        <v>101</v>
      </c>
      <c r="E37" s="20" t="s">
        <v>19</v>
      </c>
      <c r="F37" s="20">
        <v>2</v>
      </c>
      <c r="G37" s="21"/>
      <c r="H37" s="22">
        <f t="shared" si="1"/>
        <v>0</v>
      </c>
      <c r="I37" s="23">
        <f t="shared" si="3"/>
        <v>0</v>
      </c>
      <c r="J37" s="22">
        <f t="shared" si="2"/>
        <v>0</v>
      </c>
      <c r="K37" s="24"/>
    </row>
    <row r="38" spans="1:11" ht="15">
      <c r="A38" s="27">
        <v>30</v>
      </c>
      <c r="B38" s="18" t="s">
        <v>65</v>
      </c>
      <c r="C38" s="19" t="s">
        <v>67</v>
      </c>
      <c r="D38" s="18" t="s">
        <v>102</v>
      </c>
      <c r="E38" s="20" t="s">
        <v>19</v>
      </c>
      <c r="F38" s="20">
        <v>2</v>
      </c>
      <c r="G38" s="21"/>
      <c r="H38" s="22">
        <f t="shared" si="1"/>
        <v>0</v>
      </c>
      <c r="I38" s="23">
        <f t="shared" si="3"/>
        <v>0</v>
      </c>
      <c r="J38" s="22">
        <f t="shared" si="2"/>
        <v>0</v>
      </c>
      <c r="K38" s="24"/>
    </row>
    <row r="39" spans="1:11" ht="36">
      <c r="A39" s="27">
        <v>31</v>
      </c>
      <c r="B39" s="18" t="s">
        <v>68</v>
      </c>
      <c r="C39" s="19" t="s">
        <v>69</v>
      </c>
      <c r="D39" s="18" t="s">
        <v>70</v>
      </c>
      <c r="E39" s="20" t="s">
        <v>19</v>
      </c>
      <c r="F39" s="20">
        <v>1</v>
      </c>
      <c r="G39" s="21"/>
      <c r="H39" s="22">
        <f t="shared" si="1"/>
        <v>0</v>
      </c>
      <c r="I39" s="23">
        <f t="shared" si="3"/>
        <v>0</v>
      </c>
      <c r="J39" s="22">
        <f t="shared" si="2"/>
        <v>0</v>
      </c>
      <c r="K39" s="24"/>
    </row>
    <row r="40" spans="1:11" ht="81">
      <c r="A40" s="27">
        <v>32</v>
      </c>
      <c r="B40" s="18" t="s">
        <v>77</v>
      </c>
      <c r="C40" s="19" t="s">
        <v>79</v>
      </c>
      <c r="D40" s="18" t="s">
        <v>103</v>
      </c>
      <c r="E40" s="20" t="s">
        <v>19</v>
      </c>
      <c r="F40" s="20">
        <v>1</v>
      </c>
      <c r="G40" s="21"/>
      <c r="H40" s="22">
        <f t="shared" si="1"/>
        <v>0</v>
      </c>
      <c r="I40" s="23">
        <f t="shared" si="3"/>
        <v>0</v>
      </c>
      <c r="J40" s="22">
        <f t="shared" si="2"/>
        <v>0</v>
      </c>
      <c r="K40" s="24"/>
    </row>
    <row r="41" spans="1:11" ht="27">
      <c r="A41" s="27">
        <v>33</v>
      </c>
      <c r="B41" s="18" t="s">
        <v>81</v>
      </c>
      <c r="C41" s="19" t="s">
        <v>71</v>
      </c>
      <c r="D41" s="18" t="s">
        <v>104</v>
      </c>
      <c r="E41" s="20" t="s">
        <v>19</v>
      </c>
      <c r="F41" s="20">
        <v>1</v>
      </c>
      <c r="G41" s="21"/>
      <c r="H41" s="22">
        <f t="shared" si="1"/>
        <v>0</v>
      </c>
      <c r="I41" s="23">
        <f t="shared" si="3"/>
        <v>0</v>
      </c>
      <c r="J41" s="22">
        <f t="shared" si="2"/>
        <v>0</v>
      </c>
      <c r="K41" s="24"/>
    </row>
    <row r="42" spans="1:11" ht="15">
      <c r="A42" s="30" t="s">
        <v>11</v>
      </c>
      <c r="B42" s="31"/>
      <c r="C42" s="31"/>
      <c r="D42" s="31"/>
      <c r="E42" s="31"/>
      <c r="F42" s="31"/>
      <c r="G42" s="32"/>
      <c r="H42" s="2">
        <f>SUM(H9:H41)</f>
        <v>0</v>
      </c>
      <c r="I42" s="17">
        <f t="shared" si="3"/>
        <v>0</v>
      </c>
      <c r="J42" s="2">
        <f>SUM(J9:J41)</f>
        <v>0</v>
      </c>
      <c r="K42" s="4"/>
    </row>
    <row r="44" spans="3:8" ht="15">
      <c r="C44" s="16" t="s">
        <v>106</v>
      </c>
      <c r="H44" t="s">
        <v>107</v>
      </c>
    </row>
  </sheetData>
  <sheetProtection/>
  <mergeCells count="13">
    <mergeCell ref="A6:K6"/>
    <mergeCell ref="N6:S6"/>
    <mergeCell ref="A7:K7"/>
    <mergeCell ref="A42:G42"/>
    <mergeCell ref="A1:K2"/>
    <mergeCell ref="N1:S1"/>
    <mergeCell ref="N2:S2"/>
    <mergeCell ref="N3:S3"/>
    <mergeCell ref="A4:K4"/>
    <mergeCell ref="M4:M5"/>
    <mergeCell ref="N4:S5"/>
    <mergeCell ref="A5:C5"/>
    <mergeCell ref="E5:K5"/>
  </mergeCells>
  <printOptions/>
  <pageMargins left="0.5118110236220472" right="0.5118110236220472" top="0.5118110236220472" bottom="0.5118110236220472" header="0.4724409448818898" footer="0.4724409448818898"/>
  <pageSetup horizontalDpi="600" verticalDpi="600" orientation="portrait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Focht Grzegorz</dc:creator>
  <cp:keywords/>
  <dc:description/>
  <cp:lastModifiedBy>Wagner Robert</cp:lastModifiedBy>
  <cp:lastPrinted>2020-08-08T08:49:48Z</cp:lastPrinted>
  <dcterms:created xsi:type="dcterms:W3CDTF">2020-08-07T13:20:06Z</dcterms:created>
  <dcterms:modified xsi:type="dcterms:W3CDTF">2024-06-21T06:20:16Z</dcterms:modified>
  <cp:category/>
  <cp:version/>
  <cp:contentType/>
  <cp:contentStatus/>
</cp:coreProperties>
</file>