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3 AGNIESZKA NOWAK\2024\TRYB PODSTAWOWY\05 Mycie okien\01 Od Michała 06.05\"/>
    </mc:Choice>
  </mc:AlternateContent>
  <xr:revisionPtr revIDLastSave="0" documentId="13_ncr:1_{0CCBC848-D294-4829-912D-F4AAAF42B4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Arkusz1!$A$1:$F$497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F77" i="1"/>
  <c r="F79" i="1" l="1"/>
  <c r="D336" i="1"/>
  <c r="F486" i="1" l="1"/>
  <c r="F485" i="1"/>
  <c r="F470" i="1"/>
  <c r="F469" i="1"/>
  <c r="F463" i="1"/>
  <c r="F452" i="1"/>
  <c r="F451" i="1"/>
  <c r="F445" i="1"/>
  <c r="F428" i="1"/>
  <c r="F427" i="1"/>
  <c r="F426" i="1"/>
  <c r="F425" i="1"/>
  <c r="F420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3" i="1"/>
  <c r="F402" i="1"/>
  <c r="F401" i="1"/>
  <c r="F400" i="1"/>
  <c r="F385" i="1"/>
  <c r="F384" i="1"/>
  <c r="F379" i="1"/>
  <c r="F378" i="1"/>
  <c r="F377" i="1"/>
  <c r="F376" i="1"/>
  <c r="F375" i="1"/>
  <c r="F374" i="1"/>
  <c r="F373" i="1"/>
  <c r="F372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30" i="1"/>
  <c r="D329" i="1"/>
  <c r="F319" i="1"/>
  <c r="F318" i="1"/>
  <c r="F310" i="1"/>
  <c r="F309" i="1"/>
  <c r="F308" i="1"/>
  <c r="F307" i="1"/>
  <c r="F306" i="1"/>
  <c r="F294" i="1"/>
  <c r="F293" i="1"/>
  <c r="F292" i="1"/>
  <c r="F284" i="1"/>
  <c r="F283" i="1"/>
  <c r="F276" i="1"/>
  <c r="F275" i="1"/>
  <c r="F274" i="1"/>
  <c r="F266" i="1"/>
  <c r="F268" i="1" s="1"/>
  <c r="F251" i="1"/>
  <c r="F250" i="1"/>
  <c r="F247" i="1"/>
  <c r="F246" i="1"/>
  <c r="F245" i="1"/>
  <c r="F244" i="1"/>
  <c r="F243" i="1"/>
  <c r="F242" i="1"/>
  <c r="F241" i="1"/>
  <c r="F240" i="1"/>
  <c r="F239" i="1"/>
  <c r="F238" i="1"/>
  <c r="F237" i="1"/>
  <c r="F229" i="1"/>
  <c r="F228" i="1"/>
  <c r="F221" i="1"/>
  <c r="F222" i="1" s="1"/>
  <c r="F211" i="1"/>
  <c r="F212" i="1" s="1"/>
  <c r="F203" i="1"/>
  <c r="F202" i="1"/>
  <c r="F201" i="1"/>
  <c r="F200" i="1"/>
  <c r="F199" i="1"/>
  <c r="F198" i="1"/>
  <c r="F197" i="1"/>
  <c r="F196" i="1"/>
  <c r="F195" i="1"/>
  <c r="F181" i="1"/>
  <c r="F180" i="1"/>
  <c r="F179" i="1"/>
  <c r="F178" i="1"/>
  <c r="F177" i="1"/>
  <c r="F176" i="1"/>
  <c r="F169" i="1"/>
  <c r="F168" i="1"/>
  <c r="F167" i="1"/>
  <c r="F166" i="1"/>
  <c r="F165" i="1"/>
  <c r="F164" i="1"/>
  <c r="F163" i="1"/>
  <c r="F162" i="1"/>
  <c r="F156" i="1"/>
  <c r="F155" i="1"/>
  <c r="F154" i="1"/>
  <c r="F153" i="1"/>
  <c r="F152" i="1"/>
  <c r="F151" i="1"/>
  <c r="F150" i="1"/>
  <c r="F149" i="1"/>
  <c r="F148" i="1"/>
  <c r="F139" i="1"/>
  <c r="F138" i="1"/>
  <c r="F137" i="1"/>
  <c r="F136" i="1"/>
  <c r="F133" i="1"/>
  <c r="F118" i="1"/>
  <c r="F117" i="1"/>
  <c r="F116" i="1"/>
  <c r="F115" i="1"/>
  <c r="F114" i="1"/>
  <c r="F113" i="1"/>
  <c r="F112" i="1"/>
  <c r="F109" i="1"/>
  <c r="F108" i="1"/>
  <c r="F100" i="1"/>
  <c r="F99" i="1"/>
  <c r="F98" i="1"/>
  <c r="F97" i="1"/>
  <c r="F96" i="1"/>
  <c r="F88" i="1"/>
  <c r="F87" i="1"/>
  <c r="F70" i="1"/>
  <c r="F69" i="1"/>
  <c r="F68" i="1"/>
  <c r="F67" i="1"/>
  <c r="F66" i="1"/>
  <c r="F58" i="1"/>
  <c r="F57" i="1"/>
  <c r="F56" i="1"/>
  <c r="F47" i="1"/>
  <c r="F46" i="1"/>
  <c r="F45" i="1"/>
  <c r="F38" i="1"/>
  <c r="F37" i="1"/>
  <c r="F31" i="1"/>
  <c r="F30" i="1"/>
  <c r="F29" i="1"/>
  <c r="F28" i="1"/>
  <c r="F27" i="1"/>
  <c r="F20" i="1"/>
  <c r="F19" i="1"/>
  <c r="F18" i="1"/>
  <c r="F17" i="1"/>
  <c r="F16" i="1"/>
  <c r="F9" i="1"/>
  <c r="F8" i="1"/>
  <c r="F277" i="1" l="1"/>
  <c r="F49" i="1"/>
  <c r="F89" i="1"/>
  <c r="F39" i="1"/>
  <c r="F230" i="1"/>
  <c r="F285" i="1"/>
  <c r="F60" i="1"/>
  <c r="F157" i="1"/>
  <c r="F170" i="1"/>
  <c r="F182" i="1"/>
  <c r="F248" i="1"/>
  <c r="F252" i="1" s="1"/>
  <c r="F471" i="1"/>
  <c r="F453" i="1"/>
  <c r="F487" i="1"/>
  <c r="F295" i="1"/>
  <c r="F320" i="1"/>
  <c r="F386" i="1"/>
  <c r="F71" i="1"/>
  <c r="F110" i="1"/>
  <c r="F140" i="1"/>
  <c r="F204" i="1"/>
  <c r="F366" i="1"/>
  <c r="F429" i="1"/>
  <c r="F21" i="1"/>
  <c r="F32" i="1"/>
  <c r="F101" i="1"/>
  <c r="F380" i="1"/>
  <c r="F10" i="1"/>
  <c r="F119" i="1"/>
  <c r="F311" i="1"/>
  <c r="F421" i="1"/>
  <c r="F120" i="1" l="1"/>
</calcChain>
</file>

<file path=xl/sharedStrings.xml><?xml version="1.0" encoding="utf-8"?>
<sst xmlns="http://schemas.openxmlformats.org/spreadsheetml/2006/main" count="677" uniqueCount="225">
  <si>
    <t>L.P.</t>
  </si>
  <si>
    <t>ilość okien / przeszkleń</t>
  </si>
  <si>
    <t>powierzchnia oszklona  (m2)</t>
  </si>
  <si>
    <t>krotność powierzchni do mycia</t>
  </si>
  <si>
    <t>powierzchnia oszklona  do mycia  (m2)</t>
  </si>
  <si>
    <t>1.</t>
  </si>
  <si>
    <t xml:space="preserve">okna plastikowe </t>
  </si>
  <si>
    <t>2.</t>
  </si>
  <si>
    <t>drzwi wejściowe</t>
  </si>
  <si>
    <t>Razem :</t>
  </si>
  <si>
    <t>okna drewniane</t>
  </si>
  <si>
    <t>3.</t>
  </si>
  <si>
    <t>4.</t>
  </si>
  <si>
    <t xml:space="preserve"> fasada szklana (5,6x0,85)</t>
  </si>
  <si>
    <t>5.</t>
  </si>
  <si>
    <t xml:space="preserve"> fasada szklana (2,7x0,85)</t>
  </si>
  <si>
    <t xml:space="preserve"> Budynek Kolegium Rungego - ul. Wojska Polskiego 52</t>
  </si>
  <si>
    <t xml:space="preserve">okna drewniane </t>
  </si>
  <si>
    <t>okna drewniane  skrzykowe</t>
  </si>
  <si>
    <t>okna drewniane owalne</t>
  </si>
  <si>
    <t>drzwi oszklone</t>
  </si>
  <si>
    <t>okna drewniane dachowe</t>
  </si>
  <si>
    <t>Budynek Brygady Ogrodniczo Porządkowej - ul. Szydłowska 51</t>
  </si>
  <si>
    <t>okna w ramie  metalowej</t>
  </si>
  <si>
    <t>drzwi metalowe- przeszklenia</t>
  </si>
  <si>
    <t xml:space="preserve">Budynek - ul. Wołyńska 33      </t>
  </si>
  <si>
    <t>przeszklone drzwi wejściowe</t>
  </si>
  <si>
    <t xml:space="preserve">Budynek - ul.Wołyńska 35    </t>
  </si>
  <si>
    <t>Uniwersyteckie Centrum Medycyny Weterynaryjnej - ul. Szydłowska 43</t>
  </si>
  <si>
    <t>okna w ramie matalowej</t>
  </si>
  <si>
    <t>drzwi wejściowe- przeszklenia</t>
  </si>
  <si>
    <t>fasada szklana wewn.(8,1 x 6,13)</t>
  </si>
  <si>
    <t>fasada szklana (8,1 x 2,63)</t>
  </si>
  <si>
    <t xml:space="preserve">drzwi wejściowe </t>
  </si>
  <si>
    <t>okna drewniane skrzynkowe</t>
  </si>
  <si>
    <t>drzwi  przeszklone</t>
  </si>
  <si>
    <t>brama przeszklona</t>
  </si>
  <si>
    <t>okna plastikowe</t>
  </si>
  <si>
    <t xml:space="preserve">Katedra Inż.. Biosyst.  ul. Wojska Polskiego  50  </t>
  </si>
  <si>
    <t xml:space="preserve"> Hala maszyn  </t>
  </si>
  <si>
    <t xml:space="preserve">okna metalowe </t>
  </si>
  <si>
    <t xml:space="preserve">okna metalowe na wysokości* </t>
  </si>
  <si>
    <t>przeszklenia wewnętrzne</t>
  </si>
  <si>
    <t xml:space="preserve">fasada szklana (7,06 x3,25 ) </t>
  </si>
  <si>
    <t xml:space="preserve">fasada szklana ( 6,94 x 3,25 ) </t>
  </si>
  <si>
    <t>fasada szklana (2,86 x 3,25  )</t>
  </si>
  <si>
    <t xml:space="preserve">fasada szklana (14,26 x 3,25 ) </t>
  </si>
  <si>
    <t>fasada szklana ( 3,94 x 3,25  )</t>
  </si>
  <si>
    <t>6.</t>
  </si>
  <si>
    <t>drzwi przeszklone</t>
  </si>
  <si>
    <t>7.</t>
  </si>
  <si>
    <t>balustrada szklana</t>
  </si>
  <si>
    <t>Razem:</t>
  </si>
  <si>
    <t>Ogółem:</t>
  </si>
  <si>
    <t>ilość okien</t>
  </si>
  <si>
    <t>powierzchnia okna (m2)</t>
  </si>
  <si>
    <t>okna plastikowe trzy segment.</t>
  </si>
  <si>
    <t>okna plastikowe różne</t>
  </si>
  <si>
    <t>drzwi wejściowe różne</t>
  </si>
  <si>
    <t>fasada nad drzwiami zewn.</t>
  </si>
  <si>
    <t>klatka schodowa 1 szt. str wew</t>
  </si>
  <si>
    <t>klatka schodowa 2 szt. str wew</t>
  </si>
  <si>
    <t>okna metalowe przód</t>
  </si>
  <si>
    <t>okna w drzwiach przód</t>
  </si>
  <si>
    <t>okna metalowe lewy bok</t>
  </si>
  <si>
    <t>okna metalowe prawy bok</t>
  </si>
  <si>
    <t>8.</t>
  </si>
  <si>
    <t>okna metalowe tył</t>
  </si>
  <si>
    <t>okna w drzwiach tył</t>
  </si>
  <si>
    <t>sala wykładowa - okna plastikowe okratowane</t>
  </si>
  <si>
    <t xml:space="preserve">fasada ( 1,33 x 4,0 ) </t>
  </si>
  <si>
    <t>fasada ( 2,4 x 3,02 )</t>
  </si>
  <si>
    <t>fasada ( 2,15 x 4,0 )</t>
  </si>
  <si>
    <t>Budynek Pilotowej Stacji Biotechnologii  ul. Wojska Polskiego 48</t>
  </si>
  <si>
    <t>okna metalowe</t>
  </si>
  <si>
    <t>brama wjazdowa- szyby</t>
  </si>
  <si>
    <t>daszek nad fasadą prawy bok</t>
  </si>
  <si>
    <t>fasada ( 1,1 x 2,2 )</t>
  </si>
  <si>
    <t>fasada ( 1,1 x 2,1 )</t>
  </si>
  <si>
    <t>w tym - mycie okien z rusztowania lub lancy teleskopowej :</t>
  </si>
  <si>
    <t>do 10 m - 377,3 m 2</t>
  </si>
  <si>
    <t>powyżej 10 m - 25 m 2</t>
  </si>
  <si>
    <t xml:space="preserve">  Budynek Wydziału Nauk o Żywności i Żywieniu - ul. Wojska Polskiego 31/33    </t>
  </si>
  <si>
    <t xml:space="preserve">fasada szklana wewn. (2,6x 3,45) </t>
  </si>
  <si>
    <t>fasada szklana wewn. (1,75x 1,8)</t>
  </si>
  <si>
    <t xml:space="preserve">fasada szklana wewn. (1x 1,8) </t>
  </si>
  <si>
    <t>fasada szklana wewn. (0,56x 1)</t>
  </si>
  <si>
    <t>9.</t>
  </si>
  <si>
    <t>fasada szkl. zewn. (17,66x 2,6)</t>
  </si>
  <si>
    <t xml:space="preserve">rodzaj  powierzchni oszklonej </t>
  </si>
  <si>
    <t xml:space="preserve"> Młyn   -   WNoŻ i Ż  ul. Wojska Polskiego 31/33    </t>
  </si>
  <si>
    <t xml:space="preserve">ul. Piątkowska 94 </t>
  </si>
  <si>
    <t>okna w ramie matal.</t>
  </si>
  <si>
    <t>okna drewniane skrzyn.kowe</t>
  </si>
  <si>
    <t>panele szklane w ramie metal.</t>
  </si>
  <si>
    <t>10.</t>
  </si>
  <si>
    <t>daszek szklany - front(2,05x5,7)</t>
  </si>
  <si>
    <t>11.</t>
  </si>
  <si>
    <t>moduł szklany - front(2,44x2,3)</t>
  </si>
  <si>
    <t>12.</t>
  </si>
  <si>
    <t>13.</t>
  </si>
  <si>
    <t xml:space="preserve"> drzwi w ramie metalowej</t>
  </si>
  <si>
    <t>Ogółem :</t>
  </si>
  <si>
    <t>do 10 m - 114,1 m 2</t>
  </si>
  <si>
    <t>powyżej 10 m - 119,6m 2</t>
  </si>
  <si>
    <t xml:space="preserve"> Budynek Kollegium Cieszkowskich - stara część Wojska Polskiego 71 C</t>
  </si>
  <si>
    <t xml:space="preserve"> Budynek Kollegium Cieszkowskich - nowa część Wojska Polskiego 71 C</t>
  </si>
  <si>
    <t>drzwi wejściowe przeszklone</t>
  </si>
  <si>
    <t>drzwi balkonowe przeszklone</t>
  </si>
  <si>
    <t>Budynek Katedry Chemii Rolnej oraz Siedliskoznawstwa i Ekologii Lasu ul. Wojska Polskiego 71F</t>
  </si>
  <si>
    <t>przeszklenie w ramie metal.</t>
  </si>
  <si>
    <t>daszek  szklany</t>
  </si>
  <si>
    <t>Budynek - ul. Wojska Polskiego 69</t>
  </si>
  <si>
    <t>okna drewniane różne</t>
  </si>
  <si>
    <t>Budynek - ul. Wojska Polskiego 71A</t>
  </si>
  <si>
    <t>do 10 m - 40,7 m 2</t>
  </si>
  <si>
    <t xml:space="preserve">powyżej 10 m </t>
  </si>
  <si>
    <t xml:space="preserve">Budynek Biocentrum - ul. Dojazd 11   </t>
  </si>
  <si>
    <t xml:space="preserve">fasada szklana wew. (4,27 x 9,93) </t>
  </si>
  <si>
    <t xml:space="preserve">fasada szklana wew.(2,41x10,96) </t>
  </si>
  <si>
    <t xml:space="preserve">fasada szklana wew. (2,86 x 10,8) </t>
  </si>
  <si>
    <t xml:space="preserve">fasada szklana (7,86 x 10,96) </t>
  </si>
  <si>
    <t>14.</t>
  </si>
  <si>
    <t xml:space="preserve">fasada szklana wew.(1,69 x 9,04) </t>
  </si>
  <si>
    <t>15.</t>
  </si>
  <si>
    <t>Budynek hali sportowej - ul. Dojazd 7</t>
  </si>
  <si>
    <t>fasada szklana (2,76 x 3,5)</t>
  </si>
  <si>
    <t>fasada szklana (3,4 x 0,9)</t>
  </si>
  <si>
    <t>fasada szklana (3,53 x 1,2)</t>
  </si>
  <si>
    <t>fasada szklana (5,38 x 1,2)</t>
  </si>
  <si>
    <t>ścianki szklane wewnętrzne</t>
  </si>
  <si>
    <t>Budynek Biblioteki Głównej - ul. Witosa 45</t>
  </si>
  <si>
    <t>do 10 m - 1996,5 m 2</t>
  </si>
  <si>
    <t xml:space="preserve"> Budynek Kolegium Zembala - ul. Dąbrowskiego 159   </t>
  </si>
  <si>
    <t>budynek główny</t>
  </si>
  <si>
    <t>drzwi metal. przeszklone</t>
  </si>
  <si>
    <t>panele szklane ( 1,8 x 5,08 )</t>
  </si>
  <si>
    <t>plomba</t>
  </si>
  <si>
    <t>okno w ramie metalowej</t>
  </si>
  <si>
    <t>drzwi szklane w ramie drewn.</t>
  </si>
  <si>
    <t>panele szklane - metal- wewn.</t>
  </si>
  <si>
    <t>pracownia komputer.-szyby</t>
  </si>
  <si>
    <t>winda szklana - (4,56 x 13,65)</t>
  </si>
  <si>
    <t>klatka schod.- str.zewn.(1,2x8,95)</t>
  </si>
  <si>
    <t>klatka schodowa- str. wewnętrz.</t>
  </si>
  <si>
    <t>fasada szklana  (8,5x3,2)</t>
  </si>
  <si>
    <t>stara biblioteka</t>
  </si>
  <si>
    <t xml:space="preserve">Budynek Kolegium Zembala  - nowa część ul. Botaniczna 4 </t>
  </si>
  <si>
    <t>panele szklane (6,8 x 4,35)</t>
  </si>
  <si>
    <t>do 10 m - 304,8 m 2</t>
  </si>
  <si>
    <t>powyżej 10 m - 67,4 m 2</t>
  </si>
  <si>
    <t>Budynki Marcelin ul. Zgorzelecka 4</t>
  </si>
  <si>
    <t>Budynek Biurowy T-14</t>
  </si>
  <si>
    <t>Budynek Sortowni</t>
  </si>
  <si>
    <t>Pałac</t>
  </si>
  <si>
    <t>okna drewniane  skrzynkowe</t>
  </si>
  <si>
    <t>Budynek Katedry Hodowli Zwierząt i Oceny Surowców - Złotniki ul. Słoneczna 1</t>
  </si>
  <si>
    <t>do 10 m - 2833,4 m 2</t>
  </si>
  <si>
    <t xml:space="preserve">rodzaj  powierzchni oszklonej         </t>
  </si>
  <si>
    <t xml:space="preserve">rodzaj  powierzchni oszklonej            </t>
  </si>
  <si>
    <t xml:space="preserve">rodzaj  powierzchni oszklonej           </t>
  </si>
  <si>
    <t xml:space="preserve">rodzaj  powierzchni oszklonej          </t>
  </si>
  <si>
    <t xml:space="preserve">fasada (4,01 x 8,08)  </t>
  </si>
  <si>
    <t xml:space="preserve">fasada  (4,36 x 10,05)  </t>
  </si>
  <si>
    <t xml:space="preserve">fasada szkl. zewn.(8,1 x 6,13) </t>
  </si>
  <si>
    <t xml:space="preserve">rodzaj  powierzchni oszklonej        </t>
  </si>
  <si>
    <t>rodzaj powierzchni oszklonej</t>
  </si>
  <si>
    <t xml:space="preserve">fasada ( 4,0 x 5,35 ) </t>
  </si>
  <si>
    <t xml:space="preserve">rodzaj  powierzchni oszklonej       </t>
  </si>
  <si>
    <t>fasada szkl. zewn. (2,6x10,35)</t>
  </si>
  <si>
    <t>fasada szkl. zewn. (3,31x 14,0)</t>
  </si>
  <si>
    <t xml:space="preserve">klatka schod - (2,96x10) </t>
  </si>
  <si>
    <t xml:space="preserve">klatka schod (6,57x10) </t>
  </si>
  <si>
    <t xml:space="preserve">klatka schod (2,25x8,36) </t>
  </si>
  <si>
    <t xml:space="preserve">fasada szklana  (3,84x5,3) </t>
  </si>
  <si>
    <t xml:space="preserve">fasada szklana (11,05 x 11,16) </t>
  </si>
  <si>
    <t xml:space="preserve">fasada szklana (4,27 x 9,93) </t>
  </si>
  <si>
    <t xml:space="preserve">fasada szklana (9,98 x 9,92) </t>
  </si>
  <si>
    <t xml:space="preserve">fasada szklana (11,02 x 9,93) </t>
  </si>
  <si>
    <t xml:space="preserve">fasada szklana (2,41 x 10,96) </t>
  </si>
  <si>
    <t xml:space="preserve">fasada szklana (2,86 x 10,8) </t>
  </si>
  <si>
    <t xml:space="preserve">fasada szklana (1,69 x 9,04) </t>
  </si>
  <si>
    <t>dach oszklony (11,0 x 3,0 )</t>
  </si>
  <si>
    <t xml:space="preserve">fasada szklana (8,99 x 7,15) </t>
  </si>
  <si>
    <t xml:space="preserve">fasada szklana (9,1 x 7,15) </t>
  </si>
  <si>
    <t xml:space="preserve">fasada szklana  (1,2x7,06) </t>
  </si>
  <si>
    <t xml:space="preserve">fasada szklana  (6,18x9,4) </t>
  </si>
  <si>
    <t xml:space="preserve">fasada szklana  (4,66x7,95) </t>
  </si>
  <si>
    <t xml:space="preserve">fasada szklana  (16,8x9,95) </t>
  </si>
  <si>
    <t xml:space="preserve">panele szklane (1,9 x 13,6) </t>
  </si>
  <si>
    <t xml:space="preserve">panele szklane (2,1 x 9,9) </t>
  </si>
  <si>
    <t xml:space="preserve">Budynek Collegium Maximum - ul. Wojska polskiego 28 część wysoka   </t>
  </si>
  <si>
    <t xml:space="preserve">Budynek Collegium Maximum - ul. Wojska Polskiego 28 część niska    </t>
  </si>
  <si>
    <t>powierzchnia oszklona całkowita (m2)</t>
  </si>
  <si>
    <t>powyżej 10 m - 212 m 2</t>
  </si>
  <si>
    <t>Budynek Pracowni Żywienia Roślin</t>
  </si>
  <si>
    <t>Budynek B+R Uniwersyteckie Centrum Dobrostanu i Zdrowia Zwierząt ul. Szydłowska 43 A</t>
  </si>
  <si>
    <t xml:space="preserve">Budynek Katedry Inżynierii Biosystemów  ul. Wojska Polskiego  50  </t>
  </si>
  <si>
    <t>Pracownia Ekotechnologii</t>
  </si>
  <si>
    <t>Budynek Katedry Inżynierii Biosystemów ul. Wojska Polskiego 50</t>
  </si>
  <si>
    <t>Budynek Wydziału Leśnego i Technologii Drewna - ul. Wojska Polskiego 38/42</t>
  </si>
  <si>
    <t>Budynek hali Wydziału Leśnego i Technologii Drewna - Wojska Polskiego 38/42</t>
  </si>
  <si>
    <t>Budynek Katedry Gleboznawstwa i Mikrobiologii - ul. Szydłowska 50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</si>
  <si>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</si>
  <si>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</si>
  <si>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</si>
  <si>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</si>
  <si>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</si>
  <si>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</si>
  <si>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</si>
  <si>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Razem części od 1 - 7: 37 511,96 m 2</t>
  </si>
  <si>
    <t>Ogółem część 7: 328,20 m 2</t>
  </si>
  <si>
    <t>Ogółem część 6: 422,40 m 2</t>
  </si>
  <si>
    <t>Ogółem cześć 5: 3 683,80 m 2</t>
  </si>
  <si>
    <t>Ogółem część 4: 5 615,80 m 2</t>
  </si>
  <si>
    <t>Ogółem cześć 3: 4 174,09 m 2</t>
  </si>
  <si>
    <t>Ogółem część 2: 6 322,6 m 2</t>
  </si>
  <si>
    <t>Ogółem część 1: 16 965,07 m 2</t>
  </si>
  <si>
    <t xml:space="preserve"> Zwierzętarnia Wydziału Nauk o Żywności i Żywieniu  ul. Wojska Polskiego 31/33   </t>
  </si>
  <si>
    <t xml:space="preserve">Budynek Katedry Biochemii i Analizy Żywności ul. Mazowiecka 48  </t>
  </si>
  <si>
    <t>Budynek Wydziału Inżynierii Środowiska i Inżynierii Mechanicznej</t>
  </si>
  <si>
    <t>budynek laboratorium Katedry Inżynierii Wodnej i Sanitarnej</t>
  </si>
  <si>
    <t>Budynek  Dworek Schwarzkopfa + Łącznik ul. Wojska Polskiego 71 E,D</t>
  </si>
  <si>
    <t>Budynek DS. Przylesie Pracownia Produktów Regionalnych - ul.Wojska Polskiego 85</t>
  </si>
  <si>
    <t xml:space="preserve"> Budynek Katedry Chemii - ul. Wojska Polskiego 75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</si>
</sst>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/>
    <xf numFmtId="0" fontId="0" fillId="0" borderId="2" xfId="0" applyBorder="1"/>
    <xf numFmtId="0" fontId="0" fillId="0" borderId="1" xfId="0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0" xfId="0" applyFont="1"/>
    <xf numFmtId="0" fontId="0" fillId="0" borderId="0" xfId="0" applyBorder="1" applyAlignment="1"/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wrapText="1"/>
    </xf>
    <xf numFmtId="165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/>
    <xf numFmtId="165" fontId="1" fillId="0" borderId="1" xfId="0" applyNumberFormat="1" applyFont="1" applyBorder="1"/>
    <xf numFmtId="165" fontId="3" fillId="0" borderId="0" xfId="0" applyNumberFormat="1" applyFont="1"/>
    <xf numFmtId="0" fontId="5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3" fontId="5" fillId="0" borderId="3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4" fontId="4" fillId="0" borderId="11" xfId="0" applyNumberFormat="1" applyFont="1" applyBorder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/>
    <xf numFmtId="3" fontId="0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/>
    </xf>
    <xf numFmtId="1" fontId="0" fillId="0" borderId="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1" fillId="0" borderId="11" xfId="0" applyNumberFormat="1" applyFont="1" applyBorder="1"/>
    <xf numFmtId="0" fontId="0" fillId="0" borderId="1" xfId="0" applyBorder="1" applyAlignment="1">
      <alignment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 wrapText="1"/>
    </xf>
    <xf numFmtId="0" fontId="2" fillId="0" borderId="0" xfId="0" applyFont="1"/>
    <xf numFmtId="0" fontId="0" fillId="0" borderId="12" xfId="0" applyBorder="1" applyAlignment="1">
      <alignment horizontal="center" vertical="center" wrapText="1"/>
    </xf>
    <xf numFmtId="0" fontId="0" fillId="0" borderId="8" xfId="0" applyFill="1" applyBorder="1"/>
    <xf numFmtId="0" fontId="0" fillId="0" borderId="1" xfId="0" applyFont="1" applyBorder="1"/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164" fontId="0" fillId="0" borderId="12" xfId="0" applyNumberFormat="1" applyBorder="1"/>
    <xf numFmtId="1" fontId="0" fillId="0" borderId="12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Border="1" applyAlignment="1"/>
    <xf numFmtId="0" fontId="0" fillId="0" borderId="1" xfId="0" applyFill="1" applyBorder="1"/>
    <xf numFmtId="0" fontId="1" fillId="0" borderId="0" xfId="0" applyFont="1" applyFill="1" applyBorder="1"/>
    <xf numFmtId="4" fontId="6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164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" xfId="0" applyNumberFormat="1" applyBorder="1" applyAlignment="1">
      <alignment wrapText="1"/>
    </xf>
    <xf numFmtId="0" fontId="0" fillId="0" borderId="1" xfId="0" applyFill="1" applyBorder="1" applyAlignment="1">
      <alignment horizontal="center"/>
    </xf>
    <xf numFmtId="164" fontId="3" fillId="0" borderId="0" xfId="0" applyNumberFormat="1" applyFont="1"/>
    <xf numFmtId="0" fontId="3" fillId="0" borderId="0" xfId="0" applyFont="1" applyBorder="1"/>
    <xf numFmtId="0" fontId="7" fillId="0" borderId="0" xfId="0" applyFont="1" applyBorder="1"/>
    <xf numFmtId="164" fontId="0" fillId="0" borderId="0" xfId="0" applyNumberFormat="1" applyBorder="1"/>
    <xf numFmtId="3" fontId="0" fillId="0" borderId="1" xfId="0" applyNumberFormat="1" applyBorder="1" applyAlignment="1">
      <alignment horizontal="center" vertical="center"/>
    </xf>
    <xf numFmtId="164" fontId="8" fillId="0" borderId="0" xfId="0" applyNumberFormat="1" applyFont="1"/>
    <xf numFmtId="0" fontId="9" fillId="0" borderId="0" xfId="0" applyFo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0" fontId="11" fillId="0" borderId="0" xfId="0" applyFont="1"/>
    <xf numFmtId="0" fontId="0" fillId="2" borderId="4" xfId="0" applyFill="1" applyBorder="1" applyAlignment="1"/>
    <xf numFmtId="2" fontId="0" fillId="2" borderId="4" xfId="0" applyNumberFormat="1" applyFill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0" fillId="0" borderId="0" xfId="0" applyNumberFormat="1"/>
    <xf numFmtId="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7"/>
  <sheetViews>
    <sheetView tabSelected="1" topLeftCell="A474" zoomScaleNormal="100" workbookViewId="0">
      <selection activeCell="A481" sqref="A481:F481"/>
    </sheetView>
  </sheetViews>
  <sheetFormatPr defaultRowHeight="15" x14ac:dyDescent="0.25"/>
  <cols>
    <col min="1" max="1" width="6.7109375" customWidth="1"/>
    <col min="2" max="2" width="30.140625" customWidth="1"/>
    <col min="3" max="3" width="11.42578125" customWidth="1"/>
    <col min="4" max="4" width="13.42578125" customWidth="1"/>
    <col min="5" max="5" width="12.140625" customWidth="1"/>
    <col min="6" max="6" width="12.85546875" customWidth="1"/>
    <col min="8" max="10" width="9.140625" customWidth="1"/>
  </cols>
  <sheetData>
    <row r="1" spans="1:6" x14ac:dyDescent="0.25">
      <c r="A1" s="1"/>
      <c r="B1" s="1"/>
      <c r="C1" s="1"/>
      <c r="D1" s="1"/>
      <c r="E1" s="152"/>
      <c r="F1" s="152"/>
    </row>
    <row r="2" spans="1:6" ht="18.75" x14ac:dyDescent="0.3">
      <c r="A2" s="2"/>
      <c r="B2" s="3" t="s">
        <v>203</v>
      </c>
      <c r="C2" s="2"/>
      <c r="D2" s="2"/>
      <c r="E2" s="2"/>
      <c r="F2" s="2"/>
    </row>
    <row r="3" spans="1:6" ht="18.75" x14ac:dyDescent="0.3">
      <c r="A3" s="2"/>
      <c r="B3" s="3"/>
      <c r="C3" s="2"/>
      <c r="D3" s="2"/>
      <c r="E3" s="2"/>
      <c r="F3" s="2"/>
    </row>
    <row r="4" spans="1:6" x14ac:dyDescent="0.25">
      <c r="A4" s="119" t="s">
        <v>191</v>
      </c>
      <c r="B4" s="119"/>
      <c r="C4" s="119"/>
      <c r="D4" s="119"/>
      <c r="E4" s="119"/>
      <c r="F4" s="119"/>
    </row>
    <row r="6" spans="1:6" x14ac:dyDescent="0.25">
      <c r="A6" s="4"/>
      <c r="B6" s="5"/>
      <c r="C6" s="6"/>
      <c r="D6" s="6"/>
      <c r="E6" s="6"/>
      <c r="F6" s="6"/>
    </row>
    <row r="7" spans="1:6" ht="45" x14ac:dyDescent="0.25">
      <c r="A7" s="7" t="s">
        <v>0</v>
      </c>
      <c r="B7" s="8" t="s">
        <v>158</v>
      </c>
      <c r="C7" s="8" t="s">
        <v>1</v>
      </c>
      <c r="D7" s="8" t="s">
        <v>2</v>
      </c>
      <c r="E7" s="8" t="s">
        <v>3</v>
      </c>
      <c r="F7" s="8" t="s">
        <v>4</v>
      </c>
    </row>
    <row r="8" spans="1:6" x14ac:dyDescent="0.25">
      <c r="A8" s="9" t="s">
        <v>5</v>
      </c>
      <c r="B8" s="10" t="s">
        <v>6</v>
      </c>
      <c r="C8" s="9">
        <v>795</v>
      </c>
      <c r="D8" s="11">
        <v>1287</v>
      </c>
      <c r="E8" s="12">
        <v>2</v>
      </c>
      <c r="F8" s="11">
        <f>D8*E8</f>
        <v>2574</v>
      </c>
    </row>
    <row r="9" spans="1:6" x14ac:dyDescent="0.25">
      <c r="A9" s="7" t="s">
        <v>7</v>
      </c>
      <c r="B9" s="13" t="s">
        <v>8</v>
      </c>
      <c r="C9" s="7">
        <v>2</v>
      </c>
      <c r="D9" s="14">
        <v>23</v>
      </c>
      <c r="E9" s="15">
        <v>2</v>
      </c>
      <c r="F9" s="14">
        <f>D9*E9</f>
        <v>46</v>
      </c>
    </row>
    <row r="10" spans="1:6" x14ac:dyDescent="0.25">
      <c r="A10" s="120" t="s">
        <v>9</v>
      </c>
      <c r="B10" s="121"/>
      <c r="C10" s="16"/>
      <c r="D10" s="17"/>
      <c r="E10" s="16"/>
      <c r="F10" s="17">
        <f>SUM(F8:F9)</f>
        <v>2620</v>
      </c>
    </row>
    <row r="12" spans="1:6" x14ac:dyDescent="0.25">
      <c r="A12" s="119" t="s">
        <v>192</v>
      </c>
      <c r="B12" s="119"/>
      <c r="C12" s="119"/>
      <c r="D12" s="119"/>
      <c r="E12" s="119"/>
      <c r="F12" s="119"/>
    </row>
    <row r="14" spans="1:6" x14ac:dyDescent="0.25">
      <c r="A14" s="4"/>
      <c r="B14" s="5"/>
      <c r="C14" s="6"/>
      <c r="D14" s="6"/>
      <c r="E14" s="6"/>
      <c r="F14" s="6"/>
    </row>
    <row r="15" spans="1:6" ht="45" x14ac:dyDescent="0.25">
      <c r="A15" s="7" t="s">
        <v>0</v>
      </c>
      <c r="B15" s="8" t="s">
        <v>159</v>
      </c>
      <c r="C15" s="8" t="s">
        <v>1</v>
      </c>
      <c r="D15" s="8" t="s">
        <v>2</v>
      </c>
      <c r="E15" s="8" t="s">
        <v>3</v>
      </c>
      <c r="F15" s="8" t="s">
        <v>4</v>
      </c>
    </row>
    <row r="16" spans="1:6" x14ac:dyDescent="0.25">
      <c r="A16" s="9" t="s">
        <v>5</v>
      </c>
      <c r="B16" s="10" t="s">
        <v>6</v>
      </c>
      <c r="C16" s="9">
        <v>97</v>
      </c>
      <c r="D16" s="11">
        <v>600.6</v>
      </c>
      <c r="E16" s="12">
        <v>2</v>
      </c>
      <c r="F16" s="11">
        <f>D16*E16</f>
        <v>1201.2</v>
      </c>
    </row>
    <row r="17" spans="1:6" x14ac:dyDescent="0.25">
      <c r="A17" s="7" t="s">
        <v>7</v>
      </c>
      <c r="B17" s="18" t="s">
        <v>10</v>
      </c>
      <c r="C17" s="7">
        <v>10</v>
      </c>
      <c r="D17" s="14">
        <v>66.150000000000006</v>
      </c>
      <c r="E17" s="15">
        <v>2</v>
      </c>
      <c r="F17" s="14">
        <f>D17*E17</f>
        <v>132.30000000000001</v>
      </c>
    </row>
    <row r="18" spans="1:6" x14ac:dyDescent="0.25">
      <c r="A18" s="7" t="s">
        <v>11</v>
      </c>
      <c r="B18" s="13" t="s">
        <v>8</v>
      </c>
      <c r="C18" s="7">
        <v>15</v>
      </c>
      <c r="D18" s="14">
        <v>81.5</v>
      </c>
      <c r="E18" s="15">
        <v>2</v>
      </c>
      <c r="F18" s="14">
        <f>D18*E18</f>
        <v>163</v>
      </c>
    </row>
    <row r="19" spans="1:6" x14ac:dyDescent="0.25">
      <c r="A19" s="7" t="s">
        <v>12</v>
      </c>
      <c r="B19" s="13" t="s">
        <v>13</v>
      </c>
      <c r="C19" s="7">
        <v>6</v>
      </c>
      <c r="D19" s="19">
        <v>28.5</v>
      </c>
      <c r="E19" s="15">
        <v>2</v>
      </c>
      <c r="F19" s="14">
        <f>D19*E19</f>
        <v>57</v>
      </c>
    </row>
    <row r="20" spans="1:6" x14ac:dyDescent="0.25">
      <c r="A20" s="7" t="s">
        <v>14</v>
      </c>
      <c r="B20" s="13" t="s">
        <v>15</v>
      </c>
      <c r="C20" s="7">
        <v>1</v>
      </c>
      <c r="D20" s="19">
        <v>2.2999999999999998</v>
      </c>
      <c r="E20" s="15">
        <v>2</v>
      </c>
      <c r="F20" s="14">
        <f>D20*E20</f>
        <v>4.5999999999999996</v>
      </c>
    </row>
    <row r="21" spans="1:6" x14ac:dyDescent="0.25">
      <c r="A21" s="120" t="s">
        <v>9</v>
      </c>
      <c r="B21" s="121"/>
      <c r="C21" s="16"/>
      <c r="D21" s="17"/>
      <c r="E21" s="16"/>
      <c r="F21" s="17">
        <f>SUM(F16:F20)</f>
        <v>1558.1</v>
      </c>
    </row>
    <row r="22" spans="1:6" x14ac:dyDescent="0.25">
      <c r="A22" s="20"/>
      <c r="B22" s="2"/>
      <c r="C22" s="21"/>
      <c r="D22" s="22"/>
      <c r="E22" s="22"/>
      <c r="F22" s="23"/>
    </row>
    <row r="23" spans="1:6" x14ac:dyDescent="0.25">
      <c r="A23" s="119" t="s">
        <v>16</v>
      </c>
      <c r="B23" s="119"/>
      <c r="C23" s="119"/>
      <c r="D23" s="119"/>
      <c r="E23" s="119"/>
      <c r="F23" s="119"/>
    </row>
    <row r="25" spans="1:6" x14ac:dyDescent="0.25">
      <c r="A25" s="4"/>
      <c r="B25" s="5"/>
      <c r="C25" s="6"/>
      <c r="D25" s="6"/>
      <c r="E25" s="6"/>
      <c r="F25" s="6"/>
    </row>
    <row r="26" spans="1:6" ht="45" x14ac:dyDescent="0.25">
      <c r="A26" s="7" t="s">
        <v>0</v>
      </c>
      <c r="B26" s="8" t="s">
        <v>159</v>
      </c>
      <c r="C26" s="8" t="s">
        <v>1</v>
      </c>
      <c r="D26" s="8" t="s">
        <v>2</v>
      </c>
      <c r="E26" s="8" t="s">
        <v>3</v>
      </c>
      <c r="F26" s="8" t="s">
        <v>4</v>
      </c>
    </row>
    <row r="27" spans="1:6" x14ac:dyDescent="0.25">
      <c r="A27" s="9" t="s">
        <v>5</v>
      </c>
      <c r="B27" s="24" t="s">
        <v>17</v>
      </c>
      <c r="C27" s="9">
        <v>48</v>
      </c>
      <c r="D27" s="11">
        <v>140.69999999999999</v>
      </c>
      <c r="E27" s="12">
        <v>2</v>
      </c>
      <c r="F27" s="11">
        <f>D27*E27</f>
        <v>281.39999999999998</v>
      </c>
    </row>
    <row r="28" spans="1:6" x14ac:dyDescent="0.25">
      <c r="A28" s="7" t="s">
        <v>7</v>
      </c>
      <c r="B28" s="13" t="s">
        <v>18</v>
      </c>
      <c r="C28" s="7">
        <v>4</v>
      </c>
      <c r="D28" s="14">
        <v>0.99</v>
      </c>
      <c r="E28" s="15">
        <v>4</v>
      </c>
      <c r="F28" s="14">
        <f>D28*E28</f>
        <v>3.96</v>
      </c>
    </row>
    <row r="29" spans="1:6" x14ac:dyDescent="0.25">
      <c r="A29" s="7" t="s">
        <v>11</v>
      </c>
      <c r="B29" s="13" t="s">
        <v>19</v>
      </c>
      <c r="C29" s="7">
        <v>6</v>
      </c>
      <c r="D29" s="14">
        <v>3.8</v>
      </c>
      <c r="E29" s="15">
        <v>2</v>
      </c>
      <c r="F29" s="14">
        <f>D29*E29</f>
        <v>7.6</v>
      </c>
    </row>
    <row r="30" spans="1:6" x14ac:dyDescent="0.25">
      <c r="A30" s="7" t="s">
        <v>12</v>
      </c>
      <c r="B30" s="25" t="s">
        <v>20</v>
      </c>
      <c r="C30" s="7">
        <v>9</v>
      </c>
      <c r="D30" s="14">
        <v>20.100000000000001</v>
      </c>
      <c r="E30" s="15">
        <v>2</v>
      </c>
      <c r="F30" s="14">
        <f>D30*E30</f>
        <v>40.200000000000003</v>
      </c>
    </row>
    <row r="31" spans="1:6" x14ac:dyDescent="0.25">
      <c r="A31" s="7" t="s">
        <v>14</v>
      </c>
      <c r="B31" s="13" t="s">
        <v>21</v>
      </c>
      <c r="C31" s="7">
        <v>9</v>
      </c>
      <c r="D31" s="14">
        <v>7</v>
      </c>
      <c r="E31" s="15">
        <v>2</v>
      </c>
      <c r="F31" s="14">
        <f>D31*E31</f>
        <v>14</v>
      </c>
    </row>
    <row r="32" spans="1:6" x14ac:dyDescent="0.25">
      <c r="A32" s="120" t="s">
        <v>9</v>
      </c>
      <c r="B32" s="151"/>
      <c r="C32" s="26"/>
      <c r="D32" s="17"/>
      <c r="E32" s="16"/>
      <c r="F32" s="17">
        <f>SUM(F27:F31)</f>
        <v>347.15999999999997</v>
      </c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119" t="s">
        <v>22</v>
      </c>
      <c r="B34" s="119"/>
      <c r="C34" s="119"/>
      <c r="D34" s="119"/>
      <c r="E34" s="119"/>
      <c r="F34" s="119"/>
    </row>
    <row r="35" spans="1:6" x14ac:dyDescent="0.25">
      <c r="D35" s="27"/>
      <c r="E35" s="27"/>
      <c r="F35" s="27"/>
    </row>
    <row r="36" spans="1:6" ht="45" x14ac:dyDescent="0.25">
      <c r="A36" s="7" t="s">
        <v>0</v>
      </c>
      <c r="B36" s="8" t="s">
        <v>160</v>
      </c>
      <c r="C36" s="8" t="s">
        <v>1</v>
      </c>
      <c r="D36" s="8" t="s">
        <v>2</v>
      </c>
      <c r="E36" s="8" t="s">
        <v>3</v>
      </c>
      <c r="F36" s="8" t="s">
        <v>4</v>
      </c>
    </row>
    <row r="37" spans="1:6" x14ac:dyDescent="0.25">
      <c r="A37" s="9" t="s">
        <v>5</v>
      </c>
      <c r="B37" s="24" t="s">
        <v>23</v>
      </c>
      <c r="C37" s="9">
        <v>11</v>
      </c>
      <c r="D37" s="11">
        <v>23.7</v>
      </c>
      <c r="E37" s="12">
        <v>2</v>
      </c>
      <c r="F37" s="11">
        <f>D37*E37</f>
        <v>47.4</v>
      </c>
    </row>
    <row r="38" spans="1:6" x14ac:dyDescent="0.25">
      <c r="A38" s="7" t="s">
        <v>7</v>
      </c>
      <c r="B38" s="13" t="s">
        <v>24</v>
      </c>
      <c r="C38" s="7">
        <v>2</v>
      </c>
      <c r="D38" s="14">
        <v>7</v>
      </c>
      <c r="E38" s="15">
        <v>2</v>
      </c>
      <c r="F38" s="14">
        <f>D38*E38</f>
        <v>14</v>
      </c>
    </row>
    <row r="39" spans="1:6" x14ac:dyDescent="0.25">
      <c r="A39" s="120" t="s">
        <v>9</v>
      </c>
      <c r="B39" s="121"/>
      <c r="C39" s="16"/>
      <c r="D39" s="17"/>
      <c r="E39" s="16"/>
      <c r="F39" s="17">
        <f>SUM(F37:F38)</f>
        <v>61.4</v>
      </c>
    </row>
    <row r="42" spans="1:6" x14ac:dyDescent="0.25">
      <c r="A42" s="119" t="s">
        <v>25</v>
      </c>
      <c r="B42" s="119"/>
      <c r="C42" s="119"/>
      <c r="D42" s="119"/>
      <c r="E42" s="119"/>
      <c r="F42" s="119"/>
    </row>
    <row r="43" spans="1:6" x14ac:dyDescent="0.25">
      <c r="A43" s="4"/>
      <c r="B43" s="5"/>
      <c r="C43" s="6"/>
      <c r="D43" s="6"/>
      <c r="E43" s="6"/>
      <c r="F43" s="6"/>
    </row>
    <row r="44" spans="1:6" ht="45" x14ac:dyDescent="0.25">
      <c r="A44" s="7" t="s">
        <v>0</v>
      </c>
      <c r="B44" s="8" t="s">
        <v>161</v>
      </c>
      <c r="C44" s="8" t="s">
        <v>1</v>
      </c>
      <c r="D44" s="8" t="s">
        <v>2</v>
      </c>
      <c r="E44" s="8" t="s">
        <v>3</v>
      </c>
      <c r="F44" s="8" t="s">
        <v>4</v>
      </c>
    </row>
    <row r="45" spans="1:6" x14ac:dyDescent="0.25">
      <c r="A45" s="9" t="s">
        <v>5</v>
      </c>
      <c r="B45" s="10" t="s">
        <v>6</v>
      </c>
      <c r="C45" s="9">
        <v>100</v>
      </c>
      <c r="D45" s="11">
        <v>507.7</v>
      </c>
      <c r="E45" s="12">
        <v>2</v>
      </c>
      <c r="F45" s="11">
        <f>D45*E45</f>
        <v>1015.4</v>
      </c>
    </row>
    <row r="46" spans="1:6" x14ac:dyDescent="0.25">
      <c r="A46" s="7" t="s">
        <v>7</v>
      </c>
      <c r="B46" s="28" t="s">
        <v>26</v>
      </c>
      <c r="C46" s="7">
        <v>2</v>
      </c>
      <c r="D46" s="14">
        <v>12.36</v>
      </c>
      <c r="E46" s="15">
        <v>2</v>
      </c>
      <c r="F46" s="14">
        <f>D46*E46</f>
        <v>24.72</v>
      </c>
    </row>
    <row r="47" spans="1:6" x14ac:dyDescent="0.25">
      <c r="A47" s="7" t="s">
        <v>11</v>
      </c>
      <c r="B47" s="28" t="s">
        <v>162</v>
      </c>
      <c r="C47" s="7">
        <v>1</v>
      </c>
      <c r="D47" s="14">
        <v>32.4</v>
      </c>
      <c r="E47" s="15">
        <v>2</v>
      </c>
      <c r="F47" s="14">
        <f>D47*E47</f>
        <v>64.8</v>
      </c>
    </row>
    <row r="48" spans="1:6" x14ac:dyDescent="0.25">
      <c r="A48" s="7"/>
      <c r="B48" s="28"/>
      <c r="C48" s="7"/>
      <c r="D48" s="14"/>
      <c r="E48" s="15"/>
      <c r="F48" s="14"/>
    </row>
    <row r="49" spans="1:6" x14ac:dyDescent="0.25">
      <c r="A49" s="120" t="s">
        <v>9</v>
      </c>
      <c r="B49" s="121"/>
      <c r="C49" s="16"/>
      <c r="D49" s="17"/>
      <c r="E49" s="16"/>
      <c r="F49" s="17">
        <f>SUM(F45:F48)</f>
        <v>1104.9199999999998</v>
      </c>
    </row>
    <row r="53" spans="1:6" x14ac:dyDescent="0.25">
      <c r="A53" s="119" t="s">
        <v>27</v>
      </c>
      <c r="B53" s="119"/>
      <c r="C53" s="119"/>
      <c r="D53" s="119"/>
      <c r="E53" s="119"/>
      <c r="F53" s="119"/>
    </row>
    <row r="54" spans="1:6" x14ac:dyDescent="0.25">
      <c r="A54" s="4"/>
      <c r="B54" s="5"/>
      <c r="C54" s="6"/>
      <c r="D54" s="6"/>
      <c r="E54" s="6"/>
      <c r="F54" s="6"/>
    </row>
    <row r="55" spans="1:6" ht="45" x14ac:dyDescent="0.25">
      <c r="A55" s="7" t="s">
        <v>0</v>
      </c>
      <c r="B55" s="8" t="s">
        <v>160</v>
      </c>
      <c r="C55" s="8" t="s">
        <v>1</v>
      </c>
      <c r="D55" s="8" t="s">
        <v>2</v>
      </c>
      <c r="E55" s="8" t="s">
        <v>3</v>
      </c>
      <c r="F55" s="8" t="s">
        <v>4</v>
      </c>
    </row>
    <row r="56" spans="1:6" x14ac:dyDescent="0.25">
      <c r="A56" s="9" t="s">
        <v>5</v>
      </c>
      <c r="B56" s="10" t="s">
        <v>6</v>
      </c>
      <c r="C56" s="9">
        <v>153</v>
      </c>
      <c r="D56" s="11">
        <v>433.45</v>
      </c>
      <c r="E56" s="12">
        <v>2</v>
      </c>
      <c r="F56" s="11">
        <f>D56*E56</f>
        <v>866.9</v>
      </c>
    </row>
    <row r="57" spans="1:6" x14ac:dyDescent="0.25">
      <c r="A57" s="7" t="s">
        <v>7</v>
      </c>
      <c r="B57" s="28" t="s">
        <v>26</v>
      </c>
      <c r="C57" s="7">
        <v>2</v>
      </c>
      <c r="D57" s="14">
        <v>30.1</v>
      </c>
      <c r="E57" s="15">
        <v>2</v>
      </c>
      <c r="F57" s="14">
        <f>D57*E57</f>
        <v>60.2</v>
      </c>
    </row>
    <row r="58" spans="1:6" x14ac:dyDescent="0.25">
      <c r="A58" s="7" t="s">
        <v>11</v>
      </c>
      <c r="B58" s="28" t="s">
        <v>163</v>
      </c>
      <c r="C58" s="7">
        <v>1</v>
      </c>
      <c r="D58" s="14">
        <v>43.82</v>
      </c>
      <c r="E58" s="15">
        <v>2</v>
      </c>
      <c r="F58" s="14">
        <f>D58*E58</f>
        <v>87.64</v>
      </c>
    </row>
    <row r="59" spans="1:6" x14ac:dyDescent="0.25">
      <c r="A59" s="7"/>
      <c r="B59" s="28"/>
      <c r="C59" s="7"/>
      <c r="D59" s="14"/>
      <c r="E59" s="15"/>
      <c r="F59" s="14"/>
    </row>
    <row r="60" spans="1:6" x14ac:dyDescent="0.25">
      <c r="A60" s="120" t="s">
        <v>9</v>
      </c>
      <c r="B60" s="121"/>
      <c r="C60" s="16"/>
      <c r="D60" s="17"/>
      <c r="E60" s="16"/>
      <c r="F60" s="17">
        <f>SUM(F56:F59)</f>
        <v>1014.74</v>
      </c>
    </row>
    <row r="62" spans="1:6" x14ac:dyDescent="0.25">
      <c r="A62" s="30"/>
      <c r="B62" s="30"/>
      <c r="C62" s="30"/>
      <c r="D62" s="2"/>
      <c r="E62" s="2"/>
      <c r="F62" s="31"/>
    </row>
    <row r="63" spans="1:6" x14ac:dyDescent="0.25">
      <c r="A63" s="119" t="s">
        <v>28</v>
      </c>
      <c r="B63" s="119"/>
      <c r="C63" s="119"/>
      <c r="D63" s="119"/>
      <c r="E63" s="119"/>
      <c r="F63" s="119"/>
    </row>
    <row r="65" spans="1:6" ht="45" x14ac:dyDescent="0.25">
      <c r="A65" s="7" t="s">
        <v>0</v>
      </c>
      <c r="B65" s="8" t="s">
        <v>160</v>
      </c>
      <c r="C65" s="8" t="s">
        <v>1</v>
      </c>
      <c r="D65" s="8" t="s">
        <v>2</v>
      </c>
      <c r="E65" s="8" t="s">
        <v>3</v>
      </c>
      <c r="F65" s="8" t="s">
        <v>4</v>
      </c>
    </row>
    <row r="66" spans="1:6" x14ac:dyDescent="0.25">
      <c r="A66" s="9" t="s">
        <v>5</v>
      </c>
      <c r="B66" s="24" t="s">
        <v>29</v>
      </c>
      <c r="C66" s="9">
        <v>27</v>
      </c>
      <c r="D66" s="11">
        <v>75.599999999999994</v>
      </c>
      <c r="E66" s="12">
        <v>2</v>
      </c>
      <c r="F66" s="11">
        <f>D66*E66</f>
        <v>151.19999999999999</v>
      </c>
    </row>
    <row r="67" spans="1:6" x14ac:dyDescent="0.25">
      <c r="A67" s="7" t="s">
        <v>7</v>
      </c>
      <c r="B67" s="13" t="s">
        <v>30</v>
      </c>
      <c r="C67" s="7">
        <v>2</v>
      </c>
      <c r="D67" s="14">
        <v>14</v>
      </c>
      <c r="E67" s="15">
        <v>2</v>
      </c>
      <c r="F67" s="14">
        <f>D67*E67</f>
        <v>28</v>
      </c>
    </row>
    <row r="68" spans="1:6" x14ac:dyDescent="0.25">
      <c r="A68" s="7" t="s">
        <v>11</v>
      </c>
      <c r="B68" s="13" t="s">
        <v>164</v>
      </c>
      <c r="C68" s="7">
        <v>1</v>
      </c>
      <c r="D68" s="14">
        <v>49.7</v>
      </c>
      <c r="E68" s="15">
        <v>1</v>
      </c>
      <c r="F68" s="14">
        <f>D68*E68</f>
        <v>49.7</v>
      </c>
    </row>
    <row r="69" spans="1:6" x14ac:dyDescent="0.25">
      <c r="A69" s="7" t="s">
        <v>12</v>
      </c>
      <c r="B69" s="13" t="s">
        <v>31</v>
      </c>
      <c r="C69" s="7">
        <v>1</v>
      </c>
      <c r="D69" s="14">
        <v>49.7</v>
      </c>
      <c r="E69" s="15">
        <v>1</v>
      </c>
      <c r="F69" s="14">
        <f>D69*E69</f>
        <v>49.7</v>
      </c>
    </row>
    <row r="70" spans="1:6" x14ac:dyDescent="0.25">
      <c r="A70" s="7" t="s">
        <v>14</v>
      </c>
      <c r="B70" s="13" t="s">
        <v>32</v>
      </c>
      <c r="C70" s="7">
        <v>1</v>
      </c>
      <c r="D70" s="14">
        <v>21.3</v>
      </c>
      <c r="E70" s="15">
        <v>2</v>
      </c>
      <c r="F70" s="14">
        <f>D70*E70</f>
        <v>42.6</v>
      </c>
    </row>
    <row r="71" spans="1:6" x14ac:dyDescent="0.25">
      <c r="A71" s="120" t="s">
        <v>9</v>
      </c>
      <c r="B71" s="151"/>
      <c r="C71" s="26"/>
      <c r="D71" s="17"/>
      <c r="E71" s="16"/>
      <c r="F71" s="17">
        <f>SUM(F66:F70)</f>
        <v>321.2</v>
      </c>
    </row>
    <row r="72" spans="1:6" x14ac:dyDescent="0.25">
      <c r="A72" s="20"/>
      <c r="B72" s="2"/>
      <c r="C72" s="20"/>
      <c r="D72" s="32"/>
      <c r="E72" s="33"/>
      <c r="F72" s="32"/>
    </row>
    <row r="73" spans="1:6" x14ac:dyDescent="0.25">
      <c r="A73" s="20"/>
      <c r="B73" s="2"/>
      <c r="C73" s="20"/>
      <c r="D73" s="32"/>
      <c r="E73" s="33"/>
      <c r="F73" s="32"/>
    </row>
    <row r="74" spans="1:6" x14ac:dyDescent="0.25">
      <c r="A74" s="119" t="s">
        <v>196</v>
      </c>
      <c r="B74" s="119"/>
      <c r="C74" s="119"/>
      <c r="D74" s="119"/>
      <c r="E74" s="119"/>
      <c r="F74" s="119"/>
    </row>
    <row r="76" spans="1:6" ht="45" x14ac:dyDescent="0.25">
      <c r="A76" s="116" t="s">
        <v>0</v>
      </c>
      <c r="B76" s="8" t="s">
        <v>160</v>
      </c>
      <c r="C76" s="8" t="s">
        <v>1</v>
      </c>
      <c r="D76" s="8" t="s">
        <v>2</v>
      </c>
      <c r="E76" s="8" t="s">
        <v>3</v>
      </c>
      <c r="F76" s="8" t="s">
        <v>4</v>
      </c>
    </row>
    <row r="77" spans="1:6" x14ac:dyDescent="0.25">
      <c r="A77" s="115" t="s">
        <v>5</v>
      </c>
      <c r="B77" s="10" t="s">
        <v>6</v>
      </c>
      <c r="C77" s="115">
        <v>33</v>
      </c>
      <c r="D77" s="11">
        <v>105.5</v>
      </c>
      <c r="E77" s="12">
        <v>2</v>
      </c>
      <c r="F77" s="11">
        <f>D77*E77</f>
        <v>211</v>
      </c>
    </row>
    <row r="78" spans="1:6" x14ac:dyDescent="0.25">
      <c r="A78" s="116" t="s">
        <v>7</v>
      </c>
      <c r="B78" s="13" t="s">
        <v>33</v>
      </c>
      <c r="C78" s="116">
        <v>4</v>
      </c>
      <c r="D78" s="14">
        <v>12</v>
      </c>
      <c r="E78" s="15">
        <v>2</v>
      </c>
      <c r="F78" s="14">
        <f>D78*E78</f>
        <v>24</v>
      </c>
    </row>
    <row r="79" spans="1:6" x14ac:dyDescent="0.25">
      <c r="A79" s="120" t="s">
        <v>9</v>
      </c>
      <c r="B79" s="121"/>
      <c r="C79" s="16"/>
      <c r="D79" s="17"/>
      <c r="E79" s="16"/>
      <c r="F79" s="17">
        <f>SUM(F77:F78)</f>
        <v>235</v>
      </c>
    </row>
    <row r="80" spans="1:6" x14ac:dyDescent="0.25">
      <c r="A80" s="20"/>
      <c r="B80" s="2"/>
      <c r="C80" s="20"/>
      <c r="D80" s="32"/>
      <c r="E80" s="33"/>
      <c r="F80" s="32"/>
    </row>
    <row r="81" spans="1:6" x14ac:dyDescent="0.25">
      <c r="A81" s="20"/>
      <c r="B81" s="2"/>
      <c r="C81" s="20"/>
      <c r="D81" s="32"/>
      <c r="E81" s="33"/>
      <c r="F81" s="32"/>
    </row>
    <row r="82" spans="1:6" x14ac:dyDescent="0.25">
      <c r="A82" s="20"/>
      <c r="B82" s="2"/>
      <c r="C82" s="20"/>
      <c r="D82" s="32"/>
      <c r="E82" s="33"/>
      <c r="F82" s="32"/>
    </row>
    <row r="84" spans="1:6" x14ac:dyDescent="0.25">
      <c r="A84" s="119" t="s">
        <v>197</v>
      </c>
      <c r="B84" s="119"/>
      <c r="C84" s="119"/>
      <c r="D84" s="119"/>
      <c r="E84" s="119"/>
      <c r="F84" s="119"/>
    </row>
    <row r="86" spans="1:6" ht="45" x14ac:dyDescent="0.25">
      <c r="A86" s="7" t="s">
        <v>0</v>
      </c>
      <c r="B86" s="8" t="s">
        <v>160</v>
      </c>
      <c r="C86" s="8" t="s">
        <v>1</v>
      </c>
      <c r="D86" s="8" t="s">
        <v>2</v>
      </c>
      <c r="E86" s="8" t="s">
        <v>3</v>
      </c>
      <c r="F86" s="8" t="s">
        <v>4</v>
      </c>
    </row>
    <row r="87" spans="1:6" x14ac:dyDescent="0.25">
      <c r="A87" s="9" t="s">
        <v>5</v>
      </c>
      <c r="B87" s="10" t="s">
        <v>6</v>
      </c>
      <c r="C87" s="9">
        <v>106</v>
      </c>
      <c r="D87" s="11">
        <v>268.7</v>
      </c>
      <c r="E87" s="12">
        <v>2</v>
      </c>
      <c r="F87" s="11">
        <f>D87*E87</f>
        <v>537.4</v>
      </c>
    </row>
    <row r="88" spans="1:6" x14ac:dyDescent="0.25">
      <c r="A88" s="7" t="s">
        <v>7</v>
      </c>
      <c r="B88" s="13" t="s">
        <v>33</v>
      </c>
      <c r="C88" s="7">
        <v>1</v>
      </c>
      <c r="D88" s="14">
        <v>2.38</v>
      </c>
      <c r="E88" s="15">
        <v>2</v>
      </c>
      <c r="F88" s="14">
        <f>D88*E88</f>
        <v>4.76</v>
      </c>
    </row>
    <row r="89" spans="1:6" x14ac:dyDescent="0.25">
      <c r="A89" s="120" t="s">
        <v>9</v>
      </c>
      <c r="B89" s="121"/>
      <c r="C89" s="16"/>
      <c r="D89" s="17"/>
      <c r="E89" s="16"/>
      <c r="F89" s="17">
        <f>SUM(F87:F88)</f>
        <v>542.16</v>
      </c>
    </row>
    <row r="92" spans="1:6" x14ac:dyDescent="0.25">
      <c r="A92" s="119" t="s">
        <v>199</v>
      </c>
      <c r="B92" s="119"/>
      <c r="C92" s="119"/>
      <c r="D92" s="119"/>
      <c r="E92" s="119"/>
      <c r="F92" s="119"/>
    </row>
    <row r="93" spans="1:6" x14ac:dyDescent="0.25">
      <c r="A93" s="152" t="s">
        <v>198</v>
      </c>
      <c r="B93" s="152"/>
      <c r="C93" s="152"/>
      <c r="D93" s="152"/>
      <c r="E93" s="152"/>
      <c r="F93" s="152"/>
    </row>
    <row r="94" spans="1:6" x14ac:dyDescent="0.25">
      <c r="A94" s="4"/>
      <c r="B94" s="4"/>
      <c r="C94" s="6"/>
      <c r="D94" s="6"/>
      <c r="E94" s="6"/>
      <c r="F94" s="6"/>
    </row>
    <row r="95" spans="1:6" ht="45" x14ac:dyDescent="0.25">
      <c r="A95" s="7" t="s">
        <v>0</v>
      </c>
      <c r="B95" s="8" t="s">
        <v>158</v>
      </c>
      <c r="C95" s="8" t="s">
        <v>1</v>
      </c>
      <c r="D95" s="8" t="s">
        <v>2</v>
      </c>
      <c r="E95" s="8" t="s">
        <v>3</v>
      </c>
      <c r="F95" s="8" t="s">
        <v>4</v>
      </c>
    </row>
    <row r="96" spans="1:6" x14ac:dyDescent="0.25">
      <c r="A96" s="9" t="s">
        <v>5</v>
      </c>
      <c r="B96" s="24" t="s">
        <v>17</v>
      </c>
      <c r="C96" s="9">
        <v>23</v>
      </c>
      <c r="D96" s="11">
        <v>50.7</v>
      </c>
      <c r="E96" s="12">
        <v>2</v>
      </c>
      <c r="F96" s="11">
        <f>D96*E96</f>
        <v>101.4</v>
      </c>
    </row>
    <row r="97" spans="1:6" x14ac:dyDescent="0.25">
      <c r="A97" s="7" t="s">
        <v>7</v>
      </c>
      <c r="B97" s="13" t="s">
        <v>34</v>
      </c>
      <c r="C97" s="7">
        <v>8</v>
      </c>
      <c r="D97" s="14">
        <v>26.6</v>
      </c>
      <c r="E97" s="15">
        <v>4</v>
      </c>
      <c r="F97" s="14">
        <f>D97*E97</f>
        <v>106.4</v>
      </c>
    </row>
    <row r="98" spans="1:6" x14ac:dyDescent="0.25">
      <c r="A98" s="7" t="s">
        <v>11</v>
      </c>
      <c r="B98" s="13" t="s">
        <v>35</v>
      </c>
      <c r="C98" s="7">
        <v>1</v>
      </c>
      <c r="D98" s="14">
        <v>3.7</v>
      </c>
      <c r="E98" s="15">
        <v>2</v>
      </c>
      <c r="F98" s="14">
        <f>D98*E98</f>
        <v>7.4</v>
      </c>
    </row>
    <row r="99" spans="1:6" x14ac:dyDescent="0.25">
      <c r="A99" s="7" t="s">
        <v>12</v>
      </c>
      <c r="B99" s="13" t="s">
        <v>36</v>
      </c>
      <c r="C99" s="7">
        <v>21</v>
      </c>
      <c r="D99" s="14">
        <v>16.899999999999999</v>
      </c>
      <c r="E99" s="15">
        <v>2</v>
      </c>
      <c r="F99" s="14">
        <f>D99*E99</f>
        <v>33.799999999999997</v>
      </c>
    </row>
    <row r="100" spans="1:6" x14ac:dyDescent="0.25">
      <c r="A100" s="7" t="s">
        <v>14</v>
      </c>
      <c r="B100" s="13" t="s">
        <v>37</v>
      </c>
      <c r="C100" s="7">
        <v>26</v>
      </c>
      <c r="D100" s="14">
        <v>75</v>
      </c>
      <c r="E100" s="15">
        <v>2</v>
      </c>
      <c r="F100" s="14">
        <f>D100*E100</f>
        <v>150</v>
      </c>
    </row>
    <row r="101" spans="1:6" x14ac:dyDescent="0.25">
      <c r="A101" s="120" t="s">
        <v>9</v>
      </c>
      <c r="B101" s="121"/>
      <c r="C101" s="16"/>
      <c r="D101" s="17"/>
      <c r="E101" s="16"/>
      <c r="F101" s="17">
        <f>SUM(F96:F100)</f>
        <v>399</v>
      </c>
    </row>
    <row r="102" spans="1:6" x14ac:dyDescent="0.25">
      <c r="A102" s="110"/>
      <c r="B102" s="110"/>
      <c r="C102" s="111"/>
      <c r="D102" s="112"/>
      <c r="E102" s="111"/>
      <c r="F102" s="112"/>
    </row>
    <row r="104" spans="1:6" x14ac:dyDescent="0.25">
      <c r="A104" s="119" t="s">
        <v>38</v>
      </c>
      <c r="B104" s="119"/>
      <c r="C104" s="119"/>
      <c r="D104" s="119"/>
      <c r="E104" s="119"/>
      <c r="F104" s="119"/>
    </row>
    <row r="105" spans="1:6" x14ac:dyDescent="0.25">
      <c r="A105" s="152" t="s">
        <v>39</v>
      </c>
      <c r="B105" s="152"/>
      <c r="C105" s="152"/>
      <c r="D105" s="152"/>
      <c r="E105" s="152"/>
      <c r="F105" s="152"/>
    </row>
    <row r="106" spans="1:6" x14ac:dyDescent="0.25">
      <c r="A106" s="4"/>
      <c r="B106" s="5"/>
      <c r="C106" s="6"/>
      <c r="D106" s="6"/>
      <c r="E106" s="6"/>
      <c r="F106" s="6"/>
    </row>
    <row r="107" spans="1:6" ht="45" x14ac:dyDescent="0.25">
      <c r="A107" s="7" t="s">
        <v>0</v>
      </c>
      <c r="B107" s="8" t="s">
        <v>165</v>
      </c>
      <c r="C107" s="8" t="s">
        <v>1</v>
      </c>
      <c r="D107" s="8" t="s">
        <v>2</v>
      </c>
      <c r="E107" s="8" t="s">
        <v>3</v>
      </c>
      <c r="F107" s="8" t="s">
        <v>4</v>
      </c>
    </row>
    <row r="108" spans="1:6" x14ac:dyDescent="0.25">
      <c r="A108" s="9" t="s">
        <v>5</v>
      </c>
      <c r="B108" s="34" t="s">
        <v>40</v>
      </c>
      <c r="C108" s="9">
        <v>72</v>
      </c>
      <c r="D108" s="35">
        <v>137.25</v>
      </c>
      <c r="E108" s="36">
        <v>2</v>
      </c>
      <c r="F108" s="35">
        <f>D108*E108</f>
        <v>274.5</v>
      </c>
    </row>
    <row r="109" spans="1:6" x14ac:dyDescent="0.25">
      <c r="A109" s="37" t="s">
        <v>7</v>
      </c>
      <c r="B109" s="38" t="s">
        <v>41</v>
      </c>
      <c r="C109" s="9">
        <v>1</v>
      </c>
      <c r="D109" s="35">
        <v>12.5</v>
      </c>
      <c r="E109" s="36">
        <v>2</v>
      </c>
      <c r="F109" s="35">
        <f>D109*E109</f>
        <v>25</v>
      </c>
    </row>
    <row r="110" spans="1:6" x14ac:dyDescent="0.25">
      <c r="A110" s="120" t="s">
        <v>9</v>
      </c>
      <c r="B110" s="121"/>
      <c r="C110" s="16"/>
      <c r="D110" s="16"/>
      <c r="E110" s="16"/>
      <c r="F110" s="39">
        <f>F109+F108</f>
        <v>299.5</v>
      </c>
    </row>
    <row r="111" spans="1:6" x14ac:dyDescent="0.25">
      <c r="A111" s="126" t="s">
        <v>42</v>
      </c>
      <c r="B111" s="127"/>
      <c r="C111" s="127"/>
      <c r="D111" s="127"/>
      <c r="E111" s="127"/>
      <c r="F111" s="127"/>
    </row>
    <row r="112" spans="1:6" x14ac:dyDescent="0.25">
      <c r="A112" s="40" t="s">
        <v>5</v>
      </c>
      <c r="B112" s="13" t="s">
        <v>43</v>
      </c>
      <c r="C112" s="13">
        <v>6</v>
      </c>
      <c r="D112" s="41">
        <v>137.63999999999999</v>
      </c>
      <c r="E112" s="15">
        <v>2</v>
      </c>
      <c r="F112" s="41">
        <f t="shared" ref="F112:F118" si="0">D112*E112</f>
        <v>275.27999999999997</v>
      </c>
    </row>
    <row r="113" spans="1:6" x14ac:dyDescent="0.25">
      <c r="A113" s="40" t="s">
        <v>7</v>
      </c>
      <c r="B113" s="13" t="s">
        <v>44</v>
      </c>
      <c r="C113" s="13">
        <v>1</v>
      </c>
      <c r="D113" s="41">
        <v>22.55</v>
      </c>
      <c r="E113" s="15">
        <v>2</v>
      </c>
      <c r="F113" s="41">
        <f t="shared" si="0"/>
        <v>45.1</v>
      </c>
    </row>
    <row r="114" spans="1:6" x14ac:dyDescent="0.25">
      <c r="A114" s="40" t="s">
        <v>11</v>
      </c>
      <c r="B114" s="13" t="s">
        <v>45</v>
      </c>
      <c r="C114" s="13">
        <v>1</v>
      </c>
      <c r="D114" s="41">
        <v>9.3000000000000007</v>
      </c>
      <c r="E114" s="15">
        <v>2</v>
      </c>
      <c r="F114" s="41">
        <f t="shared" si="0"/>
        <v>18.600000000000001</v>
      </c>
    </row>
    <row r="115" spans="1:6" x14ac:dyDescent="0.25">
      <c r="A115" s="40" t="s">
        <v>12</v>
      </c>
      <c r="B115" s="13" t="s">
        <v>46</v>
      </c>
      <c r="C115" s="13">
        <v>1</v>
      </c>
      <c r="D115" s="41">
        <v>46.35</v>
      </c>
      <c r="E115" s="15">
        <v>2</v>
      </c>
      <c r="F115" s="41">
        <f t="shared" si="0"/>
        <v>92.7</v>
      </c>
    </row>
    <row r="116" spans="1:6" x14ac:dyDescent="0.25">
      <c r="A116" s="40" t="s">
        <v>14</v>
      </c>
      <c r="B116" s="13" t="s">
        <v>47</v>
      </c>
      <c r="C116" s="13">
        <v>1</v>
      </c>
      <c r="D116" s="41">
        <v>12.8</v>
      </c>
      <c r="E116" s="15">
        <v>2</v>
      </c>
      <c r="F116" s="41">
        <f t="shared" si="0"/>
        <v>25.6</v>
      </c>
    </row>
    <row r="117" spans="1:6" x14ac:dyDescent="0.25">
      <c r="A117" s="40" t="s">
        <v>48</v>
      </c>
      <c r="B117" s="13" t="s">
        <v>49</v>
      </c>
      <c r="C117" s="13">
        <v>2</v>
      </c>
      <c r="D117" s="41">
        <v>8.64</v>
      </c>
      <c r="E117" s="15">
        <v>2</v>
      </c>
      <c r="F117" s="41">
        <f t="shared" si="0"/>
        <v>17.28</v>
      </c>
    </row>
    <row r="118" spans="1:6" x14ac:dyDescent="0.25">
      <c r="A118" s="40" t="s">
        <v>50</v>
      </c>
      <c r="B118" s="13" t="s">
        <v>51</v>
      </c>
      <c r="C118" s="13">
        <v>1</v>
      </c>
      <c r="D118" s="41">
        <v>84.85</v>
      </c>
      <c r="E118" s="15">
        <v>2</v>
      </c>
      <c r="F118" s="41">
        <f t="shared" si="0"/>
        <v>169.7</v>
      </c>
    </row>
    <row r="119" spans="1:6" x14ac:dyDescent="0.25">
      <c r="A119" s="149" t="s">
        <v>52</v>
      </c>
      <c r="B119" s="150"/>
      <c r="C119" s="13"/>
      <c r="D119" s="42"/>
      <c r="E119" s="13"/>
      <c r="F119" s="43">
        <f>SUM(F112:F118)</f>
        <v>644.26</v>
      </c>
    </row>
    <row r="120" spans="1:6" x14ac:dyDescent="0.25">
      <c r="A120" s="149" t="s">
        <v>53</v>
      </c>
      <c r="B120" s="150"/>
      <c r="C120" s="13"/>
      <c r="D120" s="13"/>
      <c r="E120" s="13"/>
      <c r="F120" s="43">
        <f>F119+F110</f>
        <v>943.76</v>
      </c>
    </row>
    <row r="121" spans="1:6" x14ac:dyDescent="0.25">
      <c r="E121" s="44"/>
      <c r="F121" s="44"/>
    </row>
    <row r="122" spans="1:6" x14ac:dyDescent="0.25">
      <c r="E122" s="44"/>
      <c r="F122" s="44"/>
    </row>
    <row r="123" spans="1:6" x14ac:dyDescent="0.25">
      <c r="E123" s="44"/>
      <c r="F123" s="44"/>
    </row>
    <row r="124" spans="1:6" x14ac:dyDescent="0.25">
      <c r="E124" s="44"/>
      <c r="F124" s="44"/>
    </row>
    <row r="125" spans="1:6" x14ac:dyDescent="0.25">
      <c r="E125" s="44"/>
      <c r="F125" s="44"/>
    </row>
    <row r="126" spans="1:6" x14ac:dyDescent="0.25">
      <c r="E126" s="44"/>
      <c r="F126" s="44"/>
    </row>
    <row r="127" spans="1:6" x14ac:dyDescent="0.25">
      <c r="E127" s="44"/>
      <c r="F127" s="44"/>
    </row>
    <row r="128" spans="1:6" x14ac:dyDescent="0.25">
      <c r="A128" s="153" t="s">
        <v>200</v>
      </c>
      <c r="B128" s="153"/>
      <c r="C128" s="153"/>
      <c r="D128" s="153"/>
      <c r="E128" s="153"/>
      <c r="F128" s="153"/>
    </row>
    <row r="129" spans="1:6" x14ac:dyDescent="0.25">
      <c r="A129" s="117"/>
      <c r="B129" s="117"/>
      <c r="C129" s="117"/>
      <c r="D129" s="117"/>
      <c r="E129" s="117"/>
      <c r="F129" s="117"/>
    </row>
    <row r="130" spans="1:6" x14ac:dyDescent="0.25">
      <c r="A130" s="154" t="s">
        <v>0</v>
      </c>
      <c r="B130" s="133" t="s">
        <v>166</v>
      </c>
      <c r="C130" s="134" t="s">
        <v>54</v>
      </c>
      <c r="D130" s="134" t="s">
        <v>55</v>
      </c>
      <c r="E130" s="134" t="s">
        <v>3</v>
      </c>
      <c r="F130" s="134" t="s">
        <v>193</v>
      </c>
    </row>
    <row r="131" spans="1:6" x14ac:dyDescent="0.25">
      <c r="A131" s="154"/>
      <c r="B131" s="133"/>
      <c r="C131" s="134"/>
      <c r="D131" s="134"/>
      <c r="E131" s="134"/>
      <c r="F131" s="134"/>
    </row>
    <row r="132" spans="1:6" x14ac:dyDescent="0.25">
      <c r="A132" s="154"/>
      <c r="B132" s="133"/>
      <c r="C132" s="134"/>
      <c r="D132" s="134"/>
      <c r="E132" s="134"/>
      <c r="F132" s="134"/>
    </row>
    <row r="133" spans="1:6" x14ac:dyDescent="0.25">
      <c r="A133" s="7" t="s">
        <v>5</v>
      </c>
      <c r="B133" s="45" t="s">
        <v>56</v>
      </c>
      <c r="C133" s="46">
        <v>363</v>
      </c>
      <c r="D133" s="13">
        <v>5.6700000000000008</v>
      </c>
      <c r="E133" s="7">
        <v>2</v>
      </c>
      <c r="F133" s="47">
        <f>E133*D133*C133</f>
        <v>4116.420000000001</v>
      </c>
    </row>
    <row r="134" spans="1:6" x14ac:dyDescent="0.25">
      <c r="A134" s="7" t="s">
        <v>7</v>
      </c>
      <c r="B134" s="13" t="s">
        <v>57</v>
      </c>
      <c r="C134" s="46">
        <v>74</v>
      </c>
      <c r="D134" s="108">
        <v>2.67</v>
      </c>
      <c r="E134" s="7">
        <v>2</v>
      </c>
      <c r="F134" s="47">
        <v>394.75000000000006</v>
      </c>
    </row>
    <row r="135" spans="1:6" x14ac:dyDescent="0.25">
      <c r="A135" s="7" t="s">
        <v>11</v>
      </c>
      <c r="B135" s="13" t="s">
        <v>58</v>
      </c>
      <c r="C135" s="46">
        <v>6</v>
      </c>
      <c r="D135" s="109">
        <v>6.84</v>
      </c>
      <c r="E135" s="7">
        <v>2</v>
      </c>
      <c r="F135" s="47">
        <v>82.106999999999999</v>
      </c>
    </row>
    <row r="136" spans="1:6" x14ac:dyDescent="0.25">
      <c r="A136" s="7" t="s">
        <v>12</v>
      </c>
      <c r="B136" s="45" t="s">
        <v>59</v>
      </c>
      <c r="C136" s="48">
        <v>1</v>
      </c>
      <c r="D136" s="49">
        <v>37.1</v>
      </c>
      <c r="E136" s="50">
        <v>1</v>
      </c>
      <c r="F136" s="49">
        <f>C136*D136*E136</f>
        <v>37.1</v>
      </c>
    </row>
    <row r="137" spans="1:6" x14ac:dyDescent="0.25">
      <c r="A137" s="7" t="s">
        <v>14</v>
      </c>
      <c r="B137" s="45" t="s">
        <v>60</v>
      </c>
      <c r="C137" s="48">
        <v>4</v>
      </c>
      <c r="D137" s="49">
        <v>9.2750000000000004</v>
      </c>
      <c r="E137" s="50">
        <v>1</v>
      </c>
      <c r="F137" s="49">
        <f>C137*D137*E137</f>
        <v>37.1</v>
      </c>
    </row>
    <row r="138" spans="1:6" x14ac:dyDescent="0.25">
      <c r="A138" s="51" t="s">
        <v>48</v>
      </c>
      <c r="B138" s="45" t="s">
        <v>59</v>
      </c>
      <c r="C138" s="48">
        <v>2</v>
      </c>
      <c r="D138" s="49">
        <v>33.92</v>
      </c>
      <c r="E138" s="52">
        <v>1</v>
      </c>
      <c r="F138" s="49">
        <f>C138*D138*E138</f>
        <v>67.84</v>
      </c>
    </row>
    <row r="139" spans="1:6" ht="15.75" thickBot="1" x14ac:dyDescent="0.3">
      <c r="A139" s="51" t="s">
        <v>50</v>
      </c>
      <c r="B139" s="45" t="s">
        <v>61</v>
      </c>
      <c r="C139" s="48">
        <v>8</v>
      </c>
      <c r="D139" s="49">
        <v>8.48</v>
      </c>
      <c r="E139" s="52">
        <v>1</v>
      </c>
      <c r="F139" s="49">
        <f>C139*D139*E139</f>
        <v>67.84</v>
      </c>
    </row>
    <row r="140" spans="1:6" ht="15.75" thickBot="1" x14ac:dyDescent="0.3">
      <c r="A140" s="135" t="s">
        <v>52</v>
      </c>
      <c r="B140" s="136"/>
      <c r="C140" s="136"/>
      <c r="D140" s="136"/>
      <c r="E140" s="136"/>
      <c r="F140" s="53">
        <f>SUM(F133:F139)</f>
        <v>4803.157000000002</v>
      </c>
    </row>
    <row r="144" spans="1:6" x14ac:dyDescent="0.25">
      <c r="A144" s="119" t="s">
        <v>201</v>
      </c>
      <c r="B144" s="119"/>
      <c r="C144" s="119"/>
      <c r="D144" s="119"/>
      <c r="E144" s="119"/>
      <c r="F144" s="119"/>
    </row>
    <row r="145" spans="1:6" x14ac:dyDescent="0.25">
      <c r="A145" s="54"/>
      <c r="B145" s="54"/>
      <c r="C145" s="54"/>
      <c r="D145" s="54"/>
      <c r="E145" s="54"/>
      <c r="F145" s="54"/>
    </row>
    <row r="146" spans="1:6" x14ac:dyDescent="0.25">
      <c r="A146" s="140" t="s">
        <v>0</v>
      </c>
      <c r="B146" s="141" t="s">
        <v>166</v>
      </c>
      <c r="C146" s="142" t="s">
        <v>54</v>
      </c>
      <c r="D146" s="144" t="s">
        <v>55</v>
      </c>
      <c r="E146" s="146" t="s">
        <v>3</v>
      </c>
      <c r="F146" s="148" t="s">
        <v>193</v>
      </c>
    </row>
    <row r="147" spans="1:6" ht="39" customHeight="1" x14ac:dyDescent="0.25">
      <c r="A147" s="140"/>
      <c r="B147" s="141"/>
      <c r="C147" s="143"/>
      <c r="D147" s="145"/>
      <c r="E147" s="147"/>
      <c r="F147" s="148"/>
    </row>
    <row r="148" spans="1:6" x14ac:dyDescent="0.25">
      <c r="A148" s="55" t="s">
        <v>5</v>
      </c>
      <c r="B148" s="56" t="s">
        <v>62</v>
      </c>
      <c r="C148" s="57">
        <v>2</v>
      </c>
      <c r="D148" s="58">
        <v>2.9700000000000006</v>
      </c>
      <c r="E148" s="59">
        <v>2</v>
      </c>
      <c r="F148" s="58">
        <f t="shared" ref="F148:F156" si="1">C148*D148*E148</f>
        <v>11.880000000000003</v>
      </c>
    </row>
    <row r="149" spans="1:6" x14ac:dyDescent="0.25">
      <c r="A149" s="55" t="s">
        <v>7</v>
      </c>
      <c r="B149" s="56" t="s">
        <v>63</v>
      </c>
      <c r="C149" s="57">
        <v>1</v>
      </c>
      <c r="D149" s="58">
        <v>2.9700000000000006</v>
      </c>
      <c r="E149" s="59">
        <v>2</v>
      </c>
      <c r="F149" s="58">
        <f t="shared" si="1"/>
        <v>5.9400000000000013</v>
      </c>
    </row>
    <row r="150" spans="1:6" x14ac:dyDescent="0.25">
      <c r="A150" s="55" t="s">
        <v>11</v>
      </c>
      <c r="B150" s="56" t="s">
        <v>64</v>
      </c>
      <c r="C150" s="57">
        <v>5</v>
      </c>
      <c r="D150" s="58">
        <v>15.399999999999999</v>
      </c>
      <c r="E150" s="59">
        <v>2</v>
      </c>
      <c r="F150" s="58">
        <f t="shared" si="1"/>
        <v>154</v>
      </c>
    </row>
    <row r="151" spans="1:6" x14ac:dyDescent="0.25">
      <c r="A151" s="55" t="s">
        <v>12</v>
      </c>
      <c r="B151" s="56" t="s">
        <v>64</v>
      </c>
      <c r="C151" s="57">
        <v>3</v>
      </c>
      <c r="D151" s="58">
        <v>7.4250000000000007</v>
      </c>
      <c r="E151" s="59">
        <v>2</v>
      </c>
      <c r="F151" s="58">
        <f t="shared" si="1"/>
        <v>44.550000000000004</v>
      </c>
    </row>
    <row r="152" spans="1:6" x14ac:dyDescent="0.25">
      <c r="A152" s="55" t="s">
        <v>14</v>
      </c>
      <c r="B152" s="56" t="s">
        <v>65</v>
      </c>
      <c r="C152" s="57">
        <v>6</v>
      </c>
      <c r="D152" s="58">
        <v>15.29</v>
      </c>
      <c r="E152" s="59">
        <v>2</v>
      </c>
      <c r="F152" s="58">
        <f t="shared" si="1"/>
        <v>183.48</v>
      </c>
    </row>
    <row r="153" spans="1:6" x14ac:dyDescent="0.25">
      <c r="A153" s="55" t="s">
        <v>48</v>
      </c>
      <c r="B153" s="56" t="s">
        <v>65</v>
      </c>
      <c r="C153" s="55">
        <v>3</v>
      </c>
      <c r="D153" s="60">
        <v>6.1159999999999997</v>
      </c>
      <c r="E153" s="61">
        <v>2</v>
      </c>
      <c r="F153" s="60">
        <f t="shared" si="1"/>
        <v>36.695999999999998</v>
      </c>
    </row>
    <row r="154" spans="1:6" x14ac:dyDescent="0.25">
      <c r="A154" s="55" t="s">
        <v>50</v>
      </c>
      <c r="B154" s="56" t="s">
        <v>65</v>
      </c>
      <c r="C154" s="55">
        <v>1</v>
      </c>
      <c r="D154" s="60">
        <v>4.59</v>
      </c>
      <c r="E154" s="61">
        <v>2</v>
      </c>
      <c r="F154" s="60">
        <f t="shared" si="1"/>
        <v>9.18</v>
      </c>
    </row>
    <row r="155" spans="1:6" x14ac:dyDescent="0.25">
      <c r="A155" s="55" t="s">
        <v>66</v>
      </c>
      <c r="B155" s="56" t="s">
        <v>67</v>
      </c>
      <c r="C155" s="55">
        <v>4</v>
      </c>
      <c r="D155" s="60">
        <v>7.2900000000000009</v>
      </c>
      <c r="E155" s="61">
        <v>2</v>
      </c>
      <c r="F155" s="62">
        <f t="shared" si="1"/>
        <v>58.320000000000007</v>
      </c>
    </row>
    <row r="156" spans="1:6" ht="15.75" thickBot="1" x14ac:dyDescent="0.3">
      <c r="A156" s="55">
        <v>9</v>
      </c>
      <c r="B156" s="56" t="s">
        <v>68</v>
      </c>
      <c r="C156" s="55">
        <v>1</v>
      </c>
      <c r="D156" s="60">
        <v>1.5299999999999998</v>
      </c>
      <c r="E156" s="61">
        <v>2</v>
      </c>
      <c r="F156" s="62">
        <f t="shared" si="1"/>
        <v>3.0599999999999996</v>
      </c>
    </row>
    <row r="157" spans="1:6" ht="15.75" thickBot="1" x14ac:dyDescent="0.3">
      <c r="A157" s="137" t="s">
        <v>52</v>
      </c>
      <c r="B157" s="138"/>
      <c r="C157" s="138"/>
      <c r="D157" s="138"/>
      <c r="E157" s="138"/>
      <c r="F157" s="63">
        <f>SUM(F148:F156)</f>
        <v>507.10600000000005</v>
      </c>
    </row>
    <row r="159" spans="1:6" x14ac:dyDescent="0.25">
      <c r="A159" s="119" t="s">
        <v>202</v>
      </c>
      <c r="B159" s="119"/>
      <c r="C159" s="119"/>
      <c r="D159" s="119"/>
      <c r="E159" s="119"/>
      <c r="F159" s="119"/>
    </row>
    <row r="160" spans="1:6" x14ac:dyDescent="0.25">
      <c r="A160" s="139"/>
      <c r="B160" s="139"/>
      <c r="C160" s="139"/>
      <c r="D160" s="139"/>
      <c r="E160" s="139"/>
      <c r="F160" s="139"/>
    </row>
    <row r="161" spans="1:6" ht="45" x14ac:dyDescent="0.25">
      <c r="A161" s="7" t="s">
        <v>0</v>
      </c>
      <c r="B161" s="8" t="s">
        <v>160</v>
      </c>
      <c r="C161" s="8" t="s">
        <v>1</v>
      </c>
      <c r="D161" s="8" t="s">
        <v>2</v>
      </c>
      <c r="E161" s="8" t="s">
        <v>3</v>
      </c>
      <c r="F161" s="8" t="s">
        <v>4</v>
      </c>
    </row>
    <row r="162" spans="1:6" x14ac:dyDescent="0.25">
      <c r="A162" s="9" t="s">
        <v>5</v>
      </c>
      <c r="B162" s="10" t="s">
        <v>6</v>
      </c>
      <c r="C162" s="9">
        <v>305</v>
      </c>
      <c r="D162" s="11">
        <v>577</v>
      </c>
      <c r="E162" s="12">
        <v>2</v>
      </c>
      <c r="F162" s="11">
        <f t="shared" ref="F162:F169" si="2">D162*E162</f>
        <v>1154</v>
      </c>
    </row>
    <row r="163" spans="1:6" x14ac:dyDescent="0.25">
      <c r="A163" s="7" t="s">
        <v>7</v>
      </c>
      <c r="B163" s="28" t="s">
        <v>26</v>
      </c>
      <c r="C163" s="7">
        <v>5</v>
      </c>
      <c r="D163" s="14">
        <v>24</v>
      </c>
      <c r="E163" s="15">
        <v>2</v>
      </c>
      <c r="F163" s="14">
        <f t="shared" si="2"/>
        <v>48</v>
      </c>
    </row>
    <row r="164" spans="1:6" ht="30" x14ac:dyDescent="0.25">
      <c r="A164" s="7" t="s">
        <v>11</v>
      </c>
      <c r="B164" s="64" t="s">
        <v>69</v>
      </c>
      <c r="C164" s="7">
        <v>9</v>
      </c>
      <c r="D164" s="14">
        <v>8.6999999999999993</v>
      </c>
      <c r="E164" s="15">
        <v>2</v>
      </c>
      <c r="F164" s="14">
        <f t="shared" si="2"/>
        <v>17.399999999999999</v>
      </c>
    </row>
    <row r="165" spans="1:6" x14ac:dyDescent="0.25">
      <c r="A165" s="7" t="s">
        <v>12</v>
      </c>
      <c r="B165" s="28" t="s">
        <v>167</v>
      </c>
      <c r="C165" s="7">
        <v>3</v>
      </c>
      <c r="D165" s="14">
        <v>64.2</v>
      </c>
      <c r="E165" s="15">
        <v>2</v>
      </c>
      <c r="F165" s="14">
        <f t="shared" si="2"/>
        <v>128.4</v>
      </c>
    </row>
    <row r="166" spans="1:6" x14ac:dyDescent="0.25">
      <c r="A166" s="7" t="s">
        <v>14</v>
      </c>
      <c r="B166" s="28" t="s">
        <v>70</v>
      </c>
      <c r="C166" s="7">
        <v>1</v>
      </c>
      <c r="D166" s="14">
        <v>5.32</v>
      </c>
      <c r="E166" s="15">
        <v>2</v>
      </c>
      <c r="F166" s="14">
        <f t="shared" si="2"/>
        <v>10.64</v>
      </c>
    </row>
    <row r="167" spans="1:6" x14ac:dyDescent="0.25">
      <c r="A167" s="7" t="s">
        <v>48</v>
      </c>
      <c r="B167" s="28" t="s">
        <v>71</v>
      </c>
      <c r="C167" s="7">
        <v>1</v>
      </c>
      <c r="D167" s="14">
        <v>7.25</v>
      </c>
      <c r="E167" s="15">
        <v>2</v>
      </c>
      <c r="F167" s="14">
        <f t="shared" si="2"/>
        <v>14.5</v>
      </c>
    </row>
    <row r="168" spans="1:6" x14ac:dyDescent="0.25">
      <c r="A168" s="7" t="s">
        <v>50</v>
      </c>
      <c r="B168" s="28" t="s">
        <v>72</v>
      </c>
      <c r="C168" s="7">
        <v>1</v>
      </c>
      <c r="D168" s="14">
        <v>8.6</v>
      </c>
      <c r="E168" s="15">
        <v>2</v>
      </c>
      <c r="F168" s="14">
        <f t="shared" si="2"/>
        <v>17.2</v>
      </c>
    </row>
    <row r="169" spans="1:6" x14ac:dyDescent="0.25">
      <c r="A169" s="7" t="s">
        <v>66</v>
      </c>
      <c r="B169" s="28" t="s">
        <v>167</v>
      </c>
      <c r="C169" s="7">
        <v>4</v>
      </c>
      <c r="D169" s="14">
        <v>85.6</v>
      </c>
      <c r="E169" s="15">
        <v>2</v>
      </c>
      <c r="F169" s="14">
        <f t="shared" si="2"/>
        <v>171.2</v>
      </c>
    </row>
    <row r="170" spans="1:6" x14ac:dyDescent="0.25">
      <c r="A170" s="120" t="s">
        <v>9</v>
      </c>
      <c r="B170" s="121"/>
      <c r="C170" s="16"/>
      <c r="D170" s="17"/>
      <c r="E170" s="16"/>
      <c r="F170" s="17">
        <f>SUM(F162:F169)</f>
        <v>1561.3400000000004</v>
      </c>
    </row>
    <row r="171" spans="1:6" x14ac:dyDescent="0.25">
      <c r="A171" s="118"/>
      <c r="B171" s="118"/>
      <c r="C171" s="111"/>
      <c r="D171" s="112"/>
      <c r="E171" s="111"/>
      <c r="F171" s="112"/>
    </row>
    <row r="173" spans="1:6" x14ac:dyDescent="0.25">
      <c r="A173" s="119" t="s">
        <v>73</v>
      </c>
      <c r="B173" s="119"/>
      <c r="C173" s="119"/>
      <c r="D173" s="119"/>
      <c r="E173" s="119"/>
      <c r="F173" s="119"/>
    </row>
    <row r="175" spans="1:6" ht="45" x14ac:dyDescent="0.25">
      <c r="A175" s="7" t="s">
        <v>0</v>
      </c>
      <c r="B175" s="8" t="s">
        <v>160</v>
      </c>
      <c r="C175" s="8" t="s">
        <v>1</v>
      </c>
      <c r="D175" s="8" t="s">
        <v>2</v>
      </c>
      <c r="E175" s="8" t="s">
        <v>3</v>
      </c>
      <c r="F175" s="8" t="s">
        <v>4</v>
      </c>
    </row>
    <row r="176" spans="1:6" x14ac:dyDescent="0.25">
      <c r="A176" s="9" t="s">
        <v>5</v>
      </c>
      <c r="B176" s="10" t="s">
        <v>74</v>
      </c>
      <c r="C176" s="9">
        <v>107</v>
      </c>
      <c r="D176" s="11">
        <v>410</v>
      </c>
      <c r="E176" s="12">
        <v>2</v>
      </c>
      <c r="F176" s="11">
        <f>D176*E176</f>
        <v>820</v>
      </c>
    </row>
    <row r="177" spans="1:6" x14ac:dyDescent="0.25">
      <c r="A177" s="7" t="s">
        <v>7</v>
      </c>
      <c r="B177" s="28" t="s">
        <v>26</v>
      </c>
      <c r="C177" s="7">
        <v>5</v>
      </c>
      <c r="D177" s="14">
        <v>40.25</v>
      </c>
      <c r="E177" s="15">
        <v>2</v>
      </c>
      <c r="F177" s="14">
        <f t="shared" ref="F177:F181" si="3">D177*E177</f>
        <v>80.5</v>
      </c>
    </row>
    <row r="178" spans="1:6" x14ac:dyDescent="0.25">
      <c r="A178" s="7" t="s">
        <v>11</v>
      </c>
      <c r="B178" s="64" t="s">
        <v>75</v>
      </c>
      <c r="C178" s="7">
        <v>1</v>
      </c>
      <c r="D178" s="14">
        <v>1.95</v>
      </c>
      <c r="E178" s="15">
        <v>2</v>
      </c>
      <c r="F178" s="14">
        <f t="shared" si="3"/>
        <v>3.9</v>
      </c>
    </row>
    <row r="179" spans="1:6" x14ac:dyDescent="0.25">
      <c r="A179" s="7" t="s">
        <v>12</v>
      </c>
      <c r="B179" s="64" t="s">
        <v>76</v>
      </c>
      <c r="C179" s="7">
        <v>1</v>
      </c>
      <c r="D179" s="14">
        <v>10</v>
      </c>
      <c r="E179" s="15">
        <v>2</v>
      </c>
      <c r="F179" s="14">
        <f t="shared" si="3"/>
        <v>20</v>
      </c>
    </row>
    <row r="180" spans="1:6" x14ac:dyDescent="0.25">
      <c r="A180" s="7" t="s">
        <v>14</v>
      </c>
      <c r="B180" s="28" t="s">
        <v>77</v>
      </c>
      <c r="C180" s="7">
        <v>36</v>
      </c>
      <c r="D180" s="14">
        <v>5.4</v>
      </c>
      <c r="E180" s="15">
        <v>2</v>
      </c>
      <c r="F180" s="14">
        <f t="shared" si="3"/>
        <v>10.8</v>
      </c>
    </row>
    <row r="181" spans="1:6" x14ac:dyDescent="0.25">
      <c r="A181" s="7" t="s">
        <v>48</v>
      </c>
      <c r="B181" s="28" t="s">
        <v>78</v>
      </c>
      <c r="C181" s="7">
        <v>6</v>
      </c>
      <c r="D181" s="14">
        <v>5.4</v>
      </c>
      <c r="E181" s="15">
        <v>2</v>
      </c>
      <c r="F181" s="14">
        <f t="shared" si="3"/>
        <v>10.8</v>
      </c>
    </row>
    <row r="182" spans="1:6" x14ac:dyDescent="0.25">
      <c r="A182" s="120" t="s">
        <v>9</v>
      </c>
      <c r="B182" s="121"/>
      <c r="C182" s="16"/>
      <c r="D182" s="17"/>
      <c r="E182" s="16"/>
      <c r="F182" s="17">
        <f>SUM(F176:F181)</f>
        <v>945.99999999999989</v>
      </c>
    </row>
    <row r="183" spans="1:6" x14ac:dyDescent="0.25">
      <c r="A183" s="20"/>
      <c r="B183" s="2"/>
      <c r="C183" s="20"/>
      <c r="D183" s="65"/>
      <c r="E183" s="65"/>
      <c r="F183" s="66"/>
    </row>
    <row r="184" spans="1:6" x14ac:dyDescent="0.25">
      <c r="A184" s="20"/>
      <c r="B184" s="67" t="s">
        <v>217</v>
      </c>
    </row>
    <row r="185" spans="1:6" x14ac:dyDescent="0.25">
      <c r="B185" s="67" t="s">
        <v>79</v>
      </c>
      <c r="C185" s="67"/>
      <c r="D185" s="67"/>
    </row>
    <row r="186" spans="1:6" x14ac:dyDescent="0.25">
      <c r="B186" s="67" t="s">
        <v>80</v>
      </c>
      <c r="C186" s="67"/>
      <c r="D186" s="67"/>
    </row>
    <row r="187" spans="1:6" x14ac:dyDescent="0.25">
      <c r="B187" s="68" t="s">
        <v>81</v>
      </c>
      <c r="C187" s="69"/>
      <c r="D187" s="70"/>
    </row>
    <row r="188" spans="1:6" x14ac:dyDescent="0.25">
      <c r="B188" s="68"/>
      <c r="C188" s="69"/>
      <c r="D188" s="70"/>
    </row>
    <row r="189" spans="1:6" ht="18.75" x14ac:dyDescent="0.3">
      <c r="B189" s="71" t="s">
        <v>204</v>
      </c>
    </row>
    <row r="191" spans="1:6" x14ac:dyDescent="0.25">
      <c r="A191" s="119" t="s">
        <v>82</v>
      </c>
      <c r="B191" s="119"/>
      <c r="C191" s="119"/>
      <c r="D191" s="119"/>
      <c r="E191" s="119"/>
      <c r="F191" s="119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4"/>
      <c r="B193" s="5"/>
      <c r="C193" s="6"/>
      <c r="D193" s="6"/>
      <c r="E193" s="6"/>
      <c r="F193" s="6"/>
    </row>
    <row r="194" spans="1:6" ht="45" x14ac:dyDescent="0.25">
      <c r="A194" s="7" t="s">
        <v>0</v>
      </c>
      <c r="B194" s="8" t="s">
        <v>168</v>
      </c>
      <c r="C194" s="8" t="s">
        <v>1</v>
      </c>
      <c r="D194" s="8" t="s">
        <v>2</v>
      </c>
      <c r="E194" s="8" t="s">
        <v>3</v>
      </c>
      <c r="F194" s="8" t="s">
        <v>4</v>
      </c>
    </row>
    <row r="195" spans="1:6" x14ac:dyDescent="0.25">
      <c r="A195" s="9" t="s">
        <v>5</v>
      </c>
      <c r="B195" s="10" t="s">
        <v>6</v>
      </c>
      <c r="C195" s="9">
        <v>344</v>
      </c>
      <c r="D195" s="11">
        <v>1351.2</v>
      </c>
      <c r="E195" s="12">
        <v>2</v>
      </c>
      <c r="F195" s="11">
        <f t="shared" ref="F195:F203" si="4">E195*D195</f>
        <v>2702.4</v>
      </c>
    </row>
    <row r="196" spans="1:6" x14ac:dyDescent="0.25">
      <c r="A196" s="7" t="s">
        <v>7</v>
      </c>
      <c r="B196" s="28" t="s">
        <v>26</v>
      </c>
      <c r="C196" s="7">
        <v>3</v>
      </c>
      <c r="D196" s="14">
        <v>37</v>
      </c>
      <c r="E196" s="15">
        <v>2</v>
      </c>
      <c r="F196" s="14">
        <f t="shared" si="4"/>
        <v>74</v>
      </c>
    </row>
    <row r="197" spans="1:6" x14ac:dyDescent="0.25">
      <c r="A197" s="7" t="s">
        <v>11</v>
      </c>
      <c r="B197" s="13" t="s">
        <v>169</v>
      </c>
      <c r="C197" s="46">
        <v>1</v>
      </c>
      <c r="D197" s="14">
        <v>26.92</v>
      </c>
      <c r="E197" s="15">
        <v>1</v>
      </c>
      <c r="F197" s="14">
        <f t="shared" si="4"/>
        <v>26.92</v>
      </c>
    </row>
    <row r="198" spans="1:6" x14ac:dyDescent="0.25">
      <c r="A198" s="7" t="s">
        <v>12</v>
      </c>
      <c r="B198" s="13" t="s">
        <v>83</v>
      </c>
      <c r="C198" s="46">
        <v>3</v>
      </c>
      <c r="D198" s="14">
        <v>17.899999999999999</v>
      </c>
      <c r="E198" s="15">
        <v>1</v>
      </c>
      <c r="F198" s="14">
        <f t="shared" si="4"/>
        <v>17.899999999999999</v>
      </c>
    </row>
    <row r="199" spans="1:6" x14ac:dyDescent="0.25">
      <c r="A199" s="9" t="s">
        <v>14</v>
      </c>
      <c r="B199" s="13" t="s">
        <v>170</v>
      </c>
      <c r="C199" s="46">
        <v>2</v>
      </c>
      <c r="D199" s="14">
        <v>92.68</v>
      </c>
      <c r="E199" s="15">
        <v>1</v>
      </c>
      <c r="F199" s="14">
        <f t="shared" si="4"/>
        <v>92.68</v>
      </c>
    </row>
    <row r="200" spans="1:6" x14ac:dyDescent="0.25">
      <c r="A200" s="7" t="s">
        <v>48</v>
      </c>
      <c r="B200" s="13" t="s">
        <v>84</v>
      </c>
      <c r="C200" s="7">
        <v>28</v>
      </c>
      <c r="D200" s="14">
        <v>88.2</v>
      </c>
      <c r="E200" s="15">
        <v>1</v>
      </c>
      <c r="F200" s="14">
        <f t="shared" si="4"/>
        <v>88.2</v>
      </c>
    </row>
    <row r="201" spans="1:6" x14ac:dyDescent="0.25">
      <c r="A201" s="7" t="s">
        <v>50</v>
      </c>
      <c r="B201" s="13" t="s">
        <v>85</v>
      </c>
      <c r="C201" s="7">
        <v>28</v>
      </c>
      <c r="D201" s="14">
        <v>50.4</v>
      </c>
      <c r="E201" s="15">
        <v>1</v>
      </c>
      <c r="F201" s="14">
        <f t="shared" si="4"/>
        <v>50.4</v>
      </c>
    </row>
    <row r="202" spans="1:6" x14ac:dyDescent="0.25">
      <c r="A202" s="7" t="s">
        <v>66</v>
      </c>
      <c r="B202" s="13" t="s">
        <v>86</v>
      </c>
      <c r="C202" s="7">
        <v>28</v>
      </c>
      <c r="D202" s="14">
        <v>15.7</v>
      </c>
      <c r="E202" s="15">
        <v>1</v>
      </c>
      <c r="F202" s="14">
        <f t="shared" si="4"/>
        <v>15.7</v>
      </c>
    </row>
    <row r="203" spans="1:6" x14ac:dyDescent="0.25">
      <c r="A203" s="9" t="s">
        <v>87</v>
      </c>
      <c r="B203" s="13" t="s">
        <v>88</v>
      </c>
      <c r="C203" s="7">
        <v>1</v>
      </c>
      <c r="D203" s="14">
        <v>45.9</v>
      </c>
      <c r="E203" s="15">
        <v>2</v>
      </c>
      <c r="F203" s="14">
        <f t="shared" si="4"/>
        <v>91.8</v>
      </c>
    </row>
    <row r="204" spans="1:6" x14ac:dyDescent="0.25">
      <c r="A204" s="120" t="s">
        <v>9</v>
      </c>
      <c r="B204" s="121"/>
      <c r="C204" s="16"/>
      <c r="D204" s="16"/>
      <c r="E204" s="16"/>
      <c r="F204" s="17">
        <f>SUM(F195:F203)</f>
        <v>3160</v>
      </c>
    </row>
    <row r="205" spans="1:6" x14ac:dyDescent="0.25">
      <c r="A205" s="20"/>
      <c r="B205" s="2"/>
      <c r="C205" s="20"/>
      <c r="D205" s="32"/>
      <c r="E205" s="33"/>
      <c r="F205" s="32"/>
    </row>
    <row r="207" spans="1:6" x14ac:dyDescent="0.25">
      <c r="A207" s="119" t="s">
        <v>218</v>
      </c>
      <c r="B207" s="119"/>
      <c r="C207" s="119"/>
      <c r="D207" s="119"/>
      <c r="E207" s="119"/>
      <c r="F207" s="119"/>
    </row>
    <row r="209" spans="1:6" x14ac:dyDescent="0.25">
      <c r="A209" s="4"/>
      <c r="B209" s="4"/>
      <c r="C209" s="6"/>
      <c r="D209" s="6"/>
      <c r="E209" s="6"/>
      <c r="F209" s="6"/>
    </row>
    <row r="210" spans="1:6" ht="45" x14ac:dyDescent="0.25">
      <c r="A210" s="7" t="s">
        <v>0</v>
      </c>
      <c r="B210" s="7" t="s">
        <v>89</v>
      </c>
      <c r="C210" s="72" t="s">
        <v>1</v>
      </c>
      <c r="D210" s="72" t="s">
        <v>2</v>
      </c>
      <c r="E210" s="72" t="s">
        <v>3</v>
      </c>
      <c r="F210" s="72" t="s">
        <v>4</v>
      </c>
    </row>
    <row r="211" spans="1:6" x14ac:dyDescent="0.25">
      <c r="A211" s="9" t="s">
        <v>5</v>
      </c>
      <c r="B211" s="10" t="s">
        <v>6</v>
      </c>
      <c r="C211" s="7">
        <v>8</v>
      </c>
      <c r="D211" s="14">
        <v>11.7</v>
      </c>
      <c r="E211" s="15">
        <v>2</v>
      </c>
      <c r="F211" s="14">
        <f>D211*E211</f>
        <v>23.4</v>
      </c>
    </row>
    <row r="212" spans="1:6" x14ac:dyDescent="0.25">
      <c r="A212" s="120" t="s">
        <v>9</v>
      </c>
      <c r="B212" s="121"/>
      <c r="C212" s="16"/>
      <c r="D212" s="17"/>
      <c r="E212" s="16"/>
      <c r="F212" s="17">
        <f>SUM(F211:F211)</f>
        <v>23.4</v>
      </c>
    </row>
    <row r="213" spans="1:6" x14ac:dyDescent="0.25">
      <c r="A213" s="118"/>
      <c r="B213" s="118"/>
      <c r="C213" s="111"/>
      <c r="D213" s="112"/>
      <c r="E213" s="111"/>
      <c r="F213" s="112"/>
    </row>
    <row r="214" spans="1:6" x14ac:dyDescent="0.25">
      <c r="A214" s="118"/>
      <c r="B214" s="118"/>
      <c r="C214" s="111"/>
      <c r="D214" s="112"/>
      <c r="E214" s="111"/>
      <c r="F214" s="112"/>
    </row>
    <row r="215" spans="1:6" x14ac:dyDescent="0.25">
      <c r="A215" s="118"/>
      <c r="B215" s="118"/>
      <c r="C215" s="111"/>
      <c r="D215" s="112"/>
      <c r="E215" s="111"/>
      <c r="F215" s="112"/>
    </row>
    <row r="217" spans="1:6" x14ac:dyDescent="0.25">
      <c r="A217" s="119" t="s">
        <v>90</v>
      </c>
      <c r="B217" s="119"/>
      <c r="C217" s="119"/>
      <c r="D217" s="119"/>
      <c r="E217" s="119"/>
      <c r="F217" s="119"/>
    </row>
    <row r="219" spans="1:6" x14ac:dyDescent="0.25">
      <c r="A219" s="4"/>
      <c r="B219" s="4"/>
      <c r="C219" s="6"/>
      <c r="D219" s="6"/>
      <c r="E219" s="6"/>
      <c r="F219" s="6"/>
    </row>
    <row r="220" spans="1:6" ht="45" x14ac:dyDescent="0.25">
      <c r="A220" s="7" t="s">
        <v>0</v>
      </c>
      <c r="B220" s="7" t="s">
        <v>89</v>
      </c>
      <c r="C220" s="72" t="s">
        <v>1</v>
      </c>
      <c r="D220" s="72" t="s">
        <v>2</v>
      </c>
      <c r="E220" s="72" t="s">
        <v>3</v>
      </c>
      <c r="F220" s="72" t="s">
        <v>4</v>
      </c>
    </row>
    <row r="221" spans="1:6" x14ac:dyDescent="0.25">
      <c r="A221" s="9" t="s">
        <v>5</v>
      </c>
      <c r="B221" s="10" t="s">
        <v>6</v>
      </c>
      <c r="C221" s="7">
        <v>4</v>
      </c>
      <c r="D221" s="14">
        <v>13.8</v>
      </c>
      <c r="E221" s="15">
        <v>2</v>
      </c>
      <c r="F221" s="14">
        <f>D221*E221</f>
        <v>27.6</v>
      </c>
    </row>
    <row r="222" spans="1:6" x14ac:dyDescent="0.25">
      <c r="A222" s="120" t="s">
        <v>9</v>
      </c>
      <c r="B222" s="121"/>
      <c r="C222" s="16"/>
      <c r="D222" s="17"/>
      <c r="E222" s="16"/>
      <c r="F222" s="17">
        <f>SUM(F221:F221)</f>
        <v>27.6</v>
      </c>
    </row>
    <row r="225" spans="1:9" x14ac:dyDescent="0.25">
      <c r="A225" s="119" t="s">
        <v>219</v>
      </c>
      <c r="B225" s="119"/>
      <c r="C225" s="119"/>
      <c r="D225" s="119"/>
      <c r="E225" s="119"/>
      <c r="F225" s="119"/>
      <c r="I225" s="113"/>
    </row>
    <row r="227" spans="1:9" ht="45" x14ac:dyDescent="0.25">
      <c r="A227" s="7" t="s">
        <v>0</v>
      </c>
      <c r="B227" s="7" t="s">
        <v>89</v>
      </c>
      <c r="C227" s="72" t="s">
        <v>1</v>
      </c>
      <c r="D227" s="72" t="s">
        <v>2</v>
      </c>
      <c r="E227" s="72" t="s">
        <v>3</v>
      </c>
      <c r="F227" s="72" t="s">
        <v>4</v>
      </c>
    </row>
    <row r="228" spans="1:9" x14ac:dyDescent="0.25">
      <c r="A228" s="9" t="s">
        <v>5</v>
      </c>
      <c r="B228" s="10" t="s">
        <v>6</v>
      </c>
      <c r="C228" s="7">
        <v>92</v>
      </c>
      <c r="D228" s="14">
        <v>195.9</v>
      </c>
      <c r="E228" s="15">
        <v>2</v>
      </c>
      <c r="F228" s="14">
        <f>D228*E228</f>
        <v>391.8</v>
      </c>
    </row>
    <row r="229" spans="1:9" x14ac:dyDescent="0.25">
      <c r="A229" s="7" t="s">
        <v>7</v>
      </c>
      <c r="B229" s="13" t="s">
        <v>33</v>
      </c>
      <c r="C229" s="7">
        <v>2</v>
      </c>
      <c r="D229" s="14">
        <v>7</v>
      </c>
      <c r="E229" s="15">
        <v>2</v>
      </c>
      <c r="F229" s="14">
        <f>D229*E229</f>
        <v>14</v>
      </c>
    </row>
    <row r="230" spans="1:9" x14ac:dyDescent="0.25">
      <c r="A230" s="120" t="s">
        <v>9</v>
      </c>
      <c r="B230" s="121"/>
      <c r="C230" s="16"/>
      <c r="D230" s="17"/>
      <c r="E230" s="16"/>
      <c r="F230" s="17">
        <f>SUM(F228:F229)</f>
        <v>405.8</v>
      </c>
    </row>
    <row r="231" spans="1:9" x14ac:dyDescent="0.25">
      <c r="A231" s="110"/>
      <c r="B231" s="110"/>
      <c r="C231" s="111"/>
      <c r="D231" s="112"/>
      <c r="E231" s="111"/>
      <c r="F231" s="112"/>
    </row>
    <row r="233" spans="1:9" x14ac:dyDescent="0.25">
      <c r="A233" s="119" t="s">
        <v>220</v>
      </c>
      <c r="B233" s="119"/>
      <c r="C233" s="119"/>
      <c r="D233" s="119"/>
      <c r="E233" s="119"/>
      <c r="F233" s="119"/>
    </row>
    <row r="234" spans="1:9" x14ac:dyDescent="0.25">
      <c r="A234" s="129" t="s">
        <v>91</v>
      </c>
      <c r="B234" s="129"/>
      <c r="C234" s="129"/>
      <c r="D234" s="129"/>
      <c r="E234" s="129"/>
      <c r="F234" s="129"/>
    </row>
    <row r="236" spans="1:9" ht="45" x14ac:dyDescent="0.25">
      <c r="A236" s="7" t="s">
        <v>0</v>
      </c>
      <c r="B236" s="8" t="s">
        <v>160</v>
      </c>
      <c r="C236" s="72" t="s">
        <v>1</v>
      </c>
      <c r="D236" s="72" t="s">
        <v>2</v>
      </c>
      <c r="E236" s="72" t="s">
        <v>3</v>
      </c>
      <c r="F236" s="72" t="s">
        <v>4</v>
      </c>
    </row>
    <row r="237" spans="1:9" x14ac:dyDescent="0.25">
      <c r="A237" s="7" t="s">
        <v>5</v>
      </c>
      <c r="B237" s="18" t="s">
        <v>6</v>
      </c>
      <c r="C237" s="7">
        <v>41</v>
      </c>
      <c r="D237" s="14">
        <v>265</v>
      </c>
      <c r="E237" s="15">
        <v>2</v>
      </c>
      <c r="F237" s="14">
        <f t="shared" ref="F237:F247" si="5">D237*E237</f>
        <v>530</v>
      </c>
    </row>
    <row r="238" spans="1:9" x14ac:dyDescent="0.25">
      <c r="A238" s="7" t="s">
        <v>7</v>
      </c>
      <c r="B238" s="28" t="s">
        <v>26</v>
      </c>
      <c r="C238" s="7">
        <v>6</v>
      </c>
      <c r="D238" s="14">
        <v>47</v>
      </c>
      <c r="E238" s="15">
        <v>2</v>
      </c>
      <c r="F238" s="14">
        <f t="shared" si="5"/>
        <v>94</v>
      </c>
    </row>
    <row r="239" spans="1:9" x14ac:dyDescent="0.25">
      <c r="A239" s="7" t="s">
        <v>11</v>
      </c>
      <c r="B239" s="13" t="s">
        <v>17</v>
      </c>
      <c r="C239" s="46">
        <v>73</v>
      </c>
      <c r="D239" s="14">
        <v>157.80000000000001</v>
      </c>
      <c r="E239" s="15">
        <v>2</v>
      </c>
      <c r="F239" s="14">
        <f t="shared" si="5"/>
        <v>315.60000000000002</v>
      </c>
    </row>
    <row r="240" spans="1:9" x14ac:dyDescent="0.25">
      <c r="A240" s="7" t="s">
        <v>12</v>
      </c>
      <c r="B240" s="13" t="s">
        <v>92</v>
      </c>
      <c r="C240" s="46">
        <v>13</v>
      </c>
      <c r="D240" s="14">
        <v>48.2</v>
      </c>
      <c r="E240" s="15">
        <v>2</v>
      </c>
      <c r="F240" s="14">
        <f t="shared" si="5"/>
        <v>96.4</v>
      </c>
    </row>
    <row r="241" spans="1:6" x14ac:dyDescent="0.25">
      <c r="A241" s="7" t="s">
        <v>14</v>
      </c>
      <c r="B241" s="13" t="s">
        <v>93</v>
      </c>
      <c r="C241" s="7">
        <v>63</v>
      </c>
      <c r="D241" s="14">
        <v>219</v>
      </c>
      <c r="E241" s="15">
        <v>4</v>
      </c>
      <c r="F241" s="14">
        <f t="shared" si="5"/>
        <v>876</v>
      </c>
    </row>
    <row r="242" spans="1:6" x14ac:dyDescent="0.25">
      <c r="A242" s="7" t="s">
        <v>48</v>
      </c>
      <c r="B242" s="73" t="s">
        <v>94</v>
      </c>
      <c r="C242" s="7">
        <v>20</v>
      </c>
      <c r="D242" s="14">
        <v>233</v>
      </c>
      <c r="E242" s="15">
        <v>2</v>
      </c>
      <c r="F242" s="14">
        <f t="shared" si="5"/>
        <v>466</v>
      </c>
    </row>
    <row r="243" spans="1:6" x14ac:dyDescent="0.25">
      <c r="A243" s="7" t="s">
        <v>50</v>
      </c>
      <c r="B243" s="74" t="s">
        <v>171</v>
      </c>
      <c r="C243" s="57">
        <v>1</v>
      </c>
      <c r="D243" s="14">
        <v>29.6</v>
      </c>
      <c r="E243" s="15">
        <v>2</v>
      </c>
      <c r="F243" s="14">
        <f t="shared" si="5"/>
        <v>59.2</v>
      </c>
    </row>
    <row r="244" spans="1:6" x14ac:dyDescent="0.25">
      <c r="A244" s="7" t="s">
        <v>66</v>
      </c>
      <c r="B244" s="74" t="s">
        <v>172</v>
      </c>
      <c r="C244" s="7">
        <v>1</v>
      </c>
      <c r="D244" s="14">
        <v>65.7</v>
      </c>
      <c r="E244" s="15">
        <v>2</v>
      </c>
      <c r="F244" s="14">
        <f t="shared" si="5"/>
        <v>131.4</v>
      </c>
    </row>
    <row r="245" spans="1:6" x14ac:dyDescent="0.25">
      <c r="A245" s="7" t="s">
        <v>87</v>
      </c>
      <c r="B245" s="74" t="s">
        <v>173</v>
      </c>
      <c r="C245" s="75">
        <v>1</v>
      </c>
      <c r="D245" s="19">
        <v>18.8</v>
      </c>
      <c r="E245" s="76">
        <v>2</v>
      </c>
      <c r="F245" s="77">
        <f t="shared" si="5"/>
        <v>37.6</v>
      </c>
    </row>
    <row r="246" spans="1:6" x14ac:dyDescent="0.25">
      <c r="A246" s="7" t="s">
        <v>95</v>
      </c>
      <c r="B246" s="13" t="s">
        <v>96</v>
      </c>
      <c r="C246" s="7">
        <v>1</v>
      </c>
      <c r="D246" s="19">
        <v>11.6</v>
      </c>
      <c r="E246" s="76">
        <v>2</v>
      </c>
      <c r="F246" s="77">
        <f t="shared" si="5"/>
        <v>23.2</v>
      </c>
    </row>
    <row r="247" spans="1:6" x14ac:dyDescent="0.25">
      <c r="A247" s="78" t="s">
        <v>97</v>
      </c>
      <c r="B247" s="79" t="s">
        <v>98</v>
      </c>
      <c r="C247" s="78">
        <v>4</v>
      </c>
      <c r="D247" s="80">
        <v>22.4</v>
      </c>
      <c r="E247" s="81">
        <v>2</v>
      </c>
      <c r="F247" s="82">
        <f t="shared" si="5"/>
        <v>44.8</v>
      </c>
    </row>
    <row r="248" spans="1:6" x14ac:dyDescent="0.25">
      <c r="A248" s="130" t="s">
        <v>9</v>
      </c>
      <c r="B248" s="131"/>
      <c r="C248" s="83"/>
      <c r="D248" s="84"/>
      <c r="E248" s="83"/>
      <c r="F248" s="84">
        <f>SUM(F237:F247)</f>
        <v>2674.2</v>
      </c>
    </row>
    <row r="249" spans="1:6" x14ac:dyDescent="0.25">
      <c r="A249" s="132" t="s">
        <v>221</v>
      </c>
      <c r="B249" s="132"/>
      <c r="C249" s="132"/>
      <c r="D249" s="132"/>
      <c r="E249" s="132"/>
      <c r="F249" s="85"/>
    </row>
    <row r="250" spans="1:6" x14ac:dyDescent="0.25">
      <c r="A250" s="7" t="s">
        <v>99</v>
      </c>
      <c r="B250" s="86" t="s">
        <v>94</v>
      </c>
      <c r="C250" s="7">
        <v>3</v>
      </c>
      <c r="D250" s="80">
        <v>13.4</v>
      </c>
      <c r="E250" s="81">
        <v>2</v>
      </c>
      <c r="F250" s="82">
        <f>D250*E250</f>
        <v>26.8</v>
      </c>
    </row>
    <row r="251" spans="1:6" x14ac:dyDescent="0.25">
      <c r="A251" s="7" t="s">
        <v>100</v>
      </c>
      <c r="B251" s="13" t="s">
        <v>101</v>
      </c>
      <c r="C251" s="7">
        <v>1</v>
      </c>
      <c r="D251" s="80">
        <v>2.4</v>
      </c>
      <c r="E251" s="81">
        <v>2</v>
      </c>
      <c r="F251" s="82">
        <f>D251*E251</f>
        <v>4.8</v>
      </c>
    </row>
    <row r="252" spans="1:6" x14ac:dyDescent="0.25">
      <c r="A252" s="120" t="s">
        <v>102</v>
      </c>
      <c r="B252" s="121"/>
      <c r="C252" s="16"/>
      <c r="D252" s="17"/>
      <c r="E252" s="16"/>
      <c r="F252" s="17">
        <f>SUM(F248:F251)</f>
        <v>2705.8</v>
      </c>
    </row>
    <row r="254" spans="1:6" x14ac:dyDescent="0.25">
      <c r="B254" s="67" t="s">
        <v>216</v>
      </c>
      <c r="E254" s="89"/>
      <c r="F254" s="66"/>
    </row>
    <row r="255" spans="1:6" x14ac:dyDescent="0.25">
      <c r="B255" s="67"/>
      <c r="E255" s="89"/>
      <c r="F255" s="66"/>
    </row>
    <row r="256" spans="1:6" x14ac:dyDescent="0.25">
      <c r="B256" s="67" t="s">
        <v>79</v>
      </c>
      <c r="C256" s="67"/>
      <c r="D256" s="67"/>
      <c r="E256" s="89"/>
      <c r="F256" s="66"/>
    </row>
    <row r="257" spans="1:6" x14ac:dyDescent="0.25">
      <c r="B257" s="67" t="s">
        <v>103</v>
      </c>
      <c r="C257" s="67"/>
      <c r="D257" s="67"/>
      <c r="E257" s="89"/>
      <c r="F257" s="66"/>
    </row>
    <row r="258" spans="1:6" x14ac:dyDescent="0.25">
      <c r="A258" s="20"/>
      <c r="B258" s="68" t="s">
        <v>104</v>
      </c>
      <c r="C258" s="69"/>
      <c r="D258" s="70"/>
      <c r="E258" s="89"/>
      <c r="F258" s="66"/>
    </row>
    <row r="259" spans="1:6" x14ac:dyDescent="0.25">
      <c r="A259" s="20"/>
      <c r="B259" s="68"/>
      <c r="C259" s="118"/>
      <c r="D259" s="70"/>
      <c r="E259" s="89"/>
      <c r="F259" s="66"/>
    </row>
    <row r="260" spans="1:6" x14ac:dyDescent="0.25">
      <c r="A260" s="87"/>
      <c r="B260" s="20"/>
      <c r="C260" s="65"/>
      <c r="D260" s="88"/>
      <c r="E260" s="89"/>
      <c r="F260" s="66"/>
    </row>
    <row r="261" spans="1:6" ht="18.75" x14ac:dyDescent="0.3">
      <c r="B261" s="71" t="s">
        <v>205</v>
      </c>
    </row>
    <row r="263" spans="1:6" x14ac:dyDescent="0.25">
      <c r="A263" s="119" t="s">
        <v>105</v>
      </c>
      <c r="B263" s="119"/>
      <c r="C263" s="119"/>
      <c r="D263" s="119"/>
      <c r="E263" s="119"/>
      <c r="F263" s="119"/>
    </row>
    <row r="265" spans="1:6" ht="45" x14ac:dyDescent="0.25">
      <c r="A265" s="7" t="s">
        <v>0</v>
      </c>
      <c r="B265" s="7" t="s">
        <v>89</v>
      </c>
      <c r="C265" s="72" t="s">
        <v>1</v>
      </c>
      <c r="D265" s="72" t="s">
        <v>2</v>
      </c>
      <c r="E265" s="72" t="s">
        <v>3</v>
      </c>
      <c r="F265" s="72" t="s">
        <v>4</v>
      </c>
    </row>
    <row r="266" spans="1:6" x14ac:dyDescent="0.25">
      <c r="A266" s="9" t="s">
        <v>5</v>
      </c>
      <c r="B266" s="10" t="s">
        <v>6</v>
      </c>
      <c r="C266" s="7">
        <v>125</v>
      </c>
      <c r="D266" s="14">
        <v>381</v>
      </c>
      <c r="E266" s="15">
        <v>2</v>
      </c>
      <c r="F266" s="14">
        <f>D266*E266</f>
        <v>762</v>
      </c>
    </row>
    <row r="267" spans="1:6" x14ac:dyDescent="0.25">
      <c r="A267" s="7"/>
      <c r="B267" s="13"/>
      <c r="C267" s="7"/>
      <c r="D267" s="14"/>
      <c r="E267" s="15"/>
      <c r="F267" s="14"/>
    </row>
    <row r="268" spans="1:6" x14ac:dyDescent="0.25">
      <c r="A268" s="120" t="s">
        <v>9</v>
      </c>
      <c r="B268" s="121"/>
      <c r="C268" s="16"/>
      <c r="D268" s="17"/>
      <c r="E268" s="16"/>
      <c r="F268" s="17">
        <f>SUM(F266:F267)</f>
        <v>762</v>
      </c>
    </row>
    <row r="271" spans="1:6" x14ac:dyDescent="0.25">
      <c r="A271" s="119" t="s">
        <v>106</v>
      </c>
      <c r="B271" s="119"/>
      <c r="C271" s="119"/>
      <c r="D271" s="119"/>
      <c r="E271" s="119"/>
      <c r="F271" s="119"/>
    </row>
    <row r="273" spans="1:6" ht="45" x14ac:dyDescent="0.25">
      <c r="A273" s="7" t="s">
        <v>0</v>
      </c>
      <c r="B273" s="7" t="s">
        <v>89</v>
      </c>
      <c r="C273" s="72" t="s">
        <v>1</v>
      </c>
      <c r="D273" s="72" t="s">
        <v>2</v>
      </c>
      <c r="E273" s="72" t="s">
        <v>3</v>
      </c>
      <c r="F273" s="72" t="s">
        <v>4</v>
      </c>
    </row>
    <row r="274" spans="1:6" x14ac:dyDescent="0.25">
      <c r="A274" s="9" t="s">
        <v>5</v>
      </c>
      <c r="B274" s="10" t="s">
        <v>6</v>
      </c>
      <c r="C274" s="7">
        <v>172</v>
      </c>
      <c r="D274" s="14">
        <v>341.6</v>
      </c>
      <c r="E274" s="15">
        <v>2</v>
      </c>
      <c r="F274" s="14">
        <f>D274*E274</f>
        <v>683.2</v>
      </c>
    </row>
    <row r="275" spans="1:6" x14ac:dyDescent="0.25">
      <c r="A275" s="7" t="s">
        <v>7</v>
      </c>
      <c r="B275" s="13" t="s">
        <v>107</v>
      </c>
      <c r="C275" s="7">
        <v>3</v>
      </c>
      <c r="D275" s="14">
        <v>6.3</v>
      </c>
      <c r="E275" s="15">
        <v>2</v>
      </c>
      <c r="F275" s="14">
        <f>D275*E275</f>
        <v>12.6</v>
      </c>
    </row>
    <row r="276" spans="1:6" x14ac:dyDescent="0.25">
      <c r="A276" s="7" t="s">
        <v>11</v>
      </c>
      <c r="B276" s="13" t="s">
        <v>108</v>
      </c>
      <c r="C276" s="7">
        <v>3</v>
      </c>
      <c r="D276" s="19">
        <v>0.5</v>
      </c>
      <c r="E276" s="15">
        <v>2</v>
      </c>
      <c r="F276" s="14">
        <f>D276*E276</f>
        <v>1</v>
      </c>
    </row>
    <row r="277" spans="1:6" x14ac:dyDescent="0.25">
      <c r="A277" s="120" t="s">
        <v>9</v>
      </c>
      <c r="B277" s="121"/>
      <c r="C277" s="16"/>
      <c r="D277" s="17"/>
      <c r="E277" s="16"/>
      <c r="F277" s="17">
        <f>SUM(F274:F276)</f>
        <v>696.80000000000007</v>
      </c>
    </row>
    <row r="279" spans="1:6" x14ac:dyDescent="0.25">
      <c r="A279" s="119" t="s">
        <v>109</v>
      </c>
      <c r="B279" s="119"/>
      <c r="C279" s="119"/>
      <c r="D279" s="119"/>
      <c r="E279" s="119"/>
      <c r="F279" s="119"/>
    </row>
    <row r="281" spans="1:6" x14ac:dyDescent="0.25">
      <c r="A281" s="4"/>
      <c r="B281" s="4"/>
      <c r="C281" s="6"/>
      <c r="D281" s="6"/>
      <c r="E281" s="6"/>
      <c r="F281" s="6"/>
    </row>
    <row r="282" spans="1:6" ht="45" x14ac:dyDescent="0.25">
      <c r="A282" s="7" t="s">
        <v>0</v>
      </c>
      <c r="B282" s="7" t="s">
        <v>89</v>
      </c>
      <c r="C282" s="72" t="s">
        <v>1</v>
      </c>
      <c r="D282" s="72" t="s">
        <v>2</v>
      </c>
      <c r="E282" s="72" t="s">
        <v>3</v>
      </c>
      <c r="F282" s="72" t="s">
        <v>4</v>
      </c>
    </row>
    <row r="283" spans="1:6" x14ac:dyDescent="0.25">
      <c r="A283" s="9" t="s">
        <v>5</v>
      </c>
      <c r="B283" s="24" t="s">
        <v>37</v>
      </c>
      <c r="C283" s="7">
        <v>102</v>
      </c>
      <c r="D283" s="14">
        <v>488.9</v>
      </c>
      <c r="E283" s="15">
        <v>2</v>
      </c>
      <c r="F283" s="14">
        <f>E283*D283</f>
        <v>977.8</v>
      </c>
    </row>
    <row r="284" spans="1:6" x14ac:dyDescent="0.25">
      <c r="A284" s="7" t="s">
        <v>7</v>
      </c>
      <c r="B284" s="13" t="s">
        <v>110</v>
      </c>
      <c r="C284" s="7">
        <v>1</v>
      </c>
      <c r="D284" s="14">
        <v>4.5999999999999996</v>
      </c>
      <c r="E284" s="15">
        <v>2</v>
      </c>
      <c r="F284" s="14">
        <f>D284*E284</f>
        <v>9.1999999999999993</v>
      </c>
    </row>
    <row r="285" spans="1:6" x14ac:dyDescent="0.25">
      <c r="A285" s="120" t="s">
        <v>9</v>
      </c>
      <c r="B285" s="121"/>
      <c r="C285" s="16"/>
      <c r="D285" s="17"/>
      <c r="E285" s="16"/>
      <c r="F285" s="17">
        <f>SUM(F283:F284)</f>
        <v>987</v>
      </c>
    </row>
    <row r="287" spans="1:6" x14ac:dyDescent="0.25">
      <c r="A287" s="20"/>
      <c r="B287" s="2"/>
      <c r="C287" s="21"/>
      <c r="D287" s="22"/>
      <c r="E287" s="22"/>
      <c r="F287" s="23"/>
    </row>
    <row r="288" spans="1:6" x14ac:dyDescent="0.25">
      <c r="A288" s="119" t="s">
        <v>222</v>
      </c>
      <c r="B288" s="119"/>
      <c r="C288" s="119"/>
      <c r="D288" s="119"/>
      <c r="E288" s="119"/>
      <c r="F288" s="119"/>
    </row>
    <row r="290" spans="1:6" x14ac:dyDescent="0.25">
      <c r="A290" s="4"/>
      <c r="B290" s="5"/>
      <c r="C290" s="6"/>
      <c r="D290" s="6"/>
      <c r="E290" s="6"/>
      <c r="F290" s="6"/>
    </row>
    <row r="291" spans="1:6" ht="45" x14ac:dyDescent="0.25">
      <c r="A291" s="7" t="s">
        <v>0</v>
      </c>
      <c r="B291" s="8" t="s">
        <v>159</v>
      </c>
      <c r="C291" s="72" t="s">
        <v>1</v>
      </c>
      <c r="D291" s="72" t="s">
        <v>2</v>
      </c>
      <c r="E291" s="72" t="s">
        <v>3</v>
      </c>
      <c r="F291" s="72" t="s">
        <v>4</v>
      </c>
    </row>
    <row r="292" spans="1:6" x14ac:dyDescent="0.25">
      <c r="A292" s="9" t="s">
        <v>5</v>
      </c>
      <c r="B292" s="10" t="s">
        <v>6</v>
      </c>
      <c r="C292" s="7">
        <v>14</v>
      </c>
      <c r="D292" s="14">
        <v>35.5</v>
      </c>
      <c r="E292" s="15">
        <v>2</v>
      </c>
      <c r="F292" s="14">
        <f>D292*E292</f>
        <v>71</v>
      </c>
    </row>
    <row r="293" spans="1:6" x14ac:dyDescent="0.25">
      <c r="A293" s="7" t="s">
        <v>7</v>
      </c>
      <c r="B293" s="18" t="s">
        <v>17</v>
      </c>
      <c r="C293" s="7">
        <v>15</v>
      </c>
      <c r="D293" s="14">
        <v>75</v>
      </c>
      <c r="E293" s="15">
        <v>2</v>
      </c>
      <c r="F293" s="14">
        <f>D293*E293</f>
        <v>150</v>
      </c>
    </row>
    <row r="294" spans="1:6" x14ac:dyDescent="0.25">
      <c r="A294" s="7" t="s">
        <v>11</v>
      </c>
      <c r="B294" s="13" t="s">
        <v>174</v>
      </c>
      <c r="C294" s="7">
        <v>2</v>
      </c>
      <c r="D294" s="14">
        <v>20.350000000000001</v>
      </c>
      <c r="E294" s="15">
        <v>2</v>
      </c>
      <c r="F294" s="14">
        <f>D294*E294</f>
        <v>40.700000000000003</v>
      </c>
    </row>
    <row r="295" spans="1:6" x14ac:dyDescent="0.25">
      <c r="A295" s="120" t="s">
        <v>9</v>
      </c>
      <c r="B295" s="121"/>
      <c r="C295" s="16"/>
      <c r="D295" s="17"/>
      <c r="E295" s="16"/>
      <c r="F295" s="17">
        <f>SUM(F292:F294)</f>
        <v>261.7</v>
      </c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19" t="s">
        <v>224</v>
      </c>
      <c r="B303" s="119"/>
      <c r="C303" s="119"/>
      <c r="D303" s="119"/>
      <c r="E303" s="119"/>
      <c r="F303" s="119"/>
    </row>
    <row r="304" spans="1:6" x14ac:dyDescent="0.25">
      <c r="A304" s="4"/>
      <c r="B304" s="4"/>
      <c r="C304" s="6"/>
      <c r="D304" s="6"/>
      <c r="E304" s="6"/>
      <c r="F304" s="6"/>
    </row>
    <row r="305" spans="1:6" ht="45" x14ac:dyDescent="0.25">
      <c r="A305" s="7" t="s">
        <v>0</v>
      </c>
      <c r="B305" s="7" t="s">
        <v>89</v>
      </c>
      <c r="C305" s="72" t="s">
        <v>1</v>
      </c>
      <c r="D305" s="72" t="s">
        <v>2</v>
      </c>
      <c r="E305" s="72" t="s">
        <v>3</v>
      </c>
      <c r="F305" s="72" t="s">
        <v>4</v>
      </c>
    </row>
    <row r="306" spans="1:6" x14ac:dyDescent="0.25">
      <c r="A306" s="9" t="s">
        <v>5</v>
      </c>
      <c r="B306" s="24" t="s">
        <v>37</v>
      </c>
      <c r="C306" s="7">
        <v>99</v>
      </c>
      <c r="D306" s="14">
        <v>385.3</v>
      </c>
      <c r="E306" s="15">
        <v>2</v>
      </c>
      <c r="F306" s="14">
        <f>D306*E306</f>
        <v>770.6</v>
      </c>
    </row>
    <row r="307" spans="1:6" x14ac:dyDescent="0.25">
      <c r="A307" s="7" t="s">
        <v>7</v>
      </c>
      <c r="B307" s="13" t="s">
        <v>17</v>
      </c>
      <c r="C307" s="7">
        <v>4</v>
      </c>
      <c r="D307" s="14">
        <v>15.3</v>
      </c>
      <c r="E307" s="15">
        <v>2</v>
      </c>
      <c r="F307" s="14">
        <f t="shared" ref="F307:F310" si="6">D307*E307</f>
        <v>30.6</v>
      </c>
    </row>
    <row r="308" spans="1:6" x14ac:dyDescent="0.25">
      <c r="A308" s="7" t="s">
        <v>11</v>
      </c>
      <c r="B308" s="13" t="s">
        <v>34</v>
      </c>
      <c r="C308" s="7">
        <v>3</v>
      </c>
      <c r="D308" s="14">
        <v>5.7</v>
      </c>
      <c r="E308" s="15">
        <v>4</v>
      </c>
      <c r="F308" s="14">
        <f t="shared" si="6"/>
        <v>22.8</v>
      </c>
    </row>
    <row r="309" spans="1:6" x14ac:dyDescent="0.25">
      <c r="A309" s="7" t="s">
        <v>12</v>
      </c>
      <c r="B309" s="28" t="s">
        <v>26</v>
      </c>
      <c r="C309" s="7">
        <v>2</v>
      </c>
      <c r="D309" s="14">
        <v>6.5</v>
      </c>
      <c r="E309" s="15">
        <v>2</v>
      </c>
      <c r="F309" s="14">
        <f t="shared" si="6"/>
        <v>13</v>
      </c>
    </row>
    <row r="310" spans="1:6" x14ac:dyDescent="0.25">
      <c r="A310" s="7" t="s">
        <v>14</v>
      </c>
      <c r="B310" s="13" t="s">
        <v>111</v>
      </c>
      <c r="C310" s="7">
        <v>1</v>
      </c>
      <c r="D310" s="14">
        <v>1.9</v>
      </c>
      <c r="E310" s="15">
        <v>2</v>
      </c>
      <c r="F310" s="14">
        <f t="shared" si="6"/>
        <v>3.8</v>
      </c>
    </row>
    <row r="311" spans="1:6" x14ac:dyDescent="0.25">
      <c r="A311" s="120" t="s">
        <v>9</v>
      </c>
      <c r="B311" s="121"/>
      <c r="C311" s="16"/>
      <c r="D311" s="17"/>
      <c r="E311" s="16"/>
      <c r="F311" s="17">
        <f>SUM(F306:F310)</f>
        <v>840.8</v>
      </c>
    </row>
    <row r="313" spans="1:6" x14ac:dyDescent="0.25">
      <c r="A313" s="20"/>
      <c r="B313" s="2"/>
      <c r="C313" s="20"/>
      <c r="D313" s="65"/>
      <c r="E313" s="65"/>
      <c r="F313" s="66"/>
    </row>
    <row r="314" spans="1:6" x14ac:dyDescent="0.25">
      <c r="A314" s="119" t="s">
        <v>223</v>
      </c>
      <c r="B314" s="119"/>
      <c r="C314" s="119"/>
      <c r="D314" s="119"/>
      <c r="E314" s="119"/>
      <c r="F314" s="119"/>
    </row>
    <row r="316" spans="1:6" x14ac:dyDescent="0.25">
      <c r="A316" s="4"/>
      <c r="B316" s="4"/>
      <c r="C316" s="6"/>
      <c r="D316" s="6"/>
      <c r="E316" s="6"/>
      <c r="F316" s="6"/>
    </row>
    <row r="317" spans="1:6" ht="45" x14ac:dyDescent="0.25">
      <c r="A317" s="7" t="s">
        <v>0</v>
      </c>
      <c r="B317" s="7" t="s">
        <v>89</v>
      </c>
      <c r="C317" s="72" t="s">
        <v>1</v>
      </c>
      <c r="D317" s="72" t="s">
        <v>2</v>
      </c>
      <c r="E317" s="72" t="s">
        <v>3</v>
      </c>
      <c r="F317" s="72" t="s">
        <v>4</v>
      </c>
    </row>
    <row r="318" spans="1:6" x14ac:dyDescent="0.25">
      <c r="A318" s="9" t="s">
        <v>5</v>
      </c>
      <c r="B318" s="24" t="s">
        <v>17</v>
      </c>
      <c r="C318" s="7">
        <v>5</v>
      </c>
      <c r="D318" s="14">
        <v>8.6999999999999993</v>
      </c>
      <c r="E318" s="15">
        <v>2</v>
      </c>
      <c r="F318" s="14">
        <f>E318*D318</f>
        <v>17.399999999999999</v>
      </c>
    </row>
    <row r="319" spans="1:6" x14ac:dyDescent="0.25">
      <c r="A319" s="7" t="s">
        <v>7</v>
      </c>
      <c r="B319" s="13" t="s">
        <v>34</v>
      </c>
      <c r="C319" s="7">
        <v>8</v>
      </c>
      <c r="D319" s="14">
        <v>15.4</v>
      </c>
      <c r="E319" s="15">
        <v>4</v>
      </c>
      <c r="F319" s="14">
        <f>D319*E319</f>
        <v>61.6</v>
      </c>
    </row>
    <row r="320" spans="1:6" x14ac:dyDescent="0.25">
      <c r="A320" s="120" t="s">
        <v>9</v>
      </c>
      <c r="B320" s="121"/>
      <c r="C320" s="16"/>
      <c r="D320" s="17"/>
      <c r="E320" s="16"/>
      <c r="F320" s="17">
        <f>SUM(F318:F319)</f>
        <v>79</v>
      </c>
    </row>
    <row r="321" spans="1:6" x14ac:dyDescent="0.25">
      <c r="A321" s="20"/>
      <c r="B321" s="2"/>
      <c r="C321" s="20"/>
      <c r="D321" s="65"/>
      <c r="E321" s="65"/>
      <c r="F321" s="66"/>
    </row>
    <row r="322" spans="1:6" x14ac:dyDescent="0.25">
      <c r="A322" s="20"/>
      <c r="B322" s="2"/>
      <c r="C322" s="20"/>
      <c r="D322" s="65"/>
      <c r="E322" s="65"/>
      <c r="F322" s="66"/>
    </row>
    <row r="323" spans="1:6" x14ac:dyDescent="0.25">
      <c r="A323" s="20"/>
      <c r="B323" s="2"/>
      <c r="C323" s="20"/>
      <c r="D323" s="65"/>
      <c r="E323" s="65"/>
      <c r="F323" s="66"/>
    </row>
    <row r="325" spans="1:6" x14ac:dyDescent="0.25">
      <c r="A325" s="119" t="s">
        <v>112</v>
      </c>
      <c r="B325" s="119"/>
      <c r="C325" s="119"/>
      <c r="D325" s="119"/>
      <c r="E325" s="119"/>
      <c r="F325" s="119"/>
    </row>
    <row r="327" spans="1:6" x14ac:dyDescent="0.25">
      <c r="A327" s="4"/>
      <c r="B327" s="4"/>
      <c r="C327" s="6"/>
      <c r="D327" s="6"/>
      <c r="E327" s="6"/>
      <c r="F327" s="6"/>
    </row>
    <row r="328" spans="1:6" ht="45" x14ac:dyDescent="0.25">
      <c r="A328" s="7" t="s">
        <v>0</v>
      </c>
      <c r="B328" s="7" t="s">
        <v>89</v>
      </c>
      <c r="C328" s="72" t="s">
        <v>1</v>
      </c>
      <c r="D328" s="72" t="s">
        <v>2</v>
      </c>
      <c r="E328" s="72" t="s">
        <v>3</v>
      </c>
      <c r="F328" s="72" t="s">
        <v>4</v>
      </c>
    </row>
    <row r="329" spans="1:6" x14ac:dyDescent="0.25">
      <c r="A329" s="9" t="s">
        <v>5</v>
      </c>
      <c r="B329" s="24" t="s">
        <v>113</v>
      </c>
      <c r="C329" s="7">
        <v>20</v>
      </c>
      <c r="D329" s="14">
        <f>F329/E329</f>
        <v>50.8</v>
      </c>
      <c r="E329" s="15">
        <v>2</v>
      </c>
      <c r="F329" s="14">
        <v>101.6</v>
      </c>
    </row>
    <row r="330" spans="1:6" x14ac:dyDescent="0.25">
      <c r="A330" s="120" t="s">
        <v>9</v>
      </c>
      <c r="B330" s="121"/>
      <c r="C330" s="16"/>
      <c r="D330" s="17"/>
      <c r="E330" s="16"/>
      <c r="F330" s="17">
        <f>SUM(F329:F329)</f>
        <v>101.6</v>
      </c>
    </row>
    <row r="332" spans="1:6" x14ac:dyDescent="0.25">
      <c r="A332" s="119" t="s">
        <v>114</v>
      </c>
      <c r="B332" s="119"/>
      <c r="C332" s="119"/>
      <c r="D332" s="119"/>
      <c r="E332" s="119"/>
      <c r="F332" s="119"/>
    </row>
    <row r="334" spans="1:6" x14ac:dyDescent="0.25">
      <c r="A334" s="4"/>
      <c r="B334" s="4"/>
      <c r="C334" s="6"/>
      <c r="D334" s="6"/>
      <c r="E334" s="6"/>
      <c r="F334" s="6"/>
    </row>
    <row r="335" spans="1:6" ht="45" x14ac:dyDescent="0.25">
      <c r="A335" s="7" t="s">
        <v>0</v>
      </c>
      <c r="B335" s="7" t="s">
        <v>89</v>
      </c>
      <c r="C335" s="72" t="s">
        <v>1</v>
      </c>
      <c r="D335" s="72" t="s">
        <v>2</v>
      </c>
      <c r="E335" s="72" t="s">
        <v>3</v>
      </c>
      <c r="F335" s="72" t="s">
        <v>4</v>
      </c>
    </row>
    <row r="336" spans="1:6" x14ac:dyDescent="0.25">
      <c r="A336" s="9" t="s">
        <v>5</v>
      </c>
      <c r="B336" s="24" t="s">
        <v>113</v>
      </c>
      <c r="C336" s="7">
        <v>60</v>
      </c>
      <c r="D336" s="14">
        <f>F336/E336</f>
        <v>222.63</v>
      </c>
      <c r="E336" s="15">
        <v>2</v>
      </c>
      <c r="F336" s="84">
        <v>445.26</v>
      </c>
    </row>
    <row r="337" spans="1:6" x14ac:dyDescent="0.25">
      <c r="A337" s="120" t="s">
        <v>9</v>
      </c>
      <c r="B337" s="121"/>
      <c r="C337" s="16"/>
      <c r="D337" s="17"/>
      <c r="E337" s="16"/>
      <c r="F337" s="17">
        <v>445.26</v>
      </c>
    </row>
    <row r="340" spans="1:6" x14ac:dyDescent="0.25">
      <c r="B340" s="67" t="s">
        <v>215</v>
      </c>
    </row>
    <row r="341" spans="1:6" x14ac:dyDescent="0.25">
      <c r="B341" s="67" t="s">
        <v>79</v>
      </c>
      <c r="C341" s="67"/>
      <c r="D341" s="67"/>
    </row>
    <row r="342" spans="1:6" x14ac:dyDescent="0.25">
      <c r="B342" s="67" t="s">
        <v>115</v>
      </c>
      <c r="C342" s="67"/>
      <c r="D342" s="67"/>
    </row>
    <row r="343" spans="1:6" x14ac:dyDescent="0.25">
      <c r="B343" s="68" t="s">
        <v>116</v>
      </c>
      <c r="C343" s="69"/>
      <c r="D343" s="70"/>
    </row>
    <row r="347" spans="1:6" ht="18.75" x14ac:dyDescent="0.3">
      <c r="B347" s="71" t="s">
        <v>206</v>
      </c>
    </row>
    <row r="348" spans="1:6" x14ac:dyDescent="0.25">
      <c r="A348" s="119" t="s">
        <v>117</v>
      </c>
      <c r="B348" s="119"/>
      <c r="C348" s="119"/>
      <c r="D348" s="119"/>
      <c r="E348" s="119"/>
      <c r="F348" s="119"/>
    </row>
    <row r="350" spans="1:6" ht="45" x14ac:dyDescent="0.25">
      <c r="A350" s="7" t="s">
        <v>0</v>
      </c>
      <c r="B350" s="8" t="s">
        <v>165</v>
      </c>
      <c r="C350" s="72" t="s">
        <v>1</v>
      </c>
      <c r="D350" s="72" t="s">
        <v>2</v>
      </c>
      <c r="E350" s="72" t="s">
        <v>3</v>
      </c>
      <c r="F350" s="72" t="s">
        <v>4</v>
      </c>
    </row>
    <row r="351" spans="1:6" x14ac:dyDescent="0.25">
      <c r="A351" s="9" t="s">
        <v>5</v>
      </c>
      <c r="B351" s="24" t="s">
        <v>29</v>
      </c>
      <c r="C351" s="7">
        <v>223</v>
      </c>
      <c r="D351" s="14">
        <v>796.4</v>
      </c>
      <c r="E351" s="15">
        <v>2</v>
      </c>
      <c r="F351" s="14">
        <f>D351*E351</f>
        <v>1592.8</v>
      </c>
    </row>
    <row r="352" spans="1:6" x14ac:dyDescent="0.25">
      <c r="A352" s="7" t="s">
        <v>7</v>
      </c>
      <c r="B352" s="13" t="s">
        <v>175</v>
      </c>
      <c r="C352" s="7">
        <v>2</v>
      </c>
      <c r="D352" s="14">
        <v>246.6</v>
      </c>
      <c r="E352" s="15">
        <v>2</v>
      </c>
      <c r="F352" s="14">
        <f>D352*E352</f>
        <v>493.2</v>
      </c>
    </row>
    <row r="353" spans="1:6" x14ac:dyDescent="0.25">
      <c r="A353" s="7" t="s">
        <v>11</v>
      </c>
      <c r="B353" s="13" t="s">
        <v>176</v>
      </c>
      <c r="C353" s="7">
        <v>2</v>
      </c>
      <c r="D353" s="14">
        <v>84.8</v>
      </c>
      <c r="E353" s="15">
        <v>1</v>
      </c>
      <c r="F353" s="14">
        <f t="shared" ref="F353:F365" si="7">D353*E353</f>
        <v>84.8</v>
      </c>
    </row>
    <row r="354" spans="1:6" x14ac:dyDescent="0.25">
      <c r="A354" s="9" t="s">
        <v>12</v>
      </c>
      <c r="B354" s="13" t="s">
        <v>118</v>
      </c>
      <c r="C354" s="7">
        <v>2</v>
      </c>
      <c r="D354" s="14">
        <v>84.8</v>
      </c>
      <c r="E354" s="15">
        <v>1</v>
      </c>
      <c r="F354" s="14">
        <f t="shared" si="7"/>
        <v>84.8</v>
      </c>
    </row>
    <row r="355" spans="1:6" x14ac:dyDescent="0.25">
      <c r="A355" s="7" t="s">
        <v>14</v>
      </c>
      <c r="B355" s="13" t="s">
        <v>177</v>
      </c>
      <c r="C355" s="7">
        <v>2</v>
      </c>
      <c r="D355" s="14">
        <v>198</v>
      </c>
      <c r="E355" s="15">
        <v>2</v>
      </c>
      <c r="F355" s="14">
        <f t="shared" si="7"/>
        <v>396</v>
      </c>
    </row>
    <row r="356" spans="1:6" x14ac:dyDescent="0.25">
      <c r="A356" s="7" t="s">
        <v>48</v>
      </c>
      <c r="B356" s="13" t="s">
        <v>178</v>
      </c>
      <c r="C356" s="7">
        <v>2</v>
      </c>
      <c r="D356" s="14">
        <v>218.8</v>
      </c>
      <c r="E356" s="15">
        <v>2</v>
      </c>
      <c r="F356" s="14">
        <f t="shared" si="7"/>
        <v>437.6</v>
      </c>
    </row>
    <row r="357" spans="1:6" x14ac:dyDescent="0.25">
      <c r="A357" s="9" t="s">
        <v>50</v>
      </c>
      <c r="B357" s="13" t="s">
        <v>179</v>
      </c>
      <c r="C357" s="7">
        <v>1</v>
      </c>
      <c r="D357" s="14">
        <v>26.4</v>
      </c>
      <c r="E357" s="15">
        <v>1</v>
      </c>
      <c r="F357" s="14">
        <f t="shared" si="7"/>
        <v>26.4</v>
      </c>
    </row>
    <row r="358" spans="1:6" x14ac:dyDescent="0.25">
      <c r="A358" s="7" t="s">
        <v>66</v>
      </c>
      <c r="B358" s="13" t="s">
        <v>119</v>
      </c>
      <c r="C358" s="7">
        <v>1</v>
      </c>
      <c r="D358" s="14">
        <v>26.4</v>
      </c>
      <c r="E358" s="15">
        <v>1</v>
      </c>
      <c r="F358" s="14">
        <f t="shared" si="7"/>
        <v>26.4</v>
      </c>
    </row>
    <row r="359" spans="1:6" x14ac:dyDescent="0.25">
      <c r="A359" s="7" t="s">
        <v>87</v>
      </c>
      <c r="B359" s="13" t="s">
        <v>180</v>
      </c>
      <c r="C359" s="7">
        <v>1</v>
      </c>
      <c r="D359" s="14">
        <v>30.9</v>
      </c>
      <c r="E359" s="15">
        <v>1</v>
      </c>
      <c r="F359" s="14">
        <f t="shared" si="7"/>
        <v>30.9</v>
      </c>
    </row>
    <row r="360" spans="1:6" x14ac:dyDescent="0.25">
      <c r="A360" s="9" t="s">
        <v>95</v>
      </c>
      <c r="B360" s="13" t="s">
        <v>120</v>
      </c>
      <c r="C360" s="7">
        <v>1</v>
      </c>
      <c r="D360" s="14">
        <v>30.9</v>
      </c>
      <c r="E360" s="15">
        <v>1</v>
      </c>
      <c r="F360" s="14">
        <f t="shared" si="7"/>
        <v>30.9</v>
      </c>
    </row>
    <row r="361" spans="1:6" x14ac:dyDescent="0.25">
      <c r="A361" s="7" t="s">
        <v>97</v>
      </c>
      <c r="B361" s="13" t="s">
        <v>121</v>
      </c>
      <c r="C361" s="7">
        <v>2</v>
      </c>
      <c r="D361" s="14">
        <v>172.3</v>
      </c>
      <c r="E361" s="15">
        <v>1</v>
      </c>
      <c r="F361" s="14">
        <f t="shared" si="7"/>
        <v>172.3</v>
      </c>
    </row>
    <row r="362" spans="1:6" x14ac:dyDescent="0.25">
      <c r="A362" s="7" t="s">
        <v>99</v>
      </c>
      <c r="B362" s="13" t="s">
        <v>121</v>
      </c>
      <c r="C362" s="7">
        <v>2</v>
      </c>
      <c r="D362" s="14">
        <v>172.3</v>
      </c>
      <c r="E362" s="15">
        <v>1</v>
      </c>
      <c r="F362" s="14">
        <f t="shared" si="7"/>
        <v>172.3</v>
      </c>
    </row>
    <row r="363" spans="1:6" x14ac:dyDescent="0.25">
      <c r="A363" s="9" t="s">
        <v>100</v>
      </c>
      <c r="B363" s="13" t="s">
        <v>181</v>
      </c>
      <c r="C363" s="7">
        <v>2</v>
      </c>
      <c r="D363" s="14">
        <v>30.55</v>
      </c>
      <c r="E363" s="15">
        <v>1</v>
      </c>
      <c r="F363" s="14">
        <f t="shared" si="7"/>
        <v>30.55</v>
      </c>
    </row>
    <row r="364" spans="1:6" x14ac:dyDescent="0.25">
      <c r="A364" s="7" t="s">
        <v>122</v>
      </c>
      <c r="B364" s="13" t="s">
        <v>123</v>
      </c>
      <c r="C364" s="7">
        <v>2</v>
      </c>
      <c r="D364" s="14">
        <v>30.55</v>
      </c>
      <c r="E364" s="15">
        <v>1</v>
      </c>
      <c r="F364" s="14">
        <f t="shared" si="7"/>
        <v>30.55</v>
      </c>
    </row>
    <row r="365" spans="1:6" x14ac:dyDescent="0.25">
      <c r="A365" s="7" t="s">
        <v>124</v>
      </c>
      <c r="B365" s="13" t="s">
        <v>182</v>
      </c>
      <c r="C365" s="7">
        <v>2</v>
      </c>
      <c r="D365" s="14">
        <v>33</v>
      </c>
      <c r="E365" s="15">
        <v>2</v>
      </c>
      <c r="F365" s="14">
        <f t="shared" si="7"/>
        <v>66</v>
      </c>
    </row>
    <row r="366" spans="1:6" x14ac:dyDescent="0.25">
      <c r="A366" s="123" t="s">
        <v>9</v>
      </c>
      <c r="B366" s="123"/>
      <c r="C366" s="16"/>
      <c r="D366" s="17"/>
      <c r="E366" s="16"/>
      <c r="F366" s="17">
        <f>SUM(F351:F365)</f>
        <v>3675.5000000000014</v>
      </c>
    </row>
    <row r="367" spans="1:6" x14ac:dyDescent="0.25">
      <c r="A367" s="110"/>
      <c r="B367" s="110"/>
      <c r="C367" s="111"/>
      <c r="D367" s="112"/>
      <c r="E367" s="111"/>
      <c r="F367" s="112"/>
    </row>
    <row r="369" spans="1:6" x14ac:dyDescent="0.25">
      <c r="A369" s="119" t="s">
        <v>125</v>
      </c>
      <c r="B369" s="119"/>
      <c r="C369" s="119"/>
      <c r="D369" s="119"/>
      <c r="E369" s="119"/>
      <c r="F369" s="119"/>
    </row>
    <row r="371" spans="1:6" ht="45" x14ac:dyDescent="0.25">
      <c r="A371" s="7" t="s">
        <v>0</v>
      </c>
      <c r="B371" s="8" t="s">
        <v>161</v>
      </c>
      <c r="C371" s="72" t="s">
        <v>1</v>
      </c>
      <c r="D371" s="72" t="s">
        <v>2</v>
      </c>
      <c r="E371" s="72" t="s">
        <v>3</v>
      </c>
      <c r="F371" s="72" t="s">
        <v>4</v>
      </c>
    </row>
    <row r="372" spans="1:6" x14ac:dyDescent="0.25">
      <c r="A372" s="7" t="s">
        <v>5</v>
      </c>
      <c r="B372" s="13" t="s">
        <v>37</v>
      </c>
      <c r="C372" s="7">
        <v>32</v>
      </c>
      <c r="D372" s="14">
        <v>184.6</v>
      </c>
      <c r="E372" s="15">
        <v>2</v>
      </c>
      <c r="F372" s="14">
        <f>D372*E372</f>
        <v>369.2</v>
      </c>
    </row>
    <row r="373" spans="1:6" x14ac:dyDescent="0.25">
      <c r="A373" s="7" t="s">
        <v>7</v>
      </c>
      <c r="B373" s="13" t="s">
        <v>126</v>
      </c>
      <c r="C373" s="7">
        <v>1</v>
      </c>
      <c r="D373" s="14">
        <v>9.66</v>
      </c>
      <c r="E373" s="15">
        <v>2</v>
      </c>
      <c r="F373" s="14">
        <f>D373*E373</f>
        <v>19.32</v>
      </c>
    </row>
    <row r="374" spans="1:6" x14ac:dyDescent="0.25">
      <c r="A374" s="7" t="s">
        <v>11</v>
      </c>
      <c r="B374" s="13" t="s">
        <v>127</v>
      </c>
      <c r="C374" s="7">
        <v>1</v>
      </c>
      <c r="D374" s="14">
        <v>3.06</v>
      </c>
      <c r="E374" s="15">
        <v>2</v>
      </c>
      <c r="F374" s="14">
        <f t="shared" ref="F374:F379" si="8">D374*E374</f>
        <v>6.12</v>
      </c>
    </row>
    <row r="375" spans="1:6" x14ac:dyDescent="0.25">
      <c r="A375" s="7" t="s">
        <v>12</v>
      </c>
      <c r="B375" s="13" t="s">
        <v>128</v>
      </c>
      <c r="C375" s="7">
        <v>1</v>
      </c>
      <c r="D375" s="14">
        <v>4.24</v>
      </c>
      <c r="E375" s="15">
        <v>2</v>
      </c>
      <c r="F375" s="14">
        <f t="shared" si="8"/>
        <v>8.48</v>
      </c>
    </row>
    <row r="376" spans="1:6" x14ac:dyDescent="0.25">
      <c r="A376" s="7" t="s">
        <v>14</v>
      </c>
      <c r="B376" s="13" t="s">
        <v>183</v>
      </c>
      <c r="C376" s="7">
        <v>1</v>
      </c>
      <c r="D376" s="14">
        <v>64.27</v>
      </c>
      <c r="E376" s="15">
        <v>2</v>
      </c>
      <c r="F376" s="14">
        <f t="shared" si="8"/>
        <v>128.54</v>
      </c>
    </row>
    <row r="377" spans="1:6" x14ac:dyDescent="0.25">
      <c r="A377" s="7" t="s">
        <v>48</v>
      </c>
      <c r="B377" s="13" t="s">
        <v>184</v>
      </c>
      <c r="C377" s="7">
        <v>1</v>
      </c>
      <c r="D377" s="14">
        <v>65.06</v>
      </c>
      <c r="E377" s="15">
        <v>2</v>
      </c>
      <c r="F377" s="14">
        <f t="shared" si="8"/>
        <v>130.12</v>
      </c>
    </row>
    <row r="378" spans="1:6" x14ac:dyDescent="0.25">
      <c r="A378" s="7" t="s">
        <v>50</v>
      </c>
      <c r="B378" s="13" t="s">
        <v>129</v>
      </c>
      <c r="C378" s="7">
        <v>1</v>
      </c>
      <c r="D378" s="14">
        <v>6.46</v>
      </c>
      <c r="E378" s="15">
        <v>2</v>
      </c>
      <c r="F378" s="14">
        <f t="shared" si="8"/>
        <v>12.92</v>
      </c>
    </row>
    <row r="379" spans="1:6" x14ac:dyDescent="0.25">
      <c r="A379" s="7" t="s">
        <v>66</v>
      </c>
      <c r="B379" s="86" t="s">
        <v>130</v>
      </c>
      <c r="C379" s="75">
        <v>17</v>
      </c>
      <c r="D379" s="19">
        <v>143.4</v>
      </c>
      <c r="E379" s="15">
        <v>2</v>
      </c>
      <c r="F379" s="14">
        <f t="shared" si="8"/>
        <v>286.8</v>
      </c>
    </row>
    <row r="380" spans="1:6" x14ac:dyDescent="0.25">
      <c r="A380" s="123" t="s">
        <v>9</v>
      </c>
      <c r="B380" s="123"/>
      <c r="C380" s="16"/>
      <c r="D380" s="17"/>
      <c r="E380" s="16"/>
      <c r="F380" s="17">
        <f>SUM(F372:F379)</f>
        <v>961.5</v>
      </c>
    </row>
    <row r="381" spans="1:6" x14ac:dyDescent="0.25">
      <c r="A381" s="2"/>
      <c r="B381" s="68"/>
      <c r="C381" s="2"/>
      <c r="D381" s="2"/>
      <c r="E381" s="2"/>
      <c r="F381" s="2"/>
    </row>
    <row r="382" spans="1:6" x14ac:dyDescent="0.25">
      <c r="A382" s="119" t="s">
        <v>131</v>
      </c>
      <c r="B382" s="119"/>
      <c r="C382" s="119"/>
      <c r="D382" s="119"/>
      <c r="E382" s="119"/>
      <c r="F382" s="119"/>
    </row>
    <row r="383" spans="1:6" ht="45" x14ac:dyDescent="0.25">
      <c r="A383" s="7" t="s">
        <v>0</v>
      </c>
      <c r="B383" s="7" t="s">
        <v>89</v>
      </c>
      <c r="C383" s="72" t="s">
        <v>1</v>
      </c>
      <c r="D383" s="72" t="s">
        <v>2</v>
      </c>
      <c r="E383" s="72" t="s">
        <v>3</v>
      </c>
      <c r="F383" s="72" t="s">
        <v>4</v>
      </c>
    </row>
    <row r="384" spans="1:6" x14ac:dyDescent="0.25">
      <c r="A384" s="7" t="s">
        <v>5</v>
      </c>
      <c r="B384" s="13" t="s">
        <v>37</v>
      </c>
      <c r="C384" s="7">
        <v>82</v>
      </c>
      <c r="D384" s="14">
        <v>444</v>
      </c>
      <c r="E384" s="15">
        <v>2</v>
      </c>
      <c r="F384" s="14">
        <f>D384*E384</f>
        <v>888</v>
      </c>
    </row>
    <row r="385" spans="1:6" x14ac:dyDescent="0.25">
      <c r="A385" s="78" t="s">
        <v>7</v>
      </c>
      <c r="B385" s="90" t="s">
        <v>20</v>
      </c>
      <c r="C385" s="78">
        <v>2</v>
      </c>
      <c r="D385" s="91">
        <v>45.4</v>
      </c>
      <c r="E385" s="92">
        <v>2</v>
      </c>
      <c r="F385" s="91">
        <f>D385*E385</f>
        <v>90.8</v>
      </c>
    </row>
    <row r="386" spans="1:6" x14ac:dyDescent="0.25">
      <c r="A386" s="123" t="s">
        <v>9</v>
      </c>
      <c r="B386" s="123"/>
      <c r="C386" s="16"/>
      <c r="D386" s="17"/>
      <c r="E386" s="16"/>
      <c r="F386" s="17">
        <f>SUM(F384:F385)</f>
        <v>978.8</v>
      </c>
    </row>
    <row r="387" spans="1:6" x14ac:dyDescent="0.25">
      <c r="A387" s="20"/>
      <c r="B387" s="31"/>
      <c r="C387" s="20"/>
      <c r="D387" s="65"/>
      <c r="E387" s="65"/>
      <c r="F387" s="66"/>
    </row>
    <row r="388" spans="1:6" x14ac:dyDescent="0.25">
      <c r="A388" s="2"/>
      <c r="B388" s="68" t="s">
        <v>214</v>
      </c>
      <c r="C388" s="2"/>
      <c r="D388" s="2"/>
      <c r="E388" s="2"/>
      <c r="F388" s="2"/>
    </row>
    <row r="389" spans="1:6" x14ac:dyDescent="0.25">
      <c r="A389" s="2"/>
      <c r="B389" s="67" t="s">
        <v>79</v>
      </c>
      <c r="C389" s="67"/>
      <c r="D389" s="67"/>
      <c r="E389" s="2"/>
      <c r="F389" s="2"/>
    </row>
    <row r="390" spans="1:6" x14ac:dyDescent="0.25">
      <c r="A390" s="2"/>
      <c r="B390" s="67" t="s">
        <v>132</v>
      </c>
      <c r="C390" s="67"/>
      <c r="D390" s="67"/>
      <c r="E390" s="2"/>
      <c r="F390" s="2"/>
    </row>
    <row r="391" spans="1:6" x14ac:dyDescent="0.25">
      <c r="A391" s="2"/>
      <c r="B391" s="68" t="s">
        <v>116</v>
      </c>
      <c r="C391" s="69"/>
      <c r="D391" s="70"/>
      <c r="E391" s="2"/>
      <c r="F391" s="2"/>
    </row>
    <row r="392" spans="1:6" x14ac:dyDescent="0.25">
      <c r="A392" s="2"/>
      <c r="B392" s="68"/>
      <c r="C392" s="2"/>
      <c r="D392" s="2"/>
      <c r="E392" s="2"/>
      <c r="F392" s="2"/>
    </row>
    <row r="394" spans="1:6" ht="18.75" x14ac:dyDescent="0.3">
      <c r="A394" s="93"/>
      <c r="B394" s="3" t="s">
        <v>207</v>
      </c>
      <c r="C394" s="20"/>
      <c r="D394" s="65"/>
      <c r="E394" s="65"/>
      <c r="F394" s="66"/>
    </row>
    <row r="395" spans="1:6" x14ac:dyDescent="0.25">
      <c r="A395" s="93"/>
      <c r="B395" s="2"/>
      <c r="C395" s="21"/>
      <c r="D395" s="22"/>
      <c r="E395" s="22"/>
      <c r="F395" s="23"/>
    </row>
    <row r="396" spans="1:6" x14ac:dyDescent="0.25">
      <c r="A396" s="119" t="s">
        <v>133</v>
      </c>
      <c r="B396" s="119"/>
      <c r="C396" s="119"/>
      <c r="D396" s="119"/>
      <c r="E396" s="119"/>
      <c r="F396" s="119"/>
    </row>
    <row r="397" spans="1:6" x14ac:dyDescent="0.25">
      <c r="A397" s="1"/>
      <c r="B397" s="1"/>
      <c r="C397" s="1"/>
      <c r="D397" s="1"/>
      <c r="E397" s="1"/>
      <c r="F397" s="1"/>
    </row>
    <row r="398" spans="1:6" ht="45" x14ac:dyDescent="0.25">
      <c r="A398" s="7" t="s">
        <v>0</v>
      </c>
      <c r="B398" s="8" t="s">
        <v>165</v>
      </c>
      <c r="C398" s="8" t="s">
        <v>1</v>
      </c>
      <c r="D398" s="8" t="s">
        <v>2</v>
      </c>
      <c r="E398" s="8" t="s">
        <v>3</v>
      </c>
      <c r="F398" s="8" t="s">
        <v>4</v>
      </c>
    </row>
    <row r="399" spans="1:6" x14ac:dyDescent="0.25">
      <c r="A399" s="124" t="s">
        <v>134</v>
      </c>
      <c r="B399" s="124"/>
      <c r="C399" s="124"/>
      <c r="D399" s="124"/>
      <c r="E399" s="124"/>
      <c r="F399" s="124"/>
    </row>
    <row r="400" spans="1:6" x14ac:dyDescent="0.25">
      <c r="A400" s="13"/>
      <c r="B400" s="13" t="s">
        <v>17</v>
      </c>
      <c r="C400" s="7">
        <v>107</v>
      </c>
      <c r="D400" s="19">
        <v>410.3</v>
      </c>
      <c r="E400" s="7">
        <v>4</v>
      </c>
      <c r="F400" s="19">
        <f>E400*D400</f>
        <v>1641.2</v>
      </c>
    </row>
    <row r="401" spans="1:6" x14ac:dyDescent="0.25">
      <c r="A401" s="13"/>
      <c r="B401" s="13" t="s">
        <v>37</v>
      </c>
      <c r="C401" s="7">
        <v>1</v>
      </c>
      <c r="D401" s="19">
        <v>3.2</v>
      </c>
      <c r="E401" s="7">
        <v>2</v>
      </c>
      <c r="F401" s="19">
        <f>E401*D401</f>
        <v>6.4</v>
      </c>
    </row>
    <row r="402" spans="1:6" x14ac:dyDescent="0.25">
      <c r="A402" s="13"/>
      <c r="B402" s="13" t="s">
        <v>135</v>
      </c>
      <c r="C402" s="7">
        <v>1</v>
      </c>
      <c r="D402" s="19">
        <v>2.2999999999999998</v>
      </c>
      <c r="E402" s="7">
        <v>2</v>
      </c>
      <c r="F402" s="19">
        <f t="shared" ref="F402:F418" si="9">E402*D402</f>
        <v>4.5999999999999996</v>
      </c>
    </row>
    <row r="403" spans="1:6" x14ac:dyDescent="0.25">
      <c r="A403" s="13"/>
      <c r="B403" s="13" t="s">
        <v>136</v>
      </c>
      <c r="C403" s="7">
        <v>6</v>
      </c>
      <c r="D403" s="19">
        <v>54.8</v>
      </c>
      <c r="E403" s="7">
        <v>2</v>
      </c>
      <c r="F403" s="19">
        <f t="shared" si="9"/>
        <v>109.6</v>
      </c>
    </row>
    <row r="404" spans="1:6" x14ac:dyDescent="0.25">
      <c r="A404" s="125" t="s">
        <v>137</v>
      </c>
      <c r="B404" s="125"/>
      <c r="C404" s="125"/>
      <c r="D404" s="125"/>
      <c r="E404" s="125"/>
      <c r="F404" s="125"/>
    </row>
    <row r="405" spans="1:6" x14ac:dyDescent="0.25">
      <c r="A405" s="13"/>
      <c r="B405" s="13" t="s">
        <v>37</v>
      </c>
      <c r="C405" s="7">
        <v>3</v>
      </c>
      <c r="D405" s="19">
        <v>8.8000000000000007</v>
      </c>
      <c r="E405" s="7">
        <v>2</v>
      </c>
      <c r="F405" s="19">
        <f t="shared" si="9"/>
        <v>17.600000000000001</v>
      </c>
    </row>
    <row r="406" spans="1:6" x14ac:dyDescent="0.25">
      <c r="A406" s="13"/>
      <c r="B406" s="86" t="s">
        <v>138</v>
      </c>
      <c r="C406" s="7">
        <v>3</v>
      </c>
      <c r="D406" s="19">
        <v>4.2</v>
      </c>
      <c r="E406" s="7">
        <v>2</v>
      </c>
      <c r="F406" s="19">
        <f t="shared" si="9"/>
        <v>8.4</v>
      </c>
    </row>
    <row r="407" spans="1:6" x14ac:dyDescent="0.25">
      <c r="A407" s="13"/>
      <c r="B407" s="13" t="s">
        <v>139</v>
      </c>
      <c r="C407" s="7">
        <v>1</v>
      </c>
      <c r="D407" s="19">
        <v>6.9</v>
      </c>
      <c r="E407" s="7">
        <v>2</v>
      </c>
      <c r="F407" s="19">
        <f t="shared" si="9"/>
        <v>13.8</v>
      </c>
    </row>
    <row r="408" spans="1:6" x14ac:dyDescent="0.25">
      <c r="A408" s="13"/>
      <c r="B408" s="13" t="s">
        <v>140</v>
      </c>
      <c r="C408" s="7">
        <v>9</v>
      </c>
      <c r="D408" s="19">
        <v>64</v>
      </c>
      <c r="E408" s="7">
        <v>2</v>
      </c>
      <c r="F408" s="19">
        <f t="shared" si="9"/>
        <v>128</v>
      </c>
    </row>
    <row r="409" spans="1:6" x14ac:dyDescent="0.25">
      <c r="A409" s="13"/>
      <c r="B409" s="86" t="s">
        <v>141</v>
      </c>
      <c r="C409" s="7">
        <v>1</v>
      </c>
      <c r="D409" s="19">
        <v>10.5</v>
      </c>
      <c r="E409" s="7">
        <v>2</v>
      </c>
      <c r="F409" s="19">
        <f t="shared" si="9"/>
        <v>21</v>
      </c>
    </row>
    <row r="410" spans="1:6" x14ac:dyDescent="0.25">
      <c r="A410" s="13"/>
      <c r="B410" s="86" t="s">
        <v>142</v>
      </c>
      <c r="C410" s="75">
        <v>1</v>
      </c>
      <c r="D410" s="19">
        <v>61.2</v>
      </c>
      <c r="E410" s="7">
        <v>1</v>
      </c>
      <c r="F410" s="19">
        <f t="shared" si="9"/>
        <v>61.2</v>
      </c>
    </row>
    <row r="411" spans="1:6" x14ac:dyDescent="0.25">
      <c r="A411" s="13"/>
      <c r="B411" s="13" t="s">
        <v>143</v>
      </c>
      <c r="C411" s="7">
        <v>1</v>
      </c>
      <c r="D411" s="19">
        <v>10.7</v>
      </c>
      <c r="E411" s="7">
        <v>1</v>
      </c>
      <c r="F411" s="19">
        <f t="shared" si="9"/>
        <v>10.7</v>
      </c>
    </row>
    <row r="412" spans="1:6" x14ac:dyDescent="0.25">
      <c r="A412" s="13"/>
      <c r="B412" s="13" t="s">
        <v>144</v>
      </c>
      <c r="C412" s="7">
        <v>1</v>
      </c>
      <c r="D412" s="19">
        <v>10.7</v>
      </c>
      <c r="E412" s="7">
        <v>1</v>
      </c>
      <c r="F412" s="19">
        <f t="shared" si="9"/>
        <v>10.7</v>
      </c>
    </row>
    <row r="413" spans="1:6" x14ac:dyDescent="0.25">
      <c r="A413" s="13"/>
      <c r="B413" s="13" t="s">
        <v>139</v>
      </c>
      <c r="C413" s="7">
        <v>1</v>
      </c>
      <c r="D413" s="19">
        <v>6.9</v>
      </c>
      <c r="E413" s="7">
        <v>2</v>
      </c>
      <c r="F413" s="19">
        <f t="shared" si="9"/>
        <v>13.8</v>
      </c>
    </row>
    <row r="414" spans="1:6" x14ac:dyDescent="0.25">
      <c r="A414" s="13"/>
      <c r="B414" s="13" t="s">
        <v>145</v>
      </c>
      <c r="C414" s="7">
        <v>1</v>
      </c>
      <c r="D414" s="19">
        <v>27.2</v>
      </c>
      <c r="E414" s="7">
        <v>2</v>
      </c>
      <c r="F414" s="19">
        <f t="shared" si="9"/>
        <v>54.4</v>
      </c>
    </row>
    <row r="415" spans="1:6" x14ac:dyDescent="0.25">
      <c r="A415" s="13"/>
      <c r="B415" s="13" t="s">
        <v>185</v>
      </c>
      <c r="C415" s="7">
        <v>5</v>
      </c>
      <c r="D415" s="19">
        <v>42.5</v>
      </c>
      <c r="E415" s="7">
        <v>2</v>
      </c>
      <c r="F415" s="19">
        <f t="shared" si="9"/>
        <v>85</v>
      </c>
    </row>
    <row r="416" spans="1:6" x14ac:dyDescent="0.25">
      <c r="A416" s="13"/>
      <c r="B416" s="13" t="s">
        <v>187</v>
      </c>
      <c r="C416" s="7">
        <v>1</v>
      </c>
      <c r="D416" s="19">
        <v>37</v>
      </c>
      <c r="E416" s="7">
        <v>2</v>
      </c>
      <c r="F416" s="19">
        <f t="shared" si="9"/>
        <v>74</v>
      </c>
    </row>
    <row r="417" spans="1:6" x14ac:dyDescent="0.25">
      <c r="A417" s="13"/>
      <c r="B417" s="13" t="s">
        <v>186</v>
      </c>
      <c r="C417" s="7">
        <v>1</v>
      </c>
      <c r="D417" s="19">
        <v>58.1</v>
      </c>
      <c r="E417" s="7">
        <v>2</v>
      </c>
      <c r="F417" s="19">
        <f t="shared" si="9"/>
        <v>116.2</v>
      </c>
    </row>
    <row r="418" spans="1:6" x14ac:dyDescent="0.25">
      <c r="A418" s="13"/>
      <c r="B418" s="13" t="s">
        <v>188</v>
      </c>
      <c r="C418" s="7">
        <v>1</v>
      </c>
      <c r="D418" s="19">
        <v>167.2</v>
      </c>
      <c r="E418" s="7">
        <v>2</v>
      </c>
      <c r="F418" s="19">
        <f t="shared" si="9"/>
        <v>334.4</v>
      </c>
    </row>
    <row r="419" spans="1:6" x14ac:dyDescent="0.25">
      <c r="A419" s="126" t="s">
        <v>146</v>
      </c>
      <c r="B419" s="127"/>
      <c r="C419" s="127"/>
      <c r="D419" s="127"/>
      <c r="E419" s="127"/>
      <c r="F419" s="128"/>
    </row>
    <row r="420" spans="1:6" x14ac:dyDescent="0.25">
      <c r="A420" s="13"/>
      <c r="B420" s="13" t="s">
        <v>17</v>
      </c>
      <c r="C420" s="46">
        <v>10</v>
      </c>
      <c r="D420" s="94">
        <v>30.9</v>
      </c>
      <c r="E420" s="7">
        <v>2</v>
      </c>
      <c r="F420" s="19">
        <f>D420*E420</f>
        <v>61.8</v>
      </c>
    </row>
    <row r="421" spans="1:6" x14ac:dyDescent="0.25">
      <c r="A421" s="123" t="s">
        <v>9</v>
      </c>
      <c r="B421" s="123"/>
      <c r="C421" s="16"/>
      <c r="D421" s="17"/>
      <c r="E421" s="16"/>
      <c r="F421" s="17">
        <f>SUM(F420,F405:F418,F400:F403)</f>
        <v>2772.7999999999997</v>
      </c>
    </row>
    <row r="423" spans="1:6" x14ac:dyDescent="0.25">
      <c r="A423" s="119" t="s">
        <v>147</v>
      </c>
      <c r="B423" s="119"/>
      <c r="C423" s="119"/>
      <c r="D423" s="119"/>
      <c r="E423" s="119"/>
      <c r="F423" s="119"/>
    </row>
    <row r="424" spans="1:6" ht="45" x14ac:dyDescent="0.25">
      <c r="A424" s="7" t="s">
        <v>0</v>
      </c>
      <c r="B424" s="8" t="s">
        <v>168</v>
      </c>
      <c r="C424" s="72" t="s">
        <v>1</v>
      </c>
      <c r="D424" s="72" t="s">
        <v>2</v>
      </c>
      <c r="E424" s="72" t="s">
        <v>3</v>
      </c>
      <c r="F424" s="72" t="s">
        <v>4</v>
      </c>
    </row>
    <row r="425" spans="1:6" x14ac:dyDescent="0.25">
      <c r="A425" s="9" t="s">
        <v>5</v>
      </c>
      <c r="B425" s="24" t="s">
        <v>37</v>
      </c>
      <c r="C425" s="7">
        <v>99</v>
      </c>
      <c r="D425" s="14">
        <v>329</v>
      </c>
      <c r="E425" s="15">
        <v>2</v>
      </c>
      <c r="F425" s="14">
        <f>D425*E425</f>
        <v>658</v>
      </c>
    </row>
    <row r="426" spans="1:6" x14ac:dyDescent="0.25">
      <c r="A426" s="7" t="s">
        <v>7</v>
      </c>
      <c r="B426" s="13" t="s">
        <v>189</v>
      </c>
      <c r="C426" s="46">
        <v>1</v>
      </c>
      <c r="D426" s="14">
        <v>25.8</v>
      </c>
      <c r="E426" s="15">
        <v>2</v>
      </c>
      <c r="F426" s="14">
        <f t="shared" ref="F426" si="10">D426*E426</f>
        <v>51.6</v>
      </c>
    </row>
    <row r="427" spans="1:6" x14ac:dyDescent="0.25">
      <c r="A427" s="7" t="s">
        <v>11</v>
      </c>
      <c r="B427" s="13" t="s">
        <v>190</v>
      </c>
      <c r="C427" s="46">
        <v>2</v>
      </c>
      <c r="D427" s="14">
        <v>41.6</v>
      </c>
      <c r="E427" s="15">
        <v>2</v>
      </c>
      <c r="F427" s="14">
        <f>D427*E427</f>
        <v>83.2</v>
      </c>
    </row>
    <row r="428" spans="1:6" x14ac:dyDescent="0.25">
      <c r="A428" s="75" t="s">
        <v>12</v>
      </c>
      <c r="B428" s="13" t="s">
        <v>148</v>
      </c>
      <c r="C428" s="95">
        <v>2</v>
      </c>
      <c r="D428" s="14">
        <v>59.1</v>
      </c>
      <c r="E428" s="15">
        <v>2</v>
      </c>
      <c r="F428" s="14">
        <f t="shared" ref="F428" si="11">D428*E428</f>
        <v>118.2</v>
      </c>
    </row>
    <row r="429" spans="1:6" x14ac:dyDescent="0.25">
      <c r="A429" s="120" t="s">
        <v>9</v>
      </c>
      <c r="B429" s="121"/>
      <c r="C429" s="16"/>
      <c r="D429" s="17"/>
      <c r="E429" s="16"/>
      <c r="F429" s="17">
        <f>SUM(F425:F428)</f>
        <v>911.00000000000011</v>
      </c>
    </row>
    <row r="431" spans="1:6" x14ac:dyDescent="0.25">
      <c r="B431" s="67" t="s">
        <v>213</v>
      </c>
      <c r="F431" s="96"/>
    </row>
    <row r="432" spans="1:6" x14ac:dyDescent="0.25">
      <c r="B432" s="67" t="s">
        <v>79</v>
      </c>
      <c r="C432" s="67"/>
      <c r="D432" s="67"/>
      <c r="F432" s="97"/>
    </row>
    <row r="433" spans="1:6" x14ac:dyDescent="0.25">
      <c r="B433" s="67" t="s">
        <v>149</v>
      </c>
      <c r="C433" s="67"/>
      <c r="D433" s="67"/>
      <c r="E433" s="29"/>
      <c r="F433" s="29"/>
    </row>
    <row r="434" spans="1:6" x14ac:dyDescent="0.25">
      <c r="A434" s="87"/>
      <c r="B434" s="68" t="s">
        <v>150</v>
      </c>
      <c r="C434" s="69"/>
      <c r="D434" s="70"/>
      <c r="E434" s="98"/>
      <c r="F434" s="99"/>
    </row>
    <row r="435" spans="1:6" x14ac:dyDescent="0.25">
      <c r="A435" s="87"/>
      <c r="B435" s="68"/>
      <c r="C435" s="69"/>
      <c r="D435" s="70"/>
      <c r="E435" s="98"/>
      <c r="F435" s="99"/>
    </row>
    <row r="436" spans="1:6" x14ac:dyDescent="0.25">
      <c r="A436" s="87"/>
      <c r="B436" s="68"/>
      <c r="C436" s="69"/>
      <c r="D436" s="70"/>
      <c r="E436" s="98"/>
      <c r="F436" s="99"/>
    </row>
    <row r="437" spans="1:6" ht="18.75" x14ac:dyDescent="0.3">
      <c r="A437" s="20"/>
      <c r="B437" s="3" t="s">
        <v>208</v>
      </c>
      <c r="C437" s="20"/>
      <c r="D437" s="65"/>
      <c r="E437" s="65"/>
      <c r="F437" s="66"/>
    </row>
    <row r="438" spans="1:6" x14ac:dyDescent="0.25">
      <c r="A438" s="20"/>
      <c r="B438" s="2"/>
      <c r="C438" s="20"/>
      <c r="D438" s="65"/>
      <c r="E438" s="65"/>
      <c r="F438" s="66"/>
    </row>
    <row r="439" spans="1:6" x14ac:dyDescent="0.25">
      <c r="A439" s="122" t="s">
        <v>151</v>
      </c>
      <c r="B439" s="122"/>
      <c r="C439" s="122"/>
      <c r="D439" s="122"/>
      <c r="E439" s="122"/>
      <c r="F439" s="122"/>
    </row>
    <row r="441" spans="1:6" x14ac:dyDescent="0.25">
      <c r="A441" s="119" t="s">
        <v>152</v>
      </c>
      <c r="B441" s="119"/>
      <c r="C441" s="119"/>
      <c r="D441" s="119"/>
      <c r="E441" s="119"/>
      <c r="F441" s="119"/>
    </row>
    <row r="443" spans="1:6" ht="45" x14ac:dyDescent="0.25">
      <c r="A443" s="7" t="s">
        <v>0</v>
      </c>
      <c r="B443" s="7" t="s">
        <v>89</v>
      </c>
      <c r="C443" s="72" t="s">
        <v>1</v>
      </c>
      <c r="D443" s="72" t="s">
        <v>2</v>
      </c>
      <c r="E443" s="72" t="s">
        <v>3</v>
      </c>
      <c r="F443" s="72" t="s">
        <v>4</v>
      </c>
    </row>
    <row r="444" spans="1:6" x14ac:dyDescent="0.25">
      <c r="A444" s="7" t="s">
        <v>5</v>
      </c>
      <c r="B444" s="13" t="s">
        <v>37</v>
      </c>
      <c r="C444" s="7">
        <v>7</v>
      </c>
      <c r="D444" s="14">
        <v>11.34</v>
      </c>
      <c r="E444" s="15">
        <v>2</v>
      </c>
      <c r="F444" s="14">
        <v>22.6</v>
      </c>
    </row>
    <row r="445" spans="1:6" x14ac:dyDescent="0.25">
      <c r="A445" s="120" t="s">
        <v>9</v>
      </c>
      <c r="B445" s="121"/>
      <c r="C445" s="16"/>
      <c r="D445" s="17"/>
      <c r="E445" s="16"/>
      <c r="F445" s="17">
        <f>SUM(F444:F444)</f>
        <v>22.6</v>
      </c>
    </row>
    <row r="448" spans="1:6" x14ac:dyDescent="0.25">
      <c r="A448" s="119" t="s">
        <v>195</v>
      </c>
      <c r="B448" s="119"/>
      <c r="C448" s="119"/>
      <c r="D448" s="119"/>
      <c r="E448" s="119"/>
      <c r="F448" s="119"/>
    </row>
    <row r="450" spans="1:6" ht="45" x14ac:dyDescent="0.25">
      <c r="A450" s="7" t="s">
        <v>0</v>
      </c>
      <c r="B450" s="7" t="s">
        <v>89</v>
      </c>
      <c r="C450" s="72" t="s">
        <v>1</v>
      </c>
      <c r="D450" s="72" t="s">
        <v>2</v>
      </c>
      <c r="E450" s="72" t="s">
        <v>3</v>
      </c>
      <c r="F450" s="72" t="s">
        <v>4</v>
      </c>
    </row>
    <row r="451" spans="1:6" x14ac:dyDescent="0.25">
      <c r="A451" s="7" t="s">
        <v>5</v>
      </c>
      <c r="B451" s="13" t="s">
        <v>30</v>
      </c>
      <c r="C451" s="7">
        <v>4</v>
      </c>
      <c r="D451" s="14">
        <v>33.58</v>
      </c>
      <c r="E451" s="15">
        <v>2</v>
      </c>
      <c r="F451" s="14">
        <f>E451*D451</f>
        <v>67.16</v>
      </c>
    </row>
    <row r="452" spans="1:6" x14ac:dyDescent="0.25">
      <c r="A452" s="7" t="s">
        <v>7</v>
      </c>
      <c r="B452" s="13" t="s">
        <v>37</v>
      </c>
      <c r="C452" s="7">
        <v>21</v>
      </c>
      <c r="D452" s="14">
        <v>34.700000000000003</v>
      </c>
      <c r="E452" s="15">
        <v>2</v>
      </c>
      <c r="F452" s="14">
        <f>D452*E452</f>
        <v>69.400000000000006</v>
      </c>
    </row>
    <row r="453" spans="1:6" x14ac:dyDescent="0.25">
      <c r="A453" s="120" t="s">
        <v>9</v>
      </c>
      <c r="B453" s="121"/>
      <c r="C453" s="16"/>
      <c r="D453" s="17"/>
      <c r="E453" s="16"/>
      <c r="F453" s="17">
        <f>SUM(F451:F452)</f>
        <v>136.56</v>
      </c>
    </row>
    <row r="457" spans="1:6" x14ac:dyDescent="0.25">
      <c r="A457" s="119" t="s">
        <v>153</v>
      </c>
      <c r="B457" s="119"/>
      <c r="C457" s="119"/>
      <c r="D457" s="119"/>
      <c r="E457" s="119"/>
      <c r="F457" s="119"/>
    </row>
    <row r="460" spans="1:6" ht="45" x14ac:dyDescent="0.25">
      <c r="A460" s="7" t="s">
        <v>0</v>
      </c>
      <c r="B460" s="7" t="s">
        <v>89</v>
      </c>
      <c r="C460" s="72" t="s">
        <v>1</v>
      </c>
      <c r="D460" s="72" t="s">
        <v>2</v>
      </c>
      <c r="E460" s="72" t="s">
        <v>3</v>
      </c>
      <c r="F460" s="72" t="s">
        <v>4</v>
      </c>
    </row>
    <row r="461" spans="1:6" x14ac:dyDescent="0.25">
      <c r="A461" s="7" t="s">
        <v>5</v>
      </c>
      <c r="B461" s="13" t="s">
        <v>30</v>
      </c>
      <c r="C461" s="7">
        <v>2</v>
      </c>
      <c r="D461" s="14">
        <v>5.74</v>
      </c>
      <c r="E461" s="15">
        <v>2</v>
      </c>
      <c r="F461" s="14">
        <v>11.4</v>
      </c>
    </row>
    <row r="462" spans="1:6" x14ac:dyDescent="0.25">
      <c r="A462" s="7" t="s">
        <v>7</v>
      </c>
      <c r="B462" s="13" t="s">
        <v>37</v>
      </c>
      <c r="C462" s="7">
        <v>9</v>
      </c>
      <c r="D462" s="14">
        <v>12.46</v>
      </c>
      <c r="E462" s="15">
        <v>2</v>
      </c>
      <c r="F462" s="14">
        <v>25</v>
      </c>
    </row>
    <row r="463" spans="1:6" x14ac:dyDescent="0.25">
      <c r="A463" s="120" t="s">
        <v>9</v>
      </c>
      <c r="B463" s="121"/>
      <c r="C463" s="16"/>
      <c r="D463" s="17"/>
      <c r="E463" s="16"/>
      <c r="F463" s="17">
        <f>SUM(F461:F462)</f>
        <v>36.4</v>
      </c>
    </row>
    <row r="466" spans="1:6" x14ac:dyDescent="0.25">
      <c r="A466" s="119" t="s">
        <v>154</v>
      </c>
      <c r="B466" s="119"/>
      <c r="C466" s="119"/>
      <c r="D466" s="119"/>
      <c r="E466" s="119"/>
      <c r="F466" s="119"/>
    </row>
    <row r="468" spans="1:6" ht="45" x14ac:dyDescent="0.25">
      <c r="A468" s="7" t="s">
        <v>0</v>
      </c>
      <c r="B468" s="7" t="s">
        <v>89</v>
      </c>
      <c r="C468" s="72" t="s">
        <v>1</v>
      </c>
      <c r="D468" s="72" t="s">
        <v>2</v>
      </c>
      <c r="E468" s="72" t="s">
        <v>3</v>
      </c>
      <c r="F468" s="72" t="s">
        <v>4</v>
      </c>
    </row>
    <row r="469" spans="1:6" x14ac:dyDescent="0.25">
      <c r="A469" s="7" t="s">
        <v>5</v>
      </c>
      <c r="B469" s="13" t="s">
        <v>17</v>
      </c>
      <c r="C469" s="100">
        <v>9</v>
      </c>
      <c r="D469" s="14">
        <v>27.4</v>
      </c>
      <c r="E469" s="15">
        <v>2</v>
      </c>
      <c r="F469" s="14">
        <f>E469*D469</f>
        <v>54.8</v>
      </c>
    </row>
    <row r="470" spans="1:6" x14ac:dyDescent="0.25">
      <c r="A470" s="7" t="s">
        <v>7</v>
      </c>
      <c r="B470" s="13" t="s">
        <v>155</v>
      </c>
      <c r="C470" s="100">
        <v>25</v>
      </c>
      <c r="D470" s="14">
        <v>43</v>
      </c>
      <c r="E470" s="15">
        <v>4</v>
      </c>
      <c r="F470" s="14">
        <f>D470*E470</f>
        <v>172</v>
      </c>
    </row>
    <row r="471" spans="1:6" x14ac:dyDescent="0.25">
      <c r="A471" s="120" t="s">
        <v>9</v>
      </c>
      <c r="B471" s="121"/>
      <c r="C471" s="17"/>
      <c r="D471" s="17"/>
      <c r="E471" s="16"/>
      <c r="F471" s="17">
        <f>SUM(F469:F470)</f>
        <v>226.8</v>
      </c>
    </row>
    <row r="473" spans="1:6" x14ac:dyDescent="0.25">
      <c r="B473" s="67" t="s">
        <v>212</v>
      </c>
      <c r="D473" s="101"/>
    </row>
    <row r="474" spans="1:6" ht="15.75" x14ac:dyDescent="0.25">
      <c r="B474" s="102"/>
      <c r="D474" s="101"/>
    </row>
    <row r="475" spans="1:6" ht="15.75" x14ac:dyDescent="0.25">
      <c r="B475" s="102"/>
      <c r="D475" s="101"/>
    </row>
    <row r="476" spans="1:6" ht="15.75" x14ac:dyDescent="0.25">
      <c r="B476" s="102"/>
      <c r="D476" s="101"/>
    </row>
    <row r="477" spans="1:6" ht="15.75" x14ac:dyDescent="0.25">
      <c r="B477" s="102"/>
      <c r="D477" s="101"/>
    </row>
    <row r="478" spans="1:6" ht="18.75" x14ac:dyDescent="0.3">
      <c r="A478" s="20"/>
      <c r="B478" s="3" t="s">
        <v>209</v>
      </c>
      <c r="C478" s="103"/>
      <c r="D478" s="103"/>
      <c r="E478" s="103"/>
      <c r="F478" s="103"/>
    </row>
    <row r="479" spans="1:6" x14ac:dyDescent="0.25">
      <c r="A479" s="20"/>
      <c r="B479" s="4"/>
      <c r="C479" s="6"/>
      <c r="D479" s="6"/>
      <c r="E479" s="4"/>
      <c r="F479" s="31"/>
    </row>
    <row r="480" spans="1:6" x14ac:dyDescent="0.25">
      <c r="A480" s="20"/>
      <c r="B480" s="4"/>
      <c r="C480" s="6"/>
      <c r="D480" s="6"/>
      <c r="E480" s="4"/>
      <c r="F480" s="31"/>
    </row>
    <row r="481" spans="1:8" x14ac:dyDescent="0.25">
      <c r="A481" s="119" t="s">
        <v>156</v>
      </c>
      <c r="B481" s="119"/>
      <c r="C481" s="119"/>
      <c r="D481" s="119"/>
      <c r="E481" s="119"/>
      <c r="F481" s="119"/>
    </row>
    <row r="484" spans="1:8" ht="45" x14ac:dyDescent="0.25">
      <c r="A484" s="7" t="s">
        <v>0</v>
      </c>
      <c r="B484" s="7" t="s">
        <v>89</v>
      </c>
      <c r="C484" s="72" t="s">
        <v>1</v>
      </c>
      <c r="D484" s="72" t="s">
        <v>2</v>
      </c>
      <c r="E484" s="72" t="s">
        <v>3</v>
      </c>
      <c r="F484" s="72" t="s">
        <v>4</v>
      </c>
    </row>
    <row r="485" spans="1:8" x14ac:dyDescent="0.25">
      <c r="A485" s="7" t="s">
        <v>5</v>
      </c>
      <c r="B485" s="13" t="s">
        <v>37</v>
      </c>
      <c r="C485" s="7">
        <v>56</v>
      </c>
      <c r="D485" s="14">
        <v>128.6</v>
      </c>
      <c r="E485" s="15">
        <v>2</v>
      </c>
      <c r="F485" s="14">
        <f>E485*D485</f>
        <v>257.2</v>
      </c>
    </row>
    <row r="486" spans="1:8" x14ac:dyDescent="0.25">
      <c r="A486" s="7" t="s">
        <v>7</v>
      </c>
      <c r="B486" s="13" t="s">
        <v>21</v>
      </c>
      <c r="C486" s="7">
        <v>43</v>
      </c>
      <c r="D486" s="14">
        <v>35.5</v>
      </c>
      <c r="E486" s="15">
        <v>2</v>
      </c>
      <c r="F486" s="14">
        <f>D486*E486</f>
        <v>71</v>
      </c>
    </row>
    <row r="487" spans="1:8" x14ac:dyDescent="0.25">
      <c r="A487" s="120" t="s">
        <v>9</v>
      </c>
      <c r="B487" s="121"/>
      <c r="C487" s="16"/>
      <c r="D487" s="17"/>
      <c r="E487" s="16"/>
      <c r="F487" s="17">
        <f>SUM(F485:F486)</f>
        <v>328.2</v>
      </c>
    </row>
    <row r="488" spans="1:8" x14ac:dyDescent="0.25">
      <c r="A488" s="20"/>
      <c r="B488" s="104"/>
      <c r="C488" s="104"/>
      <c r="D488" s="104"/>
      <c r="E488" s="104"/>
      <c r="F488" s="105"/>
    </row>
    <row r="489" spans="1:8" x14ac:dyDescent="0.25">
      <c r="A489" s="20"/>
      <c r="B489" s="67" t="s">
        <v>211</v>
      </c>
      <c r="C489" s="2"/>
      <c r="D489" s="106"/>
      <c r="E489" s="2"/>
      <c r="F489" s="2"/>
    </row>
    <row r="490" spans="1:8" ht="15.75" x14ac:dyDescent="0.25">
      <c r="A490" s="20"/>
      <c r="B490" s="102"/>
      <c r="C490" s="2"/>
      <c r="D490" s="2"/>
      <c r="E490" s="2"/>
      <c r="F490" s="23"/>
      <c r="H490" s="114"/>
    </row>
    <row r="493" spans="1:8" ht="21" x14ac:dyDescent="0.35">
      <c r="B493" s="107" t="s">
        <v>210</v>
      </c>
    </row>
    <row r="495" spans="1:8" x14ac:dyDescent="0.25">
      <c r="B495" s="67" t="s">
        <v>79</v>
      </c>
      <c r="C495" s="67"/>
      <c r="D495" s="67"/>
    </row>
    <row r="496" spans="1:8" x14ac:dyDescent="0.25">
      <c r="B496" s="67" t="s">
        <v>157</v>
      </c>
      <c r="C496" s="67"/>
      <c r="D496" s="67"/>
    </row>
    <row r="497" spans="2:4" x14ac:dyDescent="0.25">
      <c r="B497" s="68" t="s">
        <v>194</v>
      </c>
      <c r="C497" s="69"/>
      <c r="D497" s="70"/>
    </row>
  </sheetData>
  <mergeCells count="102">
    <mergeCell ref="E1:F1"/>
    <mergeCell ref="A60:B60"/>
    <mergeCell ref="A4:F4"/>
    <mergeCell ref="A10:B10"/>
    <mergeCell ref="A12:F12"/>
    <mergeCell ref="A21:B21"/>
    <mergeCell ref="A23:F23"/>
    <mergeCell ref="A32:B32"/>
    <mergeCell ref="A34:F34"/>
    <mergeCell ref="A39:B39"/>
    <mergeCell ref="A42:F42"/>
    <mergeCell ref="A49:B49"/>
    <mergeCell ref="A53:F53"/>
    <mergeCell ref="F146:F147"/>
    <mergeCell ref="A119:B119"/>
    <mergeCell ref="A63:F63"/>
    <mergeCell ref="A71:B71"/>
    <mergeCell ref="A84:F84"/>
    <mergeCell ref="A89:B89"/>
    <mergeCell ref="A92:F92"/>
    <mergeCell ref="A93:F93"/>
    <mergeCell ref="A101:B101"/>
    <mergeCell ref="A104:F104"/>
    <mergeCell ref="A105:F105"/>
    <mergeCell ref="A110:B110"/>
    <mergeCell ref="A111:F111"/>
    <mergeCell ref="A74:F74"/>
    <mergeCell ref="A79:B79"/>
    <mergeCell ref="A120:B120"/>
    <mergeCell ref="A128:F128"/>
    <mergeCell ref="A130:A132"/>
    <mergeCell ref="B130:B132"/>
    <mergeCell ref="C130:C132"/>
    <mergeCell ref="D130:D132"/>
    <mergeCell ref="E130:E132"/>
    <mergeCell ref="F130:F132"/>
    <mergeCell ref="A140:E140"/>
    <mergeCell ref="A222:B222"/>
    <mergeCell ref="A157:E157"/>
    <mergeCell ref="A159:F159"/>
    <mergeCell ref="A160:F160"/>
    <mergeCell ref="A170:B170"/>
    <mergeCell ref="A173:F173"/>
    <mergeCell ref="A182:B182"/>
    <mergeCell ref="A191:F191"/>
    <mergeCell ref="A204:B204"/>
    <mergeCell ref="A207:F207"/>
    <mergeCell ref="A212:B212"/>
    <mergeCell ref="A217:F217"/>
    <mergeCell ref="A144:F144"/>
    <mergeCell ref="A146:A147"/>
    <mergeCell ref="B146:B147"/>
    <mergeCell ref="C146:C147"/>
    <mergeCell ref="D146:D147"/>
    <mergeCell ref="E146:E147"/>
    <mergeCell ref="A252:B252"/>
    <mergeCell ref="A263:F263"/>
    <mergeCell ref="A268:B268"/>
    <mergeCell ref="A271:F271"/>
    <mergeCell ref="A225:F225"/>
    <mergeCell ref="A230:B230"/>
    <mergeCell ref="A233:F233"/>
    <mergeCell ref="A234:F234"/>
    <mergeCell ref="A248:B248"/>
    <mergeCell ref="A249:E249"/>
    <mergeCell ref="A332:F332"/>
    <mergeCell ref="A277:B277"/>
    <mergeCell ref="A279:F279"/>
    <mergeCell ref="A285:B285"/>
    <mergeCell ref="A288:F288"/>
    <mergeCell ref="A295:B295"/>
    <mergeCell ref="A303:F303"/>
    <mergeCell ref="A311:B311"/>
    <mergeCell ref="A314:F314"/>
    <mergeCell ref="A320:B320"/>
    <mergeCell ref="A325:F325"/>
    <mergeCell ref="A330:B330"/>
    <mergeCell ref="A421:B421"/>
    <mergeCell ref="A337:B337"/>
    <mergeCell ref="A348:F348"/>
    <mergeCell ref="A366:B366"/>
    <mergeCell ref="A369:F369"/>
    <mergeCell ref="A380:B380"/>
    <mergeCell ref="A382:F382"/>
    <mergeCell ref="A386:B386"/>
    <mergeCell ref="A396:F396"/>
    <mergeCell ref="A399:F399"/>
    <mergeCell ref="A404:F404"/>
    <mergeCell ref="A419:F419"/>
    <mergeCell ref="A448:F448"/>
    <mergeCell ref="A423:F423"/>
    <mergeCell ref="A429:B429"/>
    <mergeCell ref="A439:F439"/>
    <mergeCell ref="A441:F441"/>
    <mergeCell ref="A445:B445"/>
    <mergeCell ref="A487:B487"/>
    <mergeCell ref="A453:B453"/>
    <mergeCell ref="A457:F457"/>
    <mergeCell ref="A463:B463"/>
    <mergeCell ref="A466:F466"/>
    <mergeCell ref="A471:B471"/>
    <mergeCell ref="A481:F481"/>
  </mergeCells>
  <pageMargins left="0.70866141732283472" right="0.70866141732283472" top="0.74803149606299213" bottom="0.74803149606299213" header="0.31496062992125984" footer="0.31496062992125984"/>
  <pageSetup paperSize="9" fitToHeight="30" orientation="portrait" r:id="rId1"/>
  <rowBreaks count="15" manualBreakCount="15">
    <brk id="22" max="5" man="1"/>
    <brk id="40" max="5" man="1"/>
    <brk id="61" max="5" man="1"/>
    <brk id="91" max="5" man="1"/>
    <brk id="187" max="5" man="1"/>
    <brk id="216" max="5" man="1"/>
    <brk id="232" max="5" man="1"/>
    <brk id="260" max="5" man="1"/>
    <brk id="287" max="5" man="1"/>
    <brk id="320" max="5" man="1"/>
    <brk id="346" max="5" man="1"/>
    <brk id="380" max="5" man="1"/>
    <brk id="413" max="5" man="1"/>
    <brk id="434" max="5" man="1"/>
    <brk id="4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Hadyńska</dc:creator>
  <cp:lastModifiedBy>Agnieszka Nowak</cp:lastModifiedBy>
  <cp:lastPrinted>2024-04-17T07:58:16Z</cp:lastPrinted>
  <dcterms:created xsi:type="dcterms:W3CDTF">2021-07-30T08:24:43Z</dcterms:created>
  <dcterms:modified xsi:type="dcterms:W3CDTF">2024-05-07T09:33:18Z</dcterms:modified>
</cp:coreProperties>
</file>