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marta.woszczyk\Desktop\pasy drogowe 2024\"/>
    </mc:Choice>
  </mc:AlternateContent>
  <xr:revisionPtr revIDLastSave="0" documentId="13_ncr:1_{792C2A68-D74D-4446-8676-2A44E4374D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F5" i="1" l="1"/>
  <c r="E107" i="1"/>
  <c r="D107" i="1"/>
  <c r="C107" i="1"/>
  <c r="A45" i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4" i="1"/>
  <c r="A65" i="1" s="1"/>
  <c r="A66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3" i="1" s="1"/>
  <c r="C82" i="1"/>
  <c r="D82" i="1"/>
  <c r="E82" i="1"/>
  <c r="F82" i="1"/>
  <c r="F107" i="1"/>
  <c r="C110" i="1"/>
  <c r="D110" i="1"/>
  <c r="E110" i="1"/>
  <c r="F110" i="1"/>
  <c r="C123" i="1"/>
  <c r="D123" i="1"/>
  <c r="E123" i="1"/>
  <c r="F123" i="1"/>
  <c r="C111" i="1" l="1"/>
  <c r="D111" i="1"/>
  <c r="E111" i="1"/>
  <c r="F111" i="1"/>
</calcChain>
</file>

<file path=xl/sharedStrings.xml><?xml version="1.0" encoding="utf-8"?>
<sst xmlns="http://schemas.openxmlformats.org/spreadsheetml/2006/main" count="264" uniqueCount="148">
  <si>
    <t>załącznik nr 1 do umowy ….............................</t>
  </si>
  <si>
    <t>L.p.</t>
  </si>
  <si>
    <t>Nazwa ulicy</t>
  </si>
  <si>
    <t>Powierzchnia</t>
  </si>
  <si>
    <t>Trawniki</t>
  </si>
  <si>
    <t>Chodniki</t>
  </si>
  <si>
    <t>Rodzaj drogi</t>
  </si>
  <si>
    <r>
      <t>całkowita m</t>
    </r>
    <r>
      <rPr>
        <b/>
        <vertAlign val="superscript"/>
        <sz val="9"/>
        <rFont val="Arial"/>
        <family val="2"/>
        <charset val="238"/>
      </rPr>
      <t>2</t>
    </r>
  </si>
  <si>
    <r>
      <t>zieleni m</t>
    </r>
    <r>
      <rPr>
        <b/>
        <vertAlign val="superscript"/>
        <sz val="9"/>
        <rFont val="Arial"/>
        <family val="2"/>
        <charset val="238"/>
      </rPr>
      <t>2</t>
    </r>
  </si>
  <si>
    <r>
      <t>m</t>
    </r>
    <r>
      <rPr>
        <b/>
        <vertAlign val="superscript"/>
        <sz val="9"/>
        <rFont val="Arial"/>
        <family val="2"/>
        <charset val="238"/>
      </rPr>
      <t>2</t>
    </r>
  </si>
  <si>
    <t>Słoneczna</t>
  </si>
  <si>
    <t xml:space="preserve"> gminna</t>
  </si>
  <si>
    <t>Andersa</t>
  </si>
  <si>
    <t>Kwiatowa - Piękna</t>
  </si>
  <si>
    <t>gminna</t>
  </si>
  <si>
    <t>Dąbrowskiej</t>
  </si>
  <si>
    <t>Gałczyńskiego</t>
  </si>
  <si>
    <t>Kaliska</t>
  </si>
  <si>
    <t>Kopernika</t>
  </si>
  <si>
    <t>Sportowa</t>
  </si>
  <si>
    <t>Jagiełły</t>
  </si>
  <si>
    <t>Królowej Jadwigi</t>
  </si>
  <si>
    <t>Sucharskiego</t>
  </si>
  <si>
    <t>róg Sucharskiego i Starzyńskiego (wzdłuż 1-szej posesji)</t>
  </si>
  <si>
    <t>Łukasiewicza</t>
  </si>
  <si>
    <t>Staszica</t>
  </si>
  <si>
    <t>Reymonta</t>
  </si>
  <si>
    <t>Prusa</t>
  </si>
  <si>
    <t>Fredry</t>
  </si>
  <si>
    <t>Działkowa i Świętego Floriana</t>
  </si>
  <si>
    <t>P.O.W.</t>
  </si>
  <si>
    <t>Nowowiejskiego</t>
  </si>
  <si>
    <t>Żeleńskiego</t>
  </si>
  <si>
    <t>Kurpińskiego</t>
  </si>
  <si>
    <t>Leśna</t>
  </si>
  <si>
    <t>Jedwabnicza</t>
  </si>
  <si>
    <t>Browarna</t>
  </si>
  <si>
    <t>Plac Zawiszy</t>
  </si>
  <si>
    <t>róg Jagiełly i Placu Zawiszy</t>
  </si>
  <si>
    <t>Plac Zawiszy (strona północna)</t>
  </si>
  <si>
    <t>ul. Racławicka</t>
  </si>
  <si>
    <t>ul. Czarneckiego</t>
  </si>
  <si>
    <t>Gorzelniana (Dom Usług)</t>
  </si>
  <si>
    <t>Gorzelniana (po wschodniej stronie dojazdu do Łąkowej)</t>
  </si>
  <si>
    <t>Miła</t>
  </si>
  <si>
    <t>Wesoła</t>
  </si>
  <si>
    <t>Wesoła od Stylowej do Muchlińskiej</t>
  </si>
  <si>
    <t>Wesoła (od Muchlińskiej do końca)</t>
  </si>
  <si>
    <t>Zabawna</t>
  </si>
  <si>
    <t>Stylowa</t>
  </si>
  <si>
    <t>Zielona (przy placu zabaw)</t>
  </si>
  <si>
    <t>Rajska</t>
  </si>
  <si>
    <t>Promienna</t>
  </si>
  <si>
    <t>Spokojna</t>
  </si>
  <si>
    <t>Muchlińska</t>
  </si>
  <si>
    <t>Nastrojowa</t>
  </si>
  <si>
    <t>Urocza</t>
  </si>
  <si>
    <t>Łagodna</t>
  </si>
  <si>
    <t>Przyjemna</t>
  </si>
  <si>
    <t>Wieniawskiego</t>
  </si>
  <si>
    <t>Serockiego</t>
  </si>
  <si>
    <t>Paderewskiego (do Nowowiejskiego i od Kurpińskiego do Lutosławskiego)</t>
  </si>
  <si>
    <t>Paderewskiego (od Nowowiejskiego do Żeleńskiego) wraz z Bacewicz</t>
  </si>
  <si>
    <t>Paderewskiego (od Żeleńskiego do Kurpińskiego)</t>
  </si>
  <si>
    <t>Wieniawskiego (od Paderewskiego do Kurpińskiego)</t>
  </si>
  <si>
    <t>Lutosławskiego</t>
  </si>
  <si>
    <t>Szymanowskiego</t>
  </si>
  <si>
    <t>Szymanowskiego (klin dz. 917/4)</t>
  </si>
  <si>
    <t>Szymanowskiego (od Kurpińskiego do Ogińskiego)</t>
  </si>
  <si>
    <t>Różyckiego</t>
  </si>
  <si>
    <t>Ogińskiego</t>
  </si>
  <si>
    <t>Moniuszki (od strony zabudowań)</t>
  </si>
  <si>
    <t>Folwarczna</t>
  </si>
  <si>
    <t>Folwarczna (dalsza część)</t>
  </si>
  <si>
    <t>Kwiatowa</t>
  </si>
  <si>
    <t>Jaśminowa</t>
  </si>
  <si>
    <t>Różana</t>
  </si>
  <si>
    <t>Powstańców Wielkopolskich (od Os. Wyzwolenia do al.NSZZ "Solidarność")</t>
  </si>
  <si>
    <t>Mościckiego</t>
  </si>
  <si>
    <t>Rataja</t>
  </si>
  <si>
    <t>Bursztynowa</t>
  </si>
  <si>
    <t>Bursztynowa (nowa część)</t>
  </si>
  <si>
    <t>Grechuty</t>
  </si>
  <si>
    <t>Os Wyzwolenia (I etap wewnątrz wokół ronda oraz wzdłuż ul. biegnącej na południe do skrzyżowania przy bloku nr 13)</t>
  </si>
  <si>
    <t>Os. Wyzwolenia (od ronda do NSZZ Solidarność) 5KDL</t>
  </si>
  <si>
    <t>suma gminne</t>
  </si>
  <si>
    <t>Kasztanowa, Klonowa</t>
  </si>
  <si>
    <t xml:space="preserve"> wewnętrzna</t>
  </si>
  <si>
    <t>Kasztanowa (od Dworcowej do Torowej)</t>
  </si>
  <si>
    <t>pas zieleni od strony wschodniej ulicy Perłowej i Rubinowej</t>
  </si>
  <si>
    <t>wewnętrzna</t>
  </si>
  <si>
    <t>Wschodnia - Folwarczna</t>
  </si>
  <si>
    <t>przejście od ul. Racławickiej do Wschodniej</t>
  </si>
  <si>
    <t>od ul. Kazimierza Wielkiego do ul. Uniejowskiej (wraz z rondem)</t>
  </si>
  <si>
    <t>Osiedle Uniejowskie</t>
  </si>
  <si>
    <t>Os. Wyzwolenia (wg. map)</t>
  </si>
  <si>
    <t>droga wewnętrzna przy bloku NOVUM wraz z klinem przy Parku Tura</t>
  </si>
  <si>
    <t>Wąska</t>
  </si>
  <si>
    <t>650 lecia (przy parkingu obok sklepu PINUS oraz za przedszkolem w stronę Legionów Polskich)</t>
  </si>
  <si>
    <t>Aleja NSZZ Solidarność</t>
  </si>
  <si>
    <t>zieleń izolacyjna przy Alei NSZZ Solidarność</t>
  </si>
  <si>
    <t>Sielska (od Zabawnej pierwsze kawałki)</t>
  </si>
  <si>
    <t>Miłosna</t>
  </si>
  <si>
    <t>droga przy PROFIm (prostopadła do ul. Górniczej)</t>
  </si>
  <si>
    <t xml:space="preserve">od Kwiatowej do Makowej </t>
  </si>
  <si>
    <t>pomiędzy Mickiewicza a Matejki</t>
  </si>
  <si>
    <t>Piwna</t>
  </si>
  <si>
    <t>Braci Pietrzaków</t>
  </si>
  <si>
    <t>przejście pomiędzy Wyszyńskiego a Armii Krajowej</t>
  </si>
  <si>
    <t>Rondo Solidarności</t>
  </si>
  <si>
    <t>krajowa</t>
  </si>
  <si>
    <t>Rondo Niepodległości</t>
  </si>
  <si>
    <t xml:space="preserve">Pobocza – drogi gminne </t>
  </si>
  <si>
    <t xml:space="preserve">Pobocza – drogi wewnętrzne </t>
  </si>
  <si>
    <t>drogi w Tureckiej Strefie Inwestycyjnej</t>
  </si>
  <si>
    <t>droga 1KDL</t>
  </si>
  <si>
    <t>droga 3 KDL</t>
  </si>
  <si>
    <t>droga 4 KDL</t>
  </si>
  <si>
    <t>droga 5 KDL</t>
  </si>
  <si>
    <t>droga 6 KDD</t>
  </si>
  <si>
    <t>łącznie</t>
  </si>
  <si>
    <t>Ulice przy, których występują same drzewa:</t>
  </si>
  <si>
    <t>Konopnickiej</t>
  </si>
  <si>
    <t>Parkowa</t>
  </si>
  <si>
    <t>Kolska</t>
  </si>
  <si>
    <t>Szeroka</t>
  </si>
  <si>
    <t>Składkowskiego</t>
  </si>
  <si>
    <t>Pl. Woj. Polskiego</t>
  </si>
  <si>
    <t>Pl. Sienkiewicza (bez skweru)</t>
  </si>
  <si>
    <t>Ogrodowa</t>
  </si>
  <si>
    <t xml:space="preserve">31a </t>
  </si>
  <si>
    <t>Gorzelniana pomiędzy nr 18 a strumieniem</t>
  </si>
  <si>
    <t>8a</t>
  </si>
  <si>
    <t>Kączkowskiego</t>
  </si>
  <si>
    <t>59a</t>
  </si>
  <si>
    <t>94a</t>
  </si>
  <si>
    <t>650lecia za Policją</t>
  </si>
  <si>
    <t>0,,00</t>
  </si>
  <si>
    <t>94b</t>
  </si>
  <si>
    <t>pomiędzy Stawickiego a  650lecia</t>
  </si>
  <si>
    <t>81a</t>
  </si>
  <si>
    <t>Os. Wyzwolenia "przy blaszaku"</t>
  </si>
  <si>
    <t>Spółdzielców</t>
  </si>
  <si>
    <t xml:space="preserve">106a   </t>
  </si>
  <si>
    <t>Kaczmarskiego (obok cmentarza cholerycznego)</t>
  </si>
  <si>
    <t xml:space="preserve">Księdza Dominika Jędrzejewskiego, Witosa, Os. Wyzwolenia (do ronda po obu stronach) </t>
  </si>
  <si>
    <t>inne tereny Gminy Miejskiej Turek</t>
  </si>
  <si>
    <t xml:space="preserve">GIM 6130.63.2023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</si>
</sst>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238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b/>
      <vertAlign val="superscript"/>
      <sz val="9"/>
      <name val="Arial"/>
      <family val="2"/>
      <charset val="238"/>
    </font>
    <font>
      <sz val="11"/>
      <color indexed="10"/>
      <name val="Times New Roman"/>
      <family val="1"/>
      <charset val="1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2" fontId="1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2" fontId="1" fillId="0" borderId="3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wrapText="1"/>
    </xf>
    <xf numFmtId="2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2" fontId="2" fillId="0" borderId="3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/>
    <xf numFmtId="2" fontId="2" fillId="0" borderId="2" xfId="0" applyNumberFormat="1" applyFont="1" applyBorder="1"/>
    <xf numFmtId="2" fontId="2" fillId="0" borderId="3" xfId="0" applyNumberFormat="1" applyFont="1" applyBorder="1"/>
    <xf numFmtId="2" fontId="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wrapText="1"/>
    </xf>
    <xf numFmtId="2" fontId="5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2"/>
  <sheetViews>
    <sheetView tabSelected="1" zoomScale="120" zoomScaleNormal="120" workbookViewId="0">
      <selection activeCell="A2" sqref="A2:H2"/>
    </sheetView>
  </sheetViews>
  <sheetFormatPr defaultColWidth="9" defaultRowHeight="15" x14ac:dyDescent="0.25"/>
  <cols>
    <col min="1" max="1" width="6.85546875" style="1" customWidth="1"/>
    <col min="2" max="2" width="42.5703125" style="1" customWidth="1"/>
    <col min="3" max="3" width="16.140625" style="1" customWidth="1"/>
    <col min="4" max="4" width="13.140625" style="1" customWidth="1"/>
    <col min="5" max="5" width="13.7109375" style="1" customWidth="1"/>
    <col min="6" max="6" width="12.85546875" style="1" customWidth="1"/>
    <col min="7" max="16384" width="9" style="1"/>
  </cols>
  <sheetData>
    <row r="1" spans="1:8" x14ac:dyDescent="0.25">
      <c r="A1" s="41" t="s">
        <v>147</v>
      </c>
      <c r="B1" s="41"/>
      <c r="C1" s="41"/>
      <c r="D1" s="41"/>
      <c r="E1" s="41"/>
      <c r="F1" s="41"/>
      <c r="G1" s="41"/>
      <c r="H1" s="41"/>
    </row>
    <row r="2" spans="1:8" x14ac:dyDescent="0.25">
      <c r="A2" s="42" t="s">
        <v>0</v>
      </c>
      <c r="B2" s="42"/>
      <c r="C2" s="42"/>
      <c r="D2" s="42"/>
      <c r="E2" s="42"/>
      <c r="F2" s="42"/>
      <c r="G2" s="42"/>
      <c r="H2" s="42"/>
    </row>
    <row r="3" spans="1:8" ht="15.75" customHeight="1" x14ac:dyDescent="0.25">
      <c r="A3" s="43" t="s">
        <v>1</v>
      </c>
      <c r="B3" s="43" t="s">
        <v>2</v>
      </c>
      <c r="C3" s="2" t="s">
        <v>3</v>
      </c>
      <c r="D3" s="2" t="s">
        <v>3</v>
      </c>
      <c r="E3" s="2" t="s">
        <v>4</v>
      </c>
      <c r="F3" s="2" t="s">
        <v>5</v>
      </c>
      <c r="G3" s="43" t="s">
        <v>6</v>
      </c>
      <c r="H3" s="43"/>
    </row>
    <row r="4" spans="1:8" ht="13.5" customHeight="1" x14ac:dyDescent="0.25">
      <c r="A4" s="43"/>
      <c r="B4" s="43"/>
      <c r="C4" s="2" t="s">
        <v>7</v>
      </c>
      <c r="D4" s="2" t="s">
        <v>8</v>
      </c>
      <c r="E4" s="2" t="s">
        <v>9</v>
      </c>
      <c r="F4" s="2" t="s">
        <v>9</v>
      </c>
      <c r="G4" s="43"/>
      <c r="H4" s="43"/>
    </row>
    <row r="5" spans="1:8" ht="12.75" customHeight="1" x14ac:dyDescent="0.25">
      <c r="A5" s="3">
        <v>1</v>
      </c>
      <c r="B5" s="4" t="s">
        <v>10</v>
      </c>
      <c r="C5" s="5">
        <v>13174</v>
      </c>
      <c r="D5" s="5">
        <v>13174</v>
      </c>
      <c r="E5" s="5">
        <v>12659</v>
      </c>
      <c r="F5" s="5">
        <f>746+286</f>
        <v>1032</v>
      </c>
      <c r="G5" s="39" t="s">
        <v>11</v>
      </c>
      <c r="H5" s="39"/>
    </row>
    <row r="6" spans="1:8" ht="12.75" customHeight="1" x14ac:dyDescent="0.25">
      <c r="A6" s="6">
        <v>2</v>
      </c>
      <c r="B6" s="7" t="s">
        <v>12</v>
      </c>
      <c r="C6" s="8">
        <v>7774</v>
      </c>
      <c r="D6" s="8">
        <v>7774</v>
      </c>
      <c r="E6" s="8">
        <v>7014</v>
      </c>
      <c r="F6" s="8">
        <v>872</v>
      </c>
      <c r="G6" s="39" t="s">
        <v>11</v>
      </c>
      <c r="H6" s="39"/>
    </row>
    <row r="7" spans="1:8" ht="13.5" customHeight="1" x14ac:dyDescent="0.25">
      <c r="A7" s="6">
        <v>3</v>
      </c>
      <c r="B7" s="7" t="s">
        <v>13</v>
      </c>
      <c r="C7" s="8">
        <v>493</v>
      </c>
      <c r="D7" s="8">
        <v>493</v>
      </c>
      <c r="E7" s="8">
        <v>493</v>
      </c>
      <c r="F7" s="8">
        <v>97</v>
      </c>
      <c r="G7" s="40" t="s">
        <v>14</v>
      </c>
      <c r="H7" s="40"/>
    </row>
    <row r="8" spans="1:8" ht="14.25" customHeight="1" x14ac:dyDescent="0.25">
      <c r="A8" s="6">
        <v>4</v>
      </c>
      <c r="B8" s="7" t="s">
        <v>15</v>
      </c>
      <c r="C8" s="8">
        <v>520</v>
      </c>
      <c r="D8" s="8">
        <v>520</v>
      </c>
      <c r="E8" s="8">
        <v>260</v>
      </c>
      <c r="F8" s="8">
        <v>0</v>
      </c>
      <c r="G8" s="40" t="s">
        <v>14</v>
      </c>
      <c r="H8" s="40"/>
    </row>
    <row r="9" spans="1:8" ht="12.75" customHeight="1" x14ac:dyDescent="0.25">
      <c r="A9" s="6">
        <v>5</v>
      </c>
      <c r="B9" s="7" t="s">
        <v>16</v>
      </c>
      <c r="C9" s="8">
        <v>575</v>
      </c>
      <c r="D9" s="8">
        <v>575</v>
      </c>
      <c r="E9" s="8">
        <v>230</v>
      </c>
      <c r="F9" s="8">
        <v>0</v>
      </c>
      <c r="G9" s="40" t="s">
        <v>14</v>
      </c>
      <c r="H9" s="40"/>
    </row>
    <row r="10" spans="1:8" ht="12.75" customHeight="1" x14ac:dyDescent="0.25">
      <c r="A10" s="6">
        <v>6</v>
      </c>
      <c r="B10" s="7" t="s">
        <v>17</v>
      </c>
      <c r="C10" s="8">
        <v>5864</v>
      </c>
      <c r="D10" s="8">
        <v>4267</v>
      </c>
      <c r="E10" s="8">
        <v>2854</v>
      </c>
      <c r="F10" s="8">
        <v>0</v>
      </c>
      <c r="G10" s="40" t="s">
        <v>14</v>
      </c>
      <c r="H10" s="40"/>
    </row>
    <row r="11" spans="1:8" ht="14.25" customHeight="1" x14ac:dyDescent="0.25">
      <c r="A11" s="6">
        <v>7</v>
      </c>
      <c r="B11" s="7" t="s">
        <v>18</v>
      </c>
      <c r="C11" s="8">
        <v>1180</v>
      </c>
      <c r="D11" s="8">
        <v>1180</v>
      </c>
      <c r="E11" s="8">
        <v>1160</v>
      </c>
      <c r="F11" s="8">
        <v>0</v>
      </c>
      <c r="G11" s="40" t="s">
        <v>14</v>
      </c>
      <c r="H11" s="40"/>
    </row>
    <row r="12" spans="1:8" ht="12.75" customHeight="1" x14ac:dyDescent="0.25">
      <c r="A12" s="6">
        <v>8</v>
      </c>
      <c r="B12" s="7" t="s">
        <v>19</v>
      </c>
      <c r="C12" s="8">
        <v>1483</v>
      </c>
      <c r="D12" s="8">
        <v>1483</v>
      </c>
      <c r="E12" s="8">
        <v>1483</v>
      </c>
      <c r="F12" s="8">
        <v>775</v>
      </c>
      <c r="G12" s="40" t="s">
        <v>14</v>
      </c>
      <c r="H12" s="40"/>
    </row>
    <row r="13" spans="1:8" ht="12.75" customHeight="1" x14ac:dyDescent="0.25">
      <c r="A13" s="6" t="s">
        <v>132</v>
      </c>
      <c r="B13" s="7" t="s">
        <v>133</v>
      </c>
      <c r="C13" s="8">
        <v>864.2</v>
      </c>
      <c r="D13" s="8">
        <v>864.2</v>
      </c>
      <c r="E13" s="8">
        <v>864.2</v>
      </c>
      <c r="F13" s="8">
        <v>0</v>
      </c>
      <c r="G13" s="49" t="s">
        <v>90</v>
      </c>
      <c r="H13" s="50"/>
    </row>
    <row r="14" spans="1:8" ht="12.75" customHeight="1" x14ac:dyDescent="0.25">
      <c r="A14" s="6">
        <v>9</v>
      </c>
      <c r="B14" s="7" t="s">
        <v>20</v>
      </c>
      <c r="C14" s="8">
        <v>1110</v>
      </c>
      <c r="D14" s="8">
        <v>1110</v>
      </c>
      <c r="E14" s="8">
        <v>825</v>
      </c>
      <c r="F14" s="8">
        <v>0</v>
      </c>
      <c r="G14" s="40" t="s">
        <v>14</v>
      </c>
      <c r="H14" s="40"/>
    </row>
    <row r="15" spans="1:8" ht="13.5" customHeight="1" x14ac:dyDescent="0.25">
      <c r="A15" s="6">
        <v>10</v>
      </c>
      <c r="B15" s="7" t="s">
        <v>21</v>
      </c>
      <c r="C15" s="8">
        <v>460</v>
      </c>
      <c r="D15" s="8">
        <v>460</v>
      </c>
      <c r="E15" s="8">
        <v>216</v>
      </c>
      <c r="F15" s="8">
        <v>230</v>
      </c>
      <c r="G15" s="40" t="s">
        <v>14</v>
      </c>
      <c r="H15" s="40"/>
    </row>
    <row r="16" spans="1:8" ht="13.5" customHeight="1" x14ac:dyDescent="0.25">
      <c r="A16" s="6">
        <v>11</v>
      </c>
      <c r="B16" s="7" t="s">
        <v>22</v>
      </c>
      <c r="C16" s="8">
        <v>1723</v>
      </c>
      <c r="D16" s="8">
        <v>1723</v>
      </c>
      <c r="E16" s="8">
        <v>1388</v>
      </c>
      <c r="F16" s="8">
        <v>0</v>
      </c>
      <c r="G16" s="40" t="s">
        <v>14</v>
      </c>
      <c r="H16" s="40"/>
    </row>
    <row r="17" spans="1:8" s="9" customFormat="1" ht="27" customHeight="1" x14ac:dyDescent="0.25">
      <c r="A17" s="6">
        <v>12</v>
      </c>
      <c r="B17" s="7" t="s">
        <v>23</v>
      </c>
      <c r="C17" s="8">
        <v>23</v>
      </c>
      <c r="D17" s="8">
        <v>23</v>
      </c>
      <c r="E17" s="8">
        <v>23</v>
      </c>
      <c r="F17" s="8">
        <v>0</v>
      </c>
      <c r="G17" s="40" t="s">
        <v>14</v>
      </c>
      <c r="H17" s="40"/>
    </row>
    <row r="18" spans="1:8" ht="13.5" customHeight="1" x14ac:dyDescent="0.25">
      <c r="A18" s="6">
        <v>13</v>
      </c>
      <c r="B18" s="7" t="s">
        <v>24</v>
      </c>
      <c r="C18" s="8">
        <v>100</v>
      </c>
      <c r="D18" s="8">
        <v>100</v>
      </c>
      <c r="E18" s="8">
        <v>0</v>
      </c>
      <c r="F18" s="8">
        <v>0</v>
      </c>
      <c r="G18" s="40" t="s">
        <v>14</v>
      </c>
      <c r="H18" s="40"/>
    </row>
    <row r="19" spans="1:8" ht="12.75" customHeight="1" x14ac:dyDescent="0.25">
      <c r="A19" s="6">
        <v>14</v>
      </c>
      <c r="B19" s="7" t="s">
        <v>25</v>
      </c>
      <c r="C19" s="8">
        <v>100</v>
      </c>
      <c r="D19" s="8">
        <v>100</v>
      </c>
      <c r="E19" s="8">
        <v>0</v>
      </c>
      <c r="F19" s="8">
        <v>0</v>
      </c>
      <c r="G19" s="40" t="s">
        <v>14</v>
      </c>
      <c r="H19" s="40"/>
    </row>
    <row r="20" spans="1:8" ht="12" customHeight="1" x14ac:dyDescent="0.25">
      <c r="A20" s="6">
        <v>15</v>
      </c>
      <c r="B20" s="7" t="s">
        <v>26</v>
      </c>
      <c r="C20" s="8">
        <v>100</v>
      </c>
      <c r="D20" s="8">
        <v>100</v>
      </c>
      <c r="E20" s="8">
        <v>0</v>
      </c>
      <c r="F20" s="8">
        <v>0</v>
      </c>
      <c r="G20" s="40" t="s">
        <v>14</v>
      </c>
      <c r="H20" s="40"/>
    </row>
    <row r="21" spans="1:8" ht="12.75" customHeight="1" x14ac:dyDescent="0.25">
      <c r="A21" s="6">
        <v>16</v>
      </c>
      <c r="B21" s="7" t="s">
        <v>27</v>
      </c>
      <c r="C21" s="8">
        <v>50</v>
      </c>
      <c r="D21" s="8">
        <v>50</v>
      </c>
      <c r="E21" s="8">
        <v>0</v>
      </c>
      <c r="F21" s="8">
        <v>0</v>
      </c>
      <c r="G21" s="40" t="s">
        <v>14</v>
      </c>
      <c r="H21" s="40"/>
    </row>
    <row r="22" spans="1:8" ht="12.75" customHeight="1" x14ac:dyDescent="0.25">
      <c r="A22" s="6">
        <v>17</v>
      </c>
      <c r="B22" s="7" t="s">
        <v>28</v>
      </c>
      <c r="C22" s="8">
        <v>100</v>
      </c>
      <c r="D22" s="8">
        <v>100</v>
      </c>
      <c r="E22" s="8">
        <v>0</v>
      </c>
      <c r="F22" s="8">
        <v>0</v>
      </c>
      <c r="G22" s="40" t="s">
        <v>14</v>
      </c>
      <c r="H22" s="40"/>
    </row>
    <row r="23" spans="1:8" ht="12.75" customHeight="1" x14ac:dyDescent="0.25">
      <c r="A23" s="6">
        <v>18</v>
      </c>
      <c r="B23" s="7" t="s">
        <v>29</v>
      </c>
      <c r="C23" s="8">
        <v>2316</v>
      </c>
      <c r="D23" s="8">
        <v>2316</v>
      </c>
      <c r="E23" s="8">
        <v>2316</v>
      </c>
      <c r="F23" s="8">
        <v>0</v>
      </c>
      <c r="G23" s="40" t="s">
        <v>14</v>
      </c>
      <c r="H23" s="40"/>
    </row>
    <row r="24" spans="1:8" ht="14.25" customHeight="1" x14ac:dyDescent="0.25">
      <c r="A24" s="6">
        <v>19</v>
      </c>
      <c r="B24" s="7" t="s">
        <v>30</v>
      </c>
      <c r="C24" s="8">
        <v>191</v>
      </c>
      <c r="D24" s="8">
        <v>191</v>
      </c>
      <c r="E24" s="8">
        <v>191</v>
      </c>
      <c r="F24" s="8">
        <v>0</v>
      </c>
      <c r="G24" s="40" t="s">
        <v>14</v>
      </c>
      <c r="H24" s="40"/>
    </row>
    <row r="25" spans="1:8" ht="12.75" customHeight="1" x14ac:dyDescent="0.25">
      <c r="A25" s="6">
        <v>20</v>
      </c>
      <c r="B25" s="7" t="s">
        <v>31</v>
      </c>
      <c r="C25" s="8">
        <v>395.25</v>
      </c>
      <c r="D25" s="8">
        <v>395.25</v>
      </c>
      <c r="E25" s="8">
        <v>395.25</v>
      </c>
      <c r="F25" s="8">
        <v>675.4</v>
      </c>
      <c r="G25" s="40" t="s">
        <v>14</v>
      </c>
      <c r="H25" s="40"/>
    </row>
    <row r="26" spans="1:8" ht="12.75" customHeight="1" x14ac:dyDescent="0.25">
      <c r="A26" s="6">
        <v>21</v>
      </c>
      <c r="B26" s="7" t="s">
        <v>32</v>
      </c>
      <c r="C26" s="8">
        <v>1030.1199999999999</v>
      </c>
      <c r="D26" s="8">
        <v>1030.1199999999999</v>
      </c>
      <c r="E26" s="8">
        <v>1030.1199999999999</v>
      </c>
      <c r="F26" s="8">
        <v>1250.5</v>
      </c>
      <c r="G26" s="40" t="s">
        <v>14</v>
      </c>
      <c r="H26" s="40"/>
    </row>
    <row r="27" spans="1:8" ht="12.75" customHeight="1" x14ac:dyDescent="0.25">
      <c r="A27" s="6">
        <v>22</v>
      </c>
      <c r="B27" s="7" t="s">
        <v>33</v>
      </c>
      <c r="C27" s="8">
        <v>2915.92</v>
      </c>
      <c r="D27" s="8">
        <v>2915.92</v>
      </c>
      <c r="E27" s="8">
        <v>2915.92</v>
      </c>
      <c r="F27" s="8">
        <v>1813</v>
      </c>
      <c r="G27" s="40" t="s">
        <v>14</v>
      </c>
      <c r="H27" s="40"/>
    </row>
    <row r="28" spans="1:8" ht="12.75" customHeight="1" x14ac:dyDescent="0.25">
      <c r="A28" s="6">
        <v>23</v>
      </c>
      <c r="B28" s="35" t="s">
        <v>34</v>
      </c>
      <c r="C28" s="36">
        <v>2733.07</v>
      </c>
      <c r="D28" s="36">
        <v>2733.07</v>
      </c>
      <c r="E28" s="36">
        <v>2733.07</v>
      </c>
      <c r="F28" s="36">
        <v>3238.7</v>
      </c>
      <c r="G28" s="40" t="s">
        <v>14</v>
      </c>
      <c r="H28" s="40"/>
    </row>
    <row r="29" spans="1:8" ht="13.5" customHeight="1" x14ac:dyDescent="0.25">
      <c r="A29" s="6">
        <v>24</v>
      </c>
      <c r="B29" s="7" t="s">
        <v>35</v>
      </c>
      <c r="C29" s="8">
        <v>2000</v>
      </c>
      <c r="D29" s="8">
        <v>2000</v>
      </c>
      <c r="E29" s="8">
        <v>2000</v>
      </c>
      <c r="F29" s="8">
        <v>3049</v>
      </c>
      <c r="G29" s="40" t="s">
        <v>14</v>
      </c>
      <c r="H29" s="40"/>
    </row>
    <row r="30" spans="1:8" ht="12.75" customHeight="1" x14ac:dyDescent="0.25">
      <c r="A30" s="6">
        <v>25</v>
      </c>
      <c r="B30" s="7" t="s">
        <v>36</v>
      </c>
      <c r="C30" s="8">
        <v>203.6</v>
      </c>
      <c r="D30" s="8">
        <v>203.6</v>
      </c>
      <c r="E30" s="8">
        <v>54</v>
      </c>
      <c r="F30" s="8">
        <v>190</v>
      </c>
      <c r="G30" s="40" t="s">
        <v>14</v>
      </c>
      <c r="H30" s="40"/>
    </row>
    <row r="31" spans="1:8" ht="12.75" customHeight="1" x14ac:dyDescent="0.25">
      <c r="A31" s="6">
        <v>26</v>
      </c>
      <c r="B31" s="7" t="s">
        <v>37</v>
      </c>
      <c r="C31" s="8">
        <v>1841.25</v>
      </c>
      <c r="D31" s="8">
        <v>1841.25</v>
      </c>
      <c r="E31" s="8">
        <v>1841.25</v>
      </c>
      <c r="F31" s="8">
        <v>0</v>
      </c>
      <c r="G31" s="40" t="s">
        <v>14</v>
      </c>
      <c r="H31" s="40"/>
    </row>
    <row r="32" spans="1:8" ht="12.75" customHeight="1" x14ac:dyDescent="0.25">
      <c r="A32" s="6">
        <v>27</v>
      </c>
      <c r="B32" s="7" t="s">
        <v>38</v>
      </c>
      <c r="C32" s="8">
        <v>35</v>
      </c>
      <c r="D32" s="8">
        <v>35</v>
      </c>
      <c r="E32" s="8">
        <v>35</v>
      </c>
      <c r="F32" s="8">
        <v>80</v>
      </c>
      <c r="G32" s="40" t="s">
        <v>14</v>
      </c>
      <c r="H32" s="40"/>
    </row>
    <row r="33" spans="1:8" ht="12.75" customHeight="1" x14ac:dyDescent="0.25">
      <c r="A33" s="6">
        <v>28</v>
      </c>
      <c r="B33" s="7" t="s">
        <v>39</v>
      </c>
      <c r="C33" s="8">
        <v>674</v>
      </c>
      <c r="D33" s="8">
        <v>674</v>
      </c>
      <c r="E33" s="8">
        <v>674</v>
      </c>
      <c r="F33" s="10">
        <v>341</v>
      </c>
      <c r="G33" s="40" t="s">
        <v>14</v>
      </c>
      <c r="H33" s="40"/>
    </row>
    <row r="34" spans="1:8" ht="12.75" customHeight="1" x14ac:dyDescent="0.25">
      <c r="A34" s="6">
        <v>29</v>
      </c>
      <c r="B34" s="7" t="s">
        <v>40</v>
      </c>
      <c r="C34" s="8">
        <v>496</v>
      </c>
      <c r="D34" s="8">
        <v>496</v>
      </c>
      <c r="E34" s="8">
        <v>496</v>
      </c>
      <c r="F34" s="8">
        <v>0</v>
      </c>
      <c r="G34" s="40" t="s">
        <v>14</v>
      </c>
      <c r="H34" s="40"/>
    </row>
    <row r="35" spans="1:8" ht="12.75" customHeight="1" x14ac:dyDescent="0.25">
      <c r="A35" s="6">
        <v>30</v>
      </c>
      <c r="B35" s="7" t="s">
        <v>41</v>
      </c>
      <c r="C35" s="8">
        <v>440</v>
      </c>
      <c r="D35" s="8">
        <v>440</v>
      </c>
      <c r="E35" s="8">
        <v>440</v>
      </c>
      <c r="F35" s="8">
        <v>0</v>
      </c>
      <c r="G35" s="40" t="s">
        <v>14</v>
      </c>
      <c r="H35" s="40"/>
    </row>
    <row r="36" spans="1:8" ht="13.5" customHeight="1" x14ac:dyDescent="0.25">
      <c r="A36" s="6">
        <v>31</v>
      </c>
      <c r="B36" s="7" t="s">
        <v>42</v>
      </c>
      <c r="C36" s="8">
        <v>48</v>
      </c>
      <c r="D36" s="8">
        <v>48</v>
      </c>
      <c r="E36" s="8">
        <v>48</v>
      </c>
      <c r="F36" s="8">
        <v>0</v>
      </c>
      <c r="G36" s="40" t="s">
        <v>14</v>
      </c>
      <c r="H36" s="40"/>
    </row>
    <row r="37" spans="1:8" ht="13.5" customHeight="1" x14ac:dyDescent="0.25">
      <c r="A37" s="6" t="s">
        <v>130</v>
      </c>
      <c r="B37" s="7" t="s">
        <v>131</v>
      </c>
      <c r="C37" s="8">
        <v>165</v>
      </c>
      <c r="D37" s="8">
        <v>165</v>
      </c>
      <c r="E37" s="8">
        <v>165</v>
      </c>
      <c r="F37" s="8">
        <v>101</v>
      </c>
      <c r="G37" s="49" t="s">
        <v>14</v>
      </c>
      <c r="H37" s="50"/>
    </row>
    <row r="38" spans="1:8" ht="24.75" customHeight="1" x14ac:dyDescent="0.25">
      <c r="A38" s="6">
        <v>32</v>
      </c>
      <c r="B38" s="7" t="s">
        <v>43</v>
      </c>
      <c r="C38" s="8">
        <v>157</v>
      </c>
      <c r="D38" s="8">
        <v>157</v>
      </c>
      <c r="E38" s="8">
        <v>157</v>
      </c>
      <c r="F38" s="8">
        <v>103</v>
      </c>
      <c r="G38" s="40" t="s">
        <v>14</v>
      </c>
      <c r="H38" s="40"/>
    </row>
    <row r="39" spans="1:8" ht="13.5" customHeight="1" x14ac:dyDescent="0.25">
      <c r="A39" s="6">
        <v>33</v>
      </c>
      <c r="B39" s="7" t="s">
        <v>44</v>
      </c>
      <c r="C39" s="8">
        <v>240.07</v>
      </c>
      <c r="D39" s="8">
        <v>240.07</v>
      </c>
      <c r="E39" s="8">
        <v>240.07</v>
      </c>
      <c r="F39" s="8">
        <v>0</v>
      </c>
      <c r="G39" s="40" t="s">
        <v>14</v>
      </c>
      <c r="H39" s="40"/>
    </row>
    <row r="40" spans="1:8" ht="12.75" customHeight="1" x14ac:dyDescent="0.25">
      <c r="A40" s="6">
        <v>34</v>
      </c>
      <c r="B40" s="7" t="s">
        <v>45</v>
      </c>
      <c r="C40" s="8">
        <v>693.16</v>
      </c>
      <c r="D40" s="8">
        <v>693.16</v>
      </c>
      <c r="E40" s="8">
        <v>693.16</v>
      </c>
      <c r="F40" s="8">
        <v>0</v>
      </c>
      <c r="G40" s="40" t="s">
        <v>14</v>
      </c>
      <c r="H40" s="40"/>
    </row>
    <row r="41" spans="1:8" ht="14.25" customHeight="1" x14ac:dyDescent="0.25">
      <c r="A41" s="6">
        <v>35</v>
      </c>
      <c r="B41" s="11" t="s">
        <v>46</v>
      </c>
      <c r="C41" s="12">
        <v>210</v>
      </c>
      <c r="D41" s="12">
        <v>210</v>
      </c>
      <c r="E41" s="12">
        <v>210</v>
      </c>
      <c r="F41" s="12">
        <v>0</v>
      </c>
      <c r="G41" s="44" t="s">
        <v>14</v>
      </c>
      <c r="H41" s="44"/>
    </row>
    <row r="42" spans="1:8" ht="12.75" customHeight="1" x14ac:dyDescent="0.25">
      <c r="A42" s="6">
        <v>36</v>
      </c>
      <c r="B42" s="7" t="s">
        <v>47</v>
      </c>
      <c r="C42" s="8">
        <v>1932.01</v>
      </c>
      <c r="D42" s="8">
        <v>1932.01</v>
      </c>
      <c r="E42" s="8">
        <v>1932.01</v>
      </c>
      <c r="F42" s="8">
        <v>0</v>
      </c>
      <c r="G42" s="40" t="s">
        <v>14</v>
      </c>
      <c r="H42" s="40"/>
    </row>
    <row r="43" spans="1:8" ht="12.75" customHeight="1" x14ac:dyDescent="0.25">
      <c r="A43" s="6">
        <v>37</v>
      </c>
      <c r="B43" s="7" t="s">
        <v>48</v>
      </c>
      <c r="C43" s="8">
        <v>269.07</v>
      </c>
      <c r="D43" s="8">
        <v>269.07</v>
      </c>
      <c r="E43" s="8">
        <v>269.07</v>
      </c>
      <c r="F43" s="8">
        <v>0</v>
      </c>
      <c r="G43" s="40" t="s">
        <v>14</v>
      </c>
      <c r="H43" s="40"/>
    </row>
    <row r="44" spans="1:8" ht="12.75" customHeight="1" x14ac:dyDescent="0.25">
      <c r="A44" s="6">
        <v>38</v>
      </c>
      <c r="B44" s="7" t="s">
        <v>49</v>
      </c>
      <c r="C44" s="8">
        <v>1119.92</v>
      </c>
      <c r="D44" s="8">
        <v>1119.92</v>
      </c>
      <c r="E44" s="8">
        <v>1119.92</v>
      </c>
      <c r="F44" s="8">
        <v>0</v>
      </c>
      <c r="G44" s="40" t="s">
        <v>14</v>
      </c>
      <c r="H44" s="40"/>
    </row>
    <row r="45" spans="1:8" ht="12.75" customHeight="1" x14ac:dyDescent="0.25">
      <c r="A45" s="6">
        <f t="shared" ref="A45:A60" si="0">A44+1</f>
        <v>39</v>
      </c>
      <c r="B45" s="7" t="s">
        <v>50</v>
      </c>
      <c r="C45" s="8">
        <v>206</v>
      </c>
      <c r="D45" s="8">
        <v>206</v>
      </c>
      <c r="E45" s="8">
        <v>206</v>
      </c>
      <c r="F45" s="8">
        <v>0</v>
      </c>
      <c r="G45" s="40" t="s">
        <v>14</v>
      </c>
      <c r="H45" s="40"/>
    </row>
    <row r="46" spans="1:8" ht="12.75" customHeight="1" x14ac:dyDescent="0.25">
      <c r="A46" s="6">
        <f t="shared" si="0"/>
        <v>40</v>
      </c>
      <c r="B46" s="7" t="s">
        <v>51</v>
      </c>
      <c r="C46" s="8">
        <v>174.52</v>
      </c>
      <c r="D46" s="8">
        <v>174.52</v>
      </c>
      <c r="E46" s="8">
        <v>174.52</v>
      </c>
      <c r="F46" s="8">
        <v>0</v>
      </c>
      <c r="G46" s="40" t="s">
        <v>14</v>
      </c>
      <c r="H46" s="40"/>
    </row>
    <row r="47" spans="1:8" x14ac:dyDescent="0.25">
      <c r="A47" s="6">
        <f t="shared" si="0"/>
        <v>41</v>
      </c>
      <c r="B47" s="14" t="s">
        <v>52</v>
      </c>
      <c r="C47" s="12">
        <v>411</v>
      </c>
      <c r="D47" s="12">
        <v>411</v>
      </c>
      <c r="E47" s="12">
        <v>411</v>
      </c>
      <c r="F47" s="12">
        <v>0</v>
      </c>
      <c r="G47" s="44" t="s">
        <v>14</v>
      </c>
      <c r="H47" s="44"/>
    </row>
    <row r="48" spans="1:8" ht="12.75" customHeight="1" x14ac:dyDescent="0.25">
      <c r="A48" s="6">
        <f t="shared" si="0"/>
        <v>42</v>
      </c>
      <c r="B48" s="7" t="s">
        <v>53</v>
      </c>
      <c r="C48" s="8">
        <v>2295.41</v>
      </c>
      <c r="D48" s="8">
        <v>2295.41</v>
      </c>
      <c r="E48" s="8">
        <v>2295.41</v>
      </c>
      <c r="F48" s="8">
        <v>0</v>
      </c>
      <c r="G48" s="40" t="s">
        <v>14</v>
      </c>
      <c r="H48" s="40"/>
    </row>
    <row r="49" spans="1:8" ht="12.75" customHeight="1" x14ac:dyDescent="0.25">
      <c r="A49" s="6">
        <f t="shared" si="0"/>
        <v>43</v>
      </c>
      <c r="B49" s="7" t="s">
        <v>54</v>
      </c>
      <c r="C49" s="8">
        <v>1518</v>
      </c>
      <c r="D49" s="8">
        <v>1518</v>
      </c>
      <c r="E49" s="8">
        <v>1518</v>
      </c>
      <c r="F49" s="8">
        <v>0</v>
      </c>
      <c r="G49" s="40" t="s">
        <v>14</v>
      </c>
      <c r="H49" s="40"/>
    </row>
    <row r="50" spans="1:8" ht="12.75" customHeight="1" x14ac:dyDescent="0.25">
      <c r="A50" s="6">
        <f t="shared" si="0"/>
        <v>44</v>
      </c>
      <c r="B50" s="7" t="s">
        <v>55</v>
      </c>
      <c r="C50" s="8">
        <v>416.35</v>
      </c>
      <c r="D50" s="8">
        <v>416.35</v>
      </c>
      <c r="E50" s="8">
        <v>416.35</v>
      </c>
      <c r="F50" s="8">
        <v>0</v>
      </c>
      <c r="G50" s="40" t="s">
        <v>14</v>
      </c>
      <c r="H50" s="40"/>
    </row>
    <row r="51" spans="1:8" ht="12.75" customHeight="1" x14ac:dyDescent="0.25">
      <c r="A51" s="6">
        <f t="shared" si="0"/>
        <v>45</v>
      </c>
      <c r="B51" s="7" t="s">
        <v>56</v>
      </c>
      <c r="C51" s="8">
        <v>335.42</v>
      </c>
      <c r="D51" s="8">
        <v>335.42</v>
      </c>
      <c r="E51" s="8">
        <v>335.42</v>
      </c>
      <c r="F51" s="8">
        <v>0</v>
      </c>
      <c r="G51" s="40" t="s">
        <v>14</v>
      </c>
      <c r="H51" s="40"/>
    </row>
    <row r="52" spans="1:8" ht="12.75" customHeight="1" x14ac:dyDescent="0.25">
      <c r="A52" s="6">
        <f t="shared" si="0"/>
        <v>46</v>
      </c>
      <c r="B52" s="7" t="s">
        <v>57</v>
      </c>
      <c r="C52" s="8">
        <v>360.5</v>
      </c>
      <c r="D52" s="8">
        <v>360.5</v>
      </c>
      <c r="E52" s="8">
        <v>360.5</v>
      </c>
      <c r="F52" s="8">
        <v>0</v>
      </c>
      <c r="G52" s="40" t="s">
        <v>14</v>
      </c>
      <c r="H52" s="40"/>
    </row>
    <row r="53" spans="1:8" ht="12.75" customHeight="1" x14ac:dyDescent="0.25">
      <c r="A53" s="6">
        <f t="shared" si="0"/>
        <v>47</v>
      </c>
      <c r="B53" s="7" t="s">
        <v>58</v>
      </c>
      <c r="C53" s="8">
        <v>385.04</v>
      </c>
      <c r="D53" s="8">
        <v>385.04</v>
      </c>
      <c r="E53" s="8">
        <v>385.04</v>
      </c>
      <c r="F53" s="8">
        <v>0</v>
      </c>
      <c r="G53" s="40" t="s">
        <v>14</v>
      </c>
      <c r="H53" s="40"/>
    </row>
    <row r="54" spans="1:8" ht="12.75" customHeight="1" x14ac:dyDescent="0.25">
      <c r="A54" s="6">
        <f t="shared" si="0"/>
        <v>48</v>
      </c>
      <c r="B54" s="11" t="s">
        <v>59</v>
      </c>
      <c r="C54" s="8">
        <v>965.6</v>
      </c>
      <c r="D54" s="8">
        <v>965.6</v>
      </c>
      <c r="E54" s="8">
        <v>965.6</v>
      </c>
      <c r="F54" s="8">
        <v>0</v>
      </c>
      <c r="G54" s="40" t="s">
        <v>14</v>
      </c>
      <c r="H54" s="40"/>
    </row>
    <row r="55" spans="1:8" ht="12.75" customHeight="1" x14ac:dyDescent="0.25">
      <c r="A55" s="6">
        <f t="shared" si="0"/>
        <v>49</v>
      </c>
      <c r="B55" s="11" t="s">
        <v>60</v>
      </c>
      <c r="C55" s="8">
        <v>166.8</v>
      </c>
      <c r="D55" s="8">
        <v>166.8</v>
      </c>
      <c r="E55" s="8">
        <v>166.8</v>
      </c>
      <c r="F55" s="8">
        <v>0</v>
      </c>
      <c r="G55" s="40" t="s">
        <v>14</v>
      </c>
      <c r="H55" s="40"/>
    </row>
    <row r="56" spans="1:8" ht="27" customHeight="1" x14ac:dyDescent="0.25">
      <c r="A56" s="6">
        <f t="shared" si="0"/>
        <v>50</v>
      </c>
      <c r="B56" s="11" t="s">
        <v>61</v>
      </c>
      <c r="C56" s="8">
        <v>3736.12</v>
      </c>
      <c r="D56" s="8">
        <v>3736.12</v>
      </c>
      <c r="E56" s="8">
        <v>3736.12</v>
      </c>
      <c r="F56" s="8">
        <v>0</v>
      </c>
      <c r="G56" s="40" t="s">
        <v>14</v>
      </c>
      <c r="H56" s="40"/>
    </row>
    <row r="57" spans="1:8" ht="27" customHeight="1" x14ac:dyDescent="0.25">
      <c r="A57" s="6">
        <f t="shared" si="0"/>
        <v>51</v>
      </c>
      <c r="B57" s="11" t="s">
        <v>62</v>
      </c>
      <c r="C57" s="8">
        <v>1030</v>
      </c>
      <c r="D57" s="8">
        <v>1030</v>
      </c>
      <c r="E57" s="8">
        <v>1030</v>
      </c>
      <c r="F57" s="8">
        <v>0</v>
      </c>
      <c r="G57" s="40" t="s">
        <v>14</v>
      </c>
      <c r="H57" s="40"/>
    </row>
    <row r="58" spans="1:8" ht="13.5" customHeight="1" x14ac:dyDescent="0.25">
      <c r="A58" s="6">
        <f t="shared" si="0"/>
        <v>52</v>
      </c>
      <c r="B58" s="11" t="s">
        <v>63</v>
      </c>
      <c r="C58" s="8">
        <v>1542.3</v>
      </c>
      <c r="D58" s="8">
        <v>1542.3</v>
      </c>
      <c r="E58" s="8">
        <v>1542.3</v>
      </c>
      <c r="F58" s="8">
        <v>0</v>
      </c>
      <c r="G58" s="40" t="s">
        <v>14</v>
      </c>
      <c r="H58" s="40"/>
    </row>
    <row r="59" spans="1:8" ht="24.75" customHeight="1" x14ac:dyDescent="0.25">
      <c r="A59" s="6">
        <f t="shared" si="0"/>
        <v>53</v>
      </c>
      <c r="B59" s="11" t="s">
        <v>64</v>
      </c>
      <c r="C59" s="8">
        <v>553.29999999999995</v>
      </c>
      <c r="D59" s="8">
        <v>553.29999999999995</v>
      </c>
      <c r="E59" s="8">
        <v>553.29999999999995</v>
      </c>
      <c r="F59" s="8">
        <v>0</v>
      </c>
      <c r="G59" s="40" t="s">
        <v>14</v>
      </c>
      <c r="H59" s="40"/>
    </row>
    <row r="60" spans="1:8" ht="12.75" customHeight="1" x14ac:dyDescent="0.25">
      <c r="A60" s="6">
        <f t="shared" si="0"/>
        <v>54</v>
      </c>
      <c r="B60" s="11" t="s">
        <v>65</v>
      </c>
      <c r="C60" s="8">
        <v>3338.43</v>
      </c>
      <c r="D60" s="8">
        <v>3338.43</v>
      </c>
      <c r="E60" s="8">
        <v>3338.43</v>
      </c>
      <c r="F60" s="8">
        <v>2369</v>
      </c>
      <c r="G60" s="40" t="s">
        <v>14</v>
      </c>
      <c r="H60" s="40"/>
    </row>
    <row r="61" spans="1:8" ht="12.75" customHeight="1" x14ac:dyDescent="0.25">
      <c r="A61" s="40">
        <v>55</v>
      </c>
      <c r="B61" s="11" t="s">
        <v>66</v>
      </c>
      <c r="C61" s="8">
        <v>1711.52</v>
      </c>
      <c r="D61" s="8">
        <v>1711.52</v>
      </c>
      <c r="E61" s="8">
        <v>1711.52</v>
      </c>
      <c r="F61" s="8">
        <v>0</v>
      </c>
      <c r="G61" s="40" t="s">
        <v>14</v>
      </c>
      <c r="H61" s="40"/>
    </row>
    <row r="62" spans="1:8" ht="12.75" customHeight="1" x14ac:dyDescent="0.25">
      <c r="A62" s="40"/>
      <c r="B62" s="11" t="s">
        <v>67</v>
      </c>
      <c r="C62" s="8">
        <v>360</v>
      </c>
      <c r="D62" s="8">
        <v>360</v>
      </c>
      <c r="E62" s="8">
        <v>360</v>
      </c>
      <c r="F62" s="8">
        <v>0</v>
      </c>
      <c r="G62" s="40" t="s">
        <v>14</v>
      </c>
      <c r="H62" s="40"/>
    </row>
    <row r="63" spans="1:8" ht="25.5" customHeight="1" x14ac:dyDescent="0.25">
      <c r="A63" s="3">
        <v>56</v>
      </c>
      <c r="B63" s="11" t="s">
        <v>68</v>
      </c>
      <c r="C63" s="8">
        <v>932</v>
      </c>
      <c r="D63" s="8">
        <v>932</v>
      </c>
      <c r="E63" s="8">
        <v>932</v>
      </c>
      <c r="F63" s="8">
        <v>0</v>
      </c>
      <c r="G63" s="40" t="s">
        <v>14</v>
      </c>
      <c r="H63" s="40"/>
    </row>
    <row r="64" spans="1:8" ht="12.75" customHeight="1" x14ac:dyDescent="0.25">
      <c r="A64" s="3">
        <f t="shared" ref="A64:A81" si="1">A63+1</f>
        <v>57</v>
      </c>
      <c r="B64" s="11" t="s">
        <v>69</v>
      </c>
      <c r="C64" s="8">
        <v>1046.95</v>
      </c>
      <c r="D64" s="8">
        <v>1046.95</v>
      </c>
      <c r="E64" s="8">
        <v>1046.95</v>
      </c>
      <c r="F64" s="8">
        <v>0</v>
      </c>
      <c r="G64" s="40" t="s">
        <v>14</v>
      </c>
      <c r="H64" s="40"/>
    </row>
    <row r="65" spans="1:8" ht="12.75" customHeight="1" x14ac:dyDescent="0.25">
      <c r="A65" s="3">
        <f t="shared" si="1"/>
        <v>58</v>
      </c>
      <c r="B65" s="11" t="s">
        <v>70</v>
      </c>
      <c r="C65" s="8">
        <v>1638.38</v>
      </c>
      <c r="D65" s="8">
        <v>1638.38</v>
      </c>
      <c r="E65" s="8">
        <v>1638.38</v>
      </c>
      <c r="F65" s="8">
        <v>1997.39</v>
      </c>
      <c r="G65" s="40" t="s">
        <v>14</v>
      </c>
      <c r="H65" s="40"/>
    </row>
    <row r="66" spans="1:8" ht="12" customHeight="1" x14ac:dyDescent="0.25">
      <c r="A66" s="3">
        <f t="shared" si="1"/>
        <v>59</v>
      </c>
      <c r="B66" s="15" t="s">
        <v>71</v>
      </c>
      <c r="C66" s="16">
        <v>2759.85</v>
      </c>
      <c r="D66" s="16">
        <v>2759.85</v>
      </c>
      <c r="E66" s="16">
        <v>2759.85</v>
      </c>
      <c r="F66" s="16">
        <v>0</v>
      </c>
      <c r="G66" s="45" t="s">
        <v>14</v>
      </c>
      <c r="H66" s="45"/>
    </row>
    <row r="67" spans="1:8" ht="12" customHeight="1" x14ac:dyDescent="0.25">
      <c r="A67" s="3" t="s">
        <v>134</v>
      </c>
      <c r="B67" s="15" t="s">
        <v>144</v>
      </c>
      <c r="C67" s="16">
        <v>67</v>
      </c>
      <c r="D67" s="16">
        <v>67</v>
      </c>
      <c r="E67" s="16">
        <v>67</v>
      </c>
      <c r="F67" s="16">
        <v>1680</v>
      </c>
      <c r="G67" s="60" t="s">
        <v>14</v>
      </c>
      <c r="H67" s="61"/>
    </row>
    <row r="68" spans="1:8" x14ac:dyDescent="0.25">
      <c r="A68" s="3">
        <f>A66+1</f>
        <v>60</v>
      </c>
      <c r="B68" s="14" t="s">
        <v>72</v>
      </c>
      <c r="C68" s="12">
        <v>360</v>
      </c>
      <c r="D68" s="12">
        <v>360</v>
      </c>
      <c r="E68" s="12">
        <v>360</v>
      </c>
      <c r="F68" s="12">
        <v>0</v>
      </c>
      <c r="G68" s="44" t="s">
        <v>14</v>
      </c>
      <c r="H68" s="44"/>
    </row>
    <row r="69" spans="1:8" x14ac:dyDescent="0.25">
      <c r="A69" s="3">
        <f t="shared" si="1"/>
        <v>61</v>
      </c>
      <c r="B69" s="14" t="s">
        <v>73</v>
      </c>
      <c r="C69" s="12">
        <v>583</v>
      </c>
      <c r="D69" s="12">
        <v>583</v>
      </c>
      <c r="E69" s="12">
        <v>583</v>
      </c>
      <c r="F69" s="12">
        <v>0</v>
      </c>
      <c r="G69" s="44" t="s">
        <v>14</v>
      </c>
      <c r="H69" s="44"/>
    </row>
    <row r="70" spans="1:8" x14ac:dyDescent="0.25">
      <c r="A70" s="3">
        <f t="shared" si="1"/>
        <v>62</v>
      </c>
      <c r="B70" s="14" t="s">
        <v>74</v>
      </c>
      <c r="C70" s="12">
        <v>342</v>
      </c>
      <c r="D70" s="12">
        <v>342</v>
      </c>
      <c r="E70" s="12">
        <v>342</v>
      </c>
      <c r="F70" s="12">
        <v>0</v>
      </c>
      <c r="G70" s="44" t="s">
        <v>14</v>
      </c>
      <c r="H70" s="44"/>
    </row>
    <row r="71" spans="1:8" x14ac:dyDescent="0.25">
      <c r="A71" s="3">
        <f t="shared" si="1"/>
        <v>63</v>
      </c>
      <c r="B71" s="14" t="s">
        <v>75</v>
      </c>
      <c r="C71" s="12">
        <v>300.10000000000002</v>
      </c>
      <c r="D71" s="12">
        <v>300.10000000000002</v>
      </c>
      <c r="E71" s="12">
        <v>300.10000000000002</v>
      </c>
      <c r="F71" s="12">
        <v>0</v>
      </c>
      <c r="G71" s="44" t="s">
        <v>14</v>
      </c>
      <c r="H71" s="44"/>
    </row>
    <row r="72" spans="1:8" x14ac:dyDescent="0.25">
      <c r="A72" s="3">
        <f t="shared" si="1"/>
        <v>64</v>
      </c>
      <c r="B72" s="14" t="s">
        <v>76</v>
      </c>
      <c r="C72" s="12">
        <v>774.6</v>
      </c>
      <c r="D72" s="12">
        <v>774.6</v>
      </c>
      <c r="E72" s="12">
        <v>774.6</v>
      </c>
      <c r="F72" s="12">
        <v>0</v>
      </c>
      <c r="G72" s="44" t="s">
        <v>14</v>
      </c>
      <c r="H72" s="44"/>
    </row>
    <row r="73" spans="1:8" ht="24.75" customHeight="1" x14ac:dyDescent="0.25">
      <c r="A73" s="3">
        <f t="shared" si="1"/>
        <v>65</v>
      </c>
      <c r="B73" s="17" t="s">
        <v>77</v>
      </c>
      <c r="C73" s="12">
        <v>2631</v>
      </c>
      <c r="D73" s="12">
        <v>2631</v>
      </c>
      <c r="E73" s="12">
        <v>2631</v>
      </c>
      <c r="F73" s="12">
        <v>684.35</v>
      </c>
      <c r="G73" s="44" t="s">
        <v>14</v>
      </c>
      <c r="H73" s="44"/>
    </row>
    <row r="74" spans="1:8" ht="13.5" customHeight="1" x14ac:dyDescent="0.25">
      <c r="A74" s="3">
        <f t="shared" si="1"/>
        <v>66</v>
      </c>
      <c r="B74" s="17" t="s">
        <v>78</v>
      </c>
      <c r="C74" s="12">
        <v>4545</v>
      </c>
      <c r="D74" s="12">
        <v>4545</v>
      </c>
      <c r="E74" s="12">
        <v>4545</v>
      </c>
      <c r="F74" s="12">
        <v>2610.7199999999998</v>
      </c>
      <c r="G74" s="44" t="s">
        <v>14</v>
      </c>
      <c r="H74" s="44"/>
    </row>
    <row r="75" spans="1:8" ht="12.75" customHeight="1" x14ac:dyDescent="0.25">
      <c r="A75" s="3">
        <f t="shared" si="1"/>
        <v>67</v>
      </c>
      <c r="B75" s="17" t="s">
        <v>79</v>
      </c>
      <c r="C75" s="12">
        <v>365</v>
      </c>
      <c r="D75" s="12">
        <v>365</v>
      </c>
      <c r="E75" s="12">
        <v>365</v>
      </c>
      <c r="F75" s="12">
        <v>0</v>
      </c>
      <c r="G75" s="44" t="s">
        <v>14</v>
      </c>
      <c r="H75" s="44"/>
    </row>
    <row r="76" spans="1:8" ht="13.5" customHeight="1" x14ac:dyDescent="0.25">
      <c r="A76" s="3">
        <f t="shared" si="1"/>
        <v>68</v>
      </c>
      <c r="B76" s="7" t="s">
        <v>80</v>
      </c>
      <c r="C76" s="8">
        <v>256</v>
      </c>
      <c r="D76" s="8">
        <v>256</v>
      </c>
      <c r="E76" s="8">
        <v>256</v>
      </c>
      <c r="F76" s="8">
        <v>1064</v>
      </c>
      <c r="G76" s="40" t="s">
        <v>14</v>
      </c>
      <c r="H76" s="40"/>
    </row>
    <row r="77" spans="1:8" ht="14.25" customHeight="1" x14ac:dyDescent="0.25">
      <c r="A77" s="3">
        <f t="shared" si="1"/>
        <v>69</v>
      </c>
      <c r="B77" s="18" t="s">
        <v>81</v>
      </c>
      <c r="C77" s="8">
        <v>5371.3</v>
      </c>
      <c r="D77" s="8">
        <v>5371.3</v>
      </c>
      <c r="E77" s="8">
        <v>5371.3</v>
      </c>
      <c r="F77" s="8">
        <v>4547.8999999999996</v>
      </c>
      <c r="G77" s="40" t="s">
        <v>14</v>
      </c>
      <c r="H77" s="40"/>
    </row>
    <row r="78" spans="1:8" ht="13.5" customHeight="1" x14ac:dyDescent="0.25">
      <c r="A78" s="3">
        <f t="shared" si="1"/>
        <v>70</v>
      </c>
      <c r="B78" s="18" t="s">
        <v>82</v>
      </c>
      <c r="C78" s="8">
        <v>75</v>
      </c>
      <c r="D78" s="8">
        <v>75</v>
      </c>
      <c r="E78" s="8">
        <v>75</v>
      </c>
      <c r="F78" s="8">
        <v>132.47999999999999</v>
      </c>
      <c r="G78" s="40" t="s">
        <v>14</v>
      </c>
      <c r="H78" s="40"/>
    </row>
    <row r="79" spans="1:8" ht="47.25" customHeight="1" x14ac:dyDescent="0.25">
      <c r="A79" s="3">
        <f t="shared" si="1"/>
        <v>71</v>
      </c>
      <c r="B79" s="11" t="s">
        <v>83</v>
      </c>
      <c r="C79" s="8">
        <v>574.5</v>
      </c>
      <c r="D79" s="8">
        <v>574.5</v>
      </c>
      <c r="E79" s="8">
        <v>574.5</v>
      </c>
      <c r="F79" s="8">
        <v>1552.4</v>
      </c>
      <c r="G79" s="40" t="s">
        <v>14</v>
      </c>
      <c r="H79" s="40"/>
    </row>
    <row r="80" spans="1:8" ht="31.5" customHeight="1" x14ac:dyDescent="0.25">
      <c r="A80" s="3">
        <f t="shared" si="1"/>
        <v>72</v>
      </c>
      <c r="B80" s="11" t="s">
        <v>84</v>
      </c>
      <c r="C80" s="8">
        <v>1123</v>
      </c>
      <c r="D80" s="8">
        <v>1123</v>
      </c>
      <c r="E80" s="8">
        <v>1123</v>
      </c>
      <c r="F80" s="8">
        <v>582.91999999999996</v>
      </c>
      <c r="G80" s="40" t="s">
        <v>14</v>
      </c>
      <c r="H80" s="40"/>
    </row>
    <row r="81" spans="1:8" ht="30" customHeight="1" x14ac:dyDescent="0.25">
      <c r="A81" s="3">
        <f t="shared" si="1"/>
        <v>73</v>
      </c>
      <c r="B81" s="37" t="s">
        <v>145</v>
      </c>
      <c r="C81" s="36">
        <v>647.33000000000004</v>
      </c>
      <c r="D81" s="36">
        <v>647.33000000000004</v>
      </c>
      <c r="E81" s="36">
        <v>647.33000000000004</v>
      </c>
      <c r="F81" s="36">
        <v>334</v>
      </c>
      <c r="G81" s="40" t="s">
        <v>14</v>
      </c>
      <c r="H81" s="40"/>
    </row>
    <row r="82" spans="1:8" s="20" customFormat="1" ht="18" customHeight="1" x14ac:dyDescent="0.25">
      <c r="A82" s="46" t="s">
        <v>85</v>
      </c>
      <c r="B82" s="47"/>
      <c r="C82" s="19">
        <f>SUM(C5:C81)</f>
        <v>99696.960000000021</v>
      </c>
      <c r="D82" s="19">
        <f>SUM(D5:D81)</f>
        <v>98099.960000000021</v>
      </c>
      <c r="E82" s="19">
        <f>SUM(E5:E81)</f>
        <v>93323.36000000003</v>
      </c>
      <c r="F82" s="19">
        <f>SUM(F5:F81)-F10</f>
        <v>31402.76</v>
      </c>
      <c r="G82" s="48"/>
      <c r="H82" s="48"/>
    </row>
    <row r="83" spans="1:8" ht="12.75" customHeight="1" x14ac:dyDescent="0.25">
      <c r="A83" s="6">
        <f>A81+1</f>
        <v>74</v>
      </c>
      <c r="B83" s="7" t="s">
        <v>86</v>
      </c>
      <c r="C83" s="8">
        <v>2183</v>
      </c>
      <c r="D83" s="8">
        <v>2183</v>
      </c>
      <c r="E83" s="8">
        <v>2183</v>
      </c>
      <c r="F83" s="8">
        <v>0</v>
      </c>
      <c r="G83" s="40" t="s">
        <v>87</v>
      </c>
      <c r="H83" s="40"/>
    </row>
    <row r="84" spans="1:8" ht="12.75" customHeight="1" x14ac:dyDescent="0.25">
      <c r="A84" s="6">
        <v>75</v>
      </c>
      <c r="B84" s="7" t="s">
        <v>88</v>
      </c>
      <c r="C84" s="8">
        <v>380</v>
      </c>
      <c r="D84" s="8">
        <v>380</v>
      </c>
      <c r="E84" s="8">
        <v>380</v>
      </c>
      <c r="F84" s="8">
        <v>40</v>
      </c>
      <c r="G84" s="40" t="s">
        <v>87</v>
      </c>
      <c r="H84" s="40"/>
    </row>
    <row r="85" spans="1:8" ht="33.75" customHeight="1" x14ac:dyDescent="0.25">
      <c r="A85" s="6">
        <v>76</v>
      </c>
      <c r="B85" s="7" t="s">
        <v>89</v>
      </c>
      <c r="C85" s="8">
        <v>230</v>
      </c>
      <c r="D85" s="8">
        <v>230</v>
      </c>
      <c r="E85" s="8">
        <v>230</v>
      </c>
      <c r="F85" s="8">
        <v>0</v>
      </c>
      <c r="G85" s="40" t="s">
        <v>90</v>
      </c>
      <c r="H85" s="40"/>
    </row>
    <row r="86" spans="1:8" ht="12.75" customHeight="1" x14ac:dyDescent="0.25">
      <c r="A86" s="6">
        <v>77</v>
      </c>
      <c r="B86" s="7" t="s">
        <v>91</v>
      </c>
      <c r="C86" s="8">
        <v>1564</v>
      </c>
      <c r="D86" s="8">
        <v>1564</v>
      </c>
      <c r="E86" s="8">
        <v>1564</v>
      </c>
      <c r="F86" s="8">
        <v>260</v>
      </c>
      <c r="G86" s="40" t="s">
        <v>90</v>
      </c>
      <c r="H86" s="40"/>
    </row>
    <row r="87" spans="1:8" ht="12.75" customHeight="1" x14ac:dyDescent="0.25">
      <c r="A87" s="6">
        <v>78</v>
      </c>
      <c r="B87" s="7" t="s">
        <v>92</v>
      </c>
      <c r="C87" s="8">
        <v>110</v>
      </c>
      <c r="D87" s="8">
        <v>110</v>
      </c>
      <c r="E87" s="8">
        <v>110</v>
      </c>
      <c r="F87" s="8">
        <v>0</v>
      </c>
      <c r="G87" s="40" t="s">
        <v>90</v>
      </c>
      <c r="H87" s="40"/>
    </row>
    <row r="88" spans="1:8" ht="25.5" customHeight="1" x14ac:dyDescent="0.25">
      <c r="A88" s="6">
        <v>79</v>
      </c>
      <c r="B88" s="7" t="s">
        <v>93</v>
      </c>
      <c r="C88" s="8">
        <v>428</v>
      </c>
      <c r="D88" s="8">
        <v>428</v>
      </c>
      <c r="E88" s="8">
        <v>428</v>
      </c>
      <c r="F88" s="8">
        <v>0</v>
      </c>
      <c r="G88" s="40" t="s">
        <v>90</v>
      </c>
      <c r="H88" s="40"/>
    </row>
    <row r="89" spans="1:8" ht="12.75" customHeight="1" x14ac:dyDescent="0.25">
      <c r="A89" s="6">
        <v>80</v>
      </c>
      <c r="B89" s="7" t="s">
        <v>94</v>
      </c>
      <c r="C89" s="8">
        <v>292</v>
      </c>
      <c r="D89" s="8">
        <v>292</v>
      </c>
      <c r="E89" s="8">
        <v>292</v>
      </c>
      <c r="F89" s="8">
        <v>0</v>
      </c>
      <c r="G89" s="40" t="s">
        <v>90</v>
      </c>
      <c r="H89" s="40"/>
    </row>
    <row r="90" spans="1:8" ht="14.25" customHeight="1" x14ac:dyDescent="0.25">
      <c r="A90" s="6">
        <v>81</v>
      </c>
      <c r="B90" s="37" t="s">
        <v>95</v>
      </c>
      <c r="C90" s="8">
        <v>11039</v>
      </c>
      <c r="D90" s="8">
        <v>11039</v>
      </c>
      <c r="E90" s="8">
        <v>11039</v>
      </c>
      <c r="F90" s="8">
        <v>400</v>
      </c>
      <c r="G90" s="40" t="s">
        <v>90</v>
      </c>
      <c r="H90" s="40"/>
    </row>
    <row r="91" spans="1:8" ht="14.25" customHeight="1" x14ac:dyDescent="0.25">
      <c r="A91" s="6" t="s">
        <v>140</v>
      </c>
      <c r="B91" s="37" t="s">
        <v>141</v>
      </c>
      <c r="C91" s="8">
        <v>97</v>
      </c>
      <c r="D91" s="8">
        <v>97</v>
      </c>
      <c r="E91" s="8">
        <v>97</v>
      </c>
      <c r="F91" s="8">
        <v>0</v>
      </c>
      <c r="G91" s="49" t="s">
        <v>14</v>
      </c>
      <c r="H91" s="50"/>
    </row>
    <row r="92" spans="1:8" ht="25.5" customHeight="1" x14ac:dyDescent="0.25">
      <c r="A92" s="6">
        <v>82</v>
      </c>
      <c r="B92" s="11" t="s">
        <v>96</v>
      </c>
      <c r="C92" s="8">
        <v>473.67</v>
      </c>
      <c r="D92" s="8">
        <v>473.67</v>
      </c>
      <c r="E92" s="8">
        <v>463.67</v>
      </c>
      <c r="F92" s="8">
        <v>0</v>
      </c>
      <c r="G92" s="40" t="s">
        <v>90</v>
      </c>
      <c r="H92" s="40"/>
    </row>
    <row r="93" spans="1:8" x14ac:dyDescent="0.25">
      <c r="A93" s="13">
        <v>83</v>
      </c>
      <c r="B93" s="14" t="s">
        <v>97</v>
      </c>
      <c r="C93" s="12">
        <v>5</v>
      </c>
      <c r="D93" s="12">
        <v>5</v>
      </c>
      <c r="E93" s="12">
        <v>0</v>
      </c>
      <c r="F93" s="12">
        <v>0</v>
      </c>
      <c r="G93" s="44" t="s">
        <v>90</v>
      </c>
      <c r="H93" s="44"/>
    </row>
    <row r="94" spans="1:8" ht="27" customHeight="1" x14ac:dyDescent="0.25">
      <c r="A94" s="21">
        <v>84</v>
      </c>
      <c r="B94" s="22" t="s">
        <v>98</v>
      </c>
      <c r="C94" s="12">
        <v>15</v>
      </c>
      <c r="D94" s="12">
        <v>15</v>
      </c>
      <c r="E94" s="12">
        <v>0</v>
      </c>
      <c r="F94" s="12">
        <v>20</v>
      </c>
      <c r="G94" s="44" t="s">
        <v>90</v>
      </c>
      <c r="H94" s="44"/>
    </row>
    <row r="95" spans="1:8" x14ac:dyDescent="0.25">
      <c r="A95" s="13">
        <v>85</v>
      </c>
      <c r="B95" s="11" t="s">
        <v>99</v>
      </c>
      <c r="C95" s="23">
        <v>9937</v>
      </c>
      <c r="D95" s="23">
        <v>9937</v>
      </c>
      <c r="E95" s="23">
        <v>9937</v>
      </c>
      <c r="F95" s="23">
        <v>9082.61</v>
      </c>
      <c r="G95" s="44" t="s">
        <v>90</v>
      </c>
      <c r="H95" s="44"/>
    </row>
    <row r="96" spans="1:8" ht="13.5" customHeight="1" x14ac:dyDescent="0.25">
      <c r="A96" s="13">
        <v>86</v>
      </c>
      <c r="B96" s="11" t="s">
        <v>100</v>
      </c>
      <c r="C96" s="23">
        <v>8196</v>
      </c>
      <c r="D96" s="23">
        <v>8196</v>
      </c>
      <c r="E96" s="23">
        <v>5655</v>
      </c>
      <c r="F96" s="23">
        <v>0</v>
      </c>
      <c r="G96" s="44" t="s">
        <v>90</v>
      </c>
      <c r="H96" s="44"/>
    </row>
    <row r="97" spans="1:8" ht="12.75" customHeight="1" x14ac:dyDescent="0.25">
      <c r="A97" s="13">
        <v>87</v>
      </c>
      <c r="B97" s="11" t="s">
        <v>101</v>
      </c>
      <c r="C97" s="8">
        <v>26.25</v>
      </c>
      <c r="D97" s="8">
        <v>26.25</v>
      </c>
      <c r="E97" s="8">
        <v>26.25</v>
      </c>
      <c r="F97" s="8">
        <v>0</v>
      </c>
      <c r="G97" s="40" t="s">
        <v>90</v>
      </c>
      <c r="H97" s="40"/>
    </row>
    <row r="98" spans="1:8" x14ac:dyDescent="0.25">
      <c r="A98" s="13">
        <v>88</v>
      </c>
      <c r="B98" s="14" t="s">
        <v>102</v>
      </c>
      <c r="C98" s="12">
        <v>16</v>
      </c>
      <c r="D98" s="12">
        <v>16</v>
      </c>
      <c r="E98" s="12">
        <v>16</v>
      </c>
      <c r="F98" s="12">
        <v>0</v>
      </c>
      <c r="G98" s="44" t="s">
        <v>90</v>
      </c>
      <c r="H98" s="44"/>
    </row>
    <row r="99" spans="1:8" s="9" customFormat="1" ht="13.5" customHeight="1" x14ac:dyDescent="0.25">
      <c r="A99" s="6">
        <v>89</v>
      </c>
      <c r="B99" s="11" t="s">
        <v>103</v>
      </c>
      <c r="C99" s="5">
        <v>175</v>
      </c>
      <c r="D99" s="5">
        <v>175</v>
      </c>
      <c r="E99" s="5">
        <v>175</v>
      </c>
      <c r="F99" s="5">
        <v>125</v>
      </c>
      <c r="G99" s="44" t="s">
        <v>90</v>
      </c>
      <c r="H99" s="44"/>
    </row>
    <row r="100" spans="1:8" ht="12.75" customHeight="1" x14ac:dyDescent="0.25">
      <c r="A100" s="13">
        <v>90</v>
      </c>
      <c r="B100" s="14" t="s">
        <v>104</v>
      </c>
      <c r="C100" s="12">
        <v>0</v>
      </c>
      <c r="D100" s="12">
        <v>0</v>
      </c>
      <c r="E100" s="12">
        <v>0</v>
      </c>
      <c r="F100" s="12">
        <v>400</v>
      </c>
      <c r="G100" s="40" t="s">
        <v>87</v>
      </c>
      <c r="H100" s="40"/>
    </row>
    <row r="101" spans="1:8" ht="12.75" customHeight="1" x14ac:dyDescent="0.25">
      <c r="A101" s="13">
        <v>91</v>
      </c>
      <c r="B101" s="14" t="s">
        <v>105</v>
      </c>
      <c r="C101" s="24">
        <v>0</v>
      </c>
      <c r="D101" s="24">
        <v>0</v>
      </c>
      <c r="E101" s="24">
        <v>0</v>
      </c>
      <c r="F101" s="24">
        <v>51</v>
      </c>
      <c r="G101" s="40" t="s">
        <v>87</v>
      </c>
      <c r="H101" s="40"/>
    </row>
    <row r="102" spans="1:8" ht="12.75" customHeight="1" x14ac:dyDescent="0.25">
      <c r="A102" s="13">
        <v>92</v>
      </c>
      <c r="B102" s="14" t="s">
        <v>106</v>
      </c>
      <c r="C102" s="24">
        <v>29</v>
      </c>
      <c r="D102" s="24">
        <v>29</v>
      </c>
      <c r="E102" s="24">
        <v>29</v>
      </c>
      <c r="F102" s="24">
        <v>0</v>
      </c>
      <c r="G102" s="40" t="s">
        <v>87</v>
      </c>
      <c r="H102" s="40"/>
    </row>
    <row r="103" spans="1:8" ht="12.75" customHeight="1" x14ac:dyDescent="0.25">
      <c r="A103" s="25">
        <v>93</v>
      </c>
      <c r="B103" s="26" t="s">
        <v>107</v>
      </c>
      <c r="C103" s="24">
        <v>126</v>
      </c>
      <c r="D103" s="24">
        <v>126</v>
      </c>
      <c r="E103" s="24">
        <v>126</v>
      </c>
      <c r="F103" s="24">
        <v>0</v>
      </c>
      <c r="G103" s="40" t="s">
        <v>90</v>
      </c>
      <c r="H103" s="40"/>
    </row>
    <row r="104" spans="1:8" ht="25.5" customHeight="1" x14ac:dyDescent="0.25">
      <c r="A104" s="25">
        <v>94</v>
      </c>
      <c r="B104" s="17" t="s">
        <v>108</v>
      </c>
      <c r="C104" s="24">
        <v>32</v>
      </c>
      <c r="D104" s="24">
        <v>32</v>
      </c>
      <c r="E104" s="24">
        <v>32</v>
      </c>
      <c r="F104" s="24">
        <v>0</v>
      </c>
      <c r="G104" s="40" t="s">
        <v>90</v>
      </c>
      <c r="H104" s="40"/>
    </row>
    <row r="105" spans="1:8" ht="25.5" customHeight="1" x14ac:dyDescent="0.25">
      <c r="A105" s="25" t="s">
        <v>135</v>
      </c>
      <c r="B105" s="17" t="s">
        <v>136</v>
      </c>
      <c r="C105" s="24">
        <v>22</v>
      </c>
      <c r="D105" s="24">
        <v>22</v>
      </c>
      <c r="E105" s="24">
        <v>22</v>
      </c>
      <c r="F105" s="24" t="s">
        <v>137</v>
      </c>
      <c r="G105" s="49" t="s">
        <v>90</v>
      </c>
      <c r="H105" s="50"/>
    </row>
    <row r="106" spans="1:8" ht="25.5" customHeight="1" x14ac:dyDescent="0.25">
      <c r="A106" s="25" t="s">
        <v>138</v>
      </c>
      <c r="B106" s="17" t="s">
        <v>139</v>
      </c>
      <c r="C106" s="24">
        <v>5</v>
      </c>
      <c r="D106" s="24">
        <v>5</v>
      </c>
      <c r="E106" s="24">
        <v>5</v>
      </c>
      <c r="F106" s="24">
        <v>0</v>
      </c>
      <c r="G106" s="49" t="s">
        <v>90</v>
      </c>
      <c r="H106" s="50"/>
    </row>
    <row r="107" spans="1:8" ht="22.5" customHeight="1" x14ac:dyDescent="0.25">
      <c r="A107" s="58"/>
      <c r="B107" s="59"/>
      <c r="C107" s="27">
        <f>SUM(C83:C106)</f>
        <v>35380.92</v>
      </c>
      <c r="D107" s="27">
        <f>SUM(D83:D106)</f>
        <v>35380.92</v>
      </c>
      <c r="E107" s="27">
        <f>SUM(E83:E106)</f>
        <v>32809.919999999998</v>
      </c>
      <c r="F107" s="27">
        <f>SUM(F83:F104)</f>
        <v>10378.61</v>
      </c>
      <c r="G107" s="53"/>
      <c r="H107" s="53"/>
    </row>
    <row r="108" spans="1:8" x14ac:dyDescent="0.25">
      <c r="A108" s="13">
        <v>95</v>
      </c>
      <c r="B108" s="11" t="s">
        <v>109</v>
      </c>
      <c r="C108" s="12">
        <v>254</v>
      </c>
      <c r="D108" s="12">
        <v>254</v>
      </c>
      <c r="E108" s="12">
        <v>0</v>
      </c>
      <c r="F108" s="12">
        <v>0</v>
      </c>
      <c r="G108" s="44" t="s">
        <v>110</v>
      </c>
      <c r="H108" s="44"/>
    </row>
    <row r="109" spans="1:8" x14ac:dyDescent="0.25">
      <c r="A109" s="13">
        <v>96</v>
      </c>
      <c r="B109" s="11" t="s">
        <v>111</v>
      </c>
      <c r="C109" s="12">
        <v>254</v>
      </c>
      <c r="D109" s="12">
        <v>254</v>
      </c>
      <c r="E109" s="12">
        <v>210</v>
      </c>
      <c r="F109" s="12">
        <v>0</v>
      </c>
      <c r="G109" s="44" t="s">
        <v>110</v>
      </c>
      <c r="H109" s="44"/>
    </row>
    <row r="110" spans="1:8" ht="15.75" customHeight="1" x14ac:dyDescent="0.25">
      <c r="A110" s="58"/>
      <c r="B110" s="59"/>
      <c r="C110" s="28">
        <f>SUM(C108:C109)</f>
        <v>508</v>
      </c>
      <c r="D110" s="28">
        <f>SUM(D108:D109)</f>
        <v>508</v>
      </c>
      <c r="E110" s="28">
        <f>SUM(E109)</f>
        <v>210</v>
      </c>
      <c r="F110" s="28">
        <f>SUM(F108:F109)</f>
        <v>0</v>
      </c>
      <c r="G110" s="44"/>
      <c r="H110" s="44"/>
    </row>
    <row r="111" spans="1:8" ht="15.75" customHeight="1" x14ac:dyDescent="0.25">
      <c r="A111" s="58"/>
      <c r="B111" s="59"/>
      <c r="C111" s="29">
        <f>C82+C107+C110</f>
        <v>135585.88</v>
      </c>
      <c r="D111" s="29">
        <f>D82+D107+D110</f>
        <v>133988.88</v>
      </c>
      <c r="E111" s="29">
        <f>E82+E107+E110</f>
        <v>126343.28000000003</v>
      </c>
      <c r="F111" s="29">
        <f>F82+F107+F110</f>
        <v>41781.369999999995</v>
      </c>
      <c r="G111" s="44"/>
      <c r="H111" s="44"/>
    </row>
    <row r="112" spans="1:8" ht="15.75" customHeight="1" x14ac:dyDescent="0.25">
      <c r="A112" s="30">
        <v>97</v>
      </c>
      <c r="B112" s="38" t="s">
        <v>112</v>
      </c>
      <c r="C112" s="12">
        <v>3474</v>
      </c>
      <c r="D112" s="12">
        <v>0</v>
      </c>
      <c r="E112" s="12">
        <v>3474</v>
      </c>
      <c r="F112" s="12">
        <v>0</v>
      </c>
      <c r="G112" s="13"/>
      <c r="H112" s="13"/>
    </row>
    <row r="113" spans="1:8" ht="15.75" customHeight="1" x14ac:dyDescent="0.25">
      <c r="A113" s="30">
        <v>98</v>
      </c>
      <c r="B113" s="38" t="s">
        <v>113</v>
      </c>
      <c r="C113" s="12">
        <v>4418</v>
      </c>
      <c r="D113" s="12">
        <v>0</v>
      </c>
      <c r="E113" s="12">
        <v>4418</v>
      </c>
      <c r="F113" s="12">
        <v>0</v>
      </c>
      <c r="G113" s="13"/>
      <c r="H113" s="13"/>
    </row>
    <row r="114" spans="1:8" ht="15.75" customHeight="1" x14ac:dyDescent="0.25">
      <c r="A114" s="30">
        <v>99</v>
      </c>
      <c r="B114" s="38" t="s">
        <v>146</v>
      </c>
      <c r="C114" s="12">
        <v>10000</v>
      </c>
      <c r="D114" s="12">
        <v>0</v>
      </c>
      <c r="E114" s="12">
        <v>10000</v>
      </c>
      <c r="F114" s="12">
        <v>0</v>
      </c>
      <c r="G114" s="13"/>
      <c r="H114" s="13"/>
    </row>
    <row r="115" spans="1:8" ht="15.75" customHeight="1" x14ac:dyDescent="0.25">
      <c r="A115" s="30"/>
      <c r="B115" s="31"/>
      <c r="C115" s="12"/>
      <c r="D115" s="12"/>
      <c r="E115" s="12"/>
      <c r="F115" s="12"/>
      <c r="G115" s="13"/>
      <c r="H115" s="13"/>
    </row>
    <row r="116" spans="1:8" ht="15.75" customHeight="1" x14ac:dyDescent="0.25">
      <c r="A116" s="55" t="s">
        <v>114</v>
      </c>
      <c r="B116" s="56"/>
      <c r="C116" s="56"/>
      <c r="D116" s="56"/>
      <c r="E116" s="56"/>
      <c r="F116" s="56"/>
      <c r="G116" s="56"/>
      <c r="H116" s="57"/>
    </row>
    <row r="117" spans="1:8" ht="12.75" customHeight="1" x14ac:dyDescent="0.25">
      <c r="A117" s="14">
        <v>98</v>
      </c>
      <c r="B117" s="14" t="s">
        <v>115</v>
      </c>
      <c r="C117" s="12">
        <v>2399.1</v>
      </c>
      <c r="D117" s="12">
        <v>2399.1</v>
      </c>
      <c r="E117" s="12">
        <v>2399.1</v>
      </c>
      <c r="F117" s="12">
        <v>584.1</v>
      </c>
      <c r="G117" s="40" t="s">
        <v>90</v>
      </c>
      <c r="H117" s="40"/>
    </row>
    <row r="118" spans="1:8" ht="13.5" customHeight="1" x14ac:dyDescent="0.25">
      <c r="A118" s="14">
        <v>99</v>
      </c>
      <c r="B118" s="14" t="s">
        <v>116</v>
      </c>
      <c r="C118" s="12">
        <v>1537.4</v>
      </c>
      <c r="D118" s="12">
        <v>1537.4</v>
      </c>
      <c r="E118" s="12">
        <v>1537.4</v>
      </c>
      <c r="F118" s="12">
        <v>313.7</v>
      </c>
      <c r="G118" s="40" t="s">
        <v>90</v>
      </c>
      <c r="H118" s="40"/>
    </row>
    <row r="119" spans="1:8" ht="14.25" customHeight="1" x14ac:dyDescent="0.25">
      <c r="A119" s="14">
        <v>100</v>
      </c>
      <c r="B119" s="14" t="s">
        <v>117</v>
      </c>
      <c r="C119" s="12">
        <v>1927.3</v>
      </c>
      <c r="D119" s="12">
        <v>1927.3</v>
      </c>
      <c r="E119" s="12">
        <v>1927.3</v>
      </c>
      <c r="F119" s="12">
        <v>2002</v>
      </c>
      <c r="G119" s="40" t="s">
        <v>90</v>
      </c>
      <c r="H119" s="40"/>
    </row>
    <row r="120" spans="1:8" ht="15.75" customHeight="1" x14ac:dyDescent="0.25">
      <c r="A120" s="14">
        <v>101</v>
      </c>
      <c r="B120" s="14" t="s">
        <v>118</v>
      </c>
      <c r="C120" s="12">
        <v>5795.86</v>
      </c>
      <c r="D120" s="12">
        <v>5795.86</v>
      </c>
      <c r="E120" s="12">
        <v>5795.86</v>
      </c>
      <c r="F120" s="12">
        <v>2904.1</v>
      </c>
      <c r="G120" s="40" t="s">
        <v>90</v>
      </c>
      <c r="H120" s="40"/>
    </row>
    <row r="121" spans="1:8" ht="14.25" customHeight="1" x14ac:dyDescent="0.25">
      <c r="A121" s="14">
        <v>102</v>
      </c>
      <c r="B121" s="14" t="s">
        <v>118</v>
      </c>
      <c r="C121" s="12">
        <v>3044.5</v>
      </c>
      <c r="D121" s="12">
        <v>3044.5</v>
      </c>
      <c r="E121" s="12">
        <v>3044.5</v>
      </c>
      <c r="F121" s="12">
        <v>2596</v>
      </c>
      <c r="G121" s="40" t="s">
        <v>90</v>
      </c>
      <c r="H121" s="40"/>
    </row>
    <row r="122" spans="1:8" ht="14.25" customHeight="1" x14ac:dyDescent="0.25">
      <c r="A122" s="14">
        <v>103</v>
      </c>
      <c r="B122" s="14" t="s">
        <v>119</v>
      </c>
      <c r="C122" s="12">
        <v>1875</v>
      </c>
      <c r="D122" s="12">
        <v>1875</v>
      </c>
      <c r="E122" s="12">
        <v>1875</v>
      </c>
      <c r="F122" s="12">
        <v>1877.6</v>
      </c>
      <c r="G122" s="40" t="s">
        <v>90</v>
      </c>
      <c r="H122" s="40"/>
    </row>
    <row r="123" spans="1:8" ht="12" customHeight="1" x14ac:dyDescent="0.25">
      <c r="A123" s="14"/>
      <c r="B123" s="32" t="s">
        <v>120</v>
      </c>
      <c r="C123" s="28">
        <f>SUM(C117:C122)</f>
        <v>16579.16</v>
      </c>
      <c r="D123" s="28">
        <f>SUM(D117:D122)</f>
        <v>16579.16</v>
      </c>
      <c r="E123" s="28">
        <f>SUM(E117:E122)</f>
        <v>16579.16</v>
      </c>
      <c r="F123" s="28">
        <f>SUM(F117:F122)</f>
        <v>10277.5</v>
      </c>
      <c r="G123" s="44"/>
      <c r="H123" s="44"/>
    </row>
    <row r="124" spans="1:8" ht="12.75" customHeight="1" x14ac:dyDescent="0.25">
      <c r="A124" s="11">
        <v>104</v>
      </c>
      <c r="B124" s="43" t="s">
        <v>121</v>
      </c>
      <c r="C124" s="40" t="s">
        <v>122</v>
      </c>
      <c r="D124" s="40"/>
      <c r="E124" s="33"/>
      <c r="F124" s="34"/>
      <c r="G124" s="40" t="s">
        <v>14</v>
      </c>
      <c r="H124" s="40"/>
    </row>
    <row r="125" spans="1:8" ht="12.75" customHeight="1" x14ac:dyDescent="0.25">
      <c r="A125" s="11">
        <v>105</v>
      </c>
      <c r="B125" s="43"/>
      <c r="C125" s="54" t="s">
        <v>123</v>
      </c>
      <c r="D125" s="54"/>
      <c r="E125" s="33"/>
      <c r="F125" s="34"/>
      <c r="G125" s="40" t="s">
        <v>90</v>
      </c>
      <c r="H125" s="40"/>
    </row>
    <row r="126" spans="1:8" ht="12.75" customHeight="1" x14ac:dyDescent="0.25">
      <c r="A126" s="11">
        <v>106</v>
      </c>
      <c r="B126" s="43"/>
      <c r="C126" s="54" t="s">
        <v>124</v>
      </c>
      <c r="D126" s="54"/>
      <c r="E126" s="33"/>
      <c r="F126" s="34"/>
      <c r="G126" s="40" t="s">
        <v>14</v>
      </c>
      <c r="H126" s="40"/>
    </row>
    <row r="127" spans="1:8" ht="12.75" customHeight="1" x14ac:dyDescent="0.25">
      <c r="A127" s="6" t="s">
        <v>143</v>
      </c>
      <c r="B127" s="43"/>
      <c r="C127" s="51" t="s">
        <v>142</v>
      </c>
      <c r="D127" s="52"/>
      <c r="E127" s="33"/>
      <c r="F127" s="34"/>
      <c r="G127" s="49" t="s">
        <v>14</v>
      </c>
      <c r="H127" s="50"/>
    </row>
    <row r="128" spans="1:8" ht="12.75" customHeight="1" x14ac:dyDescent="0.25">
      <c r="A128" s="11">
        <v>107</v>
      </c>
      <c r="B128" s="43"/>
      <c r="C128" s="54" t="s">
        <v>125</v>
      </c>
      <c r="D128" s="54"/>
      <c r="E128" s="33"/>
      <c r="F128" s="34"/>
      <c r="G128" s="40" t="s">
        <v>14</v>
      </c>
      <c r="H128" s="40"/>
    </row>
    <row r="129" spans="1:8" ht="12.75" customHeight="1" x14ac:dyDescent="0.25">
      <c r="A129" s="11">
        <v>108</v>
      </c>
      <c r="B129" s="43"/>
      <c r="C129" s="54" t="s">
        <v>126</v>
      </c>
      <c r="D129" s="54"/>
      <c r="E129" s="33"/>
      <c r="F129" s="34"/>
      <c r="G129" s="40" t="s">
        <v>14</v>
      </c>
      <c r="H129" s="40"/>
    </row>
    <row r="130" spans="1:8" ht="12.75" customHeight="1" x14ac:dyDescent="0.25">
      <c r="A130" s="11">
        <v>109</v>
      </c>
      <c r="B130" s="43"/>
      <c r="C130" s="54" t="s">
        <v>127</v>
      </c>
      <c r="D130" s="54"/>
      <c r="E130" s="33"/>
      <c r="F130" s="34"/>
      <c r="G130" s="40" t="s">
        <v>14</v>
      </c>
      <c r="H130" s="40"/>
    </row>
    <row r="131" spans="1:8" ht="14.25" customHeight="1" x14ac:dyDescent="0.25">
      <c r="A131" s="11">
        <v>110</v>
      </c>
      <c r="B131" s="43"/>
      <c r="C131" s="54" t="s">
        <v>128</v>
      </c>
      <c r="D131" s="54"/>
      <c r="E131" s="33"/>
      <c r="F131" s="34"/>
      <c r="G131" s="40" t="s">
        <v>14</v>
      </c>
      <c r="H131" s="40"/>
    </row>
    <row r="132" spans="1:8" x14ac:dyDescent="0.25">
      <c r="A132" s="14">
        <v>111</v>
      </c>
      <c r="B132" s="43"/>
      <c r="C132" s="44" t="s">
        <v>129</v>
      </c>
      <c r="D132" s="44"/>
      <c r="E132" s="14"/>
      <c r="F132" s="14"/>
      <c r="G132" s="44" t="s">
        <v>14</v>
      </c>
      <c r="H132" s="44"/>
    </row>
  </sheetData>
  <sheetProtection selectLockedCells="1" selectUnlockedCells="1"/>
  <mergeCells count="144">
    <mergeCell ref="C132:D132"/>
    <mergeCell ref="G132:H132"/>
    <mergeCell ref="A111:B111"/>
    <mergeCell ref="A110:B110"/>
    <mergeCell ref="A107:B107"/>
    <mergeCell ref="G37:H37"/>
    <mergeCell ref="G67:H67"/>
    <mergeCell ref="G105:H105"/>
    <mergeCell ref="G106:H106"/>
    <mergeCell ref="G91:H91"/>
    <mergeCell ref="G128:H128"/>
    <mergeCell ref="C129:D129"/>
    <mergeCell ref="G129:H129"/>
    <mergeCell ref="C130:D130"/>
    <mergeCell ref="G130:H130"/>
    <mergeCell ref="C131:D131"/>
    <mergeCell ref="G131:H131"/>
    <mergeCell ref="G122:H122"/>
    <mergeCell ref="G123:H123"/>
    <mergeCell ref="B124:B132"/>
    <mergeCell ref="C124:D124"/>
    <mergeCell ref="G124:H124"/>
    <mergeCell ref="C125:D125"/>
    <mergeCell ref="G125:H125"/>
    <mergeCell ref="C126:D126"/>
    <mergeCell ref="G126:H126"/>
    <mergeCell ref="C128:D128"/>
    <mergeCell ref="A116:H116"/>
    <mergeCell ref="G117:H117"/>
    <mergeCell ref="G118:H118"/>
    <mergeCell ref="G119:H119"/>
    <mergeCell ref="G120:H120"/>
    <mergeCell ref="G121:H121"/>
    <mergeCell ref="G108:H108"/>
    <mergeCell ref="G109:H109"/>
    <mergeCell ref="G110:H110"/>
    <mergeCell ref="G111:H111"/>
    <mergeCell ref="G13:H13"/>
    <mergeCell ref="C127:D127"/>
    <mergeCell ref="G127:H127"/>
    <mergeCell ref="G100:H100"/>
    <mergeCell ref="G101:H101"/>
    <mergeCell ref="G102:H102"/>
    <mergeCell ref="G103:H103"/>
    <mergeCell ref="G104:H104"/>
    <mergeCell ref="G107:H107"/>
    <mergeCell ref="G94:H94"/>
    <mergeCell ref="G95:H95"/>
    <mergeCell ref="G96:H96"/>
    <mergeCell ref="G97:H97"/>
    <mergeCell ref="G98:H98"/>
    <mergeCell ref="G99:H99"/>
    <mergeCell ref="G87:H87"/>
    <mergeCell ref="G88:H88"/>
    <mergeCell ref="G89:H89"/>
    <mergeCell ref="G90:H90"/>
    <mergeCell ref="G92:H92"/>
    <mergeCell ref="G93:H93"/>
    <mergeCell ref="A82:B82"/>
    <mergeCell ref="G82:H82"/>
    <mergeCell ref="G83:H83"/>
    <mergeCell ref="G84:H84"/>
    <mergeCell ref="G85:H85"/>
    <mergeCell ref="G86:H86"/>
    <mergeCell ref="G76:H76"/>
    <mergeCell ref="G77:H77"/>
    <mergeCell ref="G78:H78"/>
    <mergeCell ref="G79:H79"/>
    <mergeCell ref="G80:H80"/>
    <mergeCell ref="G81:H81"/>
    <mergeCell ref="G70:H70"/>
    <mergeCell ref="G71:H71"/>
    <mergeCell ref="G72:H72"/>
    <mergeCell ref="G73:H73"/>
    <mergeCell ref="G74:H74"/>
    <mergeCell ref="G75:H75"/>
    <mergeCell ref="G63:H63"/>
    <mergeCell ref="G64:H64"/>
    <mergeCell ref="G65:H65"/>
    <mergeCell ref="G66:H66"/>
    <mergeCell ref="G68:H68"/>
    <mergeCell ref="G69:H69"/>
    <mergeCell ref="G56:H56"/>
    <mergeCell ref="G57:H57"/>
    <mergeCell ref="G58:H58"/>
    <mergeCell ref="G59:H59"/>
    <mergeCell ref="G60:H60"/>
    <mergeCell ref="A61:A62"/>
    <mergeCell ref="G61:H61"/>
    <mergeCell ref="G62:H62"/>
    <mergeCell ref="G50:H50"/>
    <mergeCell ref="G51:H51"/>
    <mergeCell ref="G52:H52"/>
    <mergeCell ref="G53:H53"/>
    <mergeCell ref="G54:H54"/>
    <mergeCell ref="G55:H55"/>
    <mergeCell ref="G44:H44"/>
    <mergeCell ref="G45:H45"/>
    <mergeCell ref="G46:H46"/>
    <mergeCell ref="G47:H47"/>
    <mergeCell ref="G48:H48"/>
    <mergeCell ref="G49:H49"/>
    <mergeCell ref="G38:H38"/>
    <mergeCell ref="G39:H39"/>
    <mergeCell ref="G40:H40"/>
    <mergeCell ref="G41:H41"/>
    <mergeCell ref="G42:H42"/>
    <mergeCell ref="G43:H43"/>
    <mergeCell ref="G31:H31"/>
    <mergeCell ref="G32:H32"/>
    <mergeCell ref="G33:H33"/>
    <mergeCell ref="G34:H34"/>
    <mergeCell ref="G35:H35"/>
    <mergeCell ref="G36:H36"/>
    <mergeCell ref="G25:H25"/>
    <mergeCell ref="G26:H26"/>
    <mergeCell ref="G27:H27"/>
    <mergeCell ref="G28:H28"/>
    <mergeCell ref="G29:H29"/>
    <mergeCell ref="G30:H30"/>
    <mergeCell ref="G19:H19"/>
    <mergeCell ref="G20:H20"/>
    <mergeCell ref="G21:H21"/>
    <mergeCell ref="G22:H22"/>
    <mergeCell ref="G23:H23"/>
    <mergeCell ref="G24:H24"/>
    <mergeCell ref="G12:H12"/>
    <mergeCell ref="G14:H14"/>
    <mergeCell ref="G15:H15"/>
    <mergeCell ref="G16:H16"/>
    <mergeCell ref="G17:H17"/>
    <mergeCell ref="G18:H18"/>
    <mergeCell ref="G6:H6"/>
    <mergeCell ref="G7:H7"/>
    <mergeCell ref="G8:H8"/>
    <mergeCell ref="G9:H9"/>
    <mergeCell ref="G10:H10"/>
    <mergeCell ref="G11:H11"/>
    <mergeCell ref="A1:H1"/>
    <mergeCell ref="A2:H2"/>
    <mergeCell ref="A3:A4"/>
    <mergeCell ref="B3:B4"/>
    <mergeCell ref="G3:H4"/>
    <mergeCell ref="G5:H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Tomczyk</dc:creator>
  <cp:lastModifiedBy>Marta Woszczyk</cp:lastModifiedBy>
  <cp:lastPrinted>2023-10-12T11:05:15Z</cp:lastPrinted>
  <dcterms:created xsi:type="dcterms:W3CDTF">2023-10-12T12:40:35Z</dcterms:created>
  <dcterms:modified xsi:type="dcterms:W3CDTF">2023-11-21T11:19:18Z</dcterms:modified>
</cp:coreProperties>
</file>