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.gudalewski\Documents\zamówienia publiczne\2023\ubezpieczenia\sprawdzone\"/>
    </mc:Choice>
  </mc:AlternateContent>
  <bookViews>
    <workbookView xWindow="0" yWindow="0" windowWidth="28800" windowHeight="11610" activeTab="6"/>
  </bookViews>
  <sheets>
    <sheet name="Wykaz jednostek" sheetId="1" r:id="rId1"/>
    <sheet name="Budynki" sheetId="2" r:id="rId2"/>
    <sheet name="zabezp p.poż." sheetId="3" r:id="rId3"/>
    <sheet name="zabezp p.kradz." sheetId="4" r:id="rId4"/>
    <sheet name="Ogień" sheetId="5" r:id="rId5"/>
    <sheet name="Kradzież" sheetId="6" r:id="rId6"/>
    <sheet name="OC" sheetId="7" r:id="rId7"/>
    <sheet name="Sprzęt elektr." sheetId="8" r:id="rId8"/>
    <sheet name="Pojazdy" sheetId="9" r:id="rId9"/>
  </sheets>
  <definedNames>
    <definedName name="_xlnm._FilterDatabase" localSheetId="8" hidden="1">Pojazdy!$A$1:$N$85</definedName>
    <definedName name="OLE_LINK11" localSheetId="8">Pojazdy!#REF!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7" i="5" l="1"/>
  <c r="D68" i="5"/>
  <c r="C225" i="5"/>
  <c r="C224" i="5"/>
  <c r="D224" i="5"/>
  <c r="D225" i="5"/>
  <c r="C65" i="8"/>
  <c r="C64" i="8"/>
  <c r="D65" i="8"/>
  <c r="D64" i="8"/>
  <c r="D62" i="8"/>
  <c r="C62" i="8"/>
  <c r="C216" i="5"/>
  <c r="C215" i="5"/>
  <c r="C213" i="5"/>
  <c r="D216" i="5"/>
  <c r="D215" i="5"/>
  <c r="D213" i="5"/>
  <c r="D59" i="5"/>
  <c r="C61" i="5"/>
  <c r="C60" i="5"/>
  <c r="C59" i="5"/>
  <c r="C58" i="5"/>
  <c r="D60" i="5"/>
  <c r="D58" i="5"/>
  <c r="D118" i="5"/>
  <c r="D117" i="5"/>
  <c r="D172" i="5" l="1"/>
  <c r="D170" i="5"/>
  <c r="D171" i="5"/>
  <c r="D181" i="5"/>
  <c r="C181" i="5"/>
  <c r="D98" i="5"/>
  <c r="C98" i="5"/>
  <c r="D183" i="5"/>
  <c r="C205" i="5"/>
  <c r="D205" i="5"/>
  <c r="D204" i="5"/>
  <c r="D99" i="5"/>
  <c r="D100" i="5" l="1"/>
  <c r="C100" i="5"/>
  <c r="D57" i="8"/>
  <c r="D66" i="8" s="1"/>
  <c r="C57" i="8"/>
  <c r="C66" i="8" s="1"/>
  <c r="D52" i="8"/>
  <c r="C52" i="8"/>
  <c r="D47" i="8"/>
  <c r="C47" i="8"/>
  <c r="D42" i="8"/>
  <c r="C42" i="8"/>
  <c r="D37" i="8"/>
  <c r="C37" i="8"/>
  <c r="D32" i="8"/>
  <c r="C32" i="8"/>
  <c r="D27" i="8"/>
  <c r="C27" i="8"/>
  <c r="D22" i="8"/>
  <c r="C22" i="8"/>
  <c r="D17" i="8"/>
  <c r="C17" i="8"/>
  <c r="D12" i="8"/>
  <c r="C12" i="8"/>
  <c r="D7" i="8"/>
  <c r="C7" i="8"/>
  <c r="D206" i="5"/>
  <c r="D203" i="5"/>
  <c r="C206" i="5"/>
  <c r="C204" i="5"/>
  <c r="C203" i="5"/>
  <c r="C183" i="5"/>
  <c r="D173" i="5"/>
  <c r="C173" i="5"/>
  <c r="C172" i="5"/>
  <c r="C171" i="5"/>
  <c r="C170" i="5"/>
  <c r="D148" i="5"/>
  <c r="D147" i="5"/>
  <c r="D146" i="5"/>
  <c r="D145" i="5"/>
  <c r="C145" i="5"/>
  <c r="C148" i="5"/>
  <c r="C147" i="5"/>
  <c r="C146" i="5"/>
  <c r="D133" i="5"/>
  <c r="D132" i="5"/>
  <c r="D131" i="5"/>
  <c r="D130" i="5"/>
  <c r="C133" i="5"/>
  <c r="C132" i="5"/>
  <c r="C131" i="5"/>
  <c r="C130" i="5"/>
  <c r="D119" i="5"/>
  <c r="D116" i="5"/>
  <c r="C119" i="5"/>
  <c r="C118" i="5"/>
  <c r="C117" i="5"/>
  <c r="C116" i="5"/>
  <c r="D101" i="5"/>
  <c r="C101" i="5"/>
  <c r="D84" i="5"/>
  <c r="D83" i="5"/>
  <c r="D82" i="5"/>
  <c r="D81" i="5"/>
  <c r="D228" i="5" s="1"/>
  <c r="C84" i="5"/>
  <c r="C83" i="5"/>
  <c r="C82" i="5"/>
  <c r="C81" i="5"/>
  <c r="D69" i="5"/>
  <c r="D230" i="5"/>
  <c r="C69" i="5"/>
  <c r="C68" i="5"/>
  <c r="C230" i="5" s="1"/>
  <c r="D61" i="5"/>
  <c r="C231" i="5" l="1"/>
  <c r="D231" i="5"/>
  <c r="D229" i="5"/>
  <c r="C228" i="5"/>
  <c r="C229" i="5"/>
</calcChain>
</file>

<file path=xl/sharedStrings.xml><?xml version="1.0" encoding="utf-8"?>
<sst xmlns="http://schemas.openxmlformats.org/spreadsheetml/2006/main" count="3320" uniqueCount="1062">
  <si>
    <t>L.p.</t>
  </si>
  <si>
    <t>Jednostka</t>
  </si>
  <si>
    <t>PKD/EKD</t>
  </si>
  <si>
    <t>Adres/lokalizacje</t>
  </si>
  <si>
    <t>REGON</t>
  </si>
  <si>
    <t>mail</t>
  </si>
  <si>
    <t>Budżet</t>
  </si>
  <si>
    <t>Inne informacje</t>
  </si>
  <si>
    <t>Starostwo Powiatowe w Sokółce</t>
  </si>
  <si>
    <t>ul. Marsz. J. Piłsudskiego 8, Sokółka</t>
  </si>
  <si>
    <t>ul. Grodzieńska 40, Krynki</t>
  </si>
  <si>
    <t>ul. 3- go Maja 74, Dąbrowa Białostocka</t>
  </si>
  <si>
    <t>starostwo@sokolka-powiat.pl</t>
  </si>
  <si>
    <t>Opis prowadzonej działalności: działalność administracyjno-biurowa</t>
  </si>
  <si>
    <t>Powiatowe Centrum Pomocy Rodzinie w Sokółce</t>
  </si>
  <si>
    <t>88.99.Z</t>
  </si>
  <si>
    <t>84.11.Z</t>
  </si>
  <si>
    <t>050664988</t>
  </si>
  <si>
    <t>050668160</t>
  </si>
  <si>
    <t>16-100 Sokółka, Marsz. J. Piłsudskiego 8</t>
  </si>
  <si>
    <t>malgorzata.raczkowska@sokolka-powiat.pl</t>
  </si>
  <si>
    <t>Opis prowadzonej działalności: działalność administracyjno- biurowa w zakresie pozostałej pomocy społecznej bez zakwaterowania, nigdzie indziej nie sklasyfikowanej</t>
  </si>
  <si>
    <t>Poradnia Psychologiczno- Pedagogiczna w Dąbrowie Białostockiej</t>
  </si>
  <si>
    <t>85.60.Z</t>
  </si>
  <si>
    <t>16-200 Dąbrowa Białostocka, ul. 1000-lecia P.P. 24a</t>
  </si>
  <si>
    <t>050501000</t>
  </si>
  <si>
    <t>pppdabrowabial@wp.pl</t>
  </si>
  <si>
    <t>Opis prowadzonej działalności: działalność diagnostyczna, terapeutyczna i doradcza (psychologiczna, pedagogiczna, logopedyczna)</t>
  </si>
  <si>
    <t>Poradnia Psychologiczno- Pedagogiczna w Sokółce</t>
  </si>
  <si>
    <t>16-100 Sokółka, Os. Zielone 1b</t>
  </si>
  <si>
    <t>000734363</t>
  </si>
  <si>
    <t>pppsokolka@interia.pl</t>
  </si>
  <si>
    <t>Opis prowadzonej działalności: na terenie poradni przeprowadzane są badania dzieci, terapia indywidualna i grupowa, udzielane są porady młodzieży, rodzicom i nauczycielom oraz przeprowadzane spotkania szkoleniowe</t>
  </si>
  <si>
    <t>Specjalny Ośrodek Szkolno- Wychowawczy im. J. Korczaka</t>
  </si>
  <si>
    <t>87.90Z.</t>
  </si>
  <si>
    <t>16-100 Sokółka, Os. Zielone 1a</t>
  </si>
  <si>
    <t>001096060</t>
  </si>
  <si>
    <t>soswszkola@wp.pl</t>
  </si>
  <si>
    <t>Liczba osób zatrudnionych (łącznie wszyscy)</t>
  </si>
  <si>
    <t>Liczba zatrudnionych nauczycieli (gdzie dotyczy)</t>
  </si>
  <si>
    <t>Liczba uczniów/dzieci/wychowanków</t>
  </si>
  <si>
    <t>Zespół Szkół w Dąbrowie Białostockiej</t>
  </si>
  <si>
    <t>16-200 Dąbrowa Białostocka, ul. 1000-lecia P.P. 24</t>
  </si>
  <si>
    <t>001143061</t>
  </si>
  <si>
    <t>liceum@data.pl</t>
  </si>
  <si>
    <t>Opis prowadzonej działalności: jednostka oświatowa ze stołówką</t>
  </si>
  <si>
    <t>Zespół Szkół w Suchowoli</t>
  </si>
  <si>
    <t>74.14.A</t>
  </si>
  <si>
    <t>16-150 Suchowola, ul. Augustowska 2</t>
  </si>
  <si>
    <t>001143049</t>
  </si>
  <si>
    <t>sekretariat@losuchowola.edu.pl</t>
  </si>
  <si>
    <t>Zespół Szkół w Sokółce</t>
  </si>
  <si>
    <t>16-100 Sokółka, Mickiewicza 11</t>
  </si>
  <si>
    <t>000734370</t>
  </si>
  <si>
    <t>sekretariat@liceumsokolka.pl</t>
  </si>
  <si>
    <t>Zespół Szkół Zawodowych im. E. Orzeszkowej</t>
  </si>
  <si>
    <t>74.14Z</t>
  </si>
  <si>
    <t>16-100 Sokółka, Os. Zielone 1a i 1b</t>
  </si>
  <si>
    <t>000183791</t>
  </si>
  <si>
    <t>zszsokolka@zszsokolka.pl</t>
  </si>
  <si>
    <t>Opis prowadzonej działalności: oświata i wychowanie młodzieży, jest prowadzona stołówka</t>
  </si>
  <si>
    <t>75.13.Z</t>
  </si>
  <si>
    <t>Powiatowy Urząd Pracy w Sokółce</t>
  </si>
  <si>
    <t>16-100 Sokółka, Kryńska 40</t>
  </si>
  <si>
    <t>16-200 Dąbrowa Białostocka, Gen. N. Sulika 4a</t>
  </si>
  <si>
    <t>050867303</t>
  </si>
  <si>
    <t>biso@praca.gov.pl</t>
  </si>
  <si>
    <t>Opis prowadzonej działalności: kierowanie i udział w pracach mających na celu zwiększenie efektywności gospodarowania</t>
  </si>
  <si>
    <t xml:space="preserve">Powiatowy Zarząd Dróg w Sokółce </t>
  </si>
  <si>
    <t>52.21.Z</t>
  </si>
  <si>
    <t>16-100 Sokółka, Torowa 12; Biuro PZD w Sokółce i Obwód Drogowo Mostowy w Sokółce
Obwód Drogowo Mostowy w Dąbrowie Białostockiej,
Obwód Drogowo Mostowy w Suchowoli</t>
  </si>
  <si>
    <t>050667308</t>
  </si>
  <si>
    <t>biuro@pzd.sokolka.com</t>
  </si>
  <si>
    <t xml:space="preserve">Zespół Szkół Rolniczych im. mjra Henryka Dobrzańskiego- Hubala w Sokółce </t>
  </si>
  <si>
    <t>16-100 Sokółka, ul. Polna 1</t>
  </si>
  <si>
    <t>16-100 Sokółka, ul. Torowa 12</t>
  </si>
  <si>
    <t>000646794</t>
  </si>
  <si>
    <t>Opis prowadzonej działalności: działalność edukacyjno - oświatowa</t>
  </si>
  <si>
    <t>Przeznaczenie</t>
  </si>
  <si>
    <t>Adres</t>
  </si>
  <si>
    <t>Użytkowany Tak/Nie</t>
  </si>
  <si>
    <t>Rok budowy</t>
  </si>
  <si>
    <t>Pow. Użytk. w m2</t>
  </si>
  <si>
    <t>Czy budynek posiada aktualne przeglądy zgodnie z ustawą Prawo Budowlane</t>
  </si>
  <si>
    <t>Ogrzewanie</t>
  </si>
  <si>
    <t>Materiał wykonania</t>
  </si>
  <si>
    <t>Miejskie/piec na paliwa stałe/płynne/gazowe</t>
  </si>
  <si>
    <t>ścian</t>
  </si>
  <si>
    <t>stropu</t>
  </si>
  <si>
    <t>Pokrycia dachowego</t>
  </si>
  <si>
    <t>Użytkowany Tak/Nie (prawidłowe wpisać)</t>
  </si>
  <si>
    <t>Budynek administracyjno-biurowy</t>
  </si>
  <si>
    <t>Sokółka ul. Piłsudskiego 8</t>
  </si>
  <si>
    <t>TAK</t>
  </si>
  <si>
    <t>Miejski</t>
  </si>
  <si>
    <t>Murowany</t>
  </si>
  <si>
    <t>Płyty żelbetowe</t>
  </si>
  <si>
    <t>Papa</t>
  </si>
  <si>
    <t>Sokółka ul. Sikorskiego 40a</t>
  </si>
  <si>
    <t>NIE</t>
  </si>
  <si>
    <t>Wielka płyta</t>
  </si>
  <si>
    <t>Krynki ul. Grodzieńska 40</t>
  </si>
  <si>
    <t>Kotłownia: olej opałowy</t>
  </si>
  <si>
    <t>Drewno</t>
  </si>
  <si>
    <t>Blacha</t>
  </si>
  <si>
    <t xml:space="preserve">Mieszkalno-użytkowy (współwłasność), </t>
  </si>
  <si>
    <t>Cegła</t>
  </si>
  <si>
    <t>blacha</t>
  </si>
  <si>
    <t xml:space="preserve">Budynek gospodarczo-magazynowy, </t>
  </si>
  <si>
    <t>Kotłownia: paliwa stałe</t>
  </si>
  <si>
    <t>Pustaki betonowe</t>
  </si>
  <si>
    <t xml:space="preserve">Garaż, </t>
  </si>
  <si>
    <t>Brak</t>
  </si>
  <si>
    <t>żelbeton</t>
  </si>
  <si>
    <t>papa</t>
  </si>
  <si>
    <t>Budynek gospodarczy</t>
  </si>
  <si>
    <t>brak</t>
  </si>
  <si>
    <t>Budynek Klubu Senior+</t>
  </si>
  <si>
    <t>Ul. Lelewela 1c</t>
  </si>
  <si>
    <t>291,99m2</t>
  </si>
  <si>
    <t>miejskie</t>
  </si>
  <si>
    <t>drewno</t>
  </si>
  <si>
    <t>Poradnia Psychologiczno-Pedagogiczna w Sokółce</t>
  </si>
  <si>
    <t>Budynek warsztatów – pomieszczenia Poradni Psychologiczno-Pedagogicznej w Sokółce</t>
  </si>
  <si>
    <t>ul. Os. Zielone 1b</t>
  </si>
  <si>
    <t>tak</t>
  </si>
  <si>
    <t>mur</t>
  </si>
  <si>
    <t>podwieszany z płyt gipsowo-kartonowych</t>
  </si>
  <si>
    <t>Konstrukcja : płyty korytkowe (stropodach), z pokryciem bitumicznym</t>
  </si>
  <si>
    <t>Magazyn materiałowy (wiata)</t>
  </si>
  <si>
    <t>nie</t>
  </si>
  <si>
    <t>Konstrukcja stalowa</t>
  </si>
  <si>
    <t>stal</t>
  </si>
  <si>
    <t>Budynek suszarni</t>
  </si>
  <si>
    <t>Płyty betonowe</t>
  </si>
  <si>
    <t>Wiata obozu P.O.</t>
  </si>
  <si>
    <t>Specjalny Ośrodek Szkolno-Wychowawczy im. J. Korczaka</t>
  </si>
  <si>
    <t>1.</t>
  </si>
  <si>
    <t>Budynek szkoły i internatu</t>
  </si>
  <si>
    <t>16-100 Sokółka Os. Zielone 1A</t>
  </si>
  <si>
    <t>cegła</t>
  </si>
  <si>
    <t>żelbet</t>
  </si>
  <si>
    <t>Szkoła</t>
  </si>
  <si>
    <t>Dąbrowa Białostocka ul. 1000-lecia P.P. 24</t>
  </si>
  <si>
    <t>Piec węglowy</t>
  </si>
  <si>
    <t>beton</t>
  </si>
  <si>
    <t>Hala sportowa</t>
  </si>
  <si>
    <t>Internat</t>
  </si>
  <si>
    <t>Budynek dydaktyczny nowy</t>
  </si>
  <si>
    <t>Suchowola, Augustowska 2</t>
  </si>
  <si>
    <t>Kotłownia na olej opałowy</t>
  </si>
  <si>
    <t>Budynek dydaktyczny stary</t>
  </si>
  <si>
    <t>Zespół Szkół Zawodowych w Sokółce</t>
  </si>
  <si>
    <t xml:space="preserve">Budynek szkoły </t>
  </si>
  <si>
    <t>2.</t>
  </si>
  <si>
    <t>Budynek pracowni ćwiczeń</t>
  </si>
  <si>
    <t>16-100 Sokółka Os. Zielone 1b</t>
  </si>
  <si>
    <t>3.</t>
  </si>
  <si>
    <t>Magazyn materiałowy</t>
  </si>
  <si>
    <t>suporeks</t>
  </si>
  <si>
    <t>4.</t>
  </si>
  <si>
    <t>5.</t>
  </si>
  <si>
    <t>Miejskie</t>
  </si>
  <si>
    <t>6.</t>
  </si>
  <si>
    <t>Wiata</t>
  </si>
  <si>
    <t>Słupy metal.+blacha</t>
  </si>
  <si>
    <t>Powiatowy Urząd Pracy</t>
  </si>
  <si>
    <t>Sokółka ul. Kryńska 40</t>
  </si>
  <si>
    <t>piec na olej opałowy</t>
  </si>
  <si>
    <t>suporex</t>
  </si>
  <si>
    <t>blachodachówka</t>
  </si>
  <si>
    <t>Budynek administracyjny z portiernią</t>
  </si>
  <si>
    <t>Sokółka ul. Torowa 12</t>
  </si>
  <si>
    <t>Piec na olej opałowy</t>
  </si>
  <si>
    <t>Beton komórkowy</t>
  </si>
  <si>
    <t>Budynek socjalno-warsztatowy</t>
  </si>
  <si>
    <t>Suchowola ul. Augustowska 54</t>
  </si>
  <si>
    <t>Piec na paliwa stałe: węgiel, drewno</t>
  </si>
  <si>
    <t>Bloczki gazobeton, cegła</t>
  </si>
  <si>
    <t>Budynek biurowy</t>
  </si>
  <si>
    <t>Budynek warsztatowy</t>
  </si>
  <si>
    <t>Płyty korytkowe żelbet.</t>
  </si>
  <si>
    <t>Magazyn</t>
  </si>
  <si>
    <t>Magazyn części zamiennych</t>
  </si>
  <si>
    <t>Magazyn maszyn</t>
  </si>
  <si>
    <t>Magazyn smarów</t>
  </si>
  <si>
    <t>Suchowola il. Augustowska 54</t>
  </si>
  <si>
    <t>Cegła, stalowe słupy</t>
  </si>
  <si>
    <t>Dźwigary stalowe</t>
  </si>
  <si>
    <t>Zespół Szkół Rolniczych w Sokółce
Powiatowy Zarząd Dróg</t>
  </si>
  <si>
    <t>Budynek szkolny - dydaktyczny</t>
  </si>
  <si>
    <t xml:space="preserve">UL. Polna 1 </t>
  </si>
  <si>
    <t>OGRZEWANIE MIEJSKIE</t>
  </si>
  <si>
    <t>CEGŁA</t>
  </si>
  <si>
    <t>BETON</t>
  </si>
  <si>
    <t>BLACHA</t>
  </si>
  <si>
    <t>BUDYNEK SZKOLNY Z WARSZTATEM</t>
  </si>
  <si>
    <t>Ul. Torowa 12</t>
  </si>
  <si>
    <t>OGRZEWANIE PIECEM NA EKOGROSZEK</t>
  </si>
  <si>
    <t>MUROWANE</t>
  </si>
  <si>
    <t>GARAŻ</t>
  </si>
  <si>
    <t>TAK- WYNAJEM</t>
  </si>
  <si>
    <t>BRAK</t>
  </si>
  <si>
    <t>BLACHA/PAPA</t>
  </si>
  <si>
    <t>PAPA</t>
  </si>
  <si>
    <t>MAGAZYN</t>
  </si>
  <si>
    <t>TAK - WYNAJEM</t>
  </si>
  <si>
    <t>Przeznaczenie budynku</t>
  </si>
  <si>
    <t>Lokalizacja</t>
  </si>
  <si>
    <t>Urządzenia sygnalizacji pożaru</t>
  </si>
  <si>
    <t>Stałe urządzenia gaśnicze</t>
  </si>
  <si>
    <t>Gaśnice/agregaty</t>
  </si>
  <si>
    <t>Hydranty zewnętrzne</t>
  </si>
  <si>
    <t>Hydranty wewnętrzne</t>
  </si>
  <si>
    <t>inne</t>
  </si>
  <si>
    <t>Starostwo Powiatowe</t>
  </si>
  <si>
    <t xml:space="preserve">Magazyn materiałowy (wiata) </t>
  </si>
  <si>
    <t>Specjalny Ośrodek Szkolno-Wychowawczy</t>
  </si>
  <si>
    <t>Sokółka Os. Zielone 1a</t>
  </si>
  <si>
    <t xml:space="preserve">Szkoła </t>
  </si>
  <si>
    <t>Hala Sportowa</t>
  </si>
  <si>
    <t>Budynek dydaktyczny</t>
  </si>
  <si>
    <t>Suchowola ul. Augustowska 2</t>
  </si>
  <si>
    <t>Sokółka ul. Mickiewicza 11</t>
  </si>
  <si>
    <t>Zespół Szkół Zawodowych</t>
  </si>
  <si>
    <t>Budynek szkoły</t>
  </si>
  <si>
    <t>Sokółka, Os. Zielone  1A</t>
  </si>
  <si>
    <t>Sokółka, Os. Zielone  1B</t>
  </si>
  <si>
    <t>wiata</t>
  </si>
  <si>
    <t>Zespół Szkół Rolniczych</t>
  </si>
  <si>
    <t>Budynek szkolny</t>
  </si>
  <si>
    <t>Garaż</t>
  </si>
  <si>
    <t>Magazyn nr 3</t>
  </si>
  <si>
    <t>Sokółka ul. Polna 1</t>
  </si>
  <si>
    <t>2 zamki we wszystkich drzwiach</t>
  </si>
  <si>
    <t>Stały dozór</t>
  </si>
  <si>
    <t>System alarmowy z powiadomieniem</t>
  </si>
  <si>
    <t>System alarmowy bez adresata</t>
  </si>
  <si>
    <t>Monitoring</t>
  </si>
  <si>
    <t>Okratowane okna/szyby antywłamaniowe</t>
  </si>
  <si>
    <t>Przedmiot ubezpieczenia</t>
  </si>
  <si>
    <t>Dotychczasowa suma ub.</t>
  </si>
  <si>
    <t>Aktualna suma ubezpieczenia</t>
  </si>
  <si>
    <t>Uwagi (lokalizacja, opis itp..)</t>
  </si>
  <si>
    <t>Budynek administracyjno-biurowy, ul. Piłsudskiego 8, Sokółka</t>
  </si>
  <si>
    <t>Budynek mieszkalny wielorodzinny, ul. Sikorskiego 40a, Sokółka</t>
  </si>
  <si>
    <t>Mieszkalno-użytkowy (współwłasność), ul. Grodzieńska 40, Krynki</t>
  </si>
  <si>
    <t>Budynek gospodarczo-magazynowy, ul. Grodzieńska 40, Krynki</t>
  </si>
  <si>
    <t>Garaż, ul. 3- go Maja 74, Dąbrowa Białostocka</t>
  </si>
  <si>
    <t>Budynek gospodarczy, ul. 3- go Maja 74, Dąbrowa Białostocka</t>
  </si>
  <si>
    <t>Kotłownia  w budynku mieszkalno-użytkowym  ul. Grodzieńska 40, Krynki</t>
  </si>
  <si>
    <t>Parking, ul. Piłsudskiego 8, Sokółka</t>
  </si>
  <si>
    <t>Parking na działce 837/1 ze zjazdem z działki 758, ul. Sikorskiego, Sokółka</t>
  </si>
  <si>
    <t>Grupa III (bez sprz. Elektr. Wymienionego poniżej)</t>
  </si>
  <si>
    <t>Grupa IV (bez sprz. Elektr. Wymienionego poniżej)</t>
  </si>
  <si>
    <t>Grupa V (bez sprz. Elektr. Wymienionego poniżej)</t>
  </si>
  <si>
    <t>Grupa VI (bez sprz. Elektr. Wymienionego poniżej)</t>
  </si>
  <si>
    <t>Grupa VIII (bez sprz. Elektr. Wymienionego poniżej)</t>
  </si>
  <si>
    <t>Pozostałe środki trwałe (konto 013)</t>
  </si>
  <si>
    <t>Pozostałe mienie nie wymienione powyżej (m.in. środki niskocenne)</t>
  </si>
  <si>
    <t>Zbiory biblioteczne</t>
  </si>
  <si>
    <t>Kotłownia  w budynku mieszkalno użytkowym, / współwłasność/  ul. Grodzieńska 40, Krynki</t>
  </si>
  <si>
    <t>Budynek administracyjny (Klub Senior+ w Sokółce)</t>
  </si>
  <si>
    <t>Razem</t>
  </si>
  <si>
    <t>Budynki</t>
  </si>
  <si>
    <t>Budowle</t>
  </si>
  <si>
    <t>Wyposażenie i urządzenia</t>
  </si>
  <si>
    <t>Środki niskocenne</t>
  </si>
  <si>
    <t>Powiatowe Centrum Pomocy Rodzinie</t>
  </si>
  <si>
    <t>Poradnia Psychologiczno-Pedagogiczna w Dąbrowie Białostockiej</t>
  </si>
  <si>
    <t>Wyposażenie i urządzenia, środki niskocenne</t>
  </si>
  <si>
    <t>Wyposażenie i urządzenia, środki trwałe</t>
  </si>
  <si>
    <t>Specjalny Ośrodek Szkolno Wychowawczy</t>
  </si>
  <si>
    <t>Budynek szkoły i internatu, Os. Zielone 1 A, Sokółka</t>
  </si>
  <si>
    <t>Grupa IV (bez sprzętu elektronicznego wymienionego w zał. 6)</t>
  </si>
  <si>
    <t>Grupa V (bez sprzętu elektronicznego wymienionego w zał. 6)</t>
  </si>
  <si>
    <t>Grupa VI (bez sprzętu elektronicznego wymienionego w zał. 6)</t>
  </si>
  <si>
    <t>Grupa VIII(bez sprzętu elektronicznego wymienionego w zał. 6)</t>
  </si>
  <si>
    <t>Szkoła, Dąbrowa Białostocka, ul. 1000-lecia PP 24</t>
  </si>
  <si>
    <t xml:space="preserve">Hala sportowa, Dąbrowa Białostocka, ul. 1000-lecia PP 2 </t>
  </si>
  <si>
    <t>Internat, Dąbrowa Białostocka, ul. 1000-lecia PP 2a</t>
  </si>
  <si>
    <t>Siłownia zewnętrzna</t>
  </si>
  <si>
    <t>Grupa III (bez sprzętu elektronicznego)- kotły CO</t>
  </si>
  <si>
    <t>Budynek dydaktyczny (nowy), ul. Augustowska 2, Suchowola</t>
  </si>
  <si>
    <t>Budynek dydaktyczny, ul. Augustowska 2, Suchowola</t>
  </si>
  <si>
    <t>Ogrodzenie</t>
  </si>
  <si>
    <t>Szkoła, ul. Mickiewicza 11, Sokółka</t>
  </si>
  <si>
    <t xml:space="preserve">Hala sportowa, ul. Mickiewicza 11, Sokółka </t>
  </si>
  <si>
    <t>Boisko wielofunkcyjne wraz z bieżnią, ul. Mickiewicza 11, Sokółka</t>
  </si>
  <si>
    <t>Ogrodzenie, ul. Mickiewicza 11, Sokółka</t>
  </si>
  <si>
    <t>Łącznik</t>
  </si>
  <si>
    <t xml:space="preserve">Boisko </t>
  </si>
  <si>
    <t xml:space="preserve">Zespół Szkół Zawodowych </t>
  </si>
  <si>
    <t>Budynek szkoły, Os. Zielone 1A, Sokółka</t>
  </si>
  <si>
    <t>Budynek pracowni ćwiczeń, Os. Zielone 1B, Sokółka</t>
  </si>
  <si>
    <t>Magazyn materiałów, Os. Zielone 1B, Sokółka</t>
  </si>
  <si>
    <t>Budynek suszarni, Os. Zielone 1B, Sokółka</t>
  </si>
  <si>
    <t>Budynek gospodarczy, Os. Zielone 1B, Sokółka</t>
  </si>
  <si>
    <t>Wiata, Os. Zielone 1B, Sokółka</t>
  </si>
  <si>
    <t xml:space="preserve">Budynek administracyjny (w wartości budynku ujęta jest kotłownia), ul. Kryńska 40, Sokółka </t>
  </si>
  <si>
    <t>Wyposażenie i urządzenia (łącznie z Filią w Dąbrowie Białostockiej):</t>
  </si>
  <si>
    <t>Grupa VIII (bez sprzętu elektronicznego wymienionego w zał. 6)</t>
  </si>
  <si>
    <t>Budynki i lokale</t>
  </si>
  <si>
    <t>Budynek administracyjny z portiernią, ul. Torowa 12, Sokółka</t>
  </si>
  <si>
    <t>Budynek socjalno - warsztatowy, ul. Augustowska 54, Suchowola</t>
  </si>
  <si>
    <t>Magazyn, ul. Torowa 12, Sokółka</t>
  </si>
  <si>
    <t xml:space="preserve">Wiata, ul. Augustowska 54, Suchowola </t>
  </si>
  <si>
    <t xml:space="preserve">Sieć elektryczna napowietrzna </t>
  </si>
  <si>
    <t xml:space="preserve">Ogrodzenie bazy </t>
  </si>
  <si>
    <t xml:space="preserve">Instalacja zewnętrzna </t>
  </si>
  <si>
    <t xml:space="preserve">Ogrodzenie </t>
  </si>
  <si>
    <t>Budynek szkolny, ul. Torowa 12, Sokółka</t>
  </si>
  <si>
    <t xml:space="preserve">Garaż, ul. Torowa 12, Sokółka </t>
  </si>
  <si>
    <t xml:space="preserve">Magazyn, ul. Torowa 12, Sokółka </t>
  </si>
  <si>
    <t xml:space="preserve">Budynek szkolny, ul. Polna 1, Sokółka </t>
  </si>
  <si>
    <t xml:space="preserve">Sieć kanalizacyjna, ul. Polna 1, Sokółka </t>
  </si>
  <si>
    <t xml:space="preserve">Zewnętrzna sieć wodociągowa, ul. Polna 1, Sokółka </t>
  </si>
  <si>
    <t xml:space="preserve">Zewnętrzna sieć sanitarna, ul. Polna 1, Sokółka </t>
  </si>
  <si>
    <t xml:space="preserve">Ukształtowanie terenu, ul. Polna 1, Sokółka </t>
  </si>
  <si>
    <t>Ogrodzenie, ul. Torowa 12, Sokółka</t>
  </si>
  <si>
    <t>Ogrodzenie, ul. Polna 1, Sokółka</t>
  </si>
  <si>
    <t>Podsumowanie</t>
  </si>
  <si>
    <t>Księgowa Brutto</t>
  </si>
  <si>
    <t>LP</t>
  </si>
  <si>
    <t>Rodzaj mienia</t>
  </si>
  <si>
    <t>System ubezpieczenia</t>
  </si>
  <si>
    <t>Suma ubezpieczenia ustalona według</t>
  </si>
  <si>
    <t>Suma ubezpieczenia/limit odpowiedzialności</t>
  </si>
  <si>
    <t>Sumy stałe*</t>
  </si>
  <si>
    <t>Wartości księgowej brutto</t>
  </si>
  <si>
    <t>Maszyny, urządzenia, wyposażenie.</t>
  </si>
  <si>
    <t>Nakłady inwestycyjne</t>
  </si>
  <si>
    <t>Pierwsze ryzyko**</t>
  </si>
  <si>
    <t>Wartość odtwrzeniowa nowa</t>
  </si>
  <si>
    <t>Środki obrotowe</t>
  </si>
  <si>
    <t>Pierwsze ryzyko</t>
  </si>
  <si>
    <t>Wartość zakupu/wytworzenia</t>
  </si>
  <si>
    <t>Wartość nominalna</t>
  </si>
  <si>
    <t>15 000,00 zł</t>
  </si>
  <si>
    <t xml:space="preserve">Mienie pracownicze </t>
  </si>
  <si>
    <t>Wartość rzeczywista</t>
  </si>
  <si>
    <t>50000,00 zł (limit 1000 zł/osobę)</t>
  </si>
  <si>
    <t>Znaki drogowe, tablice z nazwą ulic, szyldy, latarnie, słupy, włazy do studzienek i inne elementy infrastruktury drogowej itp.</t>
  </si>
  <si>
    <t>Wartość odtworzeniowa nowa</t>
  </si>
  <si>
    <t>Drogi powiatowe, mosty i przepusty</t>
  </si>
  <si>
    <t>Urządzenia i wyposażenie zewnętrzne, oświetlenie budynków, wyposażenie parków, skwerów, placów zabaw, obiektów sportowo-rekreacyjnych itp</t>
  </si>
  <si>
    <t>*Przy szkodach majątkowych nie stosuje się zasady proporcji w razie niedoubezpieczenia.</t>
  </si>
  <si>
    <t>Zgodnie z powyższym zestawieniem</t>
  </si>
  <si>
    <t>Pierwsze ryzyko **</t>
  </si>
  <si>
    <t>Ubezpieczenie gotówki i innych wartości pieniężnych pieniężnych</t>
  </si>
  <si>
    <t>Suma ubezpieczenia/ limit odpowiedzialności</t>
  </si>
  <si>
    <t>Maszyny, urządzenia, wyposażenie</t>
  </si>
  <si>
    <t>Pierwsze ryzyko*</t>
  </si>
  <si>
    <t>100 000,00 zł</t>
  </si>
  <si>
    <t>Zniszczenie zabezpieczeń</t>
  </si>
  <si>
    <t>10 000,00 zł</t>
  </si>
  <si>
    <t>Gotówka i inne wartości pieniężne od kradzieży z włamaniem</t>
  </si>
  <si>
    <t>Gotówka i inne wartości pieniężne od rabunku w lokalu</t>
  </si>
  <si>
    <t xml:space="preserve">Gotówka i inne wartości pieniężne w transporcie </t>
  </si>
  <si>
    <t>20 000,00 zł</t>
  </si>
  <si>
    <t>Ubezpieczenie mienia od kradzieży z włamaniem, rabunku i kradzieży zwykłej.</t>
  </si>
  <si>
    <t>*łączna suma ubezpieczenia na wszystkie placówki i ich lokalizacje, do wyczerpania sumy ubezpieczenia.</t>
  </si>
  <si>
    <t>Ubezpieczenie od ognia i innych żywiołów</t>
  </si>
  <si>
    <t>Stałe elementy zewnętrznych i wewnętrznych budynków i budowli</t>
  </si>
  <si>
    <t>Ubezpieczenie Odpowiedzialności Cywilnej w związku z prowadzoną działalnością i posiadanym mieniem</t>
  </si>
  <si>
    <t>Rodzaj ubezpieczenia</t>
  </si>
  <si>
    <t>Zakres ubezpieczenia</t>
  </si>
  <si>
    <t>Suma gwarancyjna, na jedno i wszystkie zdarzenia/ podli mit sumy gwarancyjnej na jedno i wszystkie zdarzenia, wspólny limit na wszystkie jednostki organizacyjne</t>
  </si>
  <si>
    <t xml:space="preserve">OC Deliktowa  i Kontraktowa </t>
  </si>
  <si>
    <t>OC deliktowe</t>
  </si>
  <si>
    <t>300 000,00 zł</t>
  </si>
  <si>
    <t xml:space="preserve">OC </t>
  </si>
  <si>
    <t>z tytułu szkód wyrządzonych przez podwykonawców, w szczególności w związku z zarządzaniem drogami (z prawem do regresu Ubezpieczyciela do podwykonawców)</t>
  </si>
  <si>
    <t>OC Zarządcy Drogi – z tytułu zarządzania drogami publicznymi</t>
  </si>
  <si>
    <t>z tytułu zarządzania drogami publicznymi, (budowa, przebudowa, remont, utrzymanie i ochrona dróg oraz drogowych obiektów inżynierskich) za szkody powstałe w związku z działalnością Zarządcy drogi, określoną w ustawie z dnia 21 marca 1985r. o drogach publicznych (Dz.U. z 2007 nr 19 poz. 115 z późn. zm.), głównie w art. 20,21 i 40, a także w innych przepisach prawnych,</t>
  </si>
  <si>
    <t>odpowiedzialność cywilną Ubezpieczonego za szkody poniesione przez osoby trzecie w związku z podawaniem (serwowaniem) produktów żywnościowych w ramach prowadzonej działalności (w tym zatrucie pokarmowe – również salmonella i inne zatrucia przenoszone drogą pokarmową – dotyczy prowadzenia stołówek, wydawanie posiłków) lub organizowanych imprez okolicznościowych przez wszystkie jednostki organizacyjne</t>
  </si>
  <si>
    <t>200 000,00 zł</t>
  </si>
  <si>
    <t>OC deliktowe i kontraktowe</t>
  </si>
  <si>
    <t>w ruchomościach, w nieruchomościach, z których ubezpieczony korzystał na podstawie umowy najmu, dzierżawy, użytkowania, leasingu lub innej umowy cywilnoprawnej</t>
  </si>
  <si>
    <t>związane z zanieczyszczeniem środowiska naturalnego w tym w związku z zarządzaniem drogami publicznymi</t>
  </si>
  <si>
    <t>OC</t>
  </si>
  <si>
    <t>Z tytułu szkód wyrządzonych przez jednego ubezpieczonego innemu ubezpieczonemu  objętych jedną umową ubezpieczenia</t>
  </si>
  <si>
    <t xml:space="preserve">rozszerzona o odpowiedzialność cywilną za rzeczy przyjęte na przechowanie (OC szatni), </t>
  </si>
  <si>
    <t>z podlimitem 10 000 zł na wszystkie zdarzenia i 1 000 zł na jedno zdarzenie,</t>
  </si>
  <si>
    <t>z tytułu użytkowania pojazdów nie podlegających obowiązkowemu ubezpieczeniu OC posiadaczy pojazdów mechanicznych</t>
  </si>
  <si>
    <t>obejmująca odpowiedzialność cywilną jednostek organizacyjnych   za szkody wynikłe z wadliwego wykonania czynności, prac lub usług spowodowane przez wypadki ubezpieczeniowe powstałe po przekazaniu odbiorcy przedmiotu tych czynności, prac lub usług</t>
  </si>
  <si>
    <t>OC deliktowe, kontraktowe</t>
  </si>
  <si>
    <t>obejmująca OC kontraktową i deliktową jednostek organizacyjnych, w szczególności placówek oświatowych, z tytułu wynajmu sal gimnastycznych, klasowych lub innych zajmowanych pomieszczeń w celu organizacji zabaw (sylwestrowych, karnawałowych), kiermaszów, konferencji itp.,</t>
  </si>
  <si>
    <t>OC Pracodawcy</t>
  </si>
  <si>
    <t>100 000 zł</t>
  </si>
  <si>
    <t>Limit odpowiedzialności 5.000,00 zł na jedno na wszystkie zdarzenia w okresie ubezpieczenia w odniesieniu do szkód polegających na kradzieży mienia w pokoju gościa hotelowego, internatu itp. (z zastrzeżeniem, iż zdarzenie było zgłoszone na policję, a policja stwierdziła włamanie do pokoju hotelowego).</t>
  </si>
  <si>
    <t>5000 zł – limit odpowiedzialności na jedno i wszystkie zdarzenia</t>
  </si>
  <si>
    <t>Szkody(szkody osobowe i rzeczowe)  wyrządzone pracownikom ubezpieczonego powstałe w następstwie wypadków przy pracy  w związku z wykonywaniem przez nich pracy, niezależnie od podstawy zatrudnienia (odszkodowanie stanowiące nadwyżkę nad świadczeniem wypłacanym osobom uprawnionym na podstawie przepisów Ustawy z dnia 30.10.2002r. o ubezpieczeniu społecznym z tytułu wypadków przy pracy i chorób zawodowych.)</t>
  </si>
  <si>
    <t>OC deliktowa</t>
  </si>
  <si>
    <t>Szkody rzeczowe w pojazdach należących do pracowników ubezpieczonego lub znajdujący się w ich użytkowaniu, pod warunkiem, że pojazd znajdował się w miejscu dozwolonym. Ryzyko kradzieży jest wyłączone.</t>
  </si>
  <si>
    <t>Szkody w mieniu ruchomym i nieruchomościach przekazanych ubezpieczonemu w celu wykonania usługi naprawy, konserwacji, czyszczenia lub innej usługi o podobnym charakterze lub sprzedaży</t>
  </si>
  <si>
    <t>Z tytułu użytkowania, administrowania zarządzania boiskami sportowymi, placami zabaw.</t>
  </si>
  <si>
    <t>Czyste straty finansowe, w tym odpowiedzialność za szkody wyrządzone w związku z wydaniem lub niewydaniem decyzji administracyjnej bądź aktu normatywnego.</t>
  </si>
  <si>
    <t>OC deliktowa i kontraktowa</t>
  </si>
  <si>
    <t>OC z tytułu wykonywania prac ziemnych</t>
  </si>
  <si>
    <t>Za szkody spowodowane działaniem osób skazanych, wykonujących prace społeczne na rzecz Powiatu</t>
  </si>
  <si>
    <t>Sprzęt elektroniczny stacjonarny</t>
  </si>
  <si>
    <t>Sprzęt elektroniczny przenośny</t>
  </si>
  <si>
    <t>Razem:</t>
  </si>
  <si>
    <t>2. Powiatowe Centrum Pomocy Rodzinie</t>
  </si>
  <si>
    <t>3. Poradnia Psychologiczno-Pedagogiczna w Dąbrowie Białostockiej</t>
  </si>
  <si>
    <t>4. Poradnia Psychologiczno-Pedagogiczna w Sokółce</t>
  </si>
  <si>
    <t>5. Specjalny Ośrodek Szkolno-Wychowawczy</t>
  </si>
  <si>
    <t>6. Zespół Szkół w Dąbrowie Białostockiej</t>
  </si>
  <si>
    <t>7. Zespół Szkół w Suchowoli</t>
  </si>
  <si>
    <t>8. Zespół Szkół w Sokółce</t>
  </si>
  <si>
    <t>9. Zespół Szkół Zawodowych w Sokółce</t>
  </si>
  <si>
    <t>10. Powiatowy Urząd Pracy</t>
  </si>
  <si>
    <t>Ryzyko</t>
  </si>
  <si>
    <t>Suma ubezpieczenia</t>
  </si>
  <si>
    <t>Koszt odtworzenia danych</t>
  </si>
  <si>
    <t>Oprogramowanie</t>
  </si>
  <si>
    <t>Wymienne nośniki danych</t>
  </si>
  <si>
    <t>Zwiększone koszty działalności</t>
  </si>
  <si>
    <t>Ryzyko dodatkowe dotyczące wszystkich jednostek na pierwsze ryzyko</t>
  </si>
  <si>
    <t>Lp</t>
  </si>
  <si>
    <t>Nr rej.</t>
  </si>
  <si>
    <t>Marka</t>
  </si>
  <si>
    <t>Typ/model</t>
  </si>
  <si>
    <t>Rodzaj</t>
  </si>
  <si>
    <t>L. m.</t>
  </si>
  <si>
    <t>Rok prod., Data pierwszej rejestracji</t>
  </si>
  <si>
    <t>Przebieg</t>
  </si>
  <si>
    <t>Suma ubezp. AC w zł,</t>
  </si>
  <si>
    <t xml:space="preserve">Jednostka </t>
  </si>
  <si>
    <t>BSK 55XY</t>
  </si>
  <si>
    <t>Skoda</t>
  </si>
  <si>
    <t>Octavia</t>
  </si>
  <si>
    <t>osobowy</t>
  </si>
  <si>
    <t>1 390/90/ ---</t>
  </si>
  <si>
    <t>BSK 45FW</t>
  </si>
  <si>
    <t>Volkswagen</t>
  </si>
  <si>
    <t>Transporter 75 TDI  7HC/IM</t>
  </si>
  <si>
    <t>2005             14-11-2005</t>
  </si>
  <si>
    <t>BSKLL55</t>
  </si>
  <si>
    <t>Toyota</t>
  </si>
  <si>
    <t>Rav4</t>
  </si>
  <si>
    <t>2494/114/-</t>
  </si>
  <si>
    <t>2016 04.08.2016</t>
  </si>
  <si>
    <t>JTMRJREV60D042694</t>
  </si>
  <si>
    <t>BSK 55MA</t>
  </si>
  <si>
    <t>Passat</t>
  </si>
  <si>
    <t>--</t>
  </si>
  <si>
    <t>BSK Y250</t>
  </si>
  <si>
    <t>SYLAND</t>
  </si>
  <si>
    <t>A  600</t>
  </si>
  <si>
    <t>przyczepa ciężarowa</t>
  </si>
  <si>
    <t>-- / -- / 405</t>
  </si>
  <si>
    <t>---</t>
  </si>
  <si>
    <t>2004             20-05-2004</t>
  </si>
  <si>
    <t>SU9A0601N4WKL1255</t>
  </si>
  <si>
    <t>----</t>
  </si>
  <si>
    <t xml:space="preserve">FORD </t>
  </si>
  <si>
    <t>2018             17-12-2018</t>
  </si>
  <si>
    <t>WF01XXTTG1JB19155</t>
  </si>
  <si>
    <t>BSK 36MA</t>
  </si>
  <si>
    <t>Transporter</t>
  </si>
  <si>
    <t>BSK 89TM</t>
  </si>
  <si>
    <t>Nissan</t>
  </si>
  <si>
    <t>1995 D/---/---/3,04</t>
  </si>
  <si>
    <t>ZS w Dąbrowie Białostockiej</t>
  </si>
  <si>
    <t>BSK CL97</t>
  </si>
  <si>
    <t xml:space="preserve">Zetor </t>
  </si>
  <si>
    <t>Proxima 70</t>
  </si>
  <si>
    <t>Ciągnik rolniczy</t>
  </si>
  <si>
    <t>000P1B2J32RD01080</t>
  </si>
  <si>
    <t xml:space="preserve">ZS w Suchowoli </t>
  </si>
  <si>
    <t>BSK 42XP</t>
  </si>
  <si>
    <t>Cynkomet</t>
  </si>
  <si>
    <t>T-169</t>
  </si>
  <si>
    <t>Przyczepa ciężarowa rolnicza</t>
  </si>
  <si>
    <t>PA1131715</t>
  </si>
  <si>
    <t>ZS w Suchowoli</t>
  </si>
  <si>
    <t>BSK V755</t>
  </si>
  <si>
    <t>SUPER B Classic</t>
  </si>
  <si>
    <t>PUP</t>
  </si>
  <si>
    <t>BSK 55FG</t>
  </si>
  <si>
    <t>Octavia Tour P</t>
  </si>
  <si>
    <t>2005             25-07-2005</t>
  </si>
  <si>
    <t>BSK 17KW</t>
  </si>
  <si>
    <t>WSK</t>
  </si>
  <si>
    <t>Świdnik</t>
  </si>
  <si>
    <t>przyczepka</t>
  </si>
  <si>
    <t>-- / -- /    0,3</t>
  </si>
  <si>
    <t>1993             21-06-1993</t>
  </si>
  <si>
    <t>BSK 19KW</t>
  </si>
  <si>
    <t>SUR Sokółka</t>
  </si>
  <si>
    <t>P300</t>
  </si>
  <si>
    <t>-- / -- / 0,3</t>
  </si>
  <si>
    <t>2000             20-01-2000</t>
  </si>
  <si>
    <t>BSK 92KW</t>
  </si>
  <si>
    <t>WIOLA</t>
  </si>
  <si>
    <t>W3</t>
  </si>
  <si>
    <t>przyczepa</t>
  </si>
  <si>
    <t>---/---/0,51</t>
  </si>
  <si>
    <t>SUCW3E26F72001163</t>
  </si>
  <si>
    <t>BSK 91KW</t>
  </si>
  <si>
    <t>SUCW3E26F72001164</t>
  </si>
  <si>
    <t>BSK 26TX</t>
  </si>
  <si>
    <t>Ursus</t>
  </si>
  <si>
    <t>C-914</t>
  </si>
  <si>
    <t>ciągnik</t>
  </si>
  <si>
    <t>1987             11-03-1987</t>
  </si>
  <si>
    <t>Białoruś</t>
  </si>
  <si>
    <t>MTZ-80</t>
  </si>
  <si>
    <t>1992            11-09-1992</t>
  </si>
  <si>
    <t>ZSR</t>
  </si>
  <si>
    <t>BKP 319D</t>
  </si>
  <si>
    <t>Sanok</t>
  </si>
  <si>
    <t>D-732</t>
  </si>
  <si>
    <t>---/ -- /</t>
  </si>
  <si>
    <t>1986           28-08-1986</t>
  </si>
  <si>
    <t>BSK21XP</t>
  </si>
  <si>
    <t>D-47B</t>
  </si>
  <si>
    <t>-- / -- // 4,5</t>
  </si>
  <si>
    <t>1984           25-06-1984</t>
  </si>
  <si>
    <t>BSK 79WU</t>
  </si>
  <si>
    <t>Zetor</t>
  </si>
  <si>
    <t>Forterra 105</t>
  </si>
  <si>
    <t>2010              20-07-2011</t>
  </si>
  <si>
    <t>000F2G4J41MU01399</t>
  </si>
  <si>
    <t>BSK 45WY</t>
  </si>
  <si>
    <t>John Deere</t>
  </si>
  <si>
    <t>5080R</t>
  </si>
  <si>
    <t>4525 / ---</t>
  </si>
  <si>
    <t>BSK 30GA</t>
  </si>
  <si>
    <t>Transporter 7HC/IM</t>
  </si>
  <si>
    <t>WV2ZZZ7HZ6X015632</t>
  </si>
  <si>
    <t>BSK M130</t>
  </si>
  <si>
    <t>T4 KOMBI 2,5 TDI</t>
  </si>
  <si>
    <t>Osobowy VAN</t>
  </si>
  <si>
    <t>2001            28-12-2002</t>
  </si>
  <si>
    <t>BSK X808</t>
  </si>
  <si>
    <t>Fiat</t>
  </si>
  <si>
    <t>Panda 1,1 Van</t>
  </si>
  <si>
    <t>ciężarowy</t>
  </si>
  <si>
    <t>2003           04-12-2003</t>
  </si>
  <si>
    <t>BSK 97CR</t>
  </si>
  <si>
    <t>Doblo - Cargo COMBI</t>
  </si>
  <si>
    <t>2004           07-12-2004</t>
  </si>
  <si>
    <t>BSK K067</t>
  </si>
  <si>
    <t>Peugeot</t>
  </si>
  <si>
    <t>Boxer 270C</t>
  </si>
  <si>
    <t>2000            27-02-2001</t>
  </si>
  <si>
    <t>Panda 1,2 Van</t>
  </si>
  <si>
    <t>2006           04-05-2006</t>
  </si>
  <si>
    <t>BSK Y501</t>
  </si>
  <si>
    <t>Teknamotor</t>
  </si>
  <si>
    <t>Skorpion 250 SD</t>
  </si>
  <si>
    <t>2005           08-06-2005</t>
  </si>
  <si>
    <t>SVA180R255T000015</t>
  </si>
  <si>
    <t>BSK 90KW</t>
  </si>
  <si>
    <t>SUCW3E26F72001165</t>
  </si>
  <si>
    <t>BSKVJ95</t>
  </si>
  <si>
    <t>Massey Ferguson</t>
  </si>
  <si>
    <t>MF6475</t>
  </si>
  <si>
    <t>6600/107kW/11000kg</t>
  </si>
  <si>
    <t>T294075</t>
  </si>
  <si>
    <t>BSKVJ45</t>
  </si>
  <si>
    <t>Fendt</t>
  </si>
  <si>
    <t>818 Vivaro</t>
  </si>
  <si>
    <t>5702/-/-</t>
  </si>
  <si>
    <t>BSKWK46</t>
  </si>
  <si>
    <t>Pronar</t>
  </si>
  <si>
    <t>T132</t>
  </si>
  <si>
    <t>Przyczepa rolnicza</t>
  </si>
  <si>
    <t>-/-/-</t>
  </si>
  <si>
    <t>SZB1320XXL3X00117</t>
  </si>
  <si>
    <t>BSKWK44</t>
  </si>
  <si>
    <t>SZB1320XXL3X00113</t>
  </si>
  <si>
    <t>BSKWK45</t>
  </si>
  <si>
    <t>SZB1320XXL3X00114</t>
  </si>
  <si>
    <t>BSKWU66</t>
  </si>
  <si>
    <t>820 vario</t>
  </si>
  <si>
    <t>6057/7152kW</t>
  </si>
  <si>
    <t>BSK30GA</t>
  </si>
  <si>
    <t xml:space="preserve">Volkswagen </t>
  </si>
  <si>
    <t>1896/77/895</t>
  </si>
  <si>
    <t>BSKWT88</t>
  </si>
  <si>
    <t>Ducato</t>
  </si>
  <si>
    <t>2287/88/1000</t>
  </si>
  <si>
    <t>ZFA25000002M32035</t>
  </si>
  <si>
    <t>BSKWA55</t>
  </si>
  <si>
    <t>Mercus</t>
  </si>
  <si>
    <t>MB sprinter</t>
  </si>
  <si>
    <t>autobus</t>
  </si>
  <si>
    <t>2987/-/-</t>
  </si>
  <si>
    <t>WDB9076571P145838</t>
  </si>
  <si>
    <t>SOSW</t>
  </si>
  <si>
    <t>BSKXU33</t>
  </si>
  <si>
    <t>T663/2</t>
  </si>
  <si>
    <t>-/-/9700</t>
  </si>
  <si>
    <t>SZB6632XXL1X03388</t>
  </si>
  <si>
    <t>BSKVT99</t>
  </si>
  <si>
    <t>Transporter 2.0 TDi Eu6 SCR Bluemotion</t>
  </si>
  <si>
    <t>1968/-/-</t>
  </si>
  <si>
    <t>WV2ZZZ7HZKH138646</t>
  </si>
  <si>
    <t>ZSZ</t>
  </si>
  <si>
    <t>BSK01155</t>
  </si>
  <si>
    <t>Suzuki</t>
  </si>
  <si>
    <t>Vitara</t>
  </si>
  <si>
    <t>Osobowy</t>
  </si>
  <si>
    <t>1373/-/-</t>
  </si>
  <si>
    <t>TSMLYDD1500858071</t>
  </si>
  <si>
    <t>BSK01177</t>
  </si>
  <si>
    <t xml:space="preserve">Vitara </t>
  </si>
  <si>
    <t>TSMLYDD1500860978</t>
  </si>
  <si>
    <t>BSKYU55</t>
  </si>
  <si>
    <t>New Holland</t>
  </si>
  <si>
    <t>EGSSGBS T6.125</t>
  </si>
  <si>
    <t>4485/-/-</t>
  </si>
  <si>
    <t>HACT6125HLEG20363</t>
  </si>
  <si>
    <t>BSKYU50</t>
  </si>
  <si>
    <t>E1</t>
  </si>
  <si>
    <t>Ciągnik Rolniczy</t>
  </si>
  <si>
    <t>6728/-/-</t>
  </si>
  <si>
    <t>HACT7165CLE101182</t>
  </si>
  <si>
    <t>BSK00835</t>
  </si>
  <si>
    <t>Metal Fach</t>
  </si>
  <si>
    <t>T957</t>
  </si>
  <si>
    <t>SUMT29020LSSK0042</t>
  </si>
  <si>
    <t>BSK00836</t>
  </si>
  <si>
    <t>SUMT29020LSSK0044</t>
  </si>
  <si>
    <t>BSK00834</t>
  </si>
  <si>
    <t>SUMT29020LSSK0043</t>
  </si>
  <si>
    <t>BSK01088</t>
  </si>
  <si>
    <t>MB Sprinter 906 BB 50</t>
  </si>
  <si>
    <t>Autobus</t>
  </si>
  <si>
    <t>W1V9076571P200973</t>
  </si>
  <si>
    <t>Nr nadwozia, fabryczny lub ewidencyjny</t>
  </si>
  <si>
    <t>Wymagany okres OC</t>
  </si>
  <si>
    <t>Wymagany okres NNW</t>
  </si>
  <si>
    <t>Kombajn</t>
  </si>
  <si>
    <t>Bizon Super</t>
  </si>
  <si>
    <t>5942/13</t>
  </si>
  <si>
    <t>New Holland TC5.70</t>
  </si>
  <si>
    <t>Równarka Drogowa</t>
  </si>
  <si>
    <t>Koparko-ładowarka</t>
  </si>
  <si>
    <t>JCB Turbo</t>
  </si>
  <si>
    <t>JCB3CXAPPL2873608</t>
  </si>
  <si>
    <t>2011/ 15.12.2011</t>
  </si>
  <si>
    <t>TMBCJ61Z3C8017343/2 komplety kluczy oryginalnych/immobiliser, autoalarm/hak holowniczy (750 zł)</t>
  </si>
  <si>
    <t>1896/77kW/-</t>
  </si>
  <si>
    <t>7 + 2 (ogółem  9 w tym 1 dla osoby na wózku inwalidzkim)</t>
  </si>
  <si>
    <t>WV2ZZZ7HZ6X014382 autoalarm i immobilliser fabryczne, 2 kluczyki i 2 sterowniki oryginalne/czujniki parkowania (z przodu i z tyłu), hak holowniczy, klimatyzacja manualna, radio Alpha, tarcze kół aluminiowe 16” opony 215/65 R16, wycieraczka i spryskiwacz tylnej szyby, zamek centralny zdalnie sterowany, zabudowa AMZ Kutno Sp. z o.o. – podest do wózków inwalidzkich (wartości 2 655 zł – wliczono do wartości pojazdu), nawigacja CLARION MAP780 (wartość  818 zł), tarcze kół alum. z oponami (713 zł)</t>
  </si>
  <si>
    <t>1984/110</t>
  </si>
  <si>
    <t>WVWZZZ3CZ8P023709/Immobilliser i alarm fabryczne/Audio system – radio z nawigacją satelitarną, czujnik parkowania (z przodu i z tyłu), dywaniki, hak holowniczy, komputer pokładowy, reflektory ksenonowe z doświetleniem łuków ze spryskiwaczami, tarcze kół 16” aluminiowe /opony zimowe (1 680 zł)</t>
  </si>
  <si>
    <t>BSKTM55</t>
  </si>
  <si>
    <t>TRANSIT Custom</t>
  </si>
  <si>
    <t>1896/75/-</t>
  </si>
  <si>
    <t>9 w tym 2 dla osób na wózkach inwalidzkich</t>
  </si>
  <si>
    <t>2007/16.11.2007</t>
  </si>
  <si>
    <t>WV2ZZZ7HZ8H043877/autoalarm i immobilliser fabryczne, 2 kluczyki i 2 sterowniki oryginalne/dodatkowe: czujnik parkowania, fotel kierowcy z reg. wys. i odcinka lędźwiowego, klimatyzacja manualna, lusterka zewnętrzne Reg. elektr., ogrzewanie dodatkowe z regulacją i nawiewem na przedział, Radioodtwarzacz RCD 200 z CD, zamek centralny zdalnie sterowany, zabudowa AMZ Kutno Sp. z o.o. – podest do wózków inwalidzkich i wyposażenie do przewozu wózków inwalidzkich (o wartości 3483 zł- wliczono do wartości pojazdu)</t>
  </si>
  <si>
    <t>Primastar Dci 115 E4 2.7t/L1H1 Avantaur/ kb 4/7</t>
  </si>
  <si>
    <t>2009/28.12.2009</t>
  </si>
  <si>
    <t>VSKJ4BHB6UY622404/autoalarm i immobilliser fabryczne, 2 kluczyki i 2 sterowniki oryginalne/Lakier metalik, komputer pokładowy, klimatyzacja, osprzęt do przewożenia osób niepełnosprawnych</t>
  </si>
  <si>
    <t>4156 D /47,6/-/5,5</t>
  </si>
  <si>
    <t>2013/29.05.2013</t>
  </si>
  <si>
    <t>-/-/4,05/6,1</t>
  </si>
  <si>
    <t>2002/ 31-03-2003</t>
  </si>
  <si>
    <t>TMBDL23U039017514 Alarm i immobiliser fabryczne, 2 kpl. kluczyków oryginalnych</t>
  </si>
  <si>
    <t>1595/75/-</t>
  </si>
  <si>
    <t>TMBDX41U968834610/Autoalarm SEO DOLPHINA, immobilliser Motoblok fabr./2 klucze i sterowniki oryginalne/Hak hol., klimatyzacja man., lakier metaliz., tarcze kół alum. 15” opony 195/65, lusterka zew. reg. elektr., radio Kenwood</t>
  </si>
  <si>
    <t>4562/-/-</t>
  </si>
  <si>
    <t>2679/2 klucze oryginalne</t>
  </si>
  <si>
    <t>BKI6745</t>
  </si>
  <si>
    <t>2200/-/-</t>
  </si>
  <si>
    <t>---/ -- /4</t>
  </si>
  <si>
    <t>4156/-/-</t>
  </si>
  <si>
    <t>1896/77/-</t>
  </si>
  <si>
    <t>2011/19.09.2011</t>
  </si>
  <si>
    <t>1L05080REBJ686940 Uwaga: Nauka Jazdy</t>
  </si>
  <si>
    <t>9, w tym 2 miejsca dla osób na wózkach inwalidzkich</t>
  </si>
  <si>
    <t>WV2ZZZ7HZ6X015632 /autoalarm i immobiliser fabryczne,2 kluczyki i 2 sterowniki oryginalne/czujnik parkowania z przodu i z tyłu, hak holowniczy, klimatyzacja manualna, radioodtwarzacz Pioneer, zabudowa AMZ Kutno Sp. z o. o. – wyposażenie do przewozu osób niepełnosprawnych (wartość 3 285 zł wliczono do wartości pojazdu),</t>
  </si>
  <si>
    <t>2461/75/-</t>
  </si>
  <si>
    <t>WV2ZZZ70Z2H081516/Immobilliser, alarm Langeford,2 klucze i sterowniki oryginalne</t>
  </si>
  <si>
    <t>ZFA16900000007076/Immobilliser, 2 klucze oryg.Belka oświetleniowa na dachu i oklejone boki pojazdu „Służba Drogowa”, hak</t>
  </si>
  <si>
    <t>ZFA22300005295925/Belka oświetleniowa na dachu i oklejone boki pojazdu „Służba Drogowa” , hak</t>
  </si>
  <si>
    <t>BSK006210003/Alarm, immobilliser, 2 klucze oryginalne/hak</t>
  </si>
  <si>
    <t>ZFA16900000609833/Immobiliser, alarm, 2 klucze i sterowniki oryginalne/Belka świetlna na dachu „Służba Drogowa”, oklejone boki paskiem żółtym z napisem „Służba Drogowa”</t>
  </si>
  <si>
    <t>2008/31.10.2008</t>
  </si>
  <si>
    <t>2019/03.12.2019</t>
  </si>
  <si>
    <t>2019/03.12.20019</t>
  </si>
  <si>
    <t>przyczepa specjalna-rębak do gałęzi</t>
  </si>
  <si>
    <t>Os. Zielone 1a</t>
  </si>
  <si>
    <t>Internat SOSW-piec ceramiczny, warsztaty szkolne-tokarka,Os.Zielone 1A,16-100 Sokółka</t>
  </si>
  <si>
    <t>Kuchnia SOSW, Os.Zielone 1A, 16-100 Sokółka</t>
  </si>
  <si>
    <t>SOSW Osiedle Zielone 1A platforma schodowa DELTA winda -dźwig/szkoła/</t>
  </si>
  <si>
    <t>SOSW Osiedle Zielone 1A, 16-100 Sokółka</t>
  </si>
  <si>
    <t>Dokukmenty, mapy, plany</t>
  </si>
  <si>
    <t>Rodzaj sumy ubezpieczenia (pusty=odtworzeniowa)</t>
  </si>
  <si>
    <r>
      <t>1.</t>
    </r>
    <r>
      <rPr>
        <b/>
        <sz val="10"/>
        <color rgb="FF000000"/>
        <rFont val="Times New Roman"/>
        <family val="1"/>
      </rPr>
      <t xml:space="preserve"> Starostwo Powiatowe</t>
    </r>
  </si>
  <si>
    <t>LP.</t>
  </si>
  <si>
    <t>Klauzule dodatkowe wymagane</t>
  </si>
  <si>
    <t>Limity odpowiedzialności, suma ubezpieczenia</t>
  </si>
  <si>
    <t>Klauzula przepięć</t>
  </si>
  <si>
    <t>50 000 zł</t>
  </si>
  <si>
    <t>Klauzula dewastacji/wandalizmu w tym szkód estetycznych/graffiti</t>
  </si>
  <si>
    <t>30 000 zł/graffiti 5000 zł</t>
  </si>
  <si>
    <t>Opis prowadzonej działalności: szkolnictwo specjalne i placówka opieki całkowitej dla dzieci i młodzieży, jest prowadzona stołówka. Księgowość w Starostwie Joanna Czarnowicz 857110889</t>
  </si>
  <si>
    <t>Opis prowadzonej działalności: jednostka oświatowa ze stołówką. Księgowośc w Dąbrowie Białostockiej Urszula Nasiadko 857120117 lodabrowabial@wp.pl</t>
  </si>
  <si>
    <t>Opis prowadzonej działalności: nauczanie z praktyczną nauką zawodu.  Księgowość w Starostwie Michał Boćko 857110889</t>
  </si>
  <si>
    <t>Nie</t>
  </si>
  <si>
    <t>Opis prowadzonej działalności: działalność administracyjno – publiczna (zarząd drogami)Liczba i długość dróg publicznych (w tym nieutwardzonych) 123szt/1106,721 km w tym :  134,491 km nieutwardzonych, liczba mostów/wiaduktów: 55/2
Kontrola stanu dróg: raz na 2 tygodnie. PZD w Sokółce zleca w ramach procedur przewidzianych w prawie zamówień publicznych roboty związane z bieżącym utrzymaniem dróg(profilowanie, odśnieżanie, remonty, koszenie poboczy, sprzątanie ulic) oraz roboty inwestycyjne – przebudowy i modernizacje dróg</t>
  </si>
  <si>
    <t>Grupa VIII  (bez sprzętu elektronicznego wymienionego w zakładce Sprzęt. elektr.)</t>
  </si>
  <si>
    <t>Grupa IV  (bez sprzętu elektronicznego wymienionego w zakładce Sprzęt. elektr.)</t>
  </si>
  <si>
    <t>Grupa V  (bez sprzętu elektronicznego wymienionego w zakładce Sprzęt. elektr.)</t>
  </si>
  <si>
    <t>Grupa VI   (bez sprzętu elektronicznego wymienionego w zakładce Sprzęt. elektr.)</t>
  </si>
  <si>
    <t>Plac zabawa (Grupa II)</t>
  </si>
  <si>
    <t>Otwarta strefa aktywności</t>
  </si>
  <si>
    <t>Mickiewicza 11,   16-100 Sokółka</t>
  </si>
  <si>
    <t>Tak</t>
  </si>
  <si>
    <t>1960/1964</t>
  </si>
  <si>
    <t>2004/2005</t>
  </si>
  <si>
    <t>żelebton</t>
  </si>
  <si>
    <t>BSK00899</t>
  </si>
  <si>
    <t>Alspaw</t>
  </si>
  <si>
    <t>EMB D10000</t>
  </si>
  <si>
    <t>Estrada mobilna- naczepa specjalna</t>
  </si>
  <si>
    <t>SX9EMBS3CMAWK1105</t>
  </si>
  <si>
    <t>Powiat Sokólski</t>
  </si>
  <si>
    <t>BSKKL26</t>
  </si>
  <si>
    <t>1595/-/-</t>
  </si>
  <si>
    <t>TMBDA21Z09C002124</t>
  </si>
  <si>
    <t>BSK00886</t>
  </si>
  <si>
    <t>Martz</t>
  </si>
  <si>
    <t>02MGV</t>
  </si>
  <si>
    <t>SXX4S12900H251502</t>
  </si>
  <si>
    <t>SXX4S12900H251503</t>
  </si>
  <si>
    <t>BSK00885</t>
  </si>
  <si>
    <t>BSK01309</t>
  </si>
  <si>
    <t>SZB1320XXM3X00144</t>
  </si>
  <si>
    <t>BSK03223</t>
  </si>
  <si>
    <t>Caravelle</t>
  </si>
  <si>
    <t>WV2ZZZ7HZMH083447</t>
  </si>
  <si>
    <t>BSK03100</t>
  </si>
  <si>
    <t>Głowacz</t>
  </si>
  <si>
    <t>SZNG30000MR000527</t>
  </si>
  <si>
    <t>BSK7A15</t>
  </si>
  <si>
    <t>T6.160</t>
  </si>
  <si>
    <t>HACT6160KMDG04127</t>
  </si>
  <si>
    <t xml:space="preserve">Opel </t>
  </si>
  <si>
    <t>BSK04470</t>
  </si>
  <si>
    <t>Yaris</t>
  </si>
  <si>
    <t>osobowy (nauka jazdy)</t>
  </si>
  <si>
    <t>VNKKAAC380A025876</t>
  </si>
  <si>
    <t>BSK04541</t>
  </si>
  <si>
    <t>Atlas Copco</t>
  </si>
  <si>
    <t>BA</t>
  </si>
  <si>
    <t>YA3064440M0854775</t>
  </si>
  <si>
    <t>Hala łukowa (nr ewid 102) Geniusze</t>
  </si>
  <si>
    <t>Hala łukowa (nr ewid 101) Geniusze</t>
  </si>
  <si>
    <t>Stajnia z wiatą (nr ewid 103 i 437) Geniusze</t>
  </si>
  <si>
    <t>BSK06920</t>
  </si>
  <si>
    <t>Vivaro</t>
  </si>
  <si>
    <t>1995cm3/84kw/1017kg/2770kg</t>
  </si>
  <si>
    <t>2009/26.02.2009</t>
  </si>
  <si>
    <t>W0LF7AHA69V615858</t>
  </si>
  <si>
    <t>BSK06921</t>
  </si>
  <si>
    <t>Movano</t>
  </si>
  <si>
    <t>2464cm3/88kw/1531kg/3500kg</t>
  </si>
  <si>
    <t>2007/24.05.2007</t>
  </si>
  <si>
    <t>VN1F9C1H637589121</t>
  </si>
  <si>
    <t>BSK07245</t>
  </si>
  <si>
    <t xml:space="preserve">Aebi </t>
  </si>
  <si>
    <t>Terratrac TT281+</t>
  </si>
  <si>
    <t>2970cm3/80kW/4500kg</t>
  </si>
  <si>
    <t>2022/02.09.2022</t>
  </si>
  <si>
    <t>TAH43401EN1125015</t>
  </si>
  <si>
    <t>BSK07242</t>
  </si>
  <si>
    <t>Temared</t>
  </si>
  <si>
    <t>1047kg/1500 kg</t>
  </si>
  <si>
    <t>2022/31.08.2022</t>
  </si>
  <si>
    <t>SWH4S12400H337707</t>
  </si>
  <si>
    <t>murowany</t>
  </si>
  <si>
    <t>eternit</t>
  </si>
  <si>
    <t>PZAZ Suchowola</t>
  </si>
  <si>
    <t>Powiatowy Zakład Aktyności Zawodowej</t>
  </si>
  <si>
    <t>389039845</t>
  </si>
  <si>
    <t>Budynek mieszkalny i gospodarczy + ogrodzenie, Sokółka Kryńska 15</t>
  </si>
  <si>
    <t xml:space="preserve">Budynek mieszkalny </t>
  </si>
  <si>
    <t>16-100 Sokółka ul. Kryńska 15</t>
  </si>
  <si>
    <t>16-123 Kuźnica, Czuprynowo 17</t>
  </si>
  <si>
    <t>16-200 Dąbrowa Białostocka, ul. Obwodowa 14</t>
  </si>
  <si>
    <t>KB</t>
  </si>
  <si>
    <t>płyta falisa z tworzywa sztucznego</t>
  </si>
  <si>
    <t>Zbiorniki na paliwo 4 sztuki ( Sokółka ul Torowa – 2 sz, Dąbrowa Białostocka ul Godlewskiego – 1 sz, Suchowola ul Augustowska – 1 sz)</t>
  </si>
  <si>
    <t>W tym 108 505,76 zł wyposażenie Klubu „Senior+” w Sokółce i 196 683,50 zł wyposażenie Powiatowego Domu Kultury w Sokółce</t>
  </si>
  <si>
    <t>Budynek szkolny w Różanymstoku (gimnazjum)</t>
  </si>
  <si>
    <t>Lokal użytkowy w Dąbrowie Białostockiej</t>
  </si>
  <si>
    <t>Otwarta Strefa aktywności</t>
  </si>
  <si>
    <t>652 612,36 zł</t>
  </si>
  <si>
    <t>574 240,20 zł</t>
  </si>
  <si>
    <t>Budynek mieszkalny i gospodarczy + ogrodzenie, Dąbrowa Białostocka, Obwodowa 14</t>
  </si>
  <si>
    <t>TAK (Parter Niski)</t>
  </si>
  <si>
    <t>Tak (drzwi ejściowe)</t>
  </si>
  <si>
    <t>Kompleks sportowy</t>
  </si>
  <si>
    <t>Otwarta Strefa Aktywności</t>
  </si>
  <si>
    <t>Instalacja wentylacyjna warsztatów</t>
  </si>
  <si>
    <t>Ogrodzenie szkoły + warsztatów</t>
  </si>
  <si>
    <t xml:space="preserve">Drogi dojazdowe </t>
  </si>
  <si>
    <t>Grupa VI  (bez sprzętu elektronicznego wymienionego w zakładce Sprzęt. elektr.)</t>
  </si>
  <si>
    <t>Grupa V (bez sprzętu elektronicznego wymienionego w zakładc Sprzęt elektr.)</t>
  </si>
  <si>
    <t>Geniusze Nr działki 211/3</t>
  </si>
  <si>
    <t>stalowa</t>
  </si>
  <si>
    <t>Geniusze Nr działki 211/11</t>
  </si>
  <si>
    <t>elektryczne(grzejniki)</t>
  </si>
  <si>
    <t>pustak</t>
  </si>
  <si>
    <t> NIE</t>
  </si>
  <si>
    <t>maria.pezowicz@sokolka-powiat.pl</t>
  </si>
  <si>
    <t>pzaz.suchowola@gmail.com</t>
  </si>
  <si>
    <t>BSK08901</t>
  </si>
  <si>
    <t>Renault</t>
  </si>
  <si>
    <t>Master</t>
  </si>
  <si>
    <t>VF1MEN4JE7240442</t>
  </si>
  <si>
    <t>BSK08902</t>
  </si>
  <si>
    <t>Iveco</t>
  </si>
  <si>
    <t>A50C17</t>
  </si>
  <si>
    <t>ZCF050C0005896326</t>
  </si>
  <si>
    <t>BSK08903</t>
  </si>
  <si>
    <t>Prodig 22</t>
  </si>
  <si>
    <t>WV1ZZZ2EZ96030585</t>
  </si>
  <si>
    <t>BSK08904</t>
  </si>
  <si>
    <t>Mercede Benz</t>
  </si>
  <si>
    <t>Sprinter</t>
  </si>
  <si>
    <t>WDB9066571S656079</t>
  </si>
  <si>
    <t>BSK08905</t>
  </si>
  <si>
    <t>ZCF050C1105933886</t>
  </si>
  <si>
    <t>BSK08906</t>
  </si>
  <si>
    <t>Otokar</t>
  </si>
  <si>
    <t>Navigo</t>
  </si>
  <si>
    <t>NLRTMF160CA009778</t>
  </si>
  <si>
    <t>BSK08505</t>
  </si>
  <si>
    <t>Trafic</t>
  </si>
  <si>
    <t>cieżarowy</t>
  </si>
  <si>
    <t>VF1JDJA67V303176</t>
  </si>
  <si>
    <t>BSK08909</t>
  </si>
  <si>
    <t>NLRTMF160BA008935</t>
  </si>
  <si>
    <t>BSK08908</t>
  </si>
  <si>
    <t>NLR13E21A9A005783</t>
  </si>
  <si>
    <t>BSK08910</t>
  </si>
  <si>
    <t>D Wide</t>
  </si>
  <si>
    <t>pomoc drogowa</t>
  </si>
  <si>
    <t>VF620M868PB006130</t>
  </si>
  <si>
    <t>BSK09120</t>
  </si>
  <si>
    <t>T014</t>
  </si>
  <si>
    <t>przyczepa ciężarowa rolnicza</t>
  </si>
  <si>
    <t>SUMP03CFEMSSK2572</t>
  </si>
  <si>
    <t>JCB24H54PN3140809</t>
  </si>
  <si>
    <t>29.04.2023-28.04.2024</t>
  </si>
  <si>
    <t>Powiat</t>
  </si>
  <si>
    <t>koparko-ładowarka</t>
  </si>
  <si>
    <t>HBM BG160</t>
  </si>
  <si>
    <t>walec</t>
  </si>
  <si>
    <t>WGH0H250HHA00220</t>
  </si>
  <si>
    <t>Okres bezp. OC</t>
  </si>
  <si>
    <t>Poj. ccm / moc /ład. /DMC w tonach</t>
  </si>
  <si>
    <t>Nr nadwozia, zabezpieczenia, wyposażenie</t>
  </si>
  <si>
    <t>Stadnina Geniusze</t>
  </si>
  <si>
    <t xml:space="preserve">Boisko wielofunkcyjne  </t>
  </si>
  <si>
    <t>Lustra</t>
  </si>
  <si>
    <t>Siłownia wewnętrzna</t>
  </si>
  <si>
    <t>Wirtualna strzelnica</t>
  </si>
  <si>
    <t>Pozostałe środki trwałe – system do nauczania języków obcych Mentor PC PRO wraz z meblami i wyposażenie (013)</t>
  </si>
  <si>
    <t>Budynek placówki Opiekuńczo-Wychowawczej typu rodzinnego "Promyk" w Czuprynowie</t>
  </si>
  <si>
    <t>Budynek placówki Opiekuńczo-Wychowawczej typu rodzinnego "Iskierka" w Chorużowcach</t>
  </si>
  <si>
    <t>Budynek pałacowy w Pawłowiczach- Pawłowicze 26, 16-123 Kuźnica</t>
  </si>
  <si>
    <t>Budynek oficyny w Pawłowiczach, Pawłowicze 26, 16-123 Kuźnica</t>
  </si>
  <si>
    <t>Budynek gospodarczy w Pawłowiczach, Pawłowicze 26, 16-123 Kuźnica</t>
  </si>
  <si>
    <t>Budynek byłej szkoły w Sieruciowcach</t>
  </si>
  <si>
    <t>3 pomieszczenia biurowe, fragment holu i windy w SPZOZ w Sokółce ul. Sikorskiego 40, 16-100 Sokółka</t>
  </si>
  <si>
    <t>Budynek pod placówkę opiekuńczo-wychowawczą typu rodzinnego w Kuźnicy, ul. Sokólska 16, 16-123 Kuźnica</t>
  </si>
  <si>
    <t>Budynek warsztatowy, ul. Godlewskiego 70, 16-200 Dąbrowa Białostocka</t>
  </si>
  <si>
    <t>Magazyn smarów, ul. Godlewskiego 70, Dąbrowa Białostocka</t>
  </si>
  <si>
    <t>Budynek biurowy, ul. Godlewskiego 70, Dąbrowa Białostocka</t>
  </si>
  <si>
    <t>Budynek warsztatowy, ul. Godlewskiego 70, Dąbrowa Białostocka</t>
  </si>
  <si>
    <t>Magazyn części zamiennych, ul. Godlewskiego 70, Dąbrowa Białostocka</t>
  </si>
  <si>
    <t>Magazyn maszyn, ul. Godlewskiego 70, Dąbrowa Białostocka</t>
  </si>
  <si>
    <t xml:space="preserve">Zbiornik szczelny, osad ścieków, ul. Godlewskiego 70, Dąbrowa Białostocka </t>
  </si>
  <si>
    <t xml:space="preserve">Drogi i place, ul. Godlewskiego 70, Dąbrowa Białostocka </t>
  </si>
  <si>
    <t xml:space="preserve">Myjnia samochodowa, ul. Godlewskiego 70, Dąbrowa Białostocka </t>
  </si>
  <si>
    <t>Ławka niepodległości</t>
  </si>
  <si>
    <t xml:space="preserve">Budynek mieszkalny wielorodzinny </t>
  </si>
  <si>
    <t>Budynek mieszkalny- mieszkania chronione</t>
  </si>
  <si>
    <t>Pompa ciepła</t>
  </si>
  <si>
    <t>drewno/żelbet</t>
  </si>
  <si>
    <t>blacha/papa</t>
  </si>
  <si>
    <t>Chorużowce 24  gm. Nowy Dwór</t>
  </si>
  <si>
    <t>Różanystok 7, 16-200 Dąbrowa Białostocka</t>
  </si>
  <si>
    <t>Koniec XIXw.</t>
  </si>
  <si>
    <t>ul. Sulika 4a 16-200 Dąbrowa Białostocka</t>
  </si>
  <si>
    <t>brak danych</t>
  </si>
  <si>
    <t>Sieć miejska</t>
  </si>
  <si>
    <t>stropodach betonowy</t>
  </si>
  <si>
    <t>Budynek pod placówkę opiekuńczo-wychowawczą typu rodzinnego w Kuźnicy</t>
  </si>
  <si>
    <t>ul. Sokólska 16, 16-123 Kuźnica</t>
  </si>
  <si>
    <t>pompa ciepła</t>
  </si>
  <si>
    <t>Dąbrowa Białostocka ul. Godlewskiego 70</t>
  </si>
  <si>
    <t>Budynek gospodarczo-garażowy w Sieruciowcach</t>
  </si>
  <si>
    <t>Budynek pałacowy w Pawłowiczach</t>
  </si>
  <si>
    <t>Pawłowicze 26, 16-123 Kuźnica</t>
  </si>
  <si>
    <t>c.o.</t>
  </si>
  <si>
    <t>Strop typ kleina na belkach stalowych</t>
  </si>
  <si>
    <t>Oficyna w Pawłowiczach</t>
  </si>
  <si>
    <t>Koniec XVIIIw</t>
  </si>
  <si>
    <t>Piec</t>
  </si>
  <si>
    <t>Budynek gospodarczy w Pawłowiczach</t>
  </si>
  <si>
    <t>kamień polny</t>
  </si>
  <si>
    <t>Sieruciowce 37, 16-205 Sieruciowce</t>
  </si>
  <si>
    <t>Nie (budynek w przebudowie)</t>
  </si>
  <si>
    <t>płyty kanałowe</t>
  </si>
  <si>
    <t>Budynek gospodarczo- garażowy</t>
  </si>
  <si>
    <t>3 pomieszczenia biurowe, fragment holu i windy w budynku SPZOZ w Sokółce</t>
  </si>
  <si>
    <t>ul. Sikorskiego 40, 16-100 Sokółka</t>
  </si>
  <si>
    <t>stropodach, papa</t>
  </si>
  <si>
    <t>Mur, Konstrukcja stalowa</t>
  </si>
  <si>
    <t>Beton + papa</t>
  </si>
  <si>
    <t>ul. Os. Zielone 1b+ papa</t>
  </si>
  <si>
    <t>Drewno + papa</t>
  </si>
  <si>
    <t>Tak (w ulicy)</t>
  </si>
  <si>
    <t>TAK (w samym budynku szpitala)</t>
  </si>
  <si>
    <t>szyby antywłamaniowe w wybranych pomieszczeniach</t>
  </si>
  <si>
    <t>Strzelnica w Cimaniach gm. Kuźnica</t>
  </si>
  <si>
    <t>w trakcie budowy. S.U.= kosztowi prac ziemnych i ustawieniu wiat</t>
  </si>
  <si>
    <t>Budynek starej Sali gimnastycznejj w Suchowoli (Bożnica)</t>
  </si>
  <si>
    <t>Udział w budynku szkoły w Suchowoli</t>
  </si>
  <si>
    <t>wózek widłowy</t>
  </si>
  <si>
    <t>11. Zespół Szkół Rolniczych</t>
  </si>
  <si>
    <t>12. Poiwiatowy Zakład Aktywności Zawodowej w Suchowoli</t>
  </si>
  <si>
    <t>w tym ekran LED: 327261,18</t>
  </si>
  <si>
    <t>WGH0H254VHAA00040</t>
  </si>
  <si>
    <t>OC z tyutułu wykorzystania pojazdów wolnobieżnych w tym w trakcie czynności załadunkowych i rozładunkowyc</t>
  </si>
  <si>
    <t>OC z tytułu użytkowania koni,  prowadzenia zajęć hipoterapii, nauki jazdy konnej.</t>
  </si>
  <si>
    <t>Okres ubezpieczenia NW</t>
  </si>
  <si>
    <t>BSK08907</t>
  </si>
  <si>
    <t>Mercedes Benz</t>
  </si>
  <si>
    <t>WDB9066571S456330</t>
  </si>
  <si>
    <t>Starostwo Powiatowe Powiatowe</t>
  </si>
  <si>
    <t>BSK09600</t>
  </si>
  <si>
    <t>Vitara 1,4 2WD PREMIUM 6MT 5DR</t>
  </si>
  <si>
    <t>1373 cm3 129 KM</t>
  </si>
  <si>
    <t>2023/ 27.09.2023</t>
  </si>
  <si>
    <t>TSMLYDD1S00C51009</t>
  </si>
  <si>
    <t>BSK07779</t>
  </si>
  <si>
    <t>AROCS</t>
  </si>
  <si>
    <t>12809 cm3</t>
  </si>
  <si>
    <t>2022/ 30.12.2022</t>
  </si>
  <si>
    <t>W1T964232106392</t>
  </si>
  <si>
    <t>BSK07780</t>
  </si>
  <si>
    <t xml:space="preserve">Renault </t>
  </si>
  <si>
    <t>P8X4 HEAVY 13LE6</t>
  </si>
  <si>
    <t>11777 cm3</t>
  </si>
  <si>
    <t>VF631S365PD002097</t>
  </si>
  <si>
    <t xml:space="preserve">brak </t>
  </si>
  <si>
    <t>BSK07998</t>
  </si>
  <si>
    <t>VF631S365PD002067</t>
  </si>
  <si>
    <t>BGR2128S</t>
  </si>
  <si>
    <t>WACO PT</t>
  </si>
  <si>
    <t>1998/ 22.09.1998</t>
  </si>
  <si>
    <t>XLUW18007WH049364</t>
  </si>
  <si>
    <t>BSK7C50</t>
  </si>
  <si>
    <t xml:space="preserve">CLASS </t>
  </si>
  <si>
    <t>ARION 630</t>
  </si>
  <si>
    <t>3788cm3</t>
  </si>
  <si>
    <t>2022/ 01.06.2023</t>
  </si>
  <si>
    <t>VPKTA7400A9603972</t>
  </si>
  <si>
    <t>BSK07997</t>
  </si>
  <si>
    <t>BMC</t>
  </si>
  <si>
    <t>ALYOS</t>
  </si>
  <si>
    <t>6692 cm3</t>
  </si>
  <si>
    <t>2009/ 9.12.2022</t>
  </si>
  <si>
    <t>NMC250TKCLB300016</t>
  </si>
  <si>
    <t>ładowność 1200kg DMC1800kg</t>
  </si>
  <si>
    <t>12.12.2023-11.12.2025</t>
  </si>
  <si>
    <t>BSK66GX</t>
  </si>
  <si>
    <t>27.09.2024-26.09.2026</t>
  </si>
  <si>
    <t>JCB 4CX 14H5WA PRO</t>
  </si>
  <si>
    <t>HAMM HC130I</t>
  </si>
  <si>
    <t>19.07.2024-18.07.2025</t>
  </si>
  <si>
    <t>26.06.2024-25.06.2026</t>
  </si>
  <si>
    <t>WGHW H250</t>
  </si>
  <si>
    <t>Volvo EWR170E</t>
  </si>
  <si>
    <t>przyczepa do przewozu koni</t>
  </si>
  <si>
    <t>Piec co</t>
  </si>
  <si>
    <t>b.d.</t>
  </si>
  <si>
    <t>29.04.2024-28.04.2026</t>
  </si>
  <si>
    <t xml:space="preserve">OC deliktowe </t>
  </si>
  <si>
    <t>Ul. Lelewela 1c 16-100 Sokółka</t>
  </si>
  <si>
    <t>w tym wirtualna strzelnica</t>
  </si>
  <si>
    <t>Punkt Obśługi Rowerowej Sokółka Osiedle Zielone 1A</t>
  </si>
  <si>
    <t>Placówka Opiekuńczo-Wychowawcza typu rodzinnego "Promyk"</t>
  </si>
  <si>
    <t>87.90.Z</t>
  </si>
  <si>
    <t>525885408</t>
  </si>
  <si>
    <t>promyk@sokolka-powiat.pl</t>
  </si>
  <si>
    <t>Pomoc społeczna z zakwaterowaniem- rodzinny dom dziecka</t>
  </si>
  <si>
    <t>Powiatowy Zakład Aktywności Zawodowej</t>
  </si>
  <si>
    <t>Powiatowy Zakład Transportu Publicznego "Sokół"</t>
  </si>
  <si>
    <t>16-100 Sokółka ul. Marsz. J. Piłsudskiego 8</t>
  </si>
  <si>
    <t>525631056</t>
  </si>
  <si>
    <t>pztp.sokol@sokolka-powiat.pl</t>
  </si>
  <si>
    <t>Transport publiczny osobowy na terenie Powaitu Sokólskiego</t>
  </si>
  <si>
    <t>Powiatowy Dom Kultury</t>
  </si>
  <si>
    <t>90.04.Z</t>
  </si>
  <si>
    <t>16-100 Sokółka ul. Mickiewicza 11</t>
  </si>
  <si>
    <t>388681522</t>
  </si>
  <si>
    <t>zbigniew.debko@sokolka-powiat.pl</t>
  </si>
  <si>
    <t>Działalność obiektów kulturalnych</t>
  </si>
  <si>
    <t>BSKTA56</t>
  </si>
  <si>
    <t>AMZ Kutno Kombi</t>
  </si>
  <si>
    <t>osobowy- przewóz osób niepełnosprawnych</t>
  </si>
  <si>
    <t>1968/-/DMC 3000</t>
  </si>
  <si>
    <t>2018/2018.07.29</t>
  </si>
  <si>
    <t>WV2ZZZ7HZJX030715</t>
  </si>
  <si>
    <t>SP ZOZ Sokółka</t>
  </si>
  <si>
    <r>
      <t xml:space="preserve">**system ubezpieczenia na pierwsze ryzyko </t>
    </r>
    <r>
      <rPr>
        <sz val="11"/>
        <rFont val="Calibri"/>
        <family val="2"/>
        <scheme val="minor"/>
      </rPr>
      <t>- system, w którym suma ubezpieczenia ustalana jest według wysokości prawdopodobnej maksymalnej szkody, która może powstać wskutek jednego zdarzenia objętego umową ubezpieczenia. Dotyczy wszystkich jednostek organizacyjnych.</t>
    </r>
  </si>
  <si>
    <t>W tym wyposażenie w mieszkaniach chronionych w Krynkach: 143506,45</t>
  </si>
  <si>
    <t>PZTP "Sokół"</t>
  </si>
  <si>
    <t>wyrządzoną poszkodowanemu czynem niedozwolonym,  jak i z tytułu niewykonania lub nienależytego wykonania zobowiązania w związku z prowadzoną przez Ubezpieczającego działalnością statutową, ustawową, inną  lub z posiadaniem użytkowaniem i/lub administrowaniem mienia  we wszystkich jednostkach organizacyjnych</t>
  </si>
  <si>
    <t>za szkody wyrządzone w związku z awarią, działaniem bądź eksploatacją urządzeń wod. - kan.  lub centralnego ogrzewania</t>
  </si>
  <si>
    <t>rozszerzona o OC organizatora imprez, np. kulturalnych, sportowo – rekreacyjnych, artystycznych, okolicznościowych i innych, nie podlegających ubezpieczeniu obowiązkowemu organizatora imprez masowych nie podlegających ubezpieczeniu obowiązkowemu organizatora imprez masowych zgodnie z Rozporządzeniem Ministra Finansów, z włączeniem: odpowiedzialności z tytułu organizacji imprez z użyciem materiałów pirotechnicznych. Ubezpieczyciel ponosi odpowiedzialność również za szkody wyrządzone w pojazdach mechanicznych należących do osób trzecich. Włączone są również szkody wyrządzone wykonawcom i spowodowane przez wykonawców biorących udział w imprezie oraz szkody wyrządzone zawodnikom i sędziom uczestniczącym w imprezie.</t>
  </si>
  <si>
    <t>Budynki- mieszkania  chronione w Krynkach- Grodzieńska 40</t>
  </si>
  <si>
    <t>21.04.2024-20.04.2026</t>
  </si>
  <si>
    <t xml:space="preserve">02.05.2024-01.05.2026 </t>
  </si>
  <si>
    <t>02.05.2024-01.05.2026</t>
  </si>
  <si>
    <t>05.05.2024-04.05.2026</t>
  </si>
  <si>
    <t>07.05.2024-06.05.2026</t>
  </si>
  <si>
    <t>09.05.2024-08.05.2026</t>
  </si>
  <si>
    <t>18.05.2024-17.05.2026</t>
  </si>
  <si>
    <t>02.06.2024-01.06.2026</t>
  </si>
  <si>
    <t>12.05.2024-11.05.2026</t>
  </si>
  <si>
    <t>25.04.2024-24.04.2026</t>
  </si>
  <si>
    <t>01.06.2024-31.05.2026</t>
  </si>
  <si>
    <t>30.12.2023-29.12.2025</t>
  </si>
  <si>
    <t>25.10.2024-24.10.2026</t>
  </si>
  <si>
    <t>2007/03.12.2007</t>
  </si>
  <si>
    <t>1781/ 110 / -</t>
  </si>
  <si>
    <t>2020/14.12.2020</t>
  </si>
  <si>
    <t>2021/27.01.2021</t>
  </si>
  <si>
    <t>2008/01.12.2008</t>
  </si>
  <si>
    <t>2021/09.08.2021</t>
  </si>
  <si>
    <t>2023/25.04.2023</t>
  </si>
  <si>
    <t>2023/01.06.2023</t>
  </si>
  <si>
    <t>2005/21.11.2005</t>
  </si>
  <si>
    <t>1108 / 40kW / -</t>
  </si>
  <si>
    <t>1910/ 77 / -</t>
  </si>
  <si>
    <t>1905/ 50 / -</t>
  </si>
  <si>
    <t>1242/ 44 / -</t>
  </si>
  <si>
    <t>2008/22.07.2008</t>
  </si>
  <si>
    <t>2019/16.12.2019</t>
  </si>
  <si>
    <t>2020/10.12.2020</t>
  </si>
  <si>
    <t>2020/22.12.2020</t>
  </si>
  <si>
    <t>2021/26.02.2021</t>
  </si>
  <si>
    <t>2021/16.03.2021</t>
  </si>
  <si>
    <t>2021/23.08.2021</t>
  </si>
  <si>
    <t>202126.10.2021</t>
  </si>
  <si>
    <t>Powiatowy Zakład Aktywności Zawodowej w Suchowoli</t>
  </si>
  <si>
    <t>OC pracodawcy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</si>
</sst>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\ &quot;zł&quot;_);[Red]\(#,##0\ &quot;zł&quot;\)"/>
    <numFmt numFmtId="165" formatCode="#,##0.00\ &quot;zł&quot;_);[Red]\(#,##0.00\ &quot;zł&quot;\)"/>
    <numFmt numFmtId="166" formatCode="#,##0.00\ &quot;zł&quot;"/>
  </numFmts>
  <fonts count="39" x14ac:knownFonts="1"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u/>
      <sz val="12"/>
      <color theme="10"/>
      <name val="Calibri"/>
      <family val="2"/>
      <charset val="238"/>
      <scheme val="minor"/>
    </font>
    <font>
      <sz val="11"/>
      <color rgb="FF000000"/>
      <name val="Calibri"/>
      <family val="2"/>
    </font>
    <font>
      <sz val="9"/>
      <color theme="1"/>
      <name val="Arial"/>
      <family val="2"/>
    </font>
    <font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Times New Roman"/>
      <family val="1"/>
    </font>
    <font>
      <sz val="12"/>
      <color rgb="FF000000"/>
      <name val="Calibri"/>
      <family val="2"/>
      <scheme val="minor"/>
    </font>
    <font>
      <sz val="11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name val="Arial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u/>
      <sz val="11"/>
      <name val="Calibri"/>
      <family val="2"/>
      <charset val="238"/>
      <scheme val="minor"/>
    </font>
    <font>
      <u/>
      <sz val="12"/>
      <name val="Calibri"/>
      <family val="2"/>
      <charset val="238"/>
      <scheme val="minor"/>
    </font>
    <font>
      <b/>
      <sz val="10"/>
      <color rgb="FF00B050"/>
      <name val="Calibri"/>
      <family val="2"/>
      <scheme val="minor"/>
    </font>
    <font>
      <sz val="10"/>
      <color rgb="FF00B050"/>
      <name val="Calibri"/>
      <family val="2"/>
      <charset val="238"/>
      <scheme val="minor"/>
    </font>
    <font>
      <sz val="10"/>
      <color rgb="FF00B050"/>
      <name val="Times New Roman"/>
      <family val="1"/>
    </font>
    <font>
      <b/>
      <sz val="10"/>
      <color rgb="FF00B050"/>
      <name val="Times New Roman"/>
      <family val="1"/>
    </font>
    <font>
      <sz val="12"/>
      <color rgb="FF9C5700"/>
      <name val="Calibri"/>
      <family val="2"/>
      <charset val="238"/>
      <scheme val="minor"/>
    </font>
    <font>
      <sz val="9"/>
      <name val="Arial"/>
      <family val="2"/>
    </font>
    <font>
      <sz val="12"/>
      <name val="Calibri"/>
      <family val="2"/>
      <charset val="238"/>
      <scheme val="minor"/>
    </font>
    <font>
      <sz val="11"/>
      <name val="Calibri"/>
      <family val="2"/>
      <scheme val="minor"/>
    </font>
    <font>
      <sz val="10"/>
      <name val="Calibri"/>
      <family val="2"/>
      <charset val="238"/>
      <scheme val="minor"/>
    </font>
    <font>
      <sz val="10"/>
      <name val="Times New Roman"/>
      <family val="1"/>
    </font>
    <font>
      <sz val="10"/>
      <name val="Calibri"/>
      <family val="2"/>
      <scheme val="minor"/>
    </font>
    <font>
      <b/>
      <sz val="11"/>
      <name val="Times New Roman"/>
      <family val="1"/>
    </font>
    <font>
      <b/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ED7E7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rgb="FFFFEB9C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A"/>
      </left>
      <right style="thin">
        <color rgb="FF00000A"/>
      </right>
      <top style="thin">
        <color rgb="FF00000A"/>
      </top>
      <bottom style="thin">
        <color rgb="FF00000A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0" fillId="10" borderId="0" applyNumberFormat="0" applyBorder="0" applyAlignment="0" applyProtection="0"/>
  </cellStyleXfs>
  <cellXfs count="230">
    <xf numFmtId="0" fontId="0" fillId="0" borderId="0" xfId="0"/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165" fontId="6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justify" vertical="center" wrapText="1"/>
    </xf>
    <xf numFmtId="0" fontId="11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wrapText="1"/>
    </xf>
    <xf numFmtId="0" fontId="13" fillId="0" borderId="0" xfId="0" applyFont="1"/>
    <xf numFmtId="0" fontId="13" fillId="0" borderId="1" xfId="0" applyFont="1" applyBorder="1"/>
    <xf numFmtId="0" fontId="14" fillId="0" borderId="1" xfId="0" applyFont="1" applyBorder="1" applyAlignment="1">
      <alignment vertical="center" wrapText="1"/>
    </xf>
    <xf numFmtId="0" fontId="2" fillId="9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wrapText="1"/>
    </xf>
    <xf numFmtId="165" fontId="13" fillId="0" borderId="1" xfId="0" applyNumberFormat="1" applyFont="1" applyBorder="1" applyAlignment="1">
      <alignment wrapText="1"/>
    </xf>
    <xf numFmtId="164" fontId="13" fillId="0" borderId="1" xfId="0" applyNumberFormat="1" applyFont="1" applyBorder="1" applyAlignment="1">
      <alignment wrapText="1"/>
    </xf>
    <xf numFmtId="0" fontId="16" fillId="0" borderId="1" xfId="0" applyFont="1" applyBorder="1" applyAlignment="1">
      <alignment horizontal="justify" vertical="center" wrapText="1"/>
    </xf>
    <xf numFmtId="165" fontId="16" fillId="0" borderId="1" xfId="0" applyNumberFormat="1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7" fillId="4" borderId="1" xfId="0" applyFont="1" applyFill="1" applyBorder="1" applyAlignment="1">
      <alignment vertical="center" wrapText="1"/>
    </xf>
    <xf numFmtId="0" fontId="17" fillId="5" borderId="1" xfId="0" applyFont="1" applyFill="1" applyBorder="1" applyAlignment="1">
      <alignment vertical="center" wrapText="1"/>
    </xf>
    <xf numFmtId="165" fontId="11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wrapText="1"/>
    </xf>
    <xf numFmtId="0" fontId="4" fillId="0" borderId="0" xfId="0" applyFont="1" applyAlignment="1">
      <alignment vertical="center" wrapText="1"/>
    </xf>
    <xf numFmtId="49" fontId="20" fillId="0" borderId="1" xfId="0" applyNumberFormat="1" applyFont="1" applyBorder="1" applyAlignment="1">
      <alignment wrapText="1"/>
    </xf>
    <xf numFmtId="0" fontId="20" fillId="0" borderId="1" xfId="0" applyFont="1" applyBorder="1" applyAlignment="1">
      <alignment horizontal="left" wrapText="1"/>
    </xf>
    <xf numFmtId="0" fontId="20" fillId="0" borderId="0" xfId="0" applyFont="1"/>
    <xf numFmtId="0" fontId="11" fillId="0" borderId="1" xfId="0" applyFont="1" applyBorder="1" applyAlignment="1">
      <alignment vertical="center" wrapText="1"/>
    </xf>
    <xf numFmtId="0" fontId="24" fillId="0" borderId="1" xfId="1" applyFont="1" applyFill="1" applyBorder="1" applyAlignment="1">
      <alignment wrapText="1"/>
    </xf>
    <xf numFmtId="49" fontId="20" fillId="0" borderId="0" xfId="0" applyNumberFormat="1" applyFont="1"/>
    <xf numFmtId="0" fontId="16" fillId="0" borderId="1" xfId="0" applyFont="1" applyBorder="1" applyAlignment="1">
      <alignment horizontal="right" vertical="center" wrapText="1"/>
    </xf>
    <xf numFmtId="165" fontId="16" fillId="0" borderId="1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0" fillId="0" borderId="1" xfId="0" applyBorder="1"/>
    <xf numFmtId="49" fontId="11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vertical="center" wrapText="1"/>
    </xf>
    <xf numFmtId="0" fontId="27" fillId="0" borderId="1" xfId="0" applyFont="1" applyBorder="1"/>
    <xf numFmtId="0" fontId="27" fillId="0" borderId="0" xfId="0" applyFont="1"/>
    <xf numFmtId="0" fontId="29" fillId="0" borderId="1" xfId="0" applyFont="1" applyBorder="1" applyAlignment="1">
      <alignment vertical="center" wrapText="1"/>
    </xf>
    <xf numFmtId="0" fontId="27" fillId="0" borderId="1" xfId="0" applyFont="1" applyBorder="1" applyAlignment="1">
      <alignment wrapText="1"/>
    </xf>
    <xf numFmtId="166" fontId="16" fillId="0" borderId="1" xfId="0" applyNumberFormat="1" applyFont="1" applyBorder="1" applyAlignment="1">
      <alignment vertical="center" wrapText="1"/>
    </xf>
    <xf numFmtId="166" fontId="17" fillId="0" borderId="1" xfId="0" applyNumberFormat="1" applyFont="1" applyBorder="1" applyAlignment="1">
      <alignment vertical="center" wrapText="1"/>
    </xf>
    <xf numFmtId="166" fontId="16" fillId="0" borderId="1" xfId="0" applyNumberFormat="1" applyFont="1" applyBorder="1" applyAlignment="1">
      <alignment horizontal="right" vertical="center" wrapText="1"/>
    </xf>
    <xf numFmtId="166" fontId="17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166" fontId="19" fillId="0" borderId="1" xfId="0" applyNumberFormat="1" applyFont="1" applyBorder="1" applyAlignment="1">
      <alignment horizontal="center" wrapText="1"/>
    </xf>
    <xf numFmtId="166" fontId="13" fillId="0" borderId="1" xfId="0" applyNumberFormat="1" applyFont="1" applyBorder="1"/>
    <xf numFmtId="166" fontId="14" fillId="0" borderId="1" xfId="0" applyNumberFormat="1" applyFont="1" applyBorder="1" applyAlignment="1">
      <alignment horizontal="right" vertical="center" wrapText="1"/>
    </xf>
    <xf numFmtId="166" fontId="26" fillId="0" borderId="1" xfId="0" applyNumberFormat="1" applyFont="1" applyBorder="1" applyAlignment="1">
      <alignment horizontal="center" wrapText="1"/>
    </xf>
    <xf numFmtId="166" fontId="27" fillId="0" borderId="1" xfId="0" applyNumberFormat="1" applyFont="1" applyBorder="1"/>
    <xf numFmtId="166" fontId="29" fillId="0" borderId="1" xfId="0" applyNumberFormat="1" applyFont="1" applyBorder="1" applyAlignment="1">
      <alignment horizontal="right" vertical="center" wrapText="1"/>
    </xf>
    <xf numFmtId="166" fontId="28" fillId="0" borderId="1" xfId="0" applyNumberFormat="1" applyFont="1" applyBorder="1" applyAlignment="1">
      <alignment horizontal="right" vertical="center" wrapText="1"/>
    </xf>
    <xf numFmtId="166" fontId="13" fillId="9" borderId="1" xfId="0" applyNumberFormat="1" applyFont="1" applyFill="1" applyBorder="1"/>
    <xf numFmtId="166" fontId="13" fillId="0" borderId="0" xfId="0" applyNumberFormat="1" applyFont="1"/>
    <xf numFmtId="166" fontId="12" fillId="0" borderId="1" xfId="0" applyNumberFormat="1" applyFont="1" applyBorder="1" applyAlignment="1">
      <alignment horizontal="center" wrapText="1"/>
    </xf>
    <xf numFmtId="166" fontId="2" fillId="0" borderId="1" xfId="0" applyNumberFormat="1" applyFont="1" applyBorder="1" applyAlignment="1">
      <alignment horizontal="right" vertical="center" wrapText="1"/>
    </xf>
    <xf numFmtId="166" fontId="11" fillId="0" borderId="1" xfId="0" applyNumberFormat="1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2" fillId="0" borderId="0" xfId="0" applyFont="1"/>
    <xf numFmtId="0" fontId="23" fillId="0" borderId="9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0" xfId="0" applyFont="1"/>
    <xf numFmtId="0" fontId="22" fillId="0" borderId="9" xfId="0" applyFont="1" applyBorder="1" applyAlignment="1">
      <alignment vertical="center" wrapText="1"/>
    </xf>
    <xf numFmtId="0" fontId="23" fillId="0" borderId="14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14" xfId="0" applyFont="1" applyBorder="1" applyAlignment="1">
      <alignment vertical="center" wrapText="1"/>
    </xf>
    <xf numFmtId="0" fontId="23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0" fontId="22" fillId="0" borderId="10" xfId="2" applyFont="1" applyFill="1" applyBorder="1" applyAlignment="1">
      <alignment vertical="center" wrapText="1"/>
    </xf>
    <xf numFmtId="0" fontId="23" fillId="0" borderId="0" xfId="0" applyFont="1" applyAlignment="1">
      <alignment horizontal="center" vertical="center"/>
    </xf>
    <xf numFmtId="0" fontId="22" fillId="0" borderId="0" xfId="0" applyFont="1" applyAlignment="1">
      <alignment horizontal="center" wrapText="1"/>
    </xf>
    <xf numFmtId="0" fontId="22" fillId="0" borderId="0" xfId="0" applyFont="1" applyAlignment="1">
      <alignment wrapText="1"/>
    </xf>
    <xf numFmtId="0" fontId="22" fillId="0" borderId="12" xfId="0" applyFont="1" applyBorder="1" applyAlignment="1">
      <alignment horizontal="center" vertical="center" wrapText="1"/>
    </xf>
    <xf numFmtId="3" fontId="23" fillId="0" borderId="9" xfId="0" applyNumberFormat="1" applyFont="1" applyBorder="1" applyAlignment="1">
      <alignment horizontal="center" vertical="center" wrapText="1"/>
    </xf>
    <xf numFmtId="0" fontId="23" fillId="0" borderId="9" xfId="0" applyFont="1" applyBorder="1" applyAlignment="1">
      <alignment vertical="center" wrapText="1"/>
    </xf>
    <xf numFmtId="49" fontId="22" fillId="0" borderId="9" xfId="0" applyNumberFormat="1" applyFont="1" applyBorder="1" applyAlignment="1">
      <alignment horizontal="center" vertical="center" wrapText="1"/>
    </xf>
    <xf numFmtId="14" fontId="22" fillId="0" borderId="9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2" fillId="0" borderId="1" xfId="0" applyFont="1" applyBorder="1"/>
    <xf numFmtId="0" fontId="22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 wrapText="1"/>
    </xf>
    <xf numFmtId="0" fontId="22" fillId="0" borderId="1" xfId="0" applyFont="1" applyBorder="1" applyAlignment="1">
      <alignment wrapText="1"/>
    </xf>
    <xf numFmtId="0" fontId="22" fillId="0" borderId="0" xfId="0" applyFont="1" applyAlignment="1">
      <alignment horizontal="center"/>
    </xf>
    <xf numFmtId="0" fontId="25" fillId="0" borderId="1" xfId="1" applyFont="1" applyFill="1" applyBorder="1" applyAlignment="1">
      <alignment wrapText="1"/>
    </xf>
    <xf numFmtId="0" fontId="20" fillId="0" borderId="1" xfId="0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0" fontId="24" fillId="0" borderId="1" xfId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wrapText="1"/>
    </xf>
    <xf numFmtId="0" fontId="33" fillId="0" borderId="1" xfId="0" applyFont="1" applyBorder="1" applyAlignment="1">
      <alignment wrapText="1"/>
    </xf>
    <xf numFmtId="0" fontId="24" fillId="0" borderId="1" xfId="1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9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/>
    </xf>
    <xf numFmtId="0" fontId="34" fillId="0" borderId="1" xfId="0" applyFont="1" applyBorder="1"/>
    <xf numFmtId="0" fontId="34" fillId="0" borderId="1" xfId="0" applyFont="1" applyBorder="1" applyAlignment="1">
      <alignment wrapText="1"/>
    </xf>
    <xf numFmtId="0" fontId="32" fillId="0" borderId="1" xfId="0" applyFont="1" applyBorder="1" applyAlignment="1">
      <alignment wrapText="1"/>
    </xf>
    <xf numFmtId="0" fontId="32" fillId="0" borderId="11" xfId="0" applyFont="1" applyBorder="1" applyAlignment="1">
      <alignment wrapText="1"/>
    </xf>
    <xf numFmtId="0" fontId="35" fillId="0" borderId="1" xfId="0" applyFont="1" applyBorder="1" applyAlignment="1">
      <alignment vertical="center" wrapText="1"/>
    </xf>
    <xf numFmtId="165" fontId="35" fillId="0" borderId="1" xfId="0" applyNumberFormat="1" applyFont="1" applyBorder="1" applyAlignment="1">
      <alignment horizontal="right" vertical="center" wrapText="1"/>
    </xf>
    <xf numFmtId="165" fontId="34" fillId="5" borderId="1" xfId="0" applyNumberFormat="1" applyFont="1" applyFill="1" applyBorder="1"/>
    <xf numFmtId="0" fontId="34" fillId="5" borderId="1" xfId="0" applyFont="1" applyFill="1" applyBorder="1"/>
    <xf numFmtId="166" fontId="34" fillId="5" borderId="1" xfId="0" applyNumberFormat="1" applyFont="1" applyFill="1" applyBorder="1"/>
    <xf numFmtId="0" fontId="35" fillId="0" borderId="1" xfId="0" applyFont="1" applyBorder="1" applyAlignment="1">
      <alignment horizontal="center" vertical="center" wrapText="1"/>
    </xf>
    <xf numFmtId="0" fontId="35" fillId="11" borderId="1" xfId="0" applyFont="1" applyFill="1" applyBorder="1" applyAlignment="1">
      <alignment vertical="center" wrapText="1"/>
    </xf>
    <xf numFmtId="0" fontId="34" fillId="11" borderId="1" xfId="0" applyFont="1" applyFill="1" applyBorder="1"/>
    <xf numFmtId="166" fontId="34" fillId="11" borderId="1" xfId="0" applyNumberFormat="1" applyFont="1" applyFill="1" applyBorder="1"/>
    <xf numFmtId="0" fontId="35" fillId="5" borderId="1" xfId="0" applyFont="1" applyFill="1" applyBorder="1" applyAlignment="1">
      <alignment horizontal="center" vertical="center" wrapText="1"/>
    </xf>
    <xf numFmtId="0" fontId="35" fillId="5" borderId="1" xfId="0" applyFont="1" applyFill="1" applyBorder="1" applyAlignment="1">
      <alignment vertical="center" wrapText="1"/>
    </xf>
    <xf numFmtId="0" fontId="36" fillId="0" borderId="1" xfId="0" applyFont="1" applyBorder="1" applyAlignment="1">
      <alignment vertical="center" wrapText="1"/>
    </xf>
    <xf numFmtId="0" fontId="36" fillId="5" borderId="1" xfId="0" applyFont="1" applyFill="1" applyBorder="1" applyAlignment="1">
      <alignment vertical="center" wrapText="1"/>
    </xf>
    <xf numFmtId="164" fontId="34" fillId="5" borderId="1" xfId="0" applyNumberFormat="1" applyFont="1" applyFill="1" applyBorder="1"/>
    <xf numFmtId="165" fontId="34" fillId="0" borderId="1" xfId="0" applyNumberFormat="1" applyFont="1" applyBorder="1" applyAlignment="1">
      <alignment horizontal="right"/>
    </xf>
    <xf numFmtId="0" fontId="35" fillId="0" borderId="0" xfId="0" applyFont="1" applyAlignment="1">
      <alignment wrapText="1"/>
    </xf>
    <xf numFmtId="165" fontId="34" fillId="5" borderId="1" xfId="0" applyNumberFormat="1" applyFont="1" applyFill="1" applyBorder="1" applyAlignment="1">
      <alignment horizontal="right"/>
    </xf>
    <xf numFmtId="165" fontId="34" fillId="0" borderId="1" xfId="0" applyNumberFormat="1" applyFont="1" applyBorder="1"/>
    <xf numFmtId="0" fontId="36" fillId="0" borderId="0" xfId="0" applyFont="1" applyAlignment="1">
      <alignment wrapText="1"/>
    </xf>
    <xf numFmtId="0" fontId="34" fillId="0" borderId="0" xfId="0" applyFont="1" applyAlignment="1">
      <alignment horizontal="center" vertical="center"/>
    </xf>
    <xf numFmtId="0" fontId="36" fillId="0" borderId="0" xfId="0" applyFont="1" applyAlignment="1">
      <alignment vertical="center" wrapText="1"/>
    </xf>
    <xf numFmtId="165" fontId="34" fillId="0" borderId="0" xfId="0" applyNumberFormat="1" applyFont="1"/>
    <xf numFmtId="0" fontId="34" fillId="0" borderId="0" xfId="0" applyFont="1"/>
    <xf numFmtId="0" fontId="33" fillId="6" borderId="1" xfId="0" applyFont="1" applyFill="1" applyBorder="1" applyAlignment="1">
      <alignment vertical="center" wrapText="1"/>
    </xf>
    <xf numFmtId="165" fontId="32" fillId="6" borderId="1" xfId="0" applyNumberFormat="1" applyFont="1" applyFill="1" applyBorder="1"/>
    <xf numFmtId="0" fontId="37" fillId="7" borderId="1" xfId="0" applyFont="1" applyFill="1" applyBorder="1" applyAlignment="1">
      <alignment horizontal="justify" vertical="center" wrapText="1"/>
    </xf>
    <xf numFmtId="0" fontId="11" fillId="0" borderId="10" xfId="0" applyFont="1" applyBorder="1" applyAlignment="1">
      <alignment horizontal="justify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justify" vertical="center" wrapText="1"/>
    </xf>
    <xf numFmtId="0" fontId="32" fillId="0" borderId="0" xfId="0" applyFont="1" applyAlignment="1">
      <alignment horizontal="center" vertical="center"/>
    </xf>
    <xf numFmtId="0" fontId="32" fillId="0" borderId="0" xfId="0" applyFont="1" applyFill="1"/>
    <xf numFmtId="166" fontId="32" fillId="0" borderId="0" xfId="0" applyNumberFormat="1" applyFont="1" applyFill="1"/>
    <xf numFmtId="0" fontId="11" fillId="0" borderId="1" xfId="0" applyFont="1" applyFill="1" applyBorder="1" applyAlignment="1">
      <alignment vertical="center" wrapText="1"/>
    </xf>
    <xf numFmtId="166" fontId="11" fillId="0" borderId="1" xfId="0" applyNumberFormat="1" applyFont="1" applyFill="1" applyBorder="1" applyAlignment="1">
      <alignment vertical="center" wrapText="1"/>
    </xf>
    <xf numFmtId="166" fontId="11" fillId="0" borderId="1" xfId="0" applyNumberFormat="1" applyFont="1" applyFill="1" applyBorder="1" applyAlignment="1">
      <alignment horizontal="right" vertical="center" wrapText="1"/>
    </xf>
    <xf numFmtId="0" fontId="25" fillId="0" borderId="1" xfId="1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justify" vertical="center" wrapText="1"/>
    </xf>
    <xf numFmtId="0" fontId="33" fillId="0" borderId="1" xfId="0" applyFont="1" applyFill="1" applyBorder="1" applyAlignment="1">
      <alignment vertical="center" wrapText="1"/>
    </xf>
    <xf numFmtId="0" fontId="33" fillId="0" borderId="1" xfId="0" applyFont="1" applyFill="1" applyBorder="1" applyAlignment="1">
      <alignment horizontal="justify" vertical="center" wrapText="1"/>
    </xf>
    <xf numFmtId="166" fontId="33" fillId="0" borderId="1" xfId="0" applyNumberFormat="1" applyFont="1" applyFill="1" applyBorder="1" applyAlignment="1">
      <alignment horizontal="right" vertical="center" wrapText="1"/>
    </xf>
    <xf numFmtId="166" fontId="33" fillId="0" borderId="1" xfId="0" applyNumberFormat="1" applyFont="1" applyFill="1" applyBorder="1" applyAlignment="1">
      <alignment vertical="center" wrapText="1"/>
    </xf>
    <xf numFmtId="0" fontId="20" fillId="0" borderId="1" xfId="0" applyFont="1" applyBorder="1" applyAlignment="1">
      <alignment wrapText="1"/>
    </xf>
    <xf numFmtId="49" fontId="20" fillId="0" borderId="1" xfId="0" applyNumberFormat="1" applyFont="1" applyBorder="1" applyAlignment="1">
      <alignment wrapText="1"/>
    </xf>
    <xf numFmtId="0" fontId="24" fillId="0" borderId="1" xfId="1" applyFont="1" applyFill="1" applyBorder="1" applyAlignment="1">
      <alignment wrapText="1"/>
    </xf>
    <xf numFmtId="0" fontId="25" fillId="0" borderId="1" xfId="1" applyFont="1" applyFill="1" applyBorder="1" applyAlignment="1">
      <alignment wrapText="1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justify" vertical="center" wrapText="1"/>
    </xf>
    <xf numFmtId="0" fontId="9" fillId="2" borderId="10" xfId="0" applyFont="1" applyFill="1" applyBorder="1" applyAlignment="1">
      <alignment vertical="center" wrapText="1"/>
    </xf>
    <xf numFmtId="0" fontId="9" fillId="2" borderId="1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vertical="center" wrapText="1"/>
    </xf>
    <xf numFmtId="0" fontId="19" fillId="0" borderId="8" xfId="0" applyFont="1" applyBorder="1" applyAlignment="1">
      <alignment horizontal="center" wrapText="1"/>
    </xf>
    <xf numFmtId="0" fontId="34" fillId="0" borderId="2" xfId="0" applyFont="1" applyBorder="1" applyAlignment="1">
      <alignment horizontal="center" wrapText="1"/>
    </xf>
    <xf numFmtId="0" fontId="34" fillId="0" borderId="4" xfId="0" applyFont="1" applyBorder="1" applyAlignment="1">
      <alignment horizontal="center" wrapText="1"/>
    </xf>
    <xf numFmtId="0" fontId="34" fillId="5" borderId="10" xfId="0" applyFont="1" applyFill="1" applyBorder="1" applyAlignment="1">
      <alignment horizontal="center" vertical="center"/>
    </xf>
    <xf numFmtId="0" fontId="34" fillId="5" borderId="3" xfId="0" applyFont="1" applyFill="1" applyBorder="1" applyAlignment="1">
      <alignment horizontal="center" vertical="center"/>
    </xf>
    <xf numFmtId="0" fontId="34" fillId="5" borderId="1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wrapText="1"/>
    </xf>
    <xf numFmtId="0" fontId="34" fillId="0" borderId="1" xfId="0" applyFont="1" applyBorder="1" applyAlignment="1">
      <alignment horizontal="center" wrapText="1"/>
    </xf>
    <xf numFmtId="0" fontId="34" fillId="5" borderId="1" xfId="0" applyFont="1" applyFill="1" applyBorder="1" applyAlignment="1">
      <alignment horizontal="center" vertical="center"/>
    </xf>
    <xf numFmtId="0" fontId="35" fillId="0" borderId="10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wrapText="1"/>
    </xf>
    <xf numFmtId="0" fontId="34" fillId="0" borderId="6" xfId="0" applyFont="1" applyBorder="1" applyAlignment="1">
      <alignment horizontal="center" wrapText="1"/>
    </xf>
    <xf numFmtId="0" fontId="34" fillId="0" borderId="7" xfId="0" applyFont="1" applyBorder="1" applyAlignment="1">
      <alignment horizontal="center" wrapText="1"/>
    </xf>
    <xf numFmtId="0" fontId="32" fillId="0" borderId="0" xfId="0" applyFont="1" applyAlignment="1">
      <alignment horizontal="left" vertical="center"/>
    </xf>
    <xf numFmtId="0" fontId="32" fillId="0" borderId="0" xfId="0" applyFont="1" applyAlignment="1">
      <alignment horizontal="left"/>
    </xf>
    <xf numFmtId="0" fontId="38" fillId="0" borderId="0" xfId="0" applyFont="1" applyAlignment="1">
      <alignment horizontal="justify" vertical="center"/>
    </xf>
    <xf numFmtId="0" fontId="32" fillId="0" borderId="0" xfId="0" applyFont="1"/>
    <xf numFmtId="0" fontId="19" fillId="0" borderId="10" xfId="0" applyFont="1" applyBorder="1" applyAlignment="1">
      <alignment horizontal="center" wrapText="1"/>
    </xf>
    <xf numFmtId="0" fontId="34" fillId="0" borderId="10" xfId="0" applyFont="1" applyBorder="1" applyAlignment="1">
      <alignment horizontal="center" wrapText="1"/>
    </xf>
    <xf numFmtId="0" fontId="32" fillId="6" borderId="1" xfId="0" applyFont="1" applyFill="1" applyBorder="1" applyAlignment="1">
      <alignment horizontal="center" vertical="center"/>
    </xf>
    <xf numFmtId="0" fontId="34" fillId="0" borderId="5" xfId="0" applyFont="1" applyBorder="1"/>
    <xf numFmtId="0" fontId="34" fillId="0" borderId="6" xfId="0" applyFont="1" applyBorder="1"/>
    <xf numFmtId="0" fontId="34" fillId="0" borderId="7" xfId="0" applyFont="1" applyBorder="1"/>
    <xf numFmtId="0" fontId="1" fillId="0" borderId="0" xfId="0" applyFont="1" applyAlignment="1">
      <alignment horizontal="justify" vertical="center"/>
    </xf>
    <xf numFmtId="0" fontId="0" fillId="0" borderId="0" xfId="0"/>
    <xf numFmtId="0" fontId="14" fillId="8" borderId="5" xfId="0" applyFont="1" applyFill="1" applyBorder="1" applyAlignment="1">
      <alignment horizontal="center" vertical="center" wrapText="1"/>
    </xf>
    <xf numFmtId="0" fontId="14" fillId="8" borderId="6" xfId="0" applyFont="1" applyFill="1" applyBorder="1" applyAlignment="1">
      <alignment horizontal="center" vertical="center" wrapText="1"/>
    </xf>
    <xf numFmtId="0" fontId="13" fillId="0" borderId="6" xfId="0" applyFont="1" applyBorder="1"/>
    <xf numFmtId="0" fontId="13" fillId="0" borderId="7" xfId="0" applyFont="1" applyBorder="1"/>
    <xf numFmtId="0" fontId="29" fillId="8" borderId="5" xfId="0" applyFont="1" applyFill="1" applyBorder="1" applyAlignment="1">
      <alignment horizontal="center" vertical="center" wrapText="1"/>
    </xf>
    <xf numFmtId="0" fontId="29" fillId="8" borderId="6" xfId="0" applyFont="1" applyFill="1" applyBorder="1" applyAlignment="1">
      <alignment horizontal="center" vertical="center" wrapText="1"/>
    </xf>
    <xf numFmtId="0" fontId="27" fillId="0" borderId="6" xfId="0" applyFont="1" applyBorder="1"/>
    <xf numFmtId="0" fontId="27" fillId="0" borderId="7" xfId="0" applyFont="1" applyBorder="1"/>
    <xf numFmtId="0" fontId="13" fillId="9" borderId="1" xfId="0" applyFont="1" applyFill="1" applyBorder="1" applyAlignment="1">
      <alignment horizontal="center" vertical="center"/>
    </xf>
    <xf numFmtId="0" fontId="15" fillId="8" borderId="5" xfId="0" applyFont="1" applyFill="1" applyBorder="1" applyAlignment="1">
      <alignment horizontal="center" vertical="center" wrapText="1"/>
    </xf>
    <xf numFmtId="0" fontId="15" fillId="8" borderId="6" xfId="0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horizontal="center" wrapText="1"/>
    </xf>
    <xf numFmtId="0" fontId="27" fillId="0" borderId="10" xfId="0" applyFont="1" applyBorder="1" applyAlignment="1">
      <alignment horizont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2" fillId="0" borderId="12" xfId="0" applyFont="1" applyBorder="1" applyAlignment="1">
      <alignment vertical="center" wrapText="1"/>
    </xf>
    <xf numFmtId="0" fontId="22" fillId="0" borderId="15" xfId="0" applyFont="1" applyBorder="1" applyAlignment="1">
      <alignment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32" fillId="0" borderId="1" xfId="0" applyFont="1" applyFill="1" applyBorder="1"/>
    <xf numFmtId="166" fontId="32" fillId="0" borderId="1" xfId="0" applyNumberFormat="1" applyFont="1" applyFill="1" applyBorder="1"/>
  </cellXfs>
  <cellStyles count="3">
    <cellStyle name="Hiperłącze" xfId="1" builtinId="8"/>
    <cellStyle name="Neutralny" xfId="2" builtinId="2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ztp.sokol@sokolka-powiat.pl" TargetMode="External"/><Relationship Id="rId3" Type="http://schemas.openxmlformats.org/officeDocument/2006/relationships/hyperlink" Target="mailto:liceum@data.pl" TargetMode="External"/><Relationship Id="rId7" Type="http://schemas.openxmlformats.org/officeDocument/2006/relationships/hyperlink" Target="mailto:promyk@sokolka-powiat.pl" TargetMode="External"/><Relationship Id="rId2" Type="http://schemas.openxmlformats.org/officeDocument/2006/relationships/hyperlink" Target="mailto:pppdabrowabial@wp.pl" TargetMode="External"/><Relationship Id="rId1" Type="http://schemas.openxmlformats.org/officeDocument/2006/relationships/hyperlink" Target="mailto:starostwo@sokolka-powiat.pl" TargetMode="External"/><Relationship Id="rId6" Type="http://schemas.openxmlformats.org/officeDocument/2006/relationships/hyperlink" Target="mailto:maria.pezowicz@sokolka-powiat.pl" TargetMode="External"/><Relationship Id="rId5" Type="http://schemas.openxmlformats.org/officeDocument/2006/relationships/hyperlink" Target="mailto:biso@praca.gov.pl" TargetMode="External"/><Relationship Id="rId4" Type="http://schemas.openxmlformats.org/officeDocument/2006/relationships/hyperlink" Target="mailto:zszsokolka@zszsokolka.pl" TargetMode="External"/><Relationship Id="rId9" Type="http://schemas.openxmlformats.org/officeDocument/2006/relationships/hyperlink" Target="mailto:zbigniew.debko@sokolka-powiat.pl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prawo.legeo.pl/prawo/ustawa-z-dnia-21-marca-1985-r-o-drogach-publicznych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opLeftCell="A5" workbookViewId="0">
      <selection activeCell="C18" sqref="C18"/>
    </sheetView>
  </sheetViews>
  <sheetFormatPr defaultColWidth="10.875" defaultRowHeight="15" x14ac:dyDescent="0.25"/>
  <cols>
    <col min="1" max="1" width="4.875" style="40" customWidth="1"/>
    <col min="2" max="2" width="36" style="40" customWidth="1"/>
    <col min="3" max="3" width="10.875" style="40"/>
    <col min="4" max="4" width="47.875" style="40" customWidth="1"/>
    <col min="5" max="5" width="10.875" style="43"/>
    <col min="6" max="6" width="26" style="40" customWidth="1"/>
    <col min="7" max="9" width="13.375" style="40" customWidth="1"/>
    <col min="10" max="10" width="11.625" style="40" bestFit="1" customWidth="1"/>
    <col min="11" max="11" width="41" style="40" customWidth="1"/>
    <col min="12" max="16384" width="10.875" style="40"/>
  </cols>
  <sheetData>
    <row r="1" spans="1:11" ht="60" x14ac:dyDescent="0.25">
      <c r="A1" s="36" t="s">
        <v>0</v>
      </c>
      <c r="B1" s="36" t="s">
        <v>1</v>
      </c>
      <c r="C1" s="36" t="s">
        <v>2</v>
      </c>
      <c r="D1" s="36" t="s">
        <v>3</v>
      </c>
      <c r="E1" s="38" t="s">
        <v>4</v>
      </c>
      <c r="F1" s="36" t="s">
        <v>5</v>
      </c>
      <c r="G1" s="36" t="s">
        <v>38</v>
      </c>
      <c r="H1" s="36" t="s">
        <v>39</v>
      </c>
      <c r="I1" s="36" t="s">
        <v>40</v>
      </c>
      <c r="J1" s="36" t="s">
        <v>6</v>
      </c>
      <c r="K1" s="39" t="s">
        <v>7</v>
      </c>
    </row>
    <row r="2" spans="1:11" ht="30" x14ac:dyDescent="0.25">
      <c r="A2" s="108">
        <v>1</v>
      </c>
      <c r="B2" s="108" t="s">
        <v>8</v>
      </c>
      <c r="C2" s="108" t="s">
        <v>16</v>
      </c>
      <c r="D2" s="41" t="s">
        <v>9</v>
      </c>
      <c r="E2" s="109" t="s">
        <v>17</v>
      </c>
      <c r="F2" s="110" t="s">
        <v>12</v>
      </c>
      <c r="G2" s="108">
        <v>194</v>
      </c>
      <c r="H2" s="108"/>
      <c r="I2" s="108"/>
      <c r="J2" s="108">
        <v>381124771</v>
      </c>
      <c r="K2" s="108" t="s">
        <v>13</v>
      </c>
    </row>
    <row r="3" spans="1:11" ht="60" x14ac:dyDescent="0.25">
      <c r="A3" s="36">
        <v>2</v>
      </c>
      <c r="B3" s="36" t="s">
        <v>14</v>
      </c>
      <c r="C3" s="36" t="s">
        <v>15</v>
      </c>
      <c r="D3" s="41" t="s">
        <v>19</v>
      </c>
      <c r="E3" s="111" t="s">
        <v>18</v>
      </c>
      <c r="F3" s="112" t="s">
        <v>20</v>
      </c>
      <c r="G3" s="36">
        <v>78</v>
      </c>
      <c r="H3" s="36"/>
      <c r="I3" s="36"/>
      <c r="J3" s="36">
        <v>5838135</v>
      </c>
      <c r="K3" s="41" t="s">
        <v>21</v>
      </c>
    </row>
    <row r="4" spans="1:11" ht="45" x14ac:dyDescent="0.25">
      <c r="A4" s="36">
        <v>3</v>
      </c>
      <c r="B4" s="41" t="s">
        <v>22</v>
      </c>
      <c r="C4" s="36" t="s">
        <v>23</v>
      </c>
      <c r="D4" s="41" t="s">
        <v>24</v>
      </c>
      <c r="E4" s="38" t="s">
        <v>25</v>
      </c>
      <c r="F4" s="113" t="s">
        <v>26</v>
      </c>
      <c r="G4" s="36">
        <v>12</v>
      </c>
      <c r="H4" s="36">
        <v>9</v>
      </c>
      <c r="I4" s="36"/>
      <c r="J4" s="36">
        <v>899878</v>
      </c>
      <c r="K4" s="41" t="s">
        <v>27</v>
      </c>
    </row>
    <row r="5" spans="1:11" ht="75" x14ac:dyDescent="0.25">
      <c r="A5" s="36">
        <v>4</v>
      </c>
      <c r="B5" s="36" t="s">
        <v>28</v>
      </c>
      <c r="C5" s="36" t="s">
        <v>23</v>
      </c>
      <c r="D5" s="41" t="s">
        <v>29</v>
      </c>
      <c r="E5" s="38" t="s">
        <v>30</v>
      </c>
      <c r="F5" s="114" t="s">
        <v>31</v>
      </c>
      <c r="G5" s="36">
        <v>13</v>
      </c>
      <c r="H5" s="36">
        <v>11</v>
      </c>
      <c r="I5" s="36"/>
      <c r="J5" s="36">
        <v>1200000</v>
      </c>
      <c r="K5" s="41" t="s">
        <v>32</v>
      </c>
    </row>
    <row r="6" spans="1:11" ht="60" x14ac:dyDescent="0.25">
      <c r="A6" s="36">
        <v>5</v>
      </c>
      <c r="B6" s="41" t="s">
        <v>33</v>
      </c>
      <c r="C6" s="36" t="s">
        <v>34</v>
      </c>
      <c r="D6" s="41" t="s">
        <v>35</v>
      </c>
      <c r="E6" s="111" t="s">
        <v>36</v>
      </c>
      <c r="F6" s="114" t="s">
        <v>37</v>
      </c>
      <c r="G6" s="36">
        <v>78</v>
      </c>
      <c r="H6" s="36">
        <v>43</v>
      </c>
      <c r="I6" s="36">
        <v>101</v>
      </c>
      <c r="J6" s="36">
        <v>8000000</v>
      </c>
      <c r="K6" s="41" t="s">
        <v>704</v>
      </c>
    </row>
    <row r="7" spans="1:11" ht="30" x14ac:dyDescent="0.25">
      <c r="A7" s="36">
        <v>6</v>
      </c>
      <c r="B7" s="41" t="s">
        <v>41</v>
      </c>
      <c r="C7" s="36" t="s">
        <v>23</v>
      </c>
      <c r="D7" s="41" t="s">
        <v>42</v>
      </c>
      <c r="E7" s="111" t="s">
        <v>43</v>
      </c>
      <c r="F7" s="113" t="s">
        <v>44</v>
      </c>
      <c r="G7" s="36">
        <v>78</v>
      </c>
      <c r="H7" s="36">
        <v>36</v>
      </c>
      <c r="I7" s="36">
        <v>413</v>
      </c>
      <c r="J7" s="36">
        <v>6730572.5300000003</v>
      </c>
      <c r="K7" s="41" t="s">
        <v>45</v>
      </c>
    </row>
    <row r="8" spans="1:11" ht="45" x14ac:dyDescent="0.25">
      <c r="A8" s="36">
        <v>7</v>
      </c>
      <c r="B8" s="41" t="s">
        <v>46</v>
      </c>
      <c r="C8" s="36" t="s">
        <v>47</v>
      </c>
      <c r="D8" s="41" t="s">
        <v>48</v>
      </c>
      <c r="E8" s="111" t="s">
        <v>49</v>
      </c>
      <c r="F8" s="114" t="s">
        <v>50</v>
      </c>
      <c r="G8" s="36">
        <v>33</v>
      </c>
      <c r="H8" s="36">
        <v>26</v>
      </c>
      <c r="I8" s="36">
        <v>186</v>
      </c>
      <c r="J8" s="36">
        <v>3375898</v>
      </c>
      <c r="K8" s="41" t="s">
        <v>705</v>
      </c>
    </row>
    <row r="9" spans="1:11" ht="30" x14ac:dyDescent="0.25">
      <c r="A9" s="36">
        <v>8</v>
      </c>
      <c r="B9" s="41" t="s">
        <v>51</v>
      </c>
      <c r="C9" s="36" t="s">
        <v>23</v>
      </c>
      <c r="D9" s="41" t="s">
        <v>52</v>
      </c>
      <c r="E9" s="38" t="s">
        <v>53</v>
      </c>
      <c r="F9" s="114" t="s">
        <v>54</v>
      </c>
      <c r="G9" s="36">
        <v>46</v>
      </c>
      <c r="H9" s="36">
        <v>37</v>
      </c>
      <c r="I9" s="36">
        <v>453</v>
      </c>
      <c r="J9" s="36">
        <v>4411521.25</v>
      </c>
      <c r="K9" s="41" t="s">
        <v>60</v>
      </c>
    </row>
    <row r="10" spans="1:11" ht="45" x14ac:dyDescent="0.25">
      <c r="A10" s="36">
        <v>9</v>
      </c>
      <c r="B10" s="41" t="s">
        <v>55</v>
      </c>
      <c r="C10" s="36" t="s">
        <v>56</v>
      </c>
      <c r="D10" s="41" t="s">
        <v>57</v>
      </c>
      <c r="E10" s="38" t="s">
        <v>58</v>
      </c>
      <c r="F10" s="113" t="s">
        <v>59</v>
      </c>
      <c r="G10" s="36">
        <v>41</v>
      </c>
      <c r="H10" s="36">
        <v>33</v>
      </c>
      <c r="I10" s="36">
        <v>296</v>
      </c>
      <c r="J10" s="36">
        <v>4000000</v>
      </c>
      <c r="K10" s="41" t="s">
        <v>706</v>
      </c>
    </row>
    <row r="11" spans="1:11" x14ac:dyDescent="0.25">
      <c r="A11" s="163">
        <v>10</v>
      </c>
      <c r="B11" s="163" t="s">
        <v>62</v>
      </c>
      <c r="C11" s="163" t="s">
        <v>61</v>
      </c>
      <c r="D11" s="41" t="s">
        <v>63</v>
      </c>
      <c r="E11" s="164" t="s">
        <v>65</v>
      </c>
      <c r="F11" s="165" t="s">
        <v>66</v>
      </c>
      <c r="G11" s="163">
        <v>44</v>
      </c>
      <c r="H11" s="163"/>
      <c r="I11" s="163"/>
      <c r="J11" s="163">
        <v>3562929</v>
      </c>
      <c r="K11" s="163" t="s">
        <v>67</v>
      </c>
    </row>
    <row r="12" spans="1:11" x14ac:dyDescent="0.25">
      <c r="A12" s="163"/>
      <c r="B12" s="163"/>
      <c r="C12" s="163"/>
      <c r="D12" s="41" t="s">
        <v>64</v>
      </c>
      <c r="E12" s="164"/>
      <c r="F12" s="163"/>
      <c r="G12" s="163"/>
      <c r="H12" s="163"/>
      <c r="I12" s="163"/>
      <c r="J12" s="163"/>
      <c r="K12" s="163"/>
    </row>
    <row r="13" spans="1:11" ht="207" hidden="1" customHeight="1" x14ac:dyDescent="0.25">
      <c r="A13" s="36">
        <v>11</v>
      </c>
      <c r="B13" s="41" t="s">
        <v>68</v>
      </c>
      <c r="C13" s="36" t="s">
        <v>69</v>
      </c>
      <c r="D13" s="41" t="s">
        <v>70</v>
      </c>
      <c r="E13" s="52" t="s">
        <v>71</v>
      </c>
      <c r="F13" s="41" t="s">
        <v>72</v>
      </c>
      <c r="G13" s="36">
        <v>71</v>
      </c>
      <c r="H13" s="36"/>
      <c r="I13" s="36"/>
      <c r="J13" s="36">
        <v>31413281.699999999</v>
      </c>
      <c r="K13" s="36" t="s">
        <v>708</v>
      </c>
    </row>
    <row r="14" spans="1:11" x14ac:dyDescent="0.25">
      <c r="A14" s="163">
        <v>11</v>
      </c>
      <c r="B14" s="163" t="s">
        <v>73</v>
      </c>
      <c r="C14" s="163" t="s">
        <v>23</v>
      </c>
      <c r="D14" s="41" t="s">
        <v>74</v>
      </c>
      <c r="E14" s="164" t="s">
        <v>76</v>
      </c>
      <c r="F14" s="166" t="s">
        <v>814</v>
      </c>
      <c r="G14" s="163">
        <v>52</v>
      </c>
      <c r="H14" s="163">
        <v>39</v>
      </c>
      <c r="I14" s="163">
        <v>355</v>
      </c>
      <c r="J14" s="163">
        <v>8000000</v>
      </c>
      <c r="K14" s="163" t="s">
        <v>77</v>
      </c>
    </row>
    <row r="15" spans="1:11" x14ac:dyDescent="0.25">
      <c r="A15" s="163"/>
      <c r="B15" s="163"/>
      <c r="C15" s="163"/>
      <c r="D15" s="41" t="s">
        <v>75</v>
      </c>
      <c r="E15" s="164"/>
      <c r="F15" s="163"/>
      <c r="G15" s="163"/>
      <c r="H15" s="163"/>
      <c r="I15" s="163"/>
      <c r="J15" s="163"/>
      <c r="K15" s="163"/>
    </row>
    <row r="16" spans="1:11" x14ac:dyDescent="0.25">
      <c r="A16" s="36">
        <v>12</v>
      </c>
      <c r="B16" s="36" t="s">
        <v>782</v>
      </c>
      <c r="C16" s="36"/>
      <c r="D16" s="41" t="s">
        <v>48</v>
      </c>
      <c r="E16" s="38" t="s">
        <v>783</v>
      </c>
      <c r="F16" s="42" t="s">
        <v>815</v>
      </c>
      <c r="G16" s="36">
        <v>20</v>
      </c>
      <c r="H16" s="36"/>
      <c r="I16" s="36"/>
      <c r="J16" s="36"/>
      <c r="K16" s="36"/>
    </row>
    <row r="17" spans="1:11" ht="30" x14ac:dyDescent="0.25">
      <c r="A17" s="36">
        <v>13</v>
      </c>
      <c r="B17" s="36" t="s">
        <v>995</v>
      </c>
      <c r="C17" s="36" t="s">
        <v>996</v>
      </c>
      <c r="D17" s="41" t="s">
        <v>787</v>
      </c>
      <c r="E17" s="38" t="s">
        <v>997</v>
      </c>
      <c r="F17" s="107" t="s">
        <v>998</v>
      </c>
      <c r="G17" s="36">
        <v>8</v>
      </c>
      <c r="H17" s="36">
        <v>5</v>
      </c>
      <c r="I17" s="36">
        <v>9</v>
      </c>
      <c r="J17" s="36">
        <v>224773</v>
      </c>
      <c r="K17" s="36" t="s">
        <v>999</v>
      </c>
    </row>
    <row r="18" spans="1:11" ht="30" x14ac:dyDescent="0.25">
      <c r="A18" s="36">
        <v>14</v>
      </c>
      <c r="B18" s="36" t="s">
        <v>1001</v>
      </c>
      <c r="C18" s="36"/>
      <c r="D18" s="41" t="s">
        <v>1002</v>
      </c>
      <c r="E18" s="38" t="s">
        <v>1003</v>
      </c>
      <c r="F18" s="107" t="s">
        <v>1004</v>
      </c>
      <c r="G18" s="36"/>
      <c r="H18" s="36"/>
      <c r="I18" s="36"/>
      <c r="J18" s="36"/>
      <c r="K18" s="36" t="s">
        <v>1005</v>
      </c>
    </row>
    <row r="19" spans="1:11" ht="31.5" x14ac:dyDescent="0.25">
      <c r="A19" s="36">
        <v>15</v>
      </c>
      <c r="B19" s="36" t="s">
        <v>1006</v>
      </c>
      <c r="C19" s="36" t="s">
        <v>1007</v>
      </c>
      <c r="D19" s="41" t="s">
        <v>1008</v>
      </c>
      <c r="E19" s="38" t="s">
        <v>1009</v>
      </c>
      <c r="F19" s="107" t="s">
        <v>1010</v>
      </c>
      <c r="G19" s="36">
        <v>2</v>
      </c>
      <c r="H19" s="36"/>
      <c r="I19" s="36"/>
      <c r="J19" s="36">
        <v>576000</v>
      </c>
      <c r="K19" s="36" t="s">
        <v>1011</v>
      </c>
    </row>
  </sheetData>
  <mergeCells count="20">
    <mergeCell ref="H14:H15"/>
    <mergeCell ref="I14:I15"/>
    <mergeCell ref="J14:J15"/>
    <mergeCell ref="K14:K15"/>
    <mergeCell ref="H11:H12"/>
    <mergeCell ref="I11:I12"/>
    <mergeCell ref="J11:J12"/>
    <mergeCell ref="K11:K12"/>
    <mergeCell ref="G14:G15"/>
    <mergeCell ref="A11:A12"/>
    <mergeCell ref="B11:B12"/>
    <mergeCell ref="C11:C12"/>
    <mergeCell ref="E11:E12"/>
    <mergeCell ref="F11:F12"/>
    <mergeCell ref="G11:G12"/>
    <mergeCell ref="A14:A15"/>
    <mergeCell ref="B14:B15"/>
    <mergeCell ref="C14:C15"/>
    <mergeCell ref="E14:E15"/>
    <mergeCell ref="F14:F15"/>
  </mergeCells>
  <phoneticPr fontId="21" type="noConversion"/>
  <hyperlinks>
    <hyperlink ref="F2" r:id="rId1"/>
    <hyperlink ref="F4" r:id="rId2" display="mailto:pppdabrowabial@wp.pl"/>
    <hyperlink ref="F7" r:id="rId3"/>
    <hyperlink ref="F10" r:id="rId4"/>
    <hyperlink ref="F11" r:id="rId5"/>
    <hyperlink ref="F14" r:id="rId6"/>
    <hyperlink ref="F17" r:id="rId7"/>
    <hyperlink ref="F18" r:id="rId8"/>
    <hyperlink ref="F19" r:id="rId9"/>
  </hyperlinks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2"/>
  <sheetViews>
    <sheetView topLeftCell="A90" workbookViewId="0">
      <selection activeCell="C97" sqref="C97"/>
    </sheetView>
  </sheetViews>
  <sheetFormatPr defaultColWidth="11" defaultRowHeight="15.75" x14ac:dyDescent="0.25"/>
  <sheetData>
    <row r="1" spans="1:11" x14ac:dyDescent="0.25">
      <c r="A1" s="170" t="s">
        <v>0</v>
      </c>
      <c r="B1" s="170" t="s">
        <v>78</v>
      </c>
      <c r="C1" s="170" t="s">
        <v>79</v>
      </c>
      <c r="D1" s="170" t="s">
        <v>90</v>
      </c>
      <c r="E1" s="170" t="s">
        <v>81</v>
      </c>
      <c r="F1" s="170" t="s">
        <v>82</v>
      </c>
      <c r="G1" s="170" t="s">
        <v>83</v>
      </c>
      <c r="H1" s="2" t="s">
        <v>84</v>
      </c>
      <c r="I1" s="170" t="s">
        <v>85</v>
      </c>
      <c r="J1" s="170"/>
      <c r="K1" s="170"/>
    </row>
    <row r="2" spans="1:11" ht="60" x14ac:dyDescent="0.25">
      <c r="A2" s="170"/>
      <c r="B2" s="170"/>
      <c r="C2" s="170"/>
      <c r="D2" s="170"/>
      <c r="E2" s="170"/>
      <c r="F2" s="170"/>
      <c r="G2" s="170"/>
      <c r="H2" s="3" t="s">
        <v>86</v>
      </c>
      <c r="I2" s="4" t="s">
        <v>87</v>
      </c>
      <c r="J2" s="4" t="s">
        <v>88</v>
      </c>
      <c r="K2" s="4" t="s">
        <v>89</v>
      </c>
    </row>
    <row r="3" spans="1:11" x14ac:dyDescent="0.25">
      <c r="A3" s="167" t="s">
        <v>8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</row>
    <row r="4" spans="1:11" ht="36" x14ac:dyDescent="0.25">
      <c r="A4" s="6">
        <v>1</v>
      </c>
      <c r="B4" s="7" t="s">
        <v>91</v>
      </c>
      <c r="C4" s="6" t="s">
        <v>92</v>
      </c>
      <c r="D4" s="6" t="s">
        <v>93</v>
      </c>
      <c r="E4" s="6">
        <v>1969</v>
      </c>
      <c r="F4" s="6">
        <v>2496.48</v>
      </c>
      <c r="G4" s="6" t="s">
        <v>93</v>
      </c>
      <c r="H4" s="6" t="s">
        <v>94</v>
      </c>
      <c r="I4" s="6" t="s">
        <v>95</v>
      </c>
      <c r="J4" s="6" t="s">
        <v>96</v>
      </c>
      <c r="K4" s="6" t="s">
        <v>97</v>
      </c>
    </row>
    <row r="5" spans="1:11" ht="38.25" x14ac:dyDescent="0.25">
      <c r="A5" s="6">
        <v>2</v>
      </c>
      <c r="B5" s="7" t="s">
        <v>887</v>
      </c>
      <c r="C5" s="6" t="s">
        <v>98</v>
      </c>
      <c r="D5" s="6" t="s">
        <v>93</v>
      </c>
      <c r="E5" s="6">
        <v>1982</v>
      </c>
      <c r="F5" s="6">
        <v>2248</v>
      </c>
      <c r="G5" s="6" t="s">
        <v>99</v>
      </c>
      <c r="H5" s="6" t="s">
        <v>94</v>
      </c>
      <c r="I5" s="6" t="s">
        <v>100</v>
      </c>
      <c r="J5" s="6" t="s">
        <v>96</v>
      </c>
      <c r="K5" s="6" t="s">
        <v>97</v>
      </c>
    </row>
    <row r="6" spans="1:11" ht="48" x14ac:dyDescent="0.25">
      <c r="A6" s="6">
        <v>3</v>
      </c>
      <c r="B6" s="7" t="s">
        <v>105</v>
      </c>
      <c r="C6" s="7" t="s">
        <v>10</v>
      </c>
      <c r="D6" s="6" t="s">
        <v>93</v>
      </c>
      <c r="E6" s="6">
        <v>1900</v>
      </c>
      <c r="F6" s="6">
        <v>218.12</v>
      </c>
      <c r="G6" s="6" t="s">
        <v>99</v>
      </c>
      <c r="H6" s="6" t="s">
        <v>102</v>
      </c>
      <c r="I6" s="6" t="s">
        <v>106</v>
      </c>
      <c r="J6" s="6"/>
      <c r="K6" s="6" t="s">
        <v>107</v>
      </c>
    </row>
    <row r="7" spans="1:11" ht="36" x14ac:dyDescent="0.25">
      <c r="A7" s="6">
        <v>4</v>
      </c>
      <c r="B7" s="7" t="s">
        <v>108</v>
      </c>
      <c r="C7" s="7" t="s">
        <v>10</v>
      </c>
      <c r="D7" s="6" t="s">
        <v>99</v>
      </c>
      <c r="E7" s="6">
        <v>1935</v>
      </c>
      <c r="F7" s="6">
        <v>96.12</v>
      </c>
      <c r="G7" s="6" t="s">
        <v>99</v>
      </c>
      <c r="H7" s="6" t="s">
        <v>109</v>
      </c>
      <c r="I7" s="6" t="s">
        <v>110</v>
      </c>
      <c r="J7" s="6"/>
      <c r="K7" s="6" t="s">
        <v>107</v>
      </c>
    </row>
    <row r="8" spans="1:11" ht="36" x14ac:dyDescent="0.25">
      <c r="A8" s="6">
        <v>5</v>
      </c>
      <c r="B8" s="7" t="s">
        <v>111</v>
      </c>
      <c r="C8" s="7" t="s">
        <v>11</v>
      </c>
      <c r="D8" s="6" t="s">
        <v>93</v>
      </c>
      <c r="E8" s="6">
        <v>1975</v>
      </c>
      <c r="F8" s="6">
        <v>115</v>
      </c>
      <c r="G8" s="6" t="s">
        <v>99</v>
      </c>
      <c r="H8" s="6" t="s">
        <v>112</v>
      </c>
      <c r="I8" s="6" t="s">
        <v>113</v>
      </c>
      <c r="J8" s="6"/>
      <c r="K8" s="6" t="s">
        <v>114</v>
      </c>
    </row>
    <row r="9" spans="1:11" ht="36" x14ac:dyDescent="0.25">
      <c r="A9" s="6">
        <v>6</v>
      </c>
      <c r="B9" s="7" t="s">
        <v>115</v>
      </c>
      <c r="C9" s="7" t="s">
        <v>11</v>
      </c>
      <c r="D9" s="6" t="s">
        <v>93</v>
      </c>
      <c r="E9" s="6">
        <v>1975</v>
      </c>
      <c r="F9" s="6">
        <v>43.2</v>
      </c>
      <c r="G9" s="6" t="s">
        <v>99</v>
      </c>
      <c r="H9" s="6" t="s">
        <v>116</v>
      </c>
      <c r="I9" s="6" t="s">
        <v>113</v>
      </c>
      <c r="J9" s="6"/>
      <c r="K9" s="6" t="s">
        <v>114</v>
      </c>
    </row>
    <row r="10" spans="1:11" ht="24" x14ac:dyDescent="0.25">
      <c r="A10" s="6">
        <v>7</v>
      </c>
      <c r="B10" s="7" t="s">
        <v>117</v>
      </c>
      <c r="C10" s="7" t="s">
        <v>118</v>
      </c>
      <c r="D10" s="6" t="s">
        <v>93</v>
      </c>
      <c r="E10" s="6">
        <v>1975</v>
      </c>
      <c r="F10" s="6" t="s">
        <v>119</v>
      </c>
      <c r="G10" s="6" t="s">
        <v>93</v>
      </c>
      <c r="H10" s="6" t="s">
        <v>120</v>
      </c>
      <c r="I10" s="6" t="s">
        <v>121</v>
      </c>
      <c r="J10" s="6" t="s">
        <v>103</v>
      </c>
      <c r="K10" s="6" t="s">
        <v>104</v>
      </c>
    </row>
    <row r="11" spans="1:11" ht="36" x14ac:dyDescent="0.25">
      <c r="A11" s="6">
        <v>8</v>
      </c>
      <c r="B11" s="31" t="s">
        <v>785</v>
      </c>
      <c r="C11" s="7" t="s">
        <v>786</v>
      </c>
      <c r="D11" s="6" t="s">
        <v>99</v>
      </c>
      <c r="E11" s="6">
        <v>1962</v>
      </c>
      <c r="F11" s="6">
        <v>96.6</v>
      </c>
      <c r="G11" s="6" t="s">
        <v>707</v>
      </c>
      <c r="H11" s="6" t="s">
        <v>988</v>
      </c>
      <c r="I11" s="6" t="s">
        <v>103</v>
      </c>
      <c r="J11" s="6" t="s">
        <v>103</v>
      </c>
      <c r="K11" s="6" t="s">
        <v>104</v>
      </c>
    </row>
    <row r="12" spans="1:11" ht="36" x14ac:dyDescent="0.25">
      <c r="A12" s="6">
        <v>9</v>
      </c>
      <c r="B12" s="31" t="s">
        <v>115</v>
      </c>
      <c r="C12" s="7" t="s">
        <v>786</v>
      </c>
      <c r="D12" s="6" t="s">
        <v>99</v>
      </c>
      <c r="E12" s="6">
        <v>1962</v>
      </c>
      <c r="F12" s="6">
        <v>27</v>
      </c>
      <c r="G12" s="6" t="s">
        <v>707</v>
      </c>
      <c r="H12" s="6" t="s">
        <v>116</v>
      </c>
      <c r="I12" s="6" t="s">
        <v>95</v>
      </c>
      <c r="J12" s="6"/>
      <c r="K12" s="6" t="s">
        <v>104</v>
      </c>
    </row>
    <row r="13" spans="1:11" ht="102" x14ac:dyDescent="0.25">
      <c r="A13" s="6">
        <v>10</v>
      </c>
      <c r="B13" s="31" t="s">
        <v>869</v>
      </c>
      <c r="C13" s="7" t="s">
        <v>787</v>
      </c>
      <c r="D13" s="6" t="s">
        <v>93</v>
      </c>
      <c r="E13" s="6">
        <v>1958</v>
      </c>
      <c r="F13" s="6">
        <v>302</v>
      </c>
      <c r="G13" s="6" t="s">
        <v>93</v>
      </c>
      <c r="H13" s="6" t="s">
        <v>889</v>
      </c>
      <c r="I13" s="6" t="s">
        <v>95</v>
      </c>
      <c r="J13" s="6" t="s">
        <v>890</v>
      </c>
      <c r="K13" s="6" t="s">
        <v>891</v>
      </c>
    </row>
    <row r="14" spans="1:11" ht="60" x14ac:dyDescent="0.25">
      <c r="A14" s="6">
        <v>11</v>
      </c>
      <c r="B14" s="31" t="s">
        <v>785</v>
      </c>
      <c r="C14" s="7" t="s">
        <v>788</v>
      </c>
      <c r="D14" s="6" t="s">
        <v>914</v>
      </c>
      <c r="E14" s="6" t="s">
        <v>989</v>
      </c>
      <c r="F14" s="6">
        <v>179.52</v>
      </c>
      <c r="G14" s="6" t="s">
        <v>707</v>
      </c>
      <c r="H14" s="6" t="s">
        <v>116</v>
      </c>
      <c r="I14" s="6" t="s">
        <v>95</v>
      </c>
      <c r="J14" s="6" t="s">
        <v>103</v>
      </c>
      <c r="K14" s="6" t="s">
        <v>104</v>
      </c>
    </row>
    <row r="15" spans="1:11" ht="60" x14ac:dyDescent="0.25">
      <c r="A15" s="6">
        <v>12</v>
      </c>
      <c r="B15" s="31" t="s">
        <v>115</v>
      </c>
      <c r="C15" s="7" t="s">
        <v>788</v>
      </c>
      <c r="D15" s="6" t="s">
        <v>914</v>
      </c>
      <c r="E15" s="6">
        <v>1980</v>
      </c>
      <c r="F15" s="6">
        <v>52</v>
      </c>
      <c r="G15" s="6" t="s">
        <v>707</v>
      </c>
      <c r="H15" s="6" t="s">
        <v>116</v>
      </c>
      <c r="I15" s="6" t="s">
        <v>95</v>
      </c>
      <c r="J15" s="6" t="s">
        <v>103</v>
      </c>
      <c r="K15" s="6" t="s">
        <v>780</v>
      </c>
    </row>
    <row r="16" spans="1:11" ht="114.75" x14ac:dyDescent="0.25">
      <c r="A16" s="6">
        <v>13</v>
      </c>
      <c r="B16" s="31" t="s">
        <v>870</v>
      </c>
      <c r="C16" s="7" t="s">
        <v>892</v>
      </c>
      <c r="D16" s="6" t="s">
        <v>914</v>
      </c>
      <c r="E16" s="6" t="s">
        <v>989</v>
      </c>
      <c r="F16" s="6">
        <v>386</v>
      </c>
      <c r="G16" s="6" t="s">
        <v>707</v>
      </c>
      <c r="H16" s="6" t="s">
        <v>889</v>
      </c>
      <c r="I16" s="6" t="s">
        <v>95</v>
      </c>
      <c r="J16" s="6" t="s">
        <v>103</v>
      </c>
      <c r="K16" s="6" t="s">
        <v>104</v>
      </c>
    </row>
    <row r="17" spans="1:11" ht="63.75" x14ac:dyDescent="0.25">
      <c r="A17" s="6">
        <v>14</v>
      </c>
      <c r="B17" s="31" t="s">
        <v>793</v>
      </c>
      <c r="C17" s="7" t="s">
        <v>893</v>
      </c>
      <c r="D17" s="6" t="s">
        <v>914</v>
      </c>
      <c r="E17" s="6" t="s">
        <v>894</v>
      </c>
      <c r="F17" s="6">
        <v>815.6</v>
      </c>
      <c r="G17" s="6" t="s">
        <v>707</v>
      </c>
      <c r="H17" s="6" t="s">
        <v>889</v>
      </c>
      <c r="I17" s="6" t="s">
        <v>95</v>
      </c>
      <c r="J17" s="6" t="s">
        <v>103</v>
      </c>
      <c r="K17" s="6" t="s">
        <v>104</v>
      </c>
    </row>
    <row r="18" spans="1:11" ht="51" x14ac:dyDescent="0.25">
      <c r="A18" s="6">
        <v>15</v>
      </c>
      <c r="B18" s="31" t="s">
        <v>794</v>
      </c>
      <c r="C18" s="7" t="s">
        <v>895</v>
      </c>
      <c r="D18" s="6" t="s">
        <v>93</v>
      </c>
      <c r="E18" s="6" t="s">
        <v>896</v>
      </c>
      <c r="F18" s="6">
        <v>337.3</v>
      </c>
      <c r="G18" s="6" t="s">
        <v>93</v>
      </c>
      <c r="H18" s="6" t="s">
        <v>897</v>
      </c>
      <c r="I18" s="6" t="s">
        <v>100</v>
      </c>
      <c r="J18" s="6" t="s">
        <v>898</v>
      </c>
      <c r="K18" s="6" t="s">
        <v>97</v>
      </c>
    </row>
    <row r="19" spans="1:11" ht="110.1" customHeight="1" x14ac:dyDescent="0.25">
      <c r="A19" s="6">
        <v>16</v>
      </c>
      <c r="B19" s="31" t="s">
        <v>899</v>
      </c>
      <c r="C19" s="7" t="s">
        <v>900</v>
      </c>
      <c r="D19" s="6" t="s">
        <v>914</v>
      </c>
      <c r="E19" s="6" t="s">
        <v>896</v>
      </c>
      <c r="F19" s="6">
        <v>313</v>
      </c>
      <c r="G19" s="6" t="s">
        <v>707</v>
      </c>
      <c r="H19" s="6" t="s">
        <v>901</v>
      </c>
      <c r="I19" s="6" t="s">
        <v>779</v>
      </c>
      <c r="J19" s="6" t="s">
        <v>121</v>
      </c>
      <c r="K19" s="6" t="s">
        <v>107</v>
      </c>
    </row>
    <row r="20" spans="1:11" ht="38.25" x14ac:dyDescent="0.25">
      <c r="A20" s="6">
        <v>17</v>
      </c>
      <c r="B20" s="6" t="s">
        <v>171</v>
      </c>
      <c r="C20" s="6" t="s">
        <v>172</v>
      </c>
      <c r="D20" s="6" t="s">
        <v>93</v>
      </c>
      <c r="E20" s="6">
        <v>1986</v>
      </c>
      <c r="F20" s="6">
        <v>437.5</v>
      </c>
      <c r="G20" s="6" t="s">
        <v>93</v>
      </c>
      <c r="H20" s="6" t="s">
        <v>173</v>
      </c>
      <c r="I20" s="6" t="s">
        <v>174</v>
      </c>
      <c r="J20" s="6" t="s">
        <v>145</v>
      </c>
      <c r="K20" s="6" t="s">
        <v>114</v>
      </c>
    </row>
    <row r="21" spans="1:11" ht="38.25" x14ac:dyDescent="0.25">
      <c r="A21" s="6">
        <v>18</v>
      </c>
      <c r="B21" s="6" t="s">
        <v>175</v>
      </c>
      <c r="C21" s="6" t="s">
        <v>176</v>
      </c>
      <c r="D21" s="6" t="s">
        <v>93</v>
      </c>
      <c r="E21" s="6">
        <v>1990</v>
      </c>
      <c r="F21" s="6">
        <v>398</v>
      </c>
      <c r="G21" s="6" t="s">
        <v>93</v>
      </c>
      <c r="H21" s="6" t="s">
        <v>177</v>
      </c>
      <c r="I21" s="6" t="s">
        <v>178</v>
      </c>
      <c r="J21" s="6" t="s">
        <v>145</v>
      </c>
      <c r="K21" s="6" t="s">
        <v>114</v>
      </c>
    </row>
    <row r="22" spans="1:11" ht="51" x14ac:dyDescent="0.25">
      <c r="A22" s="6">
        <v>19</v>
      </c>
      <c r="B22" s="6" t="s">
        <v>179</v>
      </c>
      <c r="C22" s="6" t="s">
        <v>902</v>
      </c>
      <c r="D22" s="6" t="s">
        <v>93</v>
      </c>
      <c r="E22" s="6">
        <v>1971</v>
      </c>
      <c r="F22" s="6">
        <v>378.2</v>
      </c>
      <c r="G22" s="6" t="s">
        <v>93</v>
      </c>
      <c r="H22" s="6" t="s">
        <v>173</v>
      </c>
      <c r="I22" s="6" t="s">
        <v>140</v>
      </c>
      <c r="J22" s="6" t="s">
        <v>113</v>
      </c>
      <c r="K22" s="6" t="s">
        <v>114</v>
      </c>
    </row>
    <row r="23" spans="1:11" ht="51" x14ac:dyDescent="0.25">
      <c r="A23" s="6">
        <v>20</v>
      </c>
      <c r="B23" s="6" t="s">
        <v>180</v>
      </c>
      <c r="C23" s="6" t="s">
        <v>902</v>
      </c>
      <c r="D23" s="6" t="s">
        <v>93</v>
      </c>
      <c r="E23" s="6">
        <v>1971</v>
      </c>
      <c r="F23" s="6">
        <v>275.8</v>
      </c>
      <c r="G23" s="6" t="s">
        <v>93</v>
      </c>
      <c r="H23" s="6" t="s">
        <v>173</v>
      </c>
      <c r="I23" s="6" t="s">
        <v>140</v>
      </c>
      <c r="J23" s="6" t="s">
        <v>181</v>
      </c>
      <c r="K23" s="6" t="s">
        <v>97</v>
      </c>
    </row>
    <row r="24" spans="1:11" ht="25.5" x14ac:dyDescent="0.25">
      <c r="A24" s="6">
        <v>21</v>
      </c>
      <c r="B24" s="6" t="s">
        <v>182</v>
      </c>
      <c r="C24" s="6" t="s">
        <v>172</v>
      </c>
      <c r="D24" s="6" t="s">
        <v>93</v>
      </c>
      <c r="E24" s="6">
        <v>1986</v>
      </c>
      <c r="F24" s="6">
        <v>354.85</v>
      </c>
      <c r="G24" s="6" t="s">
        <v>93</v>
      </c>
      <c r="H24" s="6" t="s">
        <v>116</v>
      </c>
      <c r="I24" s="6" t="s">
        <v>140</v>
      </c>
      <c r="J24" s="6" t="s">
        <v>131</v>
      </c>
      <c r="K24" s="6" t="s">
        <v>104</v>
      </c>
    </row>
    <row r="25" spans="1:11" ht="51" x14ac:dyDescent="0.25">
      <c r="A25" s="6">
        <v>22</v>
      </c>
      <c r="B25" s="6" t="s">
        <v>183</v>
      </c>
      <c r="C25" s="6" t="s">
        <v>902</v>
      </c>
      <c r="D25" s="6" t="s">
        <v>93</v>
      </c>
      <c r="E25" s="6">
        <v>1971</v>
      </c>
      <c r="F25" s="6">
        <v>225</v>
      </c>
      <c r="G25" s="6" t="s">
        <v>93</v>
      </c>
      <c r="H25" s="6" t="s">
        <v>116</v>
      </c>
      <c r="I25" s="6" t="s">
        <v>140</v>
      </c>
      <c r="J25" s="6" t="s">
        <v>181</v>
      </c>
      <c r="K25" s="6" t="s">
        <v>114</v>
      </c>
    </row>
    <row r="26" spans="1:11" ht="51" x14ac:dyDescent="0.25">
      <c r="A26" s="6">
        <v>23</v>
      </c>
      <c r="B26" s="6" t="s">
        <v>184</v>
      </c>
      <c r="C26" s="6" t="s">
        <v>902</v>
      </c>
      <c r="D26" s="6" t="s">
        <v>93</v>
      </c>
      <c r="E26" s="6">
        <v>1971</v>
      </c>
      <c r="F26" s="6">
        <v>301</v>
      </c>
      <c r="G26" s="6" t="s">
        <v>93</v>
      </c>
      <c r="H26" s="6" t="s">
        <v>116</v>
      </c>
      <c r="I26" s="6" t="s">
        <v>140</v>
      </c>
      <c r="J26" s="6" t="s">
        <v>181</v>
      </c>
      <c r="K26" s="6" t="s">
        <v>114</v>
      </c>
    </row>
    <row r="27" spans="1:11" ht="51" x14ac:dyDescent="0.25">
      <c r="A27" s="6">
        <v>24</v>
      </c>
      <c r="B27" s="6" t="s">
        <v>185</v>
      </c>
      <c r="C27" s="6" t="s">
        <v>902</v>
      </c>
      <c r="D27" s="6" t="s">
        <v>93</v>
      </c>
      <c r="E27" s="6">
        <v>1971</v>
      </c>
      <c r="F27" s="6">
        <v>15</v>
      </c>
      <c r="G27" s="6" t="s">
        <v>93</v>
      </c>
      <c r="H27" s="6" t="s">
        <v>116</v>
      </c>
      <c r="I27" s="6" t="s">
        <v>140</v>
      </c>
      <c r="J27" s="6" t="s">
        <v>181</v>
      </c>
      <c r="K27" s="6" t="s">
        <v>114</v>
      </c>
    </row>
    <row r="28" spans="1:11" ht="38.25" x14ac:dyDescent="0.25">
      <c r="A28" s="6">
        <v>25</v>
      </c>
      <c r="B28" s="6" t="s">
        <v>164</v>
      </c>
      <c r="C28" s="6" t="s">
        <v>186</v>
      </c>
      <c r="D28" s="6" t="s">
        <v>93</v>
      </c>
      <c r="E28" s="6">
        <v>1989</v>
      </c>
      <c r="F28" s="6">
        <v>335.79</v>
      </c>
      <c r="G28" s="6" t="s">
        <v>93</v>
      </c>
      <c r="H28" s="6" t="s">
        <v>116</v>
      </c>
      <c r="I28" s="1" t="s">
        <v>187</v>
      </c>
      <c r="J28" s="6" t="s">
        <v>188</v>
      </c>
      <c r="K28" s="6" t="s">
        <v>790</v>
      </c>
    </row>
    <row r="29" spans="1:11" ht="51" x14ac:dyDescent="0.25">
      <c r="A29" s="6">
        <v>26</v>
      </c>
      <c r="B29" s="6" t="s">
        <v>904</v>
      </c>
      <c r="C29" s="6" t="s">
        <v>905</v>
      </c>
      <c r="D29" s="6" t="s">
        <v>707</v>
      </c>
      <c r="E29" s="6">
        <v>1610</v>
      </c>
      <c r="F29" s="6">
        <v>726.5</v>
      </c>
      <c r="G29" s="6" t="s">
        <v>99</v>
      </c>
      <c r="H29" s="6" t="s">
        <v>906</v>
      </c>
      <c r="I29" s="1" t="s">
        <v>106</v>
      </c>
      <c r="J29" s="6" t="s">
        <v>907</v>
      </c>
      <c r="K29" s="6" t="s">
        <v>170</v>
      </c>
    </row>
    <row r="30" spans="1:11" ht="51" x14ac:dyDescent="0.25">
      <c r="A30" s="6">
        <v>27</v>
      </c>
      <c r="B30" s="6" t="s">
        <v>908</v>
      </c>
      <c r="C30" s="6" t="s">
        <v>905</v>
      </c>
      <c r="D30" s="6" t="s">
        <v>707</v>
      </c>
      <c r="E30" s="6" t="s">
        <v>909</v>
      </c>
      <c r="F30" s="6">
        <v>172</v>
      </c>
      <c r="G30" s="6" t="s">
        <v>707</v>
      </c>
      <c r="H30" s="6" t="s">
        <v>910</v>
      </c>
      <c r="I30" s="1" t="s">
        <v>106</v>
      </c>
      <c r="J30" s="6" t="s">
        <v>907</v>
      </c>
      <c r="K30" s="6" t="s">
        <v>170</v>
      </c>
    </row>
    <row r="31" spans="1:11" ht="38.25" x14ac:dyDescent="0.25">
      <c r="A31" s="6">
        <v>28</v>
      </c>
      <c r="B31" s="6" t="s">
        <v>911</v>
      </c>
      <c r="C31" s="6" t="s">
        <v>905</v>
      </c>
      <c r="D31" s="6" t="s">
        <v>707</v>
      </c>
      <c r="E31" s="6" t="s">
        <v>896</v>
      </c>
      <c r="F31" s="6">
        <v>239</v>
      </c>
      <c r="G31" s="6" t="s">
        <v>707</v>
      </c>
      <c r="H31" s="6" t="s">
        <v>116</v>
      </c>
      <c r="I31" s="1" t="s">
        <v>912</v>
      </c>
      <c r="J31" s="6" t="s">
        <v>121</v>
      </c>
      <c r="K31" s="6" t="s">
        <v>107</v>
      </c>
    </row>
    <row r="32" spans="1:11" ht="38.25" x14ac:dyDescent="0.25">
      <c r="A32" s="6">
        <v>29</v>
      </c>
      <c r="B32" s="6" t="s">
        <v>874</v>
      </c>
      <c r="C32" s="6" t="s">
        <v>913</v>
      </c>
      <c r="D32" s="6" t="s">
        <v>914</v>
      </c>
      <c r="E32" s="6">
        <v>1966</v>
      </c>
      <c r="F32" s="6">
        <v>1141</v>
      </c>
      <c r="G32" s="6" t="s">
        <v>707</v>
      </c>
      <c r="H32" s="6" t="s">
        <v>889</v>
      </c>
      <c r="I32" s="1" t="s">
        <v>95</v>
      </c>
      <c r="J32" s="6" t="s">
        <v>915</v>
      </c>
      <c r="K32" s="6" t="s">
        <v>114</v>
      </c>
    </row>
    <row r="33" spans="1:11" ht="38.25" x14ac:dyDescent="0.25">
      <c r="A33" s="6">
        <v>30</v>
      </c>
      <c r="B33" s="6" t="s">
        <v>916</v>
      </c>
      <c r="C33" s="6" t="s">
        <v>913</v>
      </c>
      <c r="D33" s="6" t="s">
        <v>707</v>
      </c>
      <c r="E33" s="6">
        <v>1966</v>
      </c>
      <c r="F33" s="6">
        <v>57.6</v>
      </c>
      <c r="G33" s="6" t="s">
        <v>99</v>
      </c>
      <c r="H33" s="6" t="s">
        <v>116</v>
      </c>
      <c r="I33" s="1" t="s">
        <v>126</v>
      </c>
      <c r="J33" s="6" t="s">
        <v>915</v>
      </c>
      <c r="K33" s="6" t="s">
        <v>114</v>
      </c>
    </row>
    <row r="34" spans="1:11" ht="102" x14ac:dyDescent="0.25">
      <c r="A34" s="6">
        <v>31</v>
      </c>
      <c r="B34" s="6" t="s">
        <v>917</v>
      </c>
      <c r="C34" s="6" t="s">
        <v>918</v>
      </c>
      <c r="D34" s="6" t="s">
        <v>93</v>
      </c>
      <c r="E34" s="6">
        <v>1976</v>
      </c>
      <c r="F34" s="6">
        <v>573.86</v>
      </c>
      <c r="G34" s="6" t="s">
        <v>716</v>
      </c>
      <c r="H34" s="6" t="s">
        <v>897</v>
      </c>
      <c r="I34" s="1" t="s">
        <v>779</v>
      </c>
      <c r="J34" s="6" t="s">
        <v>113</v>
      </c>
      <c r="K34" s="6" t="s">
        <v>919</v>
      </c>
    </row>
    <row r="35" spans="1:11" x14ac:dyDescent="0.25">
      <c r="A35" s="167" t="s">
        <v>122</v>
      </c>
      <c r="B35" s="167"/>
      <c r="C35" s="167"/>
      <c r="D35" s="167"/>
      <c r="E35" s="167"/>
      <c r="F35" s="167"/>
      <c r="G35" s="167"/>
      <c r="H35" s="167"/>
      <c r="I35" s="167"/>
      <c r="J35" s="167"/>
      <c r="K35" s="167"/>
    </row>
    <row r="36" spans="1:11" x14ac:dyDescent="0.25">
      <c r="A36" s="168" t="s">
        <v>0</v>
      </c>
      <c r="B36" s="168" t="s">
        <v>78</v>
      </c>
      <c r="C36" s="168" t="s">
        <v>79</v>
      </c>
      <c r="D36" s="169" t="s">
        <v>80</v>
      </c>
      <c r="E36" s="168" t="s">
        <v>81</v>
      </c>
      <c r="F36" s="168" t="s">
        <v>82</v>
      </c>
      <c r="G36" s="168" t="s">
        <v>83</v>
      </c>
      <c r="H36" s="8" t="s">
        <v>84</v>
      </c>
      <c r="I36" s="168" t="s">
        <v>85</v>
      </c>
      <c r="J36" s="168"/>
      <c r="K36" s="168"/>
    </row>
    <row r="37" spans="1:11" ht="63" x14ac:dyDescent="0.25">
      <c r="A37" s="168"/>
      <c r="B37" s="168"/>
      <c r="C37" s="168"/>
      <c r="D37" s="169"/>
      <c r="E37" s="168"/>
      <c r="F37" s="168"/>
      <c r="G37" s="168"/>
      <c r="H37" s="9" t="s">
        <v>86</v>
      </c>
      <c r="I37" s="168"/>
      <c r="J37" s="168"/>
      <c r="K37" s="168"/>
    </row>
    <row r="38" spans="1:11" ht="31.5" x14ac:dyDescent="0.25">
      <c r="A38" s="168"/>
      <c r="B38" s="168"/>
      <c r="C38" s="168"/>
      <c r="D38" s="169"/>
      <c r="E38" s="168"/>
      <c r="F38" s="168"/>
      <c r="G38" s="168"/>
      <c r="H38" s="9"/>
      <c r="I38" s="10" t="s">
        <v>87</v>
      </c>
      <c r="J38" s="10" t="s">
        <v>88</v>
      </c>
      <c r="K38" s="10" t="s">
        <v>89</v>
      </c>
    </row>
    <row r="39" spans="1:11" ht="120" x14ac:dyDescent="0.25">
      <c r="A39" s="10">
        <v>1</v>
      </c>
      <c r="B39" s="53" t="s">
        <v>123</v>
      </c>
      <c r="C39" s="11" t="s">
        <v>124</v>
      </c>
      <c r="D39" s="10" t="s">
        <v>125</v>
      </c>
      <c r="E39" s="10">
        <v>1972</v>
      </c>
      <c r="F39" s="10">
        <v>386.08</v>
      </c>
      <c r="G39" s="10" t="s">
        <v>125</v>
      </c>
      <c r="H39" s="10" t="s">
        <v>120</v>
      </c>
      <c r="I39" s="10" t="s">
        <v>126</v>
      </c>
      <c r="J39" s="10" t="s">
        <v>127</v>
      </c>
      <c r="K39" s="10" t="s">
        <v>128</v>
      </c>
    </row>
    <row r="40" spans="1:11" ht="47.25" x14ac:dyDescent="0.25">
      <c r="A40" s="10">
        <v>2</v>
      </c>
      <c r="B40" s="53" t="s">
        <v>129</v>
      </c>
      <c r="C40" s="11" t="s">
        <v>124</v>
      </c>
      <c r="D40" s="10" t="s">
        <v>125</v>
      </c>
      <c r="E40" s="10">
        <v>1976</v>
      </c>
      <c r="F40" s="10">
        <v>66.7</v>
      </c>
      <c r="G40" s="10"/>
      <c r="H40" s="10" t="s">
        <v>130</v>
      </c>
      <c r="I40" s="10" t="s">
        <v>920</v>
      </c>
      <c r="J40" s="10" t="s">
        <v>132</v>
      </c>
      <c r="K40" s="10" t="s">
        <v>107</v>
      </c>
    </row>
    <row r="41" spans="1:11" ht="31.5" x14ac:dyDescent="0.25">
      <c r="A41" s="10">
        <v>3</v>
      </c>
      <c r="B41" s="53" t="s">
        <v>133</v>
      </c>
      <c r="C41" s="11" t="s">
        <v>124</v>
      </c>
      <c r="D41" s="10" t="s">
        <v>130</v>
      </c>
      <c r="E41" s="10">
        <v>1976</v>
      </c>
      <c r="F41" s="10">
        <v>9.4</v>
      </c>
      <c r="G41" s="10"/>
      <c r="H41" s="10" t="s">
        <v>130</v>
      </c>
      <c r="I41" s="10" t="s">
        <v>134</v>
      </c>
      <c r="J41" s="10" t="s">
        <v>134</v>
      </c>
      <c r="K41" s="10" t="s">
        <v>921</v>
      </c>
    </row>
    <row r="42" spans="1:11" ht="45" x14ac:dyDescent="0.25">
      <c r="A42" s="10">
        <v>4</v>
      </c>
      <c r="B42" s="53" t="s">
        <v>135</v>
      </c>
      <c r="C42" s="11" t="s">
        <v>922</v>
      </c>
      <c r="D42" s="10" t="s">
        <v>130</v>
      </c>
      <c r="E42" s="10">
        <v>1981</v>
      </c>
      <c r="F42" s="10">
        <v>10.8</v>
      </c>
      <c r="G42" s="10"/>
      <c r="H42" s="10" t="s">
        <v>130</v>
      </c>
      <c r="I42" s="10" t="s">
        <v>121</v>
      </c>
      <c r="J42" s="10" t="s">
        <v>103</v>
      </c>
      <c r="K42" s="10" t="s">
        <v>923</v>
      </c>
    </row>
    <row r="43" spans="1:11" x14ac:dyDescent="0.25">
      <c r="A43" s="167" t="s">
        <v>136</v>
      </c>
      <c r="B43" s="167"/>
      <c r="C43" s="167"/>
      <c r="D43" s="167"/>
      <c r="E43" s="167"/>
      <c r="F43" s="167"/>
      <c r="G43" s="167"/>
      <c r="H43" s="167"/>
      <c r="I43" s="167"/>
      <c r="J43" s="167"/>
      <c r="K43" s="167"/>
    </row>
    <row r="44" spans="1:11" x14ac:dyDescent="0.25">
      <c r="A44" s="171" t="s">
        <v>0</v>
      </c>
      <c r="B44" s="171" t="s">
        <v>78</v>
      </c>
      <c r="C44" s="171" t="s">
        <v>79</v>
      </c>
      <c r="D44" s="171" t="s">
        <v>80</v>
      </c>
      <c r="E44" s="171" t="s">
        <v>81</v>
      </c>
      <c r="F44" s="171" t="s">
        <v>82</v>
      </c>
      <c r="G44" s="171" t="s">
        <v>83</v>
      </c>
      <c r="H44" s="1" t="s">
        <v>84</v>
      </c>
      <c r="I44" s="171" t="s">
        <v>85</v>
      </c>
      <c r="J44" s="171"/>
      <c r="K44" s="171"/>
    </row>
    <row r="45" spans="1:11" ht="51" x14ac:dyDescent="0.25">
      <c r="A45" s="171"/>
      <c r="B45" s="171"/>
      <c r="C45" s="171"/>
      <c r="D45" s="171"/>
      <c r="E45" s="171"/>
      <c r="F45" s="171"/>
      <c r="G45" s="171"/>
      <c r="H45" s="12" t="s">
        <v>86</v>
      </c>
      <c r="I45" s="171"/>
      <c r="J45" s="171"/>
      <c r="K45" s="171"/>
    </row>
    <row r="46" spans="1:11" ht="25.5" x14ac:dyDescent="0.25">
      <c r="A46" s="171"/>
      <c r="B46" s="171"/>
      <c r="C46" s="171"/>
      <c r="D46" s="171"/>
      <c r="E46" s="171"/>
      <c r="F46" s="171"/>
      <c r="G46" s="171"/>
      <c r="H46" s="12"/>
      <c r="I46" s="6" t="s">
        <v>87</v>
      </c>
      <c r="J46" s="6" t="s">
        <v>88</v>
      </c>
      <c r="K46" s="6" t="s">
        <v>89</v>
      </c>
    </row>
    <row r="47" spans="1:11" ht="38.25" x14ac:dyDescent="0.25">
      <c r="A47" s="6" t="s">
        <v>137</v>
      </c>
      <c r="B47" s="6" t="s">
        <v>138</v>
      </c>
      <c r="C47" s="47" t="s">
        <v>139</v>
      </c>
      <c r="D47" s="47" t="s">
        <v>93</v>
      </c>
      <c r="E47" s="47">
        <v>1967</v>
      </c>
      <c r="F47" s="47">
        <v>2321</v>
      </c>
      <c r="G47" s="47" t="s">
        <v>93</v>
      </c>
      <c r="H47" s="47" t="s">
        <v>120</v>
      </c>
      <c r="I47" s="47" t="s">
        <v>140</v>
      </c>
      <c r="J47" s="47" t="s">
        <v>141</v>
      </c>
      <c r="K47" s="47" t="s">
        <v>114</v>
      </c>
    </row>
    <row r="48" spans="1:11" ht="38.25" x14ac:dyDescent="0.25">
      <c r="A48" s="6">
        <v>2</v>
      </c>
      <c r="B48" s="46" t="s">
        <v>755</v>
      </c>
      <c r="C48" s="48" t="s">
        <v>808</v>
      </c>
      <c r="D48" s="48" t="s">
        <v>125</v>
      </c>
      <c r="E48" s="48">
        <v>2005</v>
      </c>
      <c r="F48" s="48">
        <v>816</v>
      </c>
      <c r="G48" s="48" t="s">
        <v>125</v>
      </c>
      <c r="H48" s="48" t="s">
        <v>116</v>
      </c>
      <c r="I48" s="48" t="s">
        <v>809</v>
      </c>
      <c r="J48" s="48" t="s">
        <v>116</v>
      </c>
      <c r="K48" s="48" t="s">
        <v>107</v>
      </c>
    </row>
    <row r="49" spans="1:11" ht="45" x14ac:dyDescent="0.25">
      <c r="A49" s="6">
        <v>3</v>
      </c>
      <c r="B49" s="46" t="s">
        <v>756</v>
      </c>
      <c r="C49" s="48" t="s">
        <v>810</v>
      </c>
      <c r="D49" s="48" t="s">
        <v>125</v>
      </c>
      <c r="E49" s="48">
        <v>2005</v>
      </c>
      <c r="F49" s="48">
        <v>288</v>
      </c>
      <c r="G49" s="48" t="s">
        <v>125</v>
      </c>
      <c r="H49" s="48" t="s">
        <v>116</v>
      </c>
      <c r="I49" s="48" t="s">
        <v>809</v>
      </c>
      <c r="J49" s="48" t="s">
        <v>116</v>
      </c>
      <c r="K49" s="48" t="s">
        <v>107</v>
      </c>
    </row>
    <row r="50" spans="1:11" ht="38.25" x14ac:dyDescent="0.25">
      <c r="A50" s="6">
        <v>4</v>
      </c>
      <c r="B50" s="46" t="s">
        <v>757</v>
      </c>
      <c r="C50" s="48" t="s">
        <v>808</v>
      </c>
      <c r="D50" s="48" t="s">
        <v>125</v>
      </c>
      <c r="E50" s="48">
        <v>1999</v>
      </c>
      <c r="F50" s="48">
        <v>358.9</v>
      </c>
      <c r="G50" s="48" t="s">
        <v>125</v>
      </c>
      <c r="H50" s="48" t="s">
        <v>811</v>
      </c>
      <c r="I50" s="48" t="s">
        <v>812</v>
      </c>
      <c r="J50" s="48" t="s">
        <v>141</v>
      </c>
      <c r="K50" s="48" t="s">
        <v>107</v>
      </c>
    </row>
    <row r="51" spans="1:11" x14ac:dyDescent="0.25">
      <c r="A51" s="167" t="s">
        <v>41</v>
      </c>
      <c r="B51" s="167"/>
      <c r="C51" s="172"/>
      <c r="D51" s="172"/>
      <c r="E51" s="172"/>
      <c r="F51" s="172"/>
      <c r="G51" s="172"/>
      <c r="H51" s="172"/>
      <c r="I51" s="172"/>
      <c r="J51" s="172"/>
      <c r="K51" s="172"/>
    </row>
    <row r="52" spans="1:11" x14ac:dyDescent="0.25">
      <c r="A52" s="168" t="s">
        <v>0</v>
      </c>
      <c r="B52" s="168" t="s">
        <v>78</v>
      </c>
      <c r="C52" s="168" t="s">
        <v>79</v>
      </c>
      <c r="D52" s="168" t="s">
        <v>80</v>
      </c>
      <c r="E52" s="168" t="s">
        <v>81</v>
      </c>
      <c r="F52" s="168" t="s">
        <v>82</v>
      </c>
      <c r="G52" s="168" t="s">
        <v>83</v>
      </c>
      <c r="H52" s="8" t="s">
        <v>84</v>
      </c>
      <c r="I52" s="168" t="s">
        <v>85</v>
      </c>
      <c r="J52" s="168"/>
      <c r="K52" s="168"/>
    </row>
    <row r="53" spans="1:11" ht="63" x14ac:dyDescent="0.25">
      <c r="A53" s="168"/>
      <c r="B53" s="168"/>
      <c r="C53" s="168"/>
      <c r="D53" s="168"/>
      <c r="E53" s="168"/>
      <c r="F53" s="168"/>
      <c r="G53" s="168"/>
      <c r="H53" s="9" t="s">
        <v>86</v>
      </c>
      <c r="I53" s="168"/>
      <c r="J53" s="168"/>
      <c r="K53" s="168"/>
    </row>
    <row r="54" spans="1:11" ht="31.5" x14ac:dyDescent="0.25">
      <c r="A54" s="168"/>
      <c r="B54" s="168"/>
      <c r="C54" s="168"/>
      <c r="D54" s="168"/>
      <c r="E54" s="168"/>
      <c r="F54" s="168"/>
      <c r="G54" s="168"/>
      <c r="H54" s="9"/>
      <c r="I54" s="10" t="s">
        <v>87</v>
      </c>
      <c r="J54" s="10" t="s">
        <v>88</v>
      </c>
      <c r="K54" s="10" t="s">
        <v>89</v>
      </c>
    </row>
    <row r="55" spans="1:11" ht="63" x14ac:dyDescent="0.25">
      <c r="A55" s="10">
        <v>1</v>
      </c>
      <c r="B55" s="10" t="s">
        <v>142</v>
      </c>
      <c r="C55" s="10" t="s">
        <v>143</v>
      </c>
      <c r="D55" s="10" t="s">
        <v>93</v>
      </c>
      <c r="E55" s="10">
        <v>1962</v>
      </c>
      <c r="F55" s="10">
        <v>3736</v>
      </c>
      <c r="G55" s="10" t="s">
        <v>93</v>
      </c>
      <c r="H55" s="10" t="s">
        <v>144</v>
      </c>
      <c r="I55" s="10" t="s">
        <v>140</v>
      </c>
      <c r="J55" s="10" t="s">
        <v>145</v>
      </c>
      <c r="K55" s="10" t="s">
        <v>114</v>
      </c>
    </row>
    <row r="56" spans="1:11" ht="63" x14ac:dyDescent="0.25">
      <c r="A56" s="10">
        <v>2</v>
      </c>
      <c r="B56" s="10" t="s">
        <v>146</v>
      </c>
      <c r="C56" s="10" t="s">
        <v>143</v>
      </c>
      <c r="D56" s="10" t="s">
        <v>93</v>
      </c>
      <c r="E56" s="10">
        <v>2012</v>
      </c>
      <c r="F56" s="10">
        <v>1810.62</v>
      </c>
      <c r="G56" s="10" t="s">
        <v>93</v>
      </c>
      <c r="H56" s="10" t="s">
        <v>144</v>
      </c>
      <c r="I56" s="10" t="s">
        <v>132</v>
      </c>
      <c r="J56" s="10"/>
      <c r="K56" s="10" t="s">
        <v>107</v>
      </c>
    </row>
    <row r="57" spans="1:11" ht="63" x14ac:dyDescent="0.25">
      <c r="A57" s="10">
        <v>3</v>
      </c>
      <c r="B57" s="10" t="s">
        <v>147</v>
      </c>
      <c r="C57" s="10" t="s">
        <v>143</v>
      </c>
      <c r="D57" s="10" t="s">
        <v>93</v>
      </c>
      <c r="E57" s="10">
        <v>1928</v>
      </c>
      <c r="F57" s="10">
        <v>430</v>
      </c>
      <c r="G57" s="10" t="s">
        <v>93</v>
      </c>
      <c r="H57" s="10" t="s">
        <v>144</v>
      </c>
      <c r="I57" s="10" t="s">
        <v>140</v>
      </c>
      <c r="J57" s="10" t="s">
        <v>121</v>
      </c>
      <c r="K57" s="10" t="s">
        <v>107</v>
      </c>
    </row>
    <row r="58" spans="1:11" x14ac:dyDescent="0.25">
      <c r="A58" s="167" t="s">
        <v>46</v>
      </c>
      <c r="B58" s="167"/>
      <c r="C58" s="167"/>
      <c r="D58" s="167"/>
      <c r="E58" s="167"/>
      <c r="F58" s="167"/>
      <c r="G58" s="167"/>
      <c r="H58" s="167"/>
      <c r="I58" s="167"/>
      <c r="J58" s="167"/>
      <c r="K58" s="167"/>
    </row>
    <row r="59" spans="1:11" x14ac:dyDescent="0.25">
      <c r="A59" s="171" t="s">
        <v>0</v>
      </c>
      <c r="B59" s="171" t="s">
        <v>78</v>
      </c>
      <c r="C59" s="171" t="s">
        <v>79</v>
      </c>
      <c r="D59" s="171" t="s">
        <v>80</v>
      </c>
      <c r="E59" s="171" t="s">
        <v>81</v>
      </c>
      <c r="F59" s="171" t="s">
        <v>82</v>
      </c>
      <c r="G59" s="171" t="s">
        <v>83</v>
      </c>
      <c r="H59" s="1" t="s">
        <v>84</v>
      </c>
      <c r="I59" s="171" t="s">
        <v>85</v>
      </c>
      <c r="J59" s="171"/>
      <c r="K59" s="171"/>
    </row>
    <row r="60" spans="1:11" ht="51" x14ac:dyDescent="0.25">
      <c r="A60" s="171"/>
      <c r="B60" s="171"/>
      <c r="C60" s="171"/>
      <c r="D60" s="171"/>
      <c r="E60" s="171"/>
      <c r="F60" s="171"/>
      <c r="G60" s="171"/>
      <c r="H60" s="12" t="s">
        <v>86</v>
      </c>
      <c r="I60" s="171"/>
      <c r="J60" s="171"/>
      <c r="K60" s="171"/>
    </row>
    <row r="61" spans="1:11" ht="25.5" x14ac:dyDescent="0.25">
      <c r="A61" s="171"/>
      <c r="B61" s="171"/>
      <c r="C61" s="171"/>
      <c r="D61" s="171"/>
      <c r="E61" s="171"/>
      <c r="F61" s="171"/>
      <c r="G61" s="171"/>
      <c r="H61" s="12"/>
      <c r="I61" s="6" t="s">
        <v>87</v>
      </c>
      <c r="J61" s="6" t="s">
        <v>88</v>
      </c>
      <c r="K61" s="6" t="s">
        <v>89</v>
      </c>
    </row>
    <row r="62" spans="1:11" ht="38.25" x14ac:dyDescent="0.25">
      <c r="A62" s="6">
        <v>1</v>
      </c>
      <c r="B62" s="6" t="s">
        <v>148</v>
      </c>
      <c r="C62" s="6" t="s">
        <v>149</v>
      </c>
      <c r="D62" s="6" t="s">
        <v>93</v>
      </c>
      <c r="E62" s="6">
        <v>1992</v>
      </c>
      <c r="F62" s="6">
        <v>3296.7</v>
      </c>
      <c r="G62" s="6" t="s">
        <v>93</v>
      </c>
      <c r="H62" s="6" t="s">
        <v>150</v>
      </c>
      <c r="I62" s="6" t="s">
        <v>140</v>
      </c>
      <c r="J62" s="6" t="s">
        <v>113</v>
      </c>
      <c r="K62" s="6" t="s">
        <v>107</v>
      </c>
    </row>
    <row r="63" spans="1:11" ht="38.25" x14ac:dyDescent="0.25">
      <c r="A63" s="6">
        <v>2</v>
      </c>
      <c r="B63" s="6" t="s">
        <v>151</v>
      </c>
      <c r="C63" s="6" t="s">
        <v>149</v>
      </c>
      <c r="D63" s="6" t="s">
        <v>93</v>
      </c>
      <c r="E63" s="6">
        <v>1928</v>
      </c>
      <c r="F63" s="6">
        <v>430</v>
      </c>
      <c r="G63" s="6" t="s">
        <v>93</v>
      </c>
      <c r="H63" s="6" t="s">
        <v>102</v>
      </c>
      <c r="I63" s="6" t="s">
        <v>140</v>
      </c>
      <c r="J63" s="6" t="s">
        <v>121</v>
      </c>
      <c r="K63" s="6" t="s">
        <v>107</v>
      </c>
    </row>
    <row r="64" spans="1:11" ht="38.25" x14ac:dyDescent="0.25">
      <c r="A64" s="6">
        <v>3</v>
      </c>
      <c r="B64" s="6" t="s">
        <v>146</v>
      </c>
      <c r="C64" s="6" t="s">
        <v>149</v>
      </c>
      <c r="D64" s="6" t="s">
        <v>93</v>
      </c>
      <c r="E64" s="6">
        <v>2009</v>
      </c>
      <c r="F64" s="6">
        <v>1596</v>
      </c>
      <c r="G64" s="6" t="s">
        <v>93</v>
      </c>
      <c r="H64" s="6" t="s">
        <v>102</v>
      </c>
      <c r="I64" s="6" t="s">
        <v>140</v>
      </c>
      <c r="J64" s="6"/>
      <c r="K64" s="6" t="s">
        <v>114</v>
      </c>
    </row>
    <row r="65" spans="1:11" x14ac:dyDescent="0.25">
      <c r="A65" s="174" t="s">
        <v>51</v>
      </c>
      <c r="B65" s="175"/>
      <c r="C65" s="175"/>
      <c r="D65" s="175"/>
      <c r="E65" s="175"/>
      <c r="F65" s="175"/>
      <c r="G65" s="175"/>
      <c r="H65" s="175"/>
      <c r="I65" s="175"/>
      <c r="J65" s="175"/>
      <c r="K65" s="176"/>
    </row>
    <row r="66" spans="1:11" x14ac:dyDescent="0.25">
      <c r="A66" s="171" t="s">
        <v>0</v>
      </c>
      <c r="B66" s="171" t="s">
        <v>78</v>
      </c>
      <c r="C66" s="171" t="s">
        <v>79</v>
      </c>
      <c r="D66" s="171" t="s">
        <v>80</v>
      </c>
      <c r="E66" s="171" t="s">
        <v>81</v>
      </c>
      <c r="F66" s="171" t="s">
        <v>82</v>
      </c>
      <c r="G66" s="171" t="s">
        <v>83</v>
      </c>
      <c r="H66" s="1" t="s">
        <v>84</v>
      </c>
      <c r="I66" s="171" t="s">
        <v>85</v>
      </c>
      <c r="J66" s="171"/>
      <c r="K66" s="171"/>
    </row>
    <row r="67" spans="1:11" ht="51" x14ac:dyDescent="0.25">
      <c r="A67" s="171"/>
      <c r="B67" s="171"/>
      <c r="C67" s="171"/>
      <c r="D67" s="171"/>
      <c r="E67" s="171"/>
      <c r="F67" s="171"/>
      <c r="G67" s="171"/>
      <c r="H67" s="12" t="s">
        <v>86</v>
      </c>
      <c r="I67" s="171"/>
      <c r="J67" s="171"/>
      <c r="K67" s="171"/>
    </row>
    <row r="68" spans="1:11" ht="25.5" x14ac:dyDescent="0.25">
      <c r="A68" s="171"/>
      <c r="B68" s="171"/>
      <c r="C68" s="171"/>
      <c r="D68" s="171"/>
      <c r="E68" s="171"/>
      <c r="F68" s="171"/>
      <c r="G68" s="171"/>
      <c r="H68" s="12"/>
      <c r="I68" s="6" t="s">
        <v>87</v>
      </c>
      <c r="J68" s="6" t="s">
        <v>88</v>
      </c>
      <c r="K68" s="6" t="s">
        <v>89</v>
      </c>
    </row>
    <row r="69" spans="1:11" ht="45" x14ac:dyDescent="0.25">
      <c r="A69" s="4">
        <v>1</v>
      </c>
      <c r="B69" s="4" t="s">
        <v>225</v>
      </c>
      <c r="C69" s="4" t="s">
        <v>715</v>
      </c>
      <c r="D69" s="4" t="s">
        <v>716</v>
      </c>
      <c r="E69" s="4" t="s">
        <v>717</v>
      </c>
      <c r="F69" s="4">
        <v>3255</v>
      </c>
      <c r="G69" s="4" t="s">
        <v>93</v>
      </c>
      <c r="H69" s="4" t="s">
        <v>120</v>
      </c>
      <c r="I69" s="4" t="s">
        <v>126</v>
      </c>
      <c r="J69" s="4" t="s">
        <v>113</v>
      </c>
      <c r="K69" s="4" t="s">
        <v>97</v>
      </c>
    </row>
    <row r="70" spans="1:11" ht="45" x14ac:dyDescent="0.25">
      <c r="A70" s="4">
        <v>2</v>
      </c>
      <c r="B70" s="4" t="s">
        <v>146</v>
      </c>
      <c r="C70" s="4" t="s">
        <v>715</v>
      </c>
      <c r="D70" s="4" t="s">
        <v>716</v>
      </c>
      <c r="E70" s="4" t="s">
        <v>718</v>
      </c>
      <c r="F70" s="4">
        <v>2875</v>
      </c>
      <c r="G70" s="4" t="s">
        <v>716</v>
      </c>
      <c r="H70" s="4" t="s">
        <v>120</v>
      </c>
      <c r="I70" s="4" t="s">
        <v>140</v>
      </c>
      <c r="J70" s="4" t="s">
        <v>719</v>
      </c>
      <c r="K70" s="4" t="s">
        <v>107</v>
      </c>
    </row>
    <row r="71" spans="1:11" x14ac:dyDescent="0.25">
      <c r="A71" s="167" t="s">
        <v>152</v>
      </c>
      <c r="B71" s="167"/>
      <c r="C71" s="167"/>
      <c r="D71" s="167"/>
      <c r="E71" s="167"/>
      <c r="F71" s="167"/>
      <c r="G71" s="167"/>
      <c r="H71" s="167"/>
      <c r="I71" s="167"/>
      <c r="J71" s="167"/>
      <c r="K71" s="167"/>
    </row>
    <row r="72" spans="1:11" x14ac:dyDescent="0.25">
      <c r="A72" s="171" t="s">
        <v>0</v>
      </c>
      <c r="B72" s="171" t="s">
        <v>78</v>
      </c>
      <c r="C72" s="171" t="s">
        <v>79</v>
      </c>
      <c r="D72" s="171" t="s">
        <v>80</v>
      </c>
      <c r="E72" s="171" t="s">
        <v>81</v>
      </c>
      <c r="F72" s="171" t="s">
        <v>82</v>
      </c>
      <c r="G72" s="171" t="s">
        <v>83</v>
      </c>
      <c r="H72" s="1" t="s">
        <v>84</v>
      </c>
      <c r="I72" s="171" t="s">
        <v>85</v>
      </c>
      <c r="J72" s="171"/>
      <c r="K72" s="171"/>
    </row>
    <row r="73" spans="1:11" ht="51" x14ac:dyDescent="0.25">
      <c r="A73" s="171"/>
      <c r="B73" s="171"/>
      <c r="C73" s="171"/>
      <c r="D73" s="171"/>
      <c r="E73" s="171"/>
      <c r="F73" s="171"/>
      <c r="G73" s="171"/>
      <c r="H73" s="12" t="s">
        <v>86</v>
      </c>
      <c r="I73" s="171"/>
      <c r="J73" s="171"/>
      <c r="K73" s="171"/>
    </row>
    <row r="74" spans="1:11" ht="25.5" x14ac:dyDescent="0.25">
      <c r="A74" s="171"/>
      <c r="B74" s="171"/>
      <c r="C74" s="171"/>
      <c r="D74" s="171"/>
      <c r="E74" s="171"/>
      <c r="F74" s="171"/>
      <c r="G74" s="171"/>
      <c r="H74" s="12"/>
      <c r="I74" s="6" t="s">
        <v>87</v>
      </c>
      <c r="J74" s="6" t="s">
        <v>88</v>
      </c>
      <c r="K74" s="6" t="s">
        <v>89</v>
      </c>
    </row>
    <row r="75" spans="1:11" ht="25.5" x14ac:dyDescent="0.25">
      <c r="A75" s="6" t="s">
        <v>137</v>
      </c>
      <c r="B75" s="6" t="s">
        <v>153</v>
      </c>
      <c r="C75" s="6" t="s">
        <v>139</v>
      </c>
      <c r="D75" s="6" t="s">
        <v>93</v>
      </c>
      <c r="E75" s="6">
        <v>1968</v>
      </c>
      <c r="F75" s="6">
        <v>1564</v>
      </c>
      <c r="G75" s="6" t="s">
        <v>93</v>
      </c>
      <c r="H75" s="6" t="s">
        <v>120</v>
      </c>
      <c r="I75" s="6" t="s">
        <v>140</v>
      </c>
      <c r="J75" s="6" t="s">
        <v>145</v>
      </c>
      <c r="K75" s="6" t="s">
        <v>114</v>
      </c>
    </row>
    <row r="76" spans="1:11" ht="38.25" x14ac:dyDescent="0.25">
      <c r="A76" s="6" t="s">
        <v>154</v>
      </c>
      <c r="B76" s="6" t="s">
        <v>155</v>
      </c>
      <c r="C76" s="6" t="s">
        <v>156</v>
      </c>
      <c r="D76" s="6" t="s">
        <v>93</v>
      </c>
      <c r="E76" s="6">
        <v>1972</v>
      </c>
      <c r="F76" s="6">
        <v>1372</v>
      </c>
      <c r="G76" s="6" t="s">
        <v>93</v>
      </c>
      <c r="H76" s="6" t="s">
        <v>94</v>
      </c>
      <c r="I76" s="6" t="s">
        <v>140</v>
      </c>
      <c r="J76" s="6" t="s">
        <v>145</v>
      </c>
      <c r="K76" s="6" t="s">
        <v>114</v>
      </c>
    </row>
    <row r="77" spans="1:11" ht="25.5" x14ac:dyDescent="0.25">
      <c r="A77" s="6" t="s">
        <v>157</v>
      </c>
      <c r="B77" s="6" t="s">
        <v>158</v>
      </c>
      <c r="C77" s="6" t="s">
        <v>156</v>
      </c>
      <c r="D77" s="6" t="s">
        <v>93</v>
      </c>
      <c r="E77" s="6">
        <v>1976</v>
      </c>
      <c r="F77" s="6">
        <v>357</v>
      </c>
      <c r="G77" s="6" t="s">
        <v>93</v>
      </c>
      <c r="H77" s="6" t="s">
        <v>94</v>
      </c>
      <c r="I77" s="6" t="s">
        <v>159</v>
      </c>
      <c r="J77" s="6" t="s">
        <v>145</v>
      </c>
      <c r="K77" s="6" t="s">
        <v>114</v>
      </c>
    </row>
    <row r="78" spans="1:11" ht="25.5" x14ac:dyDescent="0.25">
      <c r="A78" s="6" t="s">
        <v>160</v>
      </c>
      <c r="B78" s="6" t="s">
        <v>133</v>
      </c>
      <c r="C78" s="6" t="s">
        <v>156</v>
      </c>
      <c r="D78" s="6" t="s">
        <v>99</v>
      </c>
      <c r="E78" s="6">
        <v>1976</v>
      </c>
      <c r="F78" s="6">
        <v>54</v>
      </c>
      <c r="G78" s="6" t="s">
        <v>99</v>
      </c>
      <c r="H78" s="6" t="s">
        <v>112</v>
      </c>
      <c r="I78" s="6" t="s">
        <v>140</v>
      </c>
      <c r="J78" s="6" t="s">
        <v>145</v>
      </c>
      <c r="K78" s="6" t="s">
        <v>114</v>
      </c>
    </row>
    <row r="79" spans="1:11" ht="25.5" x14ac:dyDescent="0.25">
      <c r="A79" s="6" t="s">
        <v>161</v>
      </c>
      <c r="B79" s="6" t="s">
        <v>115</v>
      </c>
      <c r="C79" s="6" t="s">
        <v>156</v>
      </c>
      <c r="D79" s="6" t="s">
        <v>93</v>
      </c>
      <c r="E79" s="6">
        <v>1983</v>
      </c>
      <c r="F79" s="6">
        <v>136</v>
      </c>
      <c r="G79" s="6" t="s">
        <v>93</v>
      </c>
      <c r="H79" s="6" t="s">
        <v>162</v>
      </c>
      <c r="I79" s="6" t="s">
        <v>140</v>
      </c>
      <c r="J79" s="6" t="s">
        <v>145</v>
      </c>
      <c r="K79" s="6" t="s">
        <v>114</v>
      </c>
    </row>
    <row r="80" spans="1:11" ht="25.5" x14ac:dyDescent="0.25">
      <c r="A80" s="6" t="s">
        <v>163</v>
      </c>
      <c r="B80" s="6" t="s">
        <v>164</v>
      </c>
      <c r="C80" s="6" t="s">
        <v>156</v>
      </c>
      <c r="D80" s="6" t="s">
        <v>93</v>
      </c>
      <c r="E80" s="6">
        <v>1981</v>
      </c>
      <c r="F80" s="6">
        <v>60</v>
      </c>
      <c r="G80" s="6" t="s">
        <v>93</v>
      </c>
      <c r="H80" s="6" t="s">
        <v>116</v>
      </c>
      <c r="I80" s="6" t="s">
        <v>165</v>
      </c>
      <c r="J80" s="6" t="s">
        <v>116</v>
      </c>
      <c r="K80" s="6" t="s">
        <v>107</v>
      </c>
    </row>
    <row r="81" spans="1:11" x14ac:dyDescent="0.25">
      <c r="A81" s="167" t="s">
        <v>166</v>
      </c>
      <c r="B81" s="167"/>
      <c r="C81" s="167"/>
      <c r="D81" s="167"/>
      <c r="E81" s="167"/>
      <c r="F81" s="167"/>
      <c r="G81" s="167"/>
      <c r="H81" s="167"/>
      <c r="I81" s="167"/>
      <c r="J81" s="167"/>
      <c r="K81" s="167"/>
    </row>
    <row r="82" spans="1:11" x14ac:dyDescent="0.25">
      <c r="A82" s="171" t="s">
        <v>0</v>
      </c>
      <c r="B82" s="171" t="s">
        <v>78</v>
      </c>
      <c r="C82" s="171" t="s">
        <v>79</v>
      </c>
      <c r="D82" s="171" t="s">
        <v>80</v>
      </c>
      <c r="E82" s="171" t="s">
        <v>81</v>
      </c>
      <c r="F82" s="171" t="s">
        <v>82</v>
      </c>
      <c r="G82" s="171" t="s">
        <v>83</v>
      </c>
      <c r="H82" s="1" t="s">
        <v>84</v>
      </c>
      <c r="I82" s="171" t="s">
        <v>85</v>
      </c>
      <c r="J82" s="171"/>
      <c r="K82" s="171"/>
    </row>
    <row r="83" spans="1:11" ht="51" x14ac:dyDescent="0.25">
      <c r="A83" s="171"/>
      <c r="B83" s="171"/>
      <c r="C83" s="171"/>
      <c r="D83" s="171"/>
      <c r="E83" s="171"/>
      <c r="F83" s="171"/>
      <c r="G83" s="171"/>
      <c r="H83" s="12" t="s">
        <v>86</v>
      </c>
      <c r="I83" s="171"/>
      <c r="J83" s="171"/>
      <c r="K83" s="171"/>
    </row>
    <row r="84" spans="1:11" ht="25.5" x14ac:dyDescent="0.25">
      <c r="A84" s="171"/>
      <c r="B84" s="171"/>
      <c r="C84" s="171"/>
      <c r="D84" s="171"/>
      <c r="E84" s="171"/>
      <c r="F84" s="171"/>
      <c r="G84" s="171"/>
      <c r="H84" s="12"/>
      <c r="I84" s="6" t="s">
        <v>87</v>
      </c>
      <c r="J84" s="6" t="s">
        <v>88</v>
      </c>
      <c r="K84" s="6" t="s">
        <v>89</v>
      </c>
    </row>
    <row r="85" spans="1:11" ht="38.25" x14ac:dyDescent="0.25">
      <c r="A85" s="6">
        <v>1</v>
      </c>
      <c r="B85" s="6" t="s">
        <v>91</v>
      </c>
      <c r="C85" s="6" t="s">
        <v>167</v>
      </c>
      <c r="D85" s="6" t="s">
        <v>93</v>
      </c>
      <c r="E85" s="6">
        <v>2001</v>
      </c>
      <c r="F85" s="6">
        <v>704</v>
      </c>
      <c r="G85" s="6" t="s">
        <v>93</v>
      </c>
      <c r="H85" s="6" t="s">
        <v>168</v>
      </c>
      <c r="I85" s="6" t="s">
        <v>169</v>
      </c>
      <c r="J85" s="6" t="s">
        <v>113</v>
      </c>
      <c r="K85" s="6" t="s">
        <v>170</v>
      </c>
    </row>
    <row r="86" spans="1:11" x14ac:dyDescent="0.25">
      <c r="A86" s="173" t="s">
        <v>189</v>
      </c>
      <c r="B86" s="167"/>
      <c r="C86" s="167"/>
      <c r="D86" s="167"/>
      <c r="E86" s="167"/>
      <c r="F86" s="167"/>
      <c r="G86" s="167"/>
      <c r="H86" s="167"/>
      <c r="I86" s="167"/>
      <c r="J86" s="167"/>
      <c r="K86" s="167"/>
    </row>
    <row r="87" spans="1:11" x14ac:dyDescent="0.25">
      <c r="A87" s="171" t="s">
        <v>0</v>
      </c>
      <c r="B87" s="171" t="s">
        <v>78</v>
      </c>
      <c r="C87" s="171" t="s">
        <v>79</v>
      </c>
      <c r="D87" s="171" t="s">
        <v>80</v>
      </c>
      <c r="E87" s="171" t="s">
        <v>81</v>
      </c>
      <c r="F87" s="171" t="s">
        <v>82</v>
      </c>
      <c r="G87" s="171" t="s">
        <v>83</v>
      </c>
      <c r="H87" s="1" t="s">
        <v>84</v>
      </c>
      <c r="I87" s="171" t="s">
        <v>85</v>
      </c>
      <c r="J87" s="171"/>
      <c r="K87" s="171"/>
    </row>
    <row r="88" spans="1:11" ht="51" x14ac:dyDescent="0.25">
      <c r="A88" s="171"/>
      <c r="B88" s="171"/>
      <c r="C88" s="171"/>
      <c r="D88" s="171"/>
      <c r="E88" s="171"/>
      <c r="F88" s="171"/>
      <c r="G88" s="171"/>
      <c r="H88" s="12" t="s">
        <v>86</v>
      </c>
      <c r="I88" s="171"/>
      <c r="J88" s="171"/>
      <c r="K88" s="171"/>
    </row>
    <row r="89" spans="1:11" ht="25.5" x14ac:dyDescent="0.25">
      <c r="A89" s="171"/>
      <c r="B89" s="171"/>
      <c r="C89" s="171"/>
      <c r="D89" s="171"/>
      <c r="E89" s="171"/>
      <c r="F89" s="171"/>
      <c r="G89" s="171"/>
      <c r="H89" s="12"/>
      <c r="I89" s="6" t="s">
        <v>87</v>
      </c>
      <c r="J89" s="6" t="s">
        <v>88</v>
      </c>
      <c r="K89" s="6" t="s">
        <v>89</v>
      </c>
    </row>
    <row r="90" spans="1:11" ht="48.75" customHeight="1" x14ac:dyDescent="0.25">
      <c r="A90" s="6" t="s">
        <v>137</v>
      </c>
      <c r="B90" s="6" t="s">
        <v>190</v>
      </c>
      <c r="C90" s="6" t="s">
        <v>191</v>
      </c>
      <c r="D90" s="6" t="s">
        <v>93</v>
      </c>
      <c r="E90" s="6">
        <v>1980</v>
      </c>
      <c r="F90" s="6">
        <v>2583</v>
      </c>
      <c r="G90" s="6" t="s">
        <v>93</v>
      </c>
      <c r="H90" s="6" t="s">
        <v>192</v>
      </c>
      <c r="I90" s="6" t="s">
        <v>193</v>
      </c>
      <c r="J90" s="6" t="s">
        <v>194</v>
      </c>
      <c r="K90" s="6" t="s">
        <v>195</v>
      </c>
    </row>
    <row r="91" spans="1:11" ht="36" customHeight="1" x14ac:dyDescent="0.25">
      <c r="A91" s="6" t="s">
        <v>154</v>
      </c>
      <c r="B91" s="6" t="s">
        <v>196</v>
      </c>
      <c r="C91" s="6" t="s">
        <v>197</v>
      </c>
      <c r="D91" s="6" t="s">
        <v>93</v>
      </c>
      <c r="E91" s="6">
        <v>1986</v>
      </c>
      <c r="F91" s="6">
        <v>548</v>
      </c>
      <c r="G91" s="6" t="s">
        <v>93</v>
      </c>
      <c r="H91" s="6" t="s">
        <v>198</v>
      </c>
      <c r="I91" s="6" t="s">
        <v>199</v>
      </c>
      <c r="J91" s="6" t="s">
        <v>194</v>
      </c>
      <c r="K91" s="6" t="s">
        <v>195</v>
      </c>
    </row>
    <row r="92" spans="1:11" ht="25.5" x14ac:dyDescent="0.25">
      <c r="A92" s="6" t="s">
        <v>157</v>
      </c>
      <c r="B92" s="6" t="s">
        <v>200</v>
      </c>
      <c r="C92" s="6" t="s">
        <v>197</v>
      </c>
      <c r="D92" s="6" t="s">
        <v>201</v>
      </c>
      <c r="E92" s="6">
        <v>1986</v>
      </c>
      <c r="F92" s="6">
        <v>114</v>
      </c>
      <c r="G92" s="6" t="s">
        <v>93</v>
      </c>
      <c r="H92" s="6" t="s">
        <v>202</v>
      </c>
      <c r="I92" s="6" t="s">
        <v>193</v>
      </c>
      <c r="J92" s="6" t="s">
        <v>203</v>
      </c>
      <c r="K92" s="6" t="s">
        <v>204</v>
      </c>
    </row>
    <row r="93" spans="1:11" ht="25.5" x14ac:dyDescent="0.25">
      <c r="A93" s="6">
        <v>4</v>
      </c>
      <c r="B93" s="6" t="s">
        <v>205</v>
      </c>
      <c r="C93" s="6" t="s">
        <v>197</v>
      </c>
      <c r="D93" s="6" t="s">
        <v>206</v>
      </c>
      <c r="E93" s="6">
        <v>1986</v>
      </c>
      <c r="F93" s="6">
        <v>358</v>
      </c>
      <c r="G93" s="6" t="s">
        <v>93</v>
      </c>
      <c r="H93" s="6" t="s">
        <v>202</v>
      </c>
      <c r="I93" s="6" t="s">
        <v>193</v>
      </c>
      <c r="J93" s="6" t="s">
        <v>195</v>
      </c>
      <c r="K93" s="6" t="s">
        <v>195</v>
      </c>
    </row>
    <row r="94" spans="1:11" x14ac:dyDescent="0.25">
      <c r="A94" s="173" t="s">
        <v>268</v>
      </c>
      <c r="B94" s="167"/>
      <c r="C94" s="167"/>
      <c r="D94" s="167"/>
      <c r="E94" s="167"/>
      <c r="F94" s="167"/>
      <c r="G94" s="167"/>
      <c r="H94" s="167"/>
      <c r="I94" s="167"/>
      <c r="J94" s="167"/>
      <c r="K94" s="167"/>
    </row>
    <row r="95" spans="1:11" x14ac:dyDescent="0.25">
      <c r="A95" s="170" t="s">
        <v>0</v>
      </c>
      <c r="B95" s="170" t="s">
        <v>78</v>
      </c>
      <c r="C95" s="170" t="s">
        <v>79</v>
      </c>
      <c r="D95" s="170" t="s">
        <v>90</v>
      </c>
      <c r="E95" s="170" t="s">
        <v>81</v>
      </c>
      <c r="F95" s="170" t="s">
        <v>82</v>
      </c>
      <c r="G95" s="170" t="s">
        <v>83</v>
      </c>
      <c r="H95" s="2" t="s">
        <v>84</v>
      </c>
      <c r="I95" s="170" t="s">
        <v>85</v>
      </c>
      <c r="J95" s="170"/>
      <c r="K95" s="170"/>
    </row>
    <row r="96" spans="1:11" ht="60" x14ac:dyDescent="0.25">
      <c r="A96" s="170"/>
      <c r="B96" s="170"/>
      <c r="C96" s="170"/>
      <c r="D96" s="170"/>
      <c r="E96" s="170"/>
      <c r="F96" s="170"/>
      <c r="G96" s="170"/>
      <c r="H96" s="3" t="s">
        <v>86</v>
      </c>
      <c r="I96" s="4" t="s">
        <v>87</v>
      </c>
      <c r="J96" s="4" t="s">
        <v>88</v>
      </c>
      <c r="K96" s="4" t="s">
        <v>89</v>
      </c>
    </row>
    <row r="97" spans="1:11" ht="48" x14ac:dyDescent="0.25">
      <c r="A97" s="6">
        <v>1</v>
      </c>
      <c r="B97" s="7" t="s">
        <v>888</v>
      </c>
      <c r="C97" s="6" t="s">
        <v>101</v>
      </c>
      <c r="D97" s="6" t="s">
        <v>93</v>
      </c>
      <c r="E97" s="6">
        <v>1935</v>
      </c>
      <c r="F97" s="6">
        <v>221.9</v>
      </c>
      <c r="G97" s="6" t="s">
        <v>99</v>
      </c>
      <c r="H97" s="6" t="s">
        <v>102</v>
      </c>
      <c r="I97" s="6" t="s">
        <v>103</v>
      </c>
      <c r="J97" s="6"/>
      <c r="K97" s="6" t="s">
        <v>104</v>
      </c>
    </row>
    <row r="98" spans="1:11" x14ac:dyDescent="0.25">
      <c r="A98" s="173" t="s">
        <v>1000</v>
      </c>
      <c r="B98" s="167"/>
      <c r="C98" s="167"/>
      <c r="D98" s="167"/>
      <c r="E98" s="167"/>
      <c r="F98" s="167"/>
      <c r="G98" s="167"/>
      <c r="H98" s="167"/>
      <c r="I98" s="167"/>
      <c r="J98" s="167"/>
      <c r="K98" s="167"/>
    </row>
    <row r="99" spans="1:11" x14ac:dyDescent="0.25">
      <c r="A99" s="170" t="s">
        <v>0</v>
      </c>
      <c r="B99" s="170" t="s">
        <v>78</v>
      </c>
      <c r="C99" s="170" t="s">
        <v>79</v>
      </c>
      <c r="D99" s="170" t="s">
        <v>90</v>
      </c>
      <c r="E99" s="170" t="s">
        <v>81</v>
      </c>
      <c r="F99" s="170" t="s">
        <v>82</v>
      </c>
      <c r="G99" s="170" t="s">
        <v>83</v>
      </c>
      <c r="H99" s="2" t="s">
        <v>84</v>
      </c>
      <c r="I99" s="170" t="s">
        <v>85</v>
      </c>
      <c r="J99" s="170"/>
      <c r="K99" s="170"/>
    </row>
    <row r="100" spans="1:11" ht="60" x14ac:dyDescent="0.25">
      <c r="A100" s="170"/>
      <c r="B100" s="170"/>
      <c r="C100" s="170"/>
      <c r="D100" s="170"/>
      <c r="E100" s="170"/>
      <c r="F100" s="170"/>
      <c r="G100" s="170"/>
      <c r="H100" s="3" t="s">
        <v>86</v>
      </c>
      <c r="I100" s="4" t="s">
        <v>87</v>
      </c>
      <c r="J100" s="4" t="s">
        <v>88</v>
      </c>
      <c r="K100" s="4" t="s">
        <v>89</v>
      </c>
    </row>
    <row r="101" spans="1:11" ht="75" x14ac:dyDescent="0.25">
      <c r="A101" s="6">
        <v>1</v>
      </c>
      <c r="B101" s="67" t="s">
        <v>929</v>
      </c>
      <c r="C101" s="41" t="s">
        <v>48</v>
      </c>
      <c r="D101" s="51" t="s">
        <v>716</v>
      </c>
      <c r="E101" s="51"/>
      <c r="F101" s="51"/>
      <c r="G101" s="51"/>
      <c r="H101" s="51"/>
      <c r="I101" s="51"/>
      <c r="J101" s="51"/>
      <c r="K101" s="51"/>
    </row>
    <row r="102" spans="1:11" ht="75" x14ac:dyDescent="0.25">
      <c r="A102" s="6">
        <v>2</v>
      </c>
      <c r="B102" s="67" t="s">
        <v>930</v>
      </c>
      <c r="C102" s="41" t="s">
        <v>48</v>
      </c>
      <c r="D102" s="51" t="s">
        <v>716</v>
      </c>
      <c r="E102" s="51"/>
      <c r="F102" s="51"/>
      <c r="G102" s="51"/>
      <c r="H102" s="51"/>
      <c r="I102" s="51"/>
      <c r="J102" s="51"/>
      <c r="K102" s="51"/>
    </row>
  </sheetData>
  <mergeCells count="99">
    <mergeCell ref="A98:K98"/>
    <mergeCell ref="A99:A100"/>
    <mergeCell ref="B99:B100"/>
    <mergeCell ref="C99:C100"/>
    <mergeCell ref="D99:D100"/>
    <mergeCell ref="E99:E100"/>
    <mergeCell ref="F99:F100"/>
    <mergeCell ref="G99:G100"/>
    <mergeCell ref="I99:K99"/>
    <mergeCell ref="A94:K94"/>
    <mergeCell ref="A95:A96"/>
    <mergeCell ref="B95:B96"/>
    <mergeCell ref="C95:C96"/>
    <mergeCell ref="D95:D96"/>
    <mergeCell ref="E95:E96"/>
    <mergeCell ref="F95:F96"/>
    <mergeCell ref="G95:G96"/>
    <mergeCell ref="I95:K95"/>
    <mergeCell ref="E52:E54"/>
    <mergeCell ref="F52:F54"/>
    <mergeCell ref="A66:A68"/>
    <mergeCell ref="B66:B68"/>
    <mergeCell ref="C66:C68"/>
    <mergeCell ref="D66:D68"/>
    <mergeCell ref="E66:E68"/>
    <mergeCell ref="F66:F68"/>
    <mergeCell ref="G66:G68"/>
    <mergeCell ref="I66:K67"/>
    <mergeCell ref="A58:K58"/>
    <mergeCell ref="A59:A61"/>
    <mergeCell ref="B59:B61"/>
    <mergeCell ref="C59:C61"/>
    <mergeCell ref="D59:D61"/>
    <mergeCell ref="E59:E61"/>
    <mergeCell ref="F59:F61"/>
    <mergeCell ref="G59:G61"/>
    <mergeCell ref="I59:K60"/>
    <mergeCell ref="A65:K65"/>
    <mergeCell ref="A86:K86"/>
    <mergeCell ref="A87:A89"/>
    <mergeCell ref="B87:B89"/>
    <mergeCell ref="C87:C89"/>
    <mergeCell ref="D87:D89"/>
    <mergeCell ref="E87:E89"/>
    <mergeCell ref="F87:F89"/>
    <mergeCell ref="G87:G89"/>
    <mergeCell ref="I87:K88"/>
    <mergeCell ref="A81:K81"/>
    <mergeCell ref="A82:A84"/>
    <mergeCell ref="B82:B84"/>
    <mergeCell ref="C82:C84"/>
    <mergeCell ref="D82:D84"/>
    <mergeCell ref="E82:E84"/>
    <mergeCell ref="F82:F84"/>
    <mergeCell ref="G82:G84"/>
    <mergeCell ref="I82:K83"/>
    <mergeCell ref="A71:K71"/>
    <mergeCell ref="A72:A74"/>
    <mergeCell ref="B72:B74"/>
    <mergeCell ref="C72:C74"/>
    <mergeCell ref="D72:D74"/>
    <mergeCell ref="E72:E74"/>
    <mergeCell ref="F72:F74"/>
    <mergeCell ref="G72:G74"/>
    <mergeCell ref="I72:K73"/>
    <mergeCell ref="G52:G54"/>
    <mergeCell ref="I52:K53"/>
    <mergeCell ref="A43:K43"/>
    <mergeCell ref="A44:A46"/>
    <mergeCell ref="B44:B46"/>
    <mergeCell ref="C44:C46"/>
    <mergeCell ref="D44:D46"/>
    <mergeCell ref="E44:E46"/>
    <mergeCell ref="F44:F46"/>
    <mergeCell ref="G44:G46"/>
    <mergeCell ref="I44:K45"/>
    <mergeCell ref="A51:K51"/>
    <mergeCell ref="A52:A54"/>
    <mergeCell ref="B52:B54"/>
    <mergeCell ref="C52:C54"/>
    <mergeCell ref="D52:D54"/>
    <mergeCell ref="G1:G2"/>
    <mergeCell ref="I1:K1"/>
    <mergeCell ref="A3:K3"/>
    <mergeCell ref="A1:A2"/>
    <mergeCell ref="B1:B2"/>
    <mergeCell ref="C1:C2"/>
    <mergeCell ref="D1:D2"/>
    <mergeCell ref="E1:E2"/>
    <mergeCell ref="F1:F2"/>
    <mergeCell ref="A35:K35"/>
    <mergeCell ref="A36:A38"/>
    <mergeCell ref="B36:B38"/>
    <mergeCell ref="C36:C38"/>
    <mergeCell ref="D36:D38"/>
    <mergeCell ref="E36:E38"/>
    <mergeCell ref="F36:F38"/>
    <mergeCell ref="G36:G38"/>
    <mergeCell ref="I36:K37"/>
  </mergeCells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workbookViewId="0">
      <selection activeCell="A8" sqref="A8:XFD8"/>
    </sheetView>
  </sheetViews>
  <sheetFormatPr defaultColWidth="11" defaultRowHeight="15.75" x14ac:dyDescent="0.25"/>
  <cols>
    <col min="1" max="1" width="16.875" customWidth="1"/>
    <col min="2" max="2" width="16.125" customWidth="1"/>
  </cols>
  <sheetData>
    <row r="1" spans="1:8" ht="45" x14ac:dyDescent="0.25">
      <c r="A1" s="5" t="s">
        <v>207</v>
      </c>
      <c r="B1" s="5" t="s">
        <v>208</v>
      </c>
      <c r="C1" s="5" t="s">
        <v>209</v>
      </c>
      <c r="D1" s="5" t="s">
        <v>210</v>
      </c>
      <c r="E1" s="5" t="s">
        <v>211</v>
      </c>
      <c r="F1" s="5" t="s">
        <v>212</v>
      </c>
      <c r="G1" s="5" t="s">
        <v>213</v>
      </c>
      <c r="H1" s="5" t="s">
        <v>214</v>
      </c>
    </row>
    <row r="2" spans="1:8" x14ac:dyDescent="0.25">
      <c r="A2" s="177" t="s">
        <v>215</v>
      </c>
      <c r="B2" s="177"/>
      <c r="C2" s="177"/>
      <c r="D2" s="177"/>
      <c r="E2" s="177"/>
      <c r="F2" s="177"/>
      <c r="G2" s="177"/>
      <c r="H2" s="177"/>
    </row>
    <row r="3" spans="1:8" ht="36" x14ac:dyDescent="0.25">
      <c r="A3" s="7" t="s">
        <v>91</v>
      </c>
      <c r="B3" s="6" t="s">
        <v>92</v>
      </c>
      <c r="C3" s="5" t="s">
        <v>93</v>
      </c>
      <c r="D3" s="5" t="s">
        <v>99</v>
      </c>
      <c r="E3" s="5" t="s">
        <v>93</v>
      </c>
      <c r="F3" s="5" t="s">
        <v>707</v>
      </c>
      <c r="G3" s="5" t="s">
        <v>93</v>
      </c>
      <c r="H3" s="5" t="s">
        <v>707</v>
      </c>
    </row>
    <row r="4" spans="1:8" ht="25.5" x14ac:dyDescent="0.25">
      <c r="A4" s="7" t="s">
        <v>887</v>
      </c>
      <c r="B4" s="6" t="s">
        <v>98</v>
      </c>
      <c r="C4" s="5" t="s">
        <v>99</v>
      </c>
      <c r="D4" s="5" t="s">
        <v>99</v>
      </c>
      <c r="E4" s="5" t="s">
        <v>707</v>
      </c>
      <c r="F4" s="5" t="s">
        <v>707</v>
      </c>
      <c r="G4" s="5" t="s">
        <v>99</v>
      </c>
      <c r="H4" s="5" t="s">
        <v>707</v>
      </c>
    </row>
    <row r="5" spans="1:8" ht="24" x14ac:dyDescent="0.25">
      <c r="A5" s="7" t="s">
        <v>105</v>
      </c>
      <c r="B5" s="7" t="s">
        <v>10</v>
      </c>
      <c r="C5" s="5" t="s">
        <v>99</v>
      </c>
      <c r="D5" s="5" t="s">
        <v>99</v>
      </c>
      <c r="E5" s="5" t="s">
        <v>707</v>
      </c>
      <c r="F5" s="5" t="s">
        <v>707</v>
      </c>
      <c r="G5" s="5" t="s">
        <v>99</v>
      </c>
      <c r="H5" s="5" t="s">
        <v>707</v>
      </c>
    </row>
    <row r="6" spans="1:8" ht="24" x14ac:dyDescent="0.25">
      <c r="A6" s="7" t="s">
        <v>108</v>
      </c>
      <c r="B6" s="7" t="s">
        <v>10</v>
      </c>
      <c r="C6" s="5" t="s">
        <v>99</v>
      </c>
      <c r="D6" s="5" t="s">
        <v>99</v>
      </c>
      <c r="E6" s="5" t="s">
        <v>707</v>
      </c>
      <c r="F6" s="5" t="s">
        <v>707</v>
      </c>
      <c r="G6" s="5" t="s">
        <v>99</v>
      </c>
      <c r="H6" s="5" t="s">
        <v>707</v>
      </c>
    </row>
    <row r="7" spans="1:8" ht="24" x14ac:dyDescent="0.25">
      <c r="A7" s="7" t="s">
        <v>111</v>
      </c>
      <c r="B7" s="7" t="s">
        <v>11</v>
      </c>
      <c r="C7" s="5" t="s">
        <v>99</v>
      </c>
      <c r="D7" s="5" t="s">
        <v>99</v>
      </c>
      <c r="E7" s="5" t="s">
        <v>707</v>
      </c>
      <c r="F7" s="5" t="s">
        <v>707</v>
      </c>
      <c r="G7" s="5" t="s">
        <v>99</v>
      </c>
      <c r="H7" s="5" t="s">
        <v>707</v>
      </c>
    </row>
    <row r="8" spans="1:8" s="81" customFormat="1" ht="24" x14ac:dyDescent="0.25">
      <c r="A8" s="80" t="s">
        <v>115</v>
      </c>
      <c r="B8" s="80" t="s">
        <v>11</v>
      </c>
      <c r="C8" s="41" t="s">
        <v>99</v>
      </c>
      <c r="D8" s="41" t="s">
        <v>99</v>
      </c>
      <c r="E8" s="41" t="s">
        <v>707</v>
      </c>
      <c r="F8" s="41" t="s">
        <v>707</v>
      </c>
      <c r="G8" s="41" t="s">
        <v>99</v>
      </c>
      <c r="H8" s="41" t="s">
        <v>707</v>
      </c>
    </row>
    <row r="9" spans="1:8" ht="24" x14ac:dyDescent="0.25">
      <c r="A9" s="7" t="s">
        <v>117</v>
      </c>
      <c r="B9" s="7" t="s">
        <v>992</v>
      </c>
      <c r="C9" s="5" t="s">
        <v>99</v>
      </c>
      <c r="D9" s="5" t="s">
        <v>99</v>
      </c>
      <c r="E9" s="5" t="s">
        <v>93</v>
      </c>
      <c r="F9" s="5" t="s">
        <v>707</v>
      </c>
      <c r="G9" s="5" t="s">
        <v>99</v>
      </c>
      <c r="H9" s="5" t="s">
        <v>707</v>
      </c>
    </row>
    <row r="10" spans="1:8" ht="24" x14ac:dyDescent="0.25">
      <c r="A10" s="31" t="s">
        <v>785</v>
      </c>
      <c r="B10" s="7" t="s">
        <v>786</v>
      </c>
      <c r="C10" s="5" t="s">
        <v>99</v>
      </c>
      <c r="D10" s="5" t="s">
        <v>99</v>
      </c>
      <c r="E10" s="5" t="s">
        <v>707</v>
      </c>
      <c r="F10" s="5" t="s">
        <v>707</v>
      </c>
      <c r="G10" s="5" t="s">
        <v>99</v>
      </c>
      <c r="H10" s="5" t="s">
        <v>707</v>
      </c>
    </row>
    <row r="11" spans="1:8" ht="25.5" x14ac:dyDescent="0.25">
      <c r="A11" s="31" t="s">
        <v>115</v>
      </c>
      <c r="B11" s="7" t="s">
        <v>786</v>
      </c>
      <c r="C11" s="16" t="s">
        <v>99</v>
      </c>
      <c r="D11" s="50" t="s">
        <v>99</v>
      </c>
      <c r="E11" s="50" t="s">
        <v>707</v>
      </c>
      <c r="F11" s="50" t="s">
        <v>707</v>
      </c>
      <c r="G11" s="50" t="s">
        <v>99</v>
      </c>
      <c r="H11" s="50" t="s">
        <v>707</v>
      </c>
    </row>
    <row r="12" spans="1:8" ht="63.75" x14ac:dyDescent="0.25">
      <c r="A12" s="31" t="s">
        <v>869</v>
      </c>
      <c r="B12" s="7" t="s">
        <v>787</v>
      </c>
      <c r="C12" s="5" t="s">
        <v>716</v>
      </c>
      <c r="D12" s="5" t="s">
        <v>99</v>
      </c>
      <c r="E12" s="5" t="s">
        <v>93</v>
      </c>
      <c r="F12" s="5" t="s">
        <v>93</v>
      </c>
      <c r="G12" s="5" t="s">
        <v>707</v>
      </c>
      <c r="H12" s="5" t="s">
        <v>707</v>
      </c>
    </row>
    <row r="13" spans="1:8" ht="36" x14ac:dyDescent="0.25">
      <c r="A13" s="31" t="s">
        <v>785</v>
      </c>
      <c r="B13" s="7" t="s">
        <v>788</v>
      </c>
      <c r="C13" s="16" t="s">
        <v>99</v>
      </c>
      <c r="D13" s="50" t="s">
        <v>99</v>
      </c>
      <c r="E13" s="50" t="s">
        <v>707</v>
      </c>
      <c r="F13" s="50" t="s">
        <v>707</v>
      </c>
      <c r="G13" s="50" t="s">
        <v>99</v>
      </c>
      <c r="H13" s="50" t="s">
        <v>707</v>
      </c>
    </row>
    <row r="14" spans="1:8" ht="36" x14ac:dyDescent="0.25">
      <c r="A14" s="31" t="s">
        <v>115</v>
      </c>
      <c r="B14" s="7" t="s">
        <v>788</v>
      </c>
      <c r="C14" s="16" t="s">
        <v>99</v>
      </c>
      <c r="D14" s="50" t="s">
        <v>99</v>
      </c>
      <c r="E14" s="50" t="s">
        <v>707</v>
      </c>
      <c r="F14" s="50" t="s">
        <v>707</v>
      </c>
      <c r="G14" s="50" t="s">
        <v>99</v>
      </c>
      <c r="H14" s="50" t="s">
        <v>707</v>
      </c>
    </row>
    <row r="15" spans="1:8" ht="63.75" x14ac:dyDescent="0.25">
      <c r="A15" s="31" t="s">
        <v>870</v>
      </c>
      <c r="B15" s="7" t="s">
        <v>892</v>
      </c>
      <c r="C15" s="5" t="s">
        <v>93</v>
      </c>
      <c r="D15" s="5" t="s">
        <v>99</v>
      </c>
      <c r="E15" s="5" t="s">
        <v>93</v>
      </c>
      <c r="F15" s="5" t="s">
        <v>707</v>
      </c>
      <c r="G15" s="5" t="s">
        <v>93</v>
      </c>
      <c r="H15" s="5" t="s">
        <v>707</v>
      </c>
    </row>
    <row r="16" spans="1:8" ht="38.25" x14ac:dyDescent="0.25">
      <c r="A16" s="31" t="s">
        <v>793</v>
      </c>
      <c r="B16" s="7" t="s">
        <v>893</v>
      </c>
      <c r="C16" s="16" t="s">
        <v>99</v>
      </c>
      <c r="D16" s="50" t="s">
        <v>99</v>
      </c>
      <c r="E16" s="50" t="s">
        <v>707</v>
      </c>
      <c r="F16" s="50" t="s">
        <v>707</v>
      </c>
      <c r="G16" s="50" t="s">
        <v>99</v>
      </c>
      <c r="H16" s="50" t="s">
        <v>707</v>
      </c>
    </row>
    <row r="17" spans="1:8" ht="38.25" x14ac:dyDescent="0.25">
      <c r="A17" s="31" t="s">
        <v>794</v>
      </c>
      <c r="B17" s="7" t="s">
        <v>895</v>
      </c>
      <c r="C17" s="5" t="s">
        <v>99</v>
      </c>
      <c r="D17" s="5" t="s">
        <v>99</v>
      </c>
      <c r="E17" s="5" t="s">
        <v>93</v>
      </c>
      <c r="F17" s="5" t="s">
        <v>707</v>
      </c>
      <c r="G17" s="5" t="s">
        <v>99</v>
      </c>
      <c r="H17" s="5" t="s">
        <v>707</v>
      </c>
    </row>
    <row r="18" spans="1:8" ht="51" x14ac:dyDescent="0.25">
      <c r="A18" s="31" t="s">
        <v>899</v>
      </c>
      <c r="B18" s="7" t="s">
        <v>900</v>
      </c>
      <c r="C18" s="5" t="s">
        <v>93</v>
      </c>
      <c r="D18" s="5" t="s">
        <v>99</v>
      </c>
      <c r="E18" s="5" t="s">
        <v>93</v>
      </c>
      <c r="F18" s="5" t="s">
        <v>707</v>
      </c>
      <c r="G18" s="5" t="s">
        <v>99</v>
      </c>
      <c r="H18" s="5" t="s">
        <v>707</v>
      </c>
    </row>
    <row r="19" spans="1:8" ht="38.25" x14ac:dyDescent="0.25">
      <c r="A19" s="66" t="s">
        <v>171</v>
      </c>
      <c r="B19" s="6" t="s">
        <v>172</v>
      </c>
      <c r="C19" s="5" t="s">
        <v>93</v>
      </c>
      <c r="D19" s="5" t="s">
        <v>99</v>
      </c>
      <c r="E19" s="5" t="s">
        <v>93</v>
      </c>
      <c r="F19" s="5" t="s">
        <v>707</v>
      </c>
      <c r="G19" s="5" t="s">
        <v>99</v>
      </c>
      <c r="H19" s="5" t="s">
        <v>99</v>
      </c>
    </row>
    <row r="20" spans="1:8" ht="25.5" x14ac:dyDescent="0.25">
      <c r="A20" s="66" t="s">
        <v>175</v>
      </c>
      <c r="B20" s="6" t="s">
        <v>176</v>
      </c>
      <c r="C20" s="5" t="s">
        <v>99</v>
      </c>
      <c r="D20" s="5" t="s">
        <v>99</v>
      </c>
      <c r="E20" s="5" t="s">
        <v>93</v>
      </c>
      <c r="F20" s="5" t="s">
        <v>707</v>
      </c>
      <c r="G20" s="5" t="s">
        <v>99</v>
      </c>
      <c r="H20" s="5" t="s">
        <v>99</v>
      </c>
    </row>
    <row r="21" spans="1:8" ht="25.5" x14ac:dyDescent="0.25">
      <c r="A21" s="66" t="s">
        <v>179</v>
      </c>
      <c r="B21" s="6" t="s">
        <v>902</v>
      </c>
      <c r="C21" s="5" t="s">
        <v>99</v>
      </c>
      <c r="D21" s="5" t="s">
        <v>99</v>
      </c>
      <c r="E21" s="5" t="s">
        <v>93</v>
      </c>
      <c r="F21" s="5" t="s">
        <v>707</v>
      </c>
      <c r="G21" s="5" t="s">
        <v>99</v>
      </c>
      <c r="H21" s="5" t="s">
        <v>99</v>
      </c>
    </row>
    <row r="22" spans="1:8" ht="25.5" x14ac:dyDescent="0.25">
      <c r="A22" s="66" t="s">
        <v>180</v>
      </c>
      <c r="B22" s="6" t="s">
        <v>902</v>
      </c>
      <c r="C22" s="5" t="s">
        <v>99</v>
      </c>
      <c r="D22" s="5" t="s">
        <v>99</v>
      </c>
      <c r="E22" s="5" t="s">
        <v>93</v>
      </c>
      <c r="F22" s="5" t="s">
        <v>707</v>
      </c>
      <c r="G22" s="5" t="s">
        <v>99</v>
      </c>
      <c r="H22" s="5" t="s">
        <v>99</v>
      </c>
    </row>
    <row r="23" spans="1:8" x14ac:dyDescent="0.25">
      <c r="A23" s="66" t="s">
        <v>182</v>
      </c>
      <c r="B23" s="6" t="s">
        <v>172</v>
      </c>
      <c r="C23" s="5" t="s">
        <v>99</v>
      </c>
      <c r="D23" s="5" t="s">
        <v>99</v>
      </c>
      <c r="E23" s="5" t="s">
        <v>93</v>
      </c>
      <c r="F23" s="5" t="s">
        <v>707</v>
      </c>
      <c r="G23" s="5" t="s">
        <v>99</v>
      </c>
      <c r="H23" s="5" t="s">
        <v>99</v>
      </c>
    </row>
    <row r="24" spans="1:8" ht="25.5" x14ac:dyDescent="0.25">
      <c r="A24" s="66" t="s">
        <v>183</v>
      </c>
      <c r="B24" s="6" t="s">
        <v>902</v>
      </c>
      <c r="C24" s="5" t="s">
        <v>99</v>
      </c>
      <c r="D24" s="5" t="s">
        <v>99</v>
      </c>
      <c r="E24" s="5" t="s">
        <v>93</v>
      </c>
      <c r="F24" s="5" t="s">
        <v>707</v>
      </c>
      <c r="G24" s="5" t="s">
        <v>99</v>
      </c>
      <c r="H24" s="5" t="s">
        <v>99</v>
      </c>
    </row>
    <row r="25" spans="1:8" ht="25.5" x14ac:dyDescent="0.25">
      <c r="A25" s="66" t="s">
        <v>184</v>
      </c>
      <c r="B25" s="6" t="s">
        <v>902</v>
      </c>
      <c r="C25" s="5" t="s">
        <v>99</v>
      </c>
      <c r="D25" s="5" t="s">
        <v>99</v>
      </c>
      <c r="E25" s="5" t="s">
        <v>93</v>
      </c>
      <c r="F25" s="5" t="s">
        <v>707</v>
      </c>
      <c r="G25" s="5" t="s">
        <v>99</v>
      </c>
      <c r="H25" s="5" t="s">
        <v>99</v>
      </c>
    </row>
    <row r="26" spans="1:8" ht="25.5" x14ac:dyDescent="0.25">
      <c r="A26" s="66" t="s">
        <v>185</v>
      </c>
      <c r="B26" s="6" t="s">
        <v>902</v>
      </c>
      <c r="C26" s="5" t="s">
        <v>99</v>
      </c>
      <c r="D26" s="5" t="s">
        <v>99</v>
      </c>
      <c r="E26" s="5" t="s">
        <v>93</v>
      </c>
      <c r="F26" s="5" t="s">
        <v>707</v>
      </c>
      <c r="G26" s="5" t="s">
        <v>99</v>
      </c>
      <c r="H26" s="5" t="s">
        <v>99</v>
      </c>
    </row>
    <row r="27" spans="1:8" ht="25.5" x14ac:dyDescent="0.25">
      <c r="A27" s="66" t="s">
        <v>164</v>
      </c>
      <c r="B27" s="6" t="s">
        <v>186</v>
      </c>
      <c r="C27" s="5" t="s">
        <v>99</v>
      </c>
      <c r="D27" s="5" t="s">
        <v>99</v>
      </c>
      <c r="E27" s="5" t="s">
        <v>99</v>
      </c>
      <c r="F27" s="5" t="s">
        <v>707</v>
      </c>
      <c r="G27" s="5" t="s">
        <v>99</v>
      </c>
      <c r="H27" s="5" t="s">
        <v>99</v>
      </c>
    </row>
    <row r="28" spans="1:8" ht="25.5" x14ac:dyDescent="0.25">
      <c r="A28" s="66" t="s">
        <v>904</v>
      </c>
      <c r="B28" s="6" t="s">
        <v>905</v>
      </c>
      <c r="C28" s="5" t="s">
        <v>99</v>
      </c>
      <c r="D28" s="5" t="s">
        <v>99</v>
      </c>
      <c r="E28" s="5" t="s">
        <v>99</v>
      </c>
      <c r="F28" s="5" t="s">
        <v>707</v>
      </c>
      <c r="G28" s="5" t="s">
        <v>99</v>
      </c>
      <c r="H28" s="5" t="s">
        <v>99</v>
      </c>
    </row>
    <row r="29" spans="1:8" ht="25.5" x14ac:dyDescent="0.25">
      <c r="A29" s="66" t="s">
        <v>908</v>
      </c>
      <c r="B29" s="6" t="s">
        <v>905</v>
      </c>
      <c r="C29" s="5" t="s">
        <v>99</v>
      </c>
      <c r="D29" s="5" t="s">
        <v>99</v>
      </c>
      <c r="E29" s="5" t="s">
        <v>99</v>
      </c>
      <c r="F29" s="5" t="s">
        <v>707</v>
      </c>
      <c r="G29" s="5" t="s">
        <v>99</v>
      </c>
      <c r="H29" s="5" t="s">
        <v>99</v>
      </c>
    </row>
    <row r="30" spans="1:8" ht="25.5" x14ac:dyDescent="0.25">
      <c r="A30" s="66" t="s">
        <v>911</v>
      </c>
      <c r="B30" s="6" t="s">
        <v>905</v>
      </c>
      <c r="C30" s="5" t="s">
        <v>99</v>
      </c>
      <c r="D30" s="5" t="s">
        <v>99</v>
      </c>
      <c r="E30" s="5" t="s">
        <v>99</v>
      </c>
      <c r="F30" s="5" t="s">
        <v>707</v>
      </c>
      <c r="G30" s="5" t="s">
        <v>99</v>
      </c>
      <c r="H30" s="5" t="s">
        <v>99</v>
      </c>
    </row>
    <row r="31" spans="1:8" ht="25.5" x14ac:dyDescent="0.25">
      <c r="A31" s="66" t="s">
        <v>874</v>
      </c>
      <c r="B31" s="6" t="s">
        <v>913</v>
      </c>
      <c r="C31" s="5" t="s">
        <v>99</v>
      </c>
      <c r="D31" s="5" t="s">
        <v>99</v>
      </c>
      <c r="E31" s="5" t="s">
        <v>99</v>
      </c>
      <c r="F31" s="5" t="s">
        <v>924</v>
      </c>
      <c r="G31" s="5" t="s">
        <v>99</v>
      </c>
      <c r="H31" s="5" t="s">
        <v>99</v>
      </c>
    </row>
    <row r="32" spans="1:8" ht="25.5" x14ac:dyDescent="0.25">
      <c r="A32" s="66" t="s">
        <v>916</v>
      </c>
      <c r="B32" s="6" t="s">
        <v>913</v>
      </c>
      <c r="C32" s="5" t="s">
        <v>99</v>
      </c>
      <c r="D32" s="5" t="s">
        <v>99</v>
      </c>
      <c r="E32" s="5" t="s">
        <v>99</v>
      </c>
      <c r="F32" s="5" t="s">
        <v>924</v>
      </c>
      <c r="G32" s="5" t="s">
        <v>99</v>
      </c>
      <c r="H32" s="5" t="s">
        <v>99</v>
      </c>
    </row>
    <row r="33" spans="1:8" ht="60" x14ac:dyDescent="0.25">
      <c r="A33" s="66" t="s">
        <v>917</v>
      </c>
      <c r="B33" s="6" t="s">
        <v>918</v>
      </c>
      <c r="C33" s="5" t="s">
        <v>99</v>
      </c>
      <c r="D33" s="5" t="s">
        <v>99</v>
      </c>
      <c r="E33" s="5" t="s">
        <v>925</v>
      </c>
      <c r="F33" s="5" t="s">
        <v>925</v>
      </c>
      <c r="G33" s="5" t="s">
        <v>925</v>
      </c>
      <c r="H33" s="5" t="s">
        <v>707</v>
      </c>
    </row>
    <row r="34" spans="1:8" x14ac:dyDescent="0.25">
      <c r="A34" s="178" t="s">
        <v>122</v>
      </c>
      <c r="B34" s="178"/>
      <c r="C34" s="178"/>
      <c r="D34" s="178"/>
      <c r="E34" s="178"/>
      <c r="F34" s="178"/>
      <c r="G34" s="178"/>
      <c r="H34" s="178"/>
    </row>
    <row r="35" spans="1:8" ht="111" customHeight="1" x14ac:dyDescent="0.25">
      <c r="A35" s="8" t="s">
        <v>123</v>
      </c>
      <c r="B35" s="11" t="s">
        <v>124</v>
      </c>
      <c r="C35" s="5" t="s">
        <v>99</v>
      </c>
      <c r="D35" s="5" t="s">
        <v>99</v>
      </c>
      <c r="E35" s="5" t="s">
        <v>93</v>
      </c>
      <c r="F35" s="5" t="s">
        <v>93</v>
      </c>
      <c r="G35" s="5" t="s">
        <v>99</v>
      </c>
      <c r="H35" s="5" t="s">
        <v>99</v>
      </c>
    </row>
    <row r="36" spans="1:8" ht="47.25" x14ac:dyDescent="0.25">
      <c r="A36" s="8" t="s">
        <v>216</v>
      </c>
      <c r="B36" s="11" t="s">
        <v>124</v>
      </c>
      <c r="C36" s="5" t="s">
        <v>99</v>
      </c>
      <c r="D36" s="5" t="s">
        <v>99</v>
      </c>
      <c r="E36" s="5" t="s">
        <v>707</v>
      </c>
      <c r="F36" s="5" t="s">
        <v>707</v>
      </c>
      <c r="G36" s="5" t="s">
        <v>99</v>
      </c>
      <c r="H36" s="5" t="s">
        <v>99</v>
      </c>
    </row>
    <row r="37" spans="1:8" x14ac:dyDescent="0.25">
      <c r="A37" s="8" t="s">
        <v>133</v>
      </c>
      <c r="B37" s="11" t="s">
        <v>124</v>
      </c>
      <c r="C37" s="5" t="s">
        <v>99</v>
      </c>
      <c r="D37" s="5" t="s">
        <v>99</v>
      </c>
      <c r="E37" s="5" t="s">
        <v>99</v>
      </c>
      <c r="F37" s="5" t="s">
        <v>99</v>
      </c>
      <c r="G37" s="5" t="s">
        <v>99</v>
      </c>
      <c r="H37" s="5" t="s">
        <v>99</v>
      </c>
    </row>
    <row r="38" spans="1:8" x14ac:dyDescent="0.25">
      <c r="A38" s="8" t="s">
        <v>135</v>
      </c>
      <c r="B38" s="11" t="s">
        <v>124</v>
      </c>
      <c r="C38" s="5" t="s">
        <v>99</v>
      </c>
      <c r="D38" s="5" t="s">
        <v>99</v>
      </c>
      <c r="E38" s="5" t="s">
        <v>99</v>
      </c>
      <c r="F38" s="5" t="s">
        <v>99</v>
      </c>
      <c r="G38" s="5" t="s">
        <v>99</v>
      </c>
      <c r="H38" s="5" t="s">
        <v>99</v>
      </c>
    </row>
    <row r="39" spans="1:8" x14ac:dyDescent="0.25">
      <c r="A39" s="177" t="s">
        <v>217</v>
      </c>
      <c r="B39" s="179"/>
      <c r="C39" s="179"/>
      <c r="D39" s="179"/>
      <c r="E39" s="179"/>
      <c r="F39" s="179"/>
      <c r="G39" s="179"/>
      <c r="H39" s="177"/>
    </row>
    <row r="40" spans="1:8" ht="30" x14ac:dyDescent="0.25">
      <c r="A40" s="5" t="s">
        <v>138</v>
      </c>
      <c r="B40" s="16" t="s">
        <v>218</v>
      </c>
      <c r="C40" s="16" t="s">
        <v>813</v>
      </c>
      <c r="D40" s="16" t="s">
        <v>813</v>
      </c>
      <c r="E40" s="16" t="s">
        <v>93</v>
      </c>
      <c r="F40" s="16" t="s">
        <v>813</v>
      </c>
      <c r="G40" s="16" t="s">
        <v>93</v>
      </c>
      <c r="H40" s="49" t="s">
        <v>707</v>
      </c>
    </row>
    <row r="41" spans="1:8" ht="30" x14ac:dyDescent="0.25">
      <c r="A41" s="1" t="s">
        <v>755</v>
      </c>
      <c r="B41" s="5" t="s">
        <v>808</v>
      </c>
      <c r="C41" s="16" t="s">
        <v>99</v>
      </c>
      <c r="D41" s="16" t="s">
        <v>99</v>
      </c>
      <c r="E41" s="16" t="s">
        <v>93</v>
      </c>
      <c r="F41" s="16" t="s">
        <v>99</v>
      </c>
      <c r="G41" s="16" t="s">
        <v>99</v>
      </c>
      <c r="H41" s="50" t="s">
        <v>707</v>
      </c>
    </row>
    <row r="42" spans="1:8" ht="30" x14ac:dyDescent="0.25">
      <c r="A42" s="1" t="s">
        <v>756</v>
      </c>
      <c r="B42" s="5" t="s">
        <v>810</v>
      </c>
      <c r="C42" s="16" t="s">
        <v>99</v>
      </c>
      <c r="D42" s="16" t="s">
        <v>99</v>
      </c>
      <c r="E42" s="16" t="s">
        <v>93</v>
      </c>
      <c r="F42" s="16" t="s">
        <v>99</v>
      </c>
      <c r="G42" s="16" t="s">
        <v>99</v>
      </c>
      <c r="H42" s="50" t="s">
        <v>707</v>
      </c>
    </row>
    <row r="43" spans="1:8" ht="30" x14ac:dyDescent="0.25">
      <c r="A43" s="1" t="s">
        <v>757</v>
      </c>
      <c r="B43" s="5" t="s">
        <v>808</v>
      </c>
      <c r="C43" s="16" t="s">
        <v>99</v>
      </c>
      <c r="D43" s="16" t="s">
        <v>99</v>
      </c>
      <c r="E43" s="16" t="s">
        <v>93</v>
      </c>
      <c r="F43" s="16" t="s">
        <v>99</v>
      </c>
      <c r="G43" s="16" t="s">
        <v>99</v>
      </c>
      <c r="H43" s="49" t="s">
        <v>707</v>
      </c>
    </row>
    <row r="44" spans="1:8" x14ac:dyDescent="0.25">
      <c r="A44" s="177" t="s">
        <v>41</v>
      </c>
      <c r="B44" s="180"/>
      <c r="C44" s="180"/>
      <c r="D44" s="180"/>
      <c r="E44" s="180"/>
      <c r="F44" s="180"/>
      <c r="G44" s="180"/>
      <c r="H44" s="177"/>
    </row>
    <row r="45" spans="1:8" ht="45" x14ac:dyDescent="0.25">
      <c r="A45" s="5" t="s">
        <v>219</v>
      </c>
      <c r="B45" s="5" t="s">
        <v>143</v>
      </c>
      <c r="C45" s="5" t="s">
        <v>99</v>
      </c>
      <c r="D45" s="5" t="s">
        <v>93</v>
      </c>
      <c r="E45" s="5" t="s">
        <v>93</v>
      </c>
      <c r="F45" s="5" t="s">
        <v>93</v>
      </c>
      <c r="G45" s="5" t="s">
        <v>93</v>
      </c>
      <c r="H45" s="5" t="s">
        <v>707</v>
      </c>
    </row>
    <row r="46" spans="1:8" ht="45" x14ac:dyDescent="0.25">
      <c r="A46" s="5" t="s">
        <v>220</v>
      </c>
      <c r="B46" s="5" t="s">
        <v>143</v>
      </c>
      <c r="C46" s="5" t="s">
        <v>99</v>
      </c>
      <c r="D46" s="5" t="s">
        <v>93</v>
      </c>
      <c r="E46" s="5" t="s">
        <v>93</v>
      </c>
      <c r="F46" s="5" t="s">
        <v>93</v>
      </c>
      <c r="G46" s="5" t="s">
        <v>93</v>
      </c>
      <c r="H46" s="5" t="s">
        <v>707</v>
      </c>
    </row>
    <row r="47" spans="1:8" ht="45" x14ac:dyDescent="0.25">
      <c r="A47" s="5" t="s">
        <v>147</v>
      </c>
      <c r="B47" s="5" t="s">
        <v>143</v>
      </c>
      <c r="C47" s="5" t="s">
        <v>99</v>
      </c>
      <c r="D47" s="5" t="s">
        <v>93</v>
      </c>
      <c r="E47" s="5" t="s">
        <v>93</v>
      </c>
      <c r="F47" s="5" t="s">
        <v>93</v>
      </c>
      <c r="G47" s="5" t="s">
        <v>93</v>
      </c>
      <c r="H47" s="5" t="s">
        <v>707</v>
      </c>
    </row>
    <row r="48" spans="1:8" x14ac:dyDescent="0.25">
      <c r="A48" s="177" t="s">
        <v>46</v>
      </c>
      <c r="B48" s="177"/>
      <c r="C48" s="177"/>
      <c r="D48" s="177"/>
      <c r="E48" s="177"/>
      <c r="F48" s="177"/>
      <c r="G48" s="177"/>
      <c r="H48" s="177"/>
    </row>
    <row r="49" spans="1:8" ht="30" x14ac:dyDescent="0.25">
      <c r="A49" s="5" t="s">
        <v>221</v>
      </c>
      <c r="B49" s="5" t="s">
        <v>222</v>
      </c>
      <c r="C49" s="5" t="s">
        <v>99</v>
      </c>
      <c r="D49" s="5" t="s">
        <v>99</v>
      </c>
      <c r="E49" s="5" t="s">
        <v>93</v>
      </c>
      <c r="F49" s="5" t="s">
        <v>99</v>
      </c>
      <c r="G49" s="5" t="s">
        <v>93</v>
      </c>
      <c r="H49" s="5" t="s">
        <v>99</v>
      </c>
    </row>
    <row r="50" spans="1:8" ht="30" x14ac:dyDescent="0.25">
      <c r="A50" s="5" t="s">
        <v>221</v>
      </c>
      <c r="B50" s="5" t="s">
        <v>222</v>
      </c>
      <c r="C50" s="5" t="s">
        <v>99</v>
      </c>
      <c r="D50" s="5" t="s">
        <v>99</v>
      </c>
      <c r="E50" s="5" t="s">
        <v>93</v>
      </c>
      <c r="F50" s="5" t="s">
        <v>99</v>
      </c>
      <c r="G50" s="5" t="s">
        <v>93</v>
      </c>
      <c r="H50" s="5" t="s">
        <v>99</v>
      </c>
    </row>
    <row r="51" spans="1:8" ht="30" x14ac:dyDescent="0.25">
      <c r="A51" s="37" t="s">
        <v>146</v>
      </c>
      <c r="B51" s="37" t="s">
        <v>149</v>
      </c>
      <c r="C51" s="5" t="s">
        <v>99</v>
      </c>
      <c r="D51" s="5" t="s">
        <v>99</v>
      </c>
      <c r="E51" s="5" t="s">
        <v>93</v>
      </c>
      <c r="F51" s="5" t="s">
        <v>99</v>
      </c>
      <c r="G51" s="5" t="s">
        <v>93</v>
      </c>
      <c r="H51" s="5" t="s">
        <v>99</v>
      </c>
    </row>
    <row r="52" spans="1:8" x14ac:dyDescent="0.25">
      <c r="A52" s="177" t="s">
        <v>51</v>
      </c>
      <c r="B52" s="177"/>
      <c r="C52" s="177"/>
      <c r="D52" s="177"/>
      <c r="E52" s="177"/>
      <c r="F52" s="177"/>
      <c r="G52" s="177"/>
      <c r="H52" s="177"/>
    </row>
    <row r="53" spans="1:8" ht="30" x14ac:dyDescent="0.25">
      <c r="A53" s="5" t="s">
        <v>142</v>
      </c>
      <c r="B53" s="5" t="s">
        <v>223</v>
      </c>
      <c r="C53" s="5" t="s">
        <v>99</v>
      </c>
      <c r="D53" s="5" t="s">
        <v>99</v>
      </c>
      <c r="E53" s="5" t="s">
        <v>93</v>
      </c>
      <c r="F53" s="5" t="s">
        <v>99</v>
      </c>
      <c r="G53" s="5" t="s">
        <v>93</v>
      </c>
      <c r="H53" s="5" t="s">
        <v>99</v>
      </c>
    </row>
    <row r="54" spans="1:8" ht="30" x14ac:dyDescent="0.25">
      <c r="A54" s="5" t="s">
        <v>146</v>
      </c>
      <c r="B54" s="5" t="s">
        <v>223</v>
      </c>
      <c r="C54" s="5" t="s">
        <v>99</v>
      </c>
      <c r="D54" s="5" t="s">
        <v>99</v>
      </c>
      <c r="E54" s="5" t="s">
        <v>93</v>
      </c>
      <c r="F54" s="5" t="s">
        <v>99</v>
      </c>
      <c r="G54" s="5" t="s">
        <v>93</v>
      </c>
      <c r="H54" s="5" t="s">
        <v>99</v>
      </c>
    </row>
    <row r="55" spans="1:8" x14ac:dyDescent="0.25">
      <c r="A55" s="177" t="s">
        <v>224</v>
      </c>
      <c r="B55" s="177"/>
      <c r="C55" s="177"/>
      <c r="D55" s="177"/>
      <c r="E55" s="177"/>
      <c r="F55" s="177"/>
      <c r="G55" s="177"/>
      <c r="H55" s="177"/>
    </row>
    <row r="56" spans="1:8" ht="30" x14ac:dyDescent="0.25">
      <c r="A56" s="5" t="s">
        <v>225</v>
      </c>
      <c r="B56" s="5" t="s">
        <v>226</v>
      </c>
      <c r="C56" s="5" t="s">
        <v>99</v>
      </c>
      <c r="D56" s="5" t="s">
        <v>93</v>
      </c>
      <c r="E56" s="5" t="s">
        <v>93</v>
      </c>
      <c r="F56" s="5" t="s">
        <v>93</v>
      </c>
      <c r="G56" s="5" t="s">
        <v>93</v>
      </c>
      <c r="H56" s="5" t="s">
        <v>99</v>
      </c>
    </row>
    <row r="57" spans="1:8" ht="30" x14ac:dyDescent="0.25">
      <c r="A57" s="5" t="s">
        <v>155</v>
      </c>
      <c r="B57" s="5" t="s">
        <v>227</v>
      </c>
      <c r="C57" s="5" t="s">
        <v>99</v>
      </c>
      <c r="D57" s="5" t="s">
        <v>99</v>
      </c>
      <c r="E57" s="5" t="s">
        <v>93</v>
      </c>
      <c r="F57" s="5" t="s">
        <v>99</v>
      </c>
      <c r="G57" s="5" t="s">
        <v>99</v>
      </c>
      <c r="H57" s="5" t="s">
        <v>99</v>
      </c>
    </row>
    <row r="58" spans="1:8" ht="30" x14ac:dyDescent="0.25">
      <c r="A58" s="5" t="s">
        <v>158</v>
      </c>
      <c r="B58" s="5" t="s">
        <v>226</v>
      </c>
      <c r="C58" s="5" t="s">
        <v>99</v>
      </c>
      <c r="D58" s="5" t="s">
        <v>99</v>
      </c>
      <c r="E58" s="5" t="s">
        <v>93</v>
      </c>
      <c r="F58" s="5" t="s">
        <v>99</v>
      </c>
      <c r="G58" s="5" t="s">
        <v>99</v>
      </c>
      <c r="H58" s="5" t="s">
        <v>99</v>
      </c>
    </row>
    <row r="59" spans="1:8" ht="30" x14ac:dyDescent="0.25">
      <c r="A59" s="5" t="s">
        <v>133</v>
      </c>
      <c r="B59" s="5" t="s">
        <v>227</v>
      </c>
      <c r="C59" s="5" t="s">
        <v>99</v>
      </c>
      <c r="D59" s="5" t="s">
        <v>99</v>
      </c>
      <c r="E59" s="5" t="s">
        <v>93</v>
      </c>
      <c r="F59" s="5" t="s">
        <v>99</v>
      </c>
      <c r="G59" s="5" t="s">
        <v>99</v>
      </c>
      <c r="H59" s="5" t="s">
        <v>99</v>
      </c>
    </row>
    <row r="60" spans="1:8" ht="30" x14ac:dyDescent="0.25">
      <c r="A60" s="5" t="s">
        <v>115</v>
      </c>
      <c r="B60" s="5" t="s">
        <v>226</v>
      </c>
      <c r="C60" s="5" t="s">
        <v>99</v>
      </c>
      <c r="D60" s="5" t="s">
        <v>99</v>
      </c>
      <c r="E60" s="5" t="s">
        <v>93</v>
      </c>
      <c r="F60" s="5" t="s">
        <v>99</v>
      </c>
      <c r="G60" s="5" t="s">
        <v>99</v>
      </c>
      <c r="H60" s="5" t="s">
        <v>99</v>
      </c>
    </row>
    <row r="61" spans="1:8" ht="30" x14ac:dyDescent="0.25">
      <c r="A61" s="5" t="s">
        <v>228</v>
      </c>
      <c r="B61" s="5" t="s">
        <v>227</v>
      </c>
      <c r="C61" s="5" t="s">
        <v>99</v>
      </c>
      <c r="D61" s="5" t="s">
        <v>99</v>
      </c>
      <c r="E61" s="5" t="s">
        <v>93</v>
      </c>
      <c r="F61" s="5" t="s">
        <v>99</v>
      </c>
      <c r="G61" s="5" t="s">
        <v>99</v>
      </c>
      <c r="H61" s="5" t="s">
        <v>99</v>
      </c>
    </row>
    <row r="62" spans="1:8" x14ac:dyDescent="0.25">
      <c r="A62" s="177" t="s">
        <v>166</v>
      </c>
      <c r="B62" s="177"/>
      <c r="C62" s="177"/>
      <c r="D62" s="177"/>
      <c r="E62" s="177"/>
      <c r="F62" s="177"/>
      <c r="G62" s="177"/>
      <c r="H62" s="177"/>
    </row>
    <row r="63" spans="1:8" ht="45" x14ac:dyDescent="0.25">
      <c r="A63" s="5" t="s">
        <v>91</v>
      </c>
      <c r="B63" s="5" t="s">
        <v>167</v>
      </c>
      <c r="C63" s="5" t="s">
        <v>93</v>
      </c>
      <c r="D63" s="5" t="s">
        <v>99</v>
      </c>
      <c r="E63" s="5" t="s">
        <v>93</v>
      </c>
      <c r="F63" s="5" t="s">
        <v>99</v>
      </c>
      <c r="G63" s="5" t="s">
        <v>93</v>
      </c>
      <c r="H63" s="5" t="s">
        <v>99</v>
      </c>
    </row>
    <row r="64" spans="1:8" x14ac:dyDescent="0.25">
      <c r="A64" s="177" t="s">
        <v>229</v>
      </c>
      <c r="B64" s="177"/>
      <c r="C64" s="177"/>
      <c r="D64" s="177"/>
      <c r="E64" s="177"/>
      <c r="F64" s="177"/>
      <c r="G64" s="177"/>
      <c r="H64" s="177"/>
    </row>
    <row r="65" spans="1:8" ht="30" x14ac:dyDescent="0.25">
      <c r="A65" s="5" t="s">
        <v>230</v>
      </c>
      <c r="B65" s="5" t="s">
        <v>172</v>
      </c>
      <c r="C65" s="5" t="s">
        <v>99</v>
      </c>
      <c r="D65" s="5" t="s">
        <v>99</v>
      </c>
      <c r="E65" s="5" t="s">
        <v>93</v>
      </c>
      <c r="F65" s="5" t="s">
        <v>93</v>
      </c>
      <c r="G65" s="5" t="s">
        <v>99</v>
      </c>
      <c r="H65" s="5" t="s">
        <v>99</v>
      </c>
    </row>
    <row r="66" spans="1:8" ht="30" x14ac:dyDescent="0.25">
      <c r="A66" s="5" t="s">
        <v>231</v>
      </c>
      <c r="B66" s="5" t="s">
        <v>172</v>
      </c>
      <c r="C66" s="5" t="s">
        <v>99</v>
      </c>
      <c r="D66" s="5" t="s">
        <v>99</v>
      </c>
      <c r="E66" s="5" t="s">
        <v>93</v>
      </c>
      <c r="F66" s="5" t="s">
        <v>99</v>
      </c>
      <c r="G66" s="5" t="s">
        <v>93</v>
      </c>
      <c r="H66" s="5" t="s">
        <v>99</v>
      </c>
    </row>
    <row r="67" spans="1:8" ht="30" x14ac:dyDescent="0.25">
      <c r="A67" s="5" t="s">
        <v>232</v>
      </c>
      <c r="B67" s="5" t="s">
        <v>172</v>
      </c>
      <c r="C67" s="5" t="s">
        <v>99</v>
      </c>
      <c r="D67" s="5" t="s">
        <v>99</v>
      </c>
      <c r="E67" s="5" t="s">
        <v>93</v>
      </c>
      <c r="F67" s="5" t="s">
        <v>99</v>
      </c>
      <c r="G67" s="5" t="s">
        <v>93</v>
      </c>
      <c r="H67" s="5" t="s">
        <v>99</v>
      </c>
    </row>
    <row r="68" spans="1:8" x14ac:dyDescent="0.25">
      <c r="A68" s="5" t="s">
        <v>230</v>
      </c>
      <c r="B68" s="5" t="s">
        <v>233</v>
      </c>
      <c r="C68" s="5" t="s">
        <v>93</v>
      </c>
      <c r="D68" s="5" t="s">
        <v>99</v>
      </c>
      <c r="E68" s="5" t="s">
        <v>93</v>
      </c>
      <c r="F68" s="5" t="s">
        <v>99</v>
      </c>
      <c r="G68" s="5" t="s">
        <v>93</v>
      </c>
      <c r="H68" s="5" t="s">
        <v>99</v>
      </c>
    </row>
    <row r="69" spans="1:8" x14ac:dyDescent="0.25">
      <c r="A69" s="177" t="s">
        <v>268</v>
      </c>
      <c r="B69" s="177"/>
      <c r="C69" s="177"/>
      <c r="D69" s="177"/>
      <c r="E69" s="177"/>
      <c r="F69" s="177"/>
      <c r="G69" s="177"/>
      <c r="H69" s="177"/>
    </row>
    <row r="70" spans="1:8" ht="25.5" x14ac:dyDescent="0.25">
      <c r="A70" s="7" t="s">
        <v>888</v>
      </c>
      <c r="B70" s="6" t="s">
        <v>101</v>
      </c>
      <c r="C70" s="5" t="s">
        <v>93</v>
      </c>
      <c r="D70" s="5" t="s">
        <v>99</v>
      </c>
      <c r="E70" s="5" t="s">
        <v>93</v>
      </c>
      <c r="F70" s="5" t="s">
        <v>707</v>
      </c>
      <c r="G70" s="5" t="s">
        <v>99</v>
      </c>
      <c r="H70" s="5" t="s">
        <v>707</v>
      </c>
    </row>
    <row r="71" spans="1:8" x14ac:dyDescent="0.25">
      <c r="A71" s="177" t="s">
        <v>1000</v>
      </c>
      <c r="B71" s="177"/>
      <c r="C71" s="177"/>
      <c r="D71" s="177"/>
      <c r="E71" s="177"/>
      <c r="F71" s="177"/>
      <c r="G71" s="177"/>
      <c r="H71" s="177"/>
    </row>
    <row r="72" spans="1:8" ht="38.25" x14ac:dyDescent="0.25">
      <c r="A72" s="67" t="s">
        <v>929</v>
      </c>
      <c r="B72" s="41" t="s">
        <v>48</v>
      </c>
      <c r="C72" s="51"/>
      <c r="D72" s="51"/>
      <c r="E72" s="51"/>
      <c r="F72" s="51"/>
      <c r="G72" s="51"/>
      <c r="H72" s="51"/>
    </row>
    <row r="73" spans="1:8" ht="30" x14ac:dyDescent="0.25">
      <c r="A73" s="67" t="s">
        <v>930</v>
      </c>
      <c r="B73" s="41" t="s">
        <v>48</v>
      </c>
      <c r="C73" s="51"/>
      <c r="D73" s="51"/>
      <c r="E73" s="51"/>
      <c r="F73" s="51"/>
      <c r="G73" s="51"/>
      <c r="H73" s="51"/>
    </row>
  </sheetData>
  <mergeCells count="11">
    <mergeCell ref="A69:H69"/>
    <mergeCell ref="A71:H71"/>
    <mergeCell ref="A64:H64"/>
    <mergeCell ref="A62:H62"/>
    <mergeCell ref="A2:H2"/>
    <mergeCell ref="A34:H34"/>
    <mergeCell ref="A55:H55"/>
    <mergeCell ref="A39:H39"/>
    <mergeCell ref="A44:H44"/>
    <mergeCell ref="A48:H48"/>
    <mergeCell ref="A52:H52"/>
  </mergeCells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workbookViewId="0">
      <selection activeCell="B12" sqref="B12"/>
    </sheetView>
  </sheetViews>
  <sheetFormatPr defaultColWidth="11" defaultRowHeight="15.75" x14ac:dyDescent="0.25"/>
  <cols>
    <col min="1" max="1" width="25" customWidth="1"/>
    <col min="2" max="2" width="23.125" customWidth="1"/>
    <col min="3" max="3" width="15.125" customWidth="1"/>
  </cols>
  <sheetData>
    <row r="1" spans="1:8" ht="60" x14ac:dyDescent="0.25">
      <c r="A1" s="5" t="s">
        <v>207</v>
      </c>
      <c r="B1" s="5" t="s">
        <v>208</v>
      </c>
      <c r="C1" s="5" t="s">
        <v>239</v>
      </c>
      <c r="D1" s="5" t="s">
        <v>234</v>
      </c>
      <c r="E1" s="5" t="s">
        <v>235</v>
      </c>
      <c r="F1" s="5" t="s">
        <v>236</v>
      </c>
      <c r="G1" s="5" t="s">
        <v>237</v>
      </c>
      <c r="H1" s="5" t="s">
        <v>238</v>
      </c>
    </row>
    <row r="2" spans="1:8" x14ac:dyDescent="0.25">
      <c r="A2" s="177" t="s">
        <v>215</v>
      </c>
      <c r="B2" s="177"/>
      <c r="C2" s="177"/>
      <c r="D2" s="177"/>
      <c r="E2" s="177"/>
      <c r="F2" s="177"/>
      <c r="G2" s="177"/>
      <c r="H2" s="177"/>
    </row>
    <row r="3" spans="1:8" ht="42" customHeight="1" x14ac:dyDescent="0.25">
      <c r="A3" s="7" t="s">
        <v>91</v>
      </c>
      <c r="B3" s="6" t="s">
        <v>92</v>
      </c>
      <c r="C3" s="5" t="s">
        <v>926</v>
      </c>
      <c r="D3" s="5" t="s">
        <v>716</v>
      </c>
      <c r="E3" s="5" t="s">
        <v>716</v>
      </c>
      <c r="F3" s="5" t="s">
        <v>93</v>
      </c>
      <c r="G3" s="5" t="s">
        <v>99</v>
      </c>
      <c r="H3" s="5" t="s">
        <v>93</v>
      </c>
    </row>
    <row r="4" spans="1:8" x14ac:dyDescent="0.25">
      <c r="A4" s="7" t="s">
        <v>887</v>
      </c>
      <c r="B4" s="6" t="s">
        <v>98</v>
      </c>
      <c r="C4" s="5" t="s">
        <v>99</v>
      </c>
      <c r="D4" s="5" t="s">
        <v>99</v>
      </c>
      <c r="E4" s="5" t="s">
        <v>99</v>
      </c>
      <c r="F4" s="5" t="s">
        <v>99</v>
      </c>
      <c r="G4" s="5" t="s">
        <v>99</v>
      </c>
      <c r="H4" s="5" t="s">
        <v>99</v>
      </c>
    </row>
    <row r="5" spans="1:8" ht="24" x14ac:dyDescent="0.25">
      <c r="A5" s="7" t="s">
        <v>105</v>
      </c>
      <c r="B5" s="7" t="s">
        <v>10</v>
      </c>
      <c r="C5" s="16" t="s">
        <v>99</v>
      </c>
      <c r="D5" s="50" t="s">
        <v>716</v>
      </c>
      <c r="E5" s="50" t="s">
        <v>99</v>
      </c>
      <c r="F5" s="50" t="s">
        <v>99</v>
      </c>
      <c r="G5" s="50" t="s">
        <v>99</v>
      </c>
      <c r="H5" s="50" t="s">
        <v>99</v>
      </c>
    </row>
    <row r="6" spans="1:8" ht="24" x14ac:dyDescent="0.25">
      <c r="A6" s="7" t="s">
        <v>108</v>
      </c>
      <c r="B6" s="7" t="s">
        <v>10</v>
      </c>
      <c r="C6" s="16" t="s">
        <v>99</v>
      </c>
      <c r="D6" s="50" t="s">
        <v>99</v>
      </c>
      <c r="E6" s="50" t="s">
        <v>99</v>
      </c>
      <c r="F6" s="50" t="s">
        <v>99</v>
      </c>
      <c r="G6" s="50" t="s">
        <v>99</v>
      </c>
      <c r="H6" s="50" t="s">
        <v>99</v>
      </c>
    </row>
    <row r="7" spans="1:8" ht="24" x14ac:dyDescent="0.25">
      <c r="A7" s="7" t="s">
        <v>111</v>
      </c>
      <c r="B7" s="7" t="s">
        <v>11</v>
      </c>
      <c r="C7" s="16" t="s">
        <v>99</v>
      </c>
      <c r="D7" s="50" t="s">
        <v>99</v>
      </c>
      <c r="E7" s="50" t="s">
        <v>99</v>
      </c>
      <c r="F7" s="50" t="s">
        <v>99</v>
      </c>
      <c r="G7" s="50" t="s">
        <v>99</v>
      </c>
      <c r="H7" s="50" t="s">
        <v>99</v>
      </c>
    </row>
    <row r="8" spans="1:8" ht="24" x14ac:dyDescent="0.25">
      <c r="A8" s="7" t="s">
        <v>115</v>
      </c>
      <c r="B8" s="7" t="s">
        <v>11</v>
      </c>
      <c r="C8" s="16" t="s">
        <v>99</v>
      </c>
      <c r="D8" s="50" t="s">
        <v>99</v>
      </c>
      <c r="E8" s="50" t="s">
        <v>99</v>
      </c>
      <c r="F8" s="50" t="s">
        <v>99</v>
      </c>
      <c r="G8" s="50" t="s">
        <v>99</v>
      </c>
      <c r="H8" s="50" t="s">
        <v>99</v>
      </c>
    </row>
    <row r="9" spans="1:8" x14ac:dyDescent="0.25">
      <c r="A9" s="7" t="s">
        <v>117</v>
      </c>
      <c r="B9" s="7" t="s">
        <v>118</v>
      </c>
      <c r="C9" s="16" t="s">
        <v>99</v>
      </c>
      <c r="D9" s="50" t="s">
        <v>716</v>
      </c>
      <c r="E9" s="50" t="s">
        <v>99</v>
      </c>
      <c r="F9" s="50" t="s">
        <v>99</v>
      </c>
      <c r="G9" s="50" t="s">
        <v>99</v>
      </c>
      <c r="H9" s="50" t="s">
        <v>99</v>
      </c>
    </row>
    <row r="10" spans="1:8" x14ac:dyDescent="0.25">
      <c r="A10" s="31" t="s">
        <v>785</v>
      </c>
      <c r="B10" s="7" t="s">
        <v>786</v>
      </c>
      <c r="C10" s="16" t="s">
        <v>99</v>
      </c>
      <c r="D10" s="50" t="s">
        <v>716</v>
      </c>
      <c r="E10" s="50" t="s">
        <v>99</v>
      </c>
      <c r="F10" s="50" t="s">
        <v>99</v>
      </c>
      <c r="G10" s="50" t="s">
        <v>99</v>
      </c>
      <c r="H10" s="50" t="s">
        <v>99</v>
      </c>
    </row>
    <row r="11" spans="1:8" x14ac:dyDescent="0.25">
      <c r="A11" s="31" t="s">
        <v>115</v>
      </c>
      <c r="B11" s="7" t="s">
        <v>786</v>
      </c>
      <c r="C11" s="16" t="s">
        <v>99</v>
      </c>
      <c r="D11" s="50" t="s">
        <v>99</v>
      </c>
      <c r="E11" s="50" t="s">
        <v>99</v>
      </c>
      <c r="F11" s="50" t="s">
        <v>99</v>
      </c>
      <c r="G11" s="50" t="s">
        <v>99</v>
      </c>
      <c r="H11" s="50" t="s">
        <v>99</v>
      </c>
    </row>
    <row r="12" spans="1:8" ht="38.25" x14ac:dyDescent="0.25">
      <c r="A12" s="31" t="s">
        <v>869</v>
      </c>
      <c r="B12" s="7" t="s">
        <v>787</v>
      </c>
      <c r="C12" s="16" t="s">
        <v>99</v>
      </c>
      <c r="D12" s="50" t="s">
        <v>716</v>
      </c>
      <c r="E12" s="50" t="s">
        <v>716</v>
      </c>
      <c r="F12" s="50" t="s">
        <v>93</v>
      </c>
      <c r="G12" s="50" t="s">
        <v>99</v>
      </c>
      <c r="H12" s="50" t="s">
        <v>99</v>
      </c>
    </row>
    <row r="13" spans="1:8" ht="24" x14ac:dyDescent="0.25">
      <c r="A13" s="31" t="s">
        <v>785</v>
      </c>
      <c r="B13" s="7" t="s">
        <v>788</v>
      </c>
      <c r="C13" s="5" t="s">
        <v>707</v>
      </c>
      <c r="D13" s="5" t="s">
        <v>716</v>
      </c>
      <c r="E13" s="5" t="s">
        <v>707</v>
      </c>
      <c r="F13" s="5" t="s">
        <v>707</v>
      </c>
      <c r="G13" s="5" t="s">
        <v>707</v>
      </c>
      <c r="H13" s="5" t="s">
        <v>707</v>
      </c>
    </row>
    <row r="14" spans="1:8" ht="42" customHeight="1" x14ac:dyDescent="0.25">
      <c r="A14" s="31" t="s">
        <v>115</v>
      </c>
      <c r="B14" s="7" t="s">
        <v>788</v>
      </c>
      <c r="C14" s="16" t="s">
        <v>99</v>
      </c>
      <c r="D14" s="50" t="s">
        <v>99</v>
      </c>
      <c r="E14" s="50" t="s">
        <v>99</v>
      </c>
      <c r="F14" s="50" t="s">
        <v>99</v>
      </c>
      <c r="G14" s="50" t="s">
        <v>99</v>
      </c>
      <c r="H14" s="50" t="s">
        <v>99</v>
      </c>
    </row>
    <row r="15" spans="1:8" ht="48" customHeight="1" x14ac:dyDescent="0.25">
      <c r="A15" s="31" t="s">
        <v>870</v>
      </c>
      <c r="B15" s="7" t="s">
        <v>892</v>
      </c>
      <c r="C15" s="16" t="s">
        <v>99</v>
      </c>
      <c r="D15" s="50" t="s">
        <v>716</v>
      </c>
      <c r="E15" s="50" t="s">
        <v>716</v>
      </c>
      <c r="F15" s="50" t="s">
        <v>99</v>
      </c>
      <c r="G15" s="50" t="s">
        <v>99</v>
      </c>
      <c r="H15" s="50" t="s">
        <v>99</v>
      </c>
    </row>
    <row r="16" spans="1:8" ht="38.1" customHeight="1" x14ac:dyDescent="0.25">
      <c r="A16" s="31" t="s">
        <v>793</v>
      </c>
      <c r="B16" s="7" t="s">
        <v>893</v>
      </c>
      <c r="C16" s="5" t="s">
        <v>707</v>
      </c>
      <c r="D16" s="5" t="s">
        <v>716</v>
      </c>
      <c r="E16" s="5" t="s">
        <v>707</v>
      </c>
      <c r="F16" s="5" t="s">
        <v>99</v>
      </c>
      <c r="G16" s="5" t="s">
        <v>99</v>
      </c>
      <c r="H16" s="5" t="s">
        <v>99</v>
      </c>
    </row>
    <row r="17" spans="1:8" ht="38.1" customHeight="1" x14ac:dyDescent="0.25">
      <c r="A17" s="31" t="s">
        <v>794</v>
      </c>
      <c r="B17" s="7" t="s">
        <v>895</v>
      </c>
      <c r="C17" s="5" t="s">
        <v>707</v>
      </c>
      <c r="D17" s="5" t="s">
        <v>716</v>
      </c>
      <c r="E17" s="5" t="s">
        <v>707</v>
      </c>
      <c r="F17" s="5" t="s">
        <v>716</v>
      </c>
      <c r="G17" s="5" t="s">
        <v>707</v>
      </c>
      <c r="H17" s="5" t="s">
        <v>707</v>
      </c>
    </row>
    <row r="18" spans="1:8" ht="38.1" customHeight="1" x14ac:dyDescent="0.25">
      <c r="A18" s="31" t="s">
        <v>899</v>
      </c>
      <c r="B18" s="7" t="s">
        <v>900</v>
      </c>
      <c r="C18" s="16" t="s">
        <v>99</v>
      </c>
      <c r="D18" s="50" t="s">
        <v>716</v>
      </c>
      <c r="E18" s="50" t="s">
        <v>99</v>
      </c>
      <c r="F18" s="50" t="s">
        <v>99</v>
      </c>
      <c r="G18" s="50" t="s">
        <v>99</v>
      </c>
      <c r="H18" s="50" t="s">
        <v>99</v>
      </c>
    </row>
    <row r="19" spans="1:8" ht="38.1" customHeight="1" x14ac:dyDescent="0.25">
      <c r="A19" s="66" t="s">
        <v>171</v>
      </c>
      <c r="B19" s="6" t="s">
        <v>172</v>
      </c>
      <c r="C19" s="16" t="s">
        <v>99</v>
      </c>
      <c r="D19" s="50" t="s">
        <v>716</v>
      </c>
      <c r="E19" s="50" t="s">
        <v>99</v>
      </c>
      <c r="F19" s="50" t="s">
        <v>716</v>
      </c>
      <c r="G19" s="50" t="s">
        <v>99</v>
      </c>
      <c r="H19" s="50" t="s">
        <v>99</v>
      </c>
    </row>
    <row r="20" spans="1:8" ht="38.1" customHeight="1" x14ac:dyDescent="0.25">
      <c r="A20" s="66" t="s">
        <v>175</v>
      </c>
      <c r="B20" s="6" t="s">
        <v>176</v>
      </c>
      <c r="C20" s="16" t="s">
        <v>716</v>
      </c>
      <c r="D20" s="50" t="s">
        <v>99</v>
      </c>
      <c r="E20" s="50" t="s">
        <v>99</v>
      </c>
      <c r="F20" s="50" t="s">
        <v>716</v>
      </c>
      <c r="G20" s="50" t="s">
        <v>99</v>
      </c>
      <c r="H20" s="50" t="s">
        <v>99</v>
      </c>
    </row>
    <row r="21" spans="1:8" ht="38.1" customHeight="1" x14ac:dyDescent="0.25">
      <c r="A21" s="66" t="s">
        <v>179</v>
      </c>
      <c r="B21" s="6" t="s">
        <v>902</v>
      </c>
      <c r="C21" s="16" t="s">
        <v>716</v>
      </c>
      <c r="D21" s="50" t="s">
        <v>716</v>
      </c>
      <c r="E21" s="50" t="s">
        <v>99</v>
      </c>
      <c r="F21" s="50" t="s">
        <v>716</v>
      </c>
      <c r="G21" s="50" t="s">
        <v>99</v>
      </c>
      <c r="H21" s="50" t="s">
        <v>99</v>
      </c>
    </row>
    <row r="22" spans="1:8" ht="38.1" customHeight="1" x14ac:dyDescent="0.25">
      <c r="A22" s="66" t="s">
        <v>180</v>
      </c>
      <c r="B22" s="6" t="s">
        <v>902</v>
      </c>
      <c r="C22" s="16" t="s">
        <v>716</v>
      </c>
      <c r="D22" s="50" t="s">
        <v>99</v>
      </c>
      <c r="E22" s="50" t="s">
        <v>99</v>
      </c>
      <c r="F22" s="50" t="s">
        <v>716</v>
      </c>
      <c r="G22" s="50" t="s">
        <v>99</v>
      </c>
      <c r="H22" s="50" t="s">
        <v>99</v>
      </c>
    </row>
    <row r="23" spans="1:8" ht="38.1" customHeight="1" x14ac:dyDescent="0.25">
      <c r="A23" s="66" t="s">
        <v>182</v>
      </c>
      <c r="B23" s="6" t="s">
        <v>172</v>
      </c>
      <c r="C23" s="16" t="s">
        <v>99</v>
      </c>
      <c r="D23" s="50" t="s">
        <v>99</v>
      </c>
      <c r="E23" s="50" t="s">
        <v>99</v>
      </c>
      <c r="F23" s="50" t="s">
        <v>716</v>
      </c>
      <c r="G23" s="50" t="s">
        <v>99</v>
      </c>
      <c r="H23" s="50" t="s">
        <v>99</v>
      </c>
    </row>
    <row r="24" spans="1:8" ht="38.1" customHeight="1" x14ac:dyDescent="0.25">
      <c r="A24" s="66" t="s">
        <v>183</v>
      </c>
      <c r="B24" s="6" t="s">
        <v>902</v>
      </c>
      <c r="C24" s="5" t="s">
        <v>716</v>
      </c>
      <c r="D24" s="5" t="s">
        <v>707</v>
      </c>
      <c r="E24" s="5" t="s">
        <v>707</v>
      </c>
      <c r="F24" s="5" t="s">
        <v>716</v>
      </c>
      <c r="G24" s="5" t="s">
        <v>707</v>
      </c>
      <c r="H24" s="5" t="s">
        <v>707</v>
      </c>
    </row>
    <row r="25" spans="1:8" ht="38.1" customHeight="1" x14ac:dyDescent="0.25">
      <c r="A25" s="66" t="s">
        <v>184</v>
      </c>
      <c r="B25" s="6" t="s">
        <v>902</v>
      </c>
      <c r="C25" s="5" t="s">
        <v>716</v>
      </c>
      <c r="D25" s="5" t="s">
        <v>99</v>
      </c>
      <c r="E25" s="5" t="s">
        <v>99</v>
      </c>
      <c r="F25" s="5" t="s">
        <v>99</v>
      </c>
      <c r="G25" s="5" t="s">
        <v>99</v>
      </c>
      <c r="H25" s="5" t="s">
        <v>99</v>
      </c>
    </row>
    <row r="26" spans="1:8" ht="38.1" customHeight="1" x14ac:dyDescent="0.25">
      <c r="A26" s="66" t="s">
        <v>185</v>
      </c>
      <c r="B26" s="6" t="s">
        <v>902</v>
      </c>
      <c r="C26" s="5" t="s">
        <v>716</v>
      </c>
      <c r="D26" s="5" t="s">
        <v>99</v>
      </c>
      <c r="E26" s="5" t="s">
        <v>99</v>
      </c>
      <c r="F26" s="5" t="s">
        <v>99</v>
      </c>
      <c r="G26" s="5" t="s">
        <v>99</v>
      </c>
      <c r="H26" s="5" t="s">
        <v>99</v>
      </c>
    </row>
    <row r="27" spans="1:8" ht="38.1" customHeight="1" x14ac:dyDescent="0.25">
      <c r="A27" s="66" t="s">
        <v>164</v>
      </c>
      <c r="B27" s="6" t="s">
        <v>186</v>
      </c>
      <c r="C27" s="16" t="s">
        <v>99</v>
      </c>
      <c r="D27" s="50" t="s">
        <v>99</v>
      </c>
      <c r="E27" s="50" t="s">
        <v>99</v>
      </c>
      <c r="F27" s="50" t="s">
        <v>99</v>
      </c>
      <c r="G27" s="50" t="s">
        <v>99</v>
      </c>
      <c r="H27" s="50" t="s">
        <v>99</v>
      </c>
    </row>
    <row r="28" spans="1:8" ht="38.1" customHeight="1" x14ac:dyDescent="0.25">
      <c r="A28" s="66" t="s">
        <v>904</v>
      </c>
      <c r="B28" s="6" t="s">
        <v>905</v>
      </c>
      <c r="C28" s="16" t="s">
        <v>99</v>
      </c>
      <c r="D28" s="50" t="s">
        <v>99</v>
      </c>
      <c r="E28" s="50" t="s">
        <v>99</v>
      </c>
      <c r="F28" s="50" t="s">
        <v>99</v>
      </c>
      <c r="G28" s="50" t="s">
        <v>99</v>
      </c>
      <c r="H28" s="50" t="s">
        <v>99</v>
      </c>
    </row>
    <row r="29" spans="1:8" ht="38.1" customHeight="1" x14ac:dyDescent="0.25">
      <c r="A29" s="66" t="s">
        <v>908</v>
      </c>
      <c r="B29" s="6" t="s">
        <v>905</v>
      </c>
      <c r="C29" s="16" t="s">
        <v>99</v>
      </c>
      <c r="D29" s="50" t="s">
        <v>99</v>
      </c>
      <c r="E29" s="50" t="s">
        <v>99</v>
      </c>
      <c r="F29" s="50" t="s">
        <v>99</v>
      </c>
      <c r="G29" s="50" t="s">
        <v>99</v>
      </c>
      <c r="H29" s="50" t="s">
        <v>99</v>
      </c>
    </row>
    <row r="30" spans="1:8" ht="38.1" customHeight="1" x14ac:dyDescent="0.25">
      <c r="A30" s="66" t="s">
        <v>911</v>
      </c>
      <c r="B30" s="6" t="s">
        <v>905</v>
      </c>
      <c r="C30" s="16" t="s">
        <v>99</v>
      </c>
      <c r="D30" s="50" t="s">
        <v>99</v>
      </c>
      <c r="E30" s="50" t="s">
        <v>99</v>
      </c>
      <c r="F30" s="50" t="s">
        <v>99</v>
      </c>
      <c r="G30" s="50" t="s">
        <v>99</v>
      </c>
      <c r="H30" s="50" t="s">
        <v>99</v>
      </c>
    </row>
    <row r="31" spans="1:8" ht="38.1" customHeight="1" x14ac:dyDescent="0.25">
      <c r="A31" s="66" t="s">
        <v>874</v>
      </c>
      <c r="B31" s="6" t="s">
        <v>913</v>
      </c>
      <c r="C31" s="16" t="s">
        <v>99</v>
      </c>
      <c r="D31" s="50" t="s">
        <v>99</v>
      </c>
      <c r="E31" s="50" t="s">
        <v>99</v>
      </c>
      <c r="F31" s="50" t="s">
        <v>99</v>
      </c>
      <c r="G31" s="50" t="s">
        <v>99</v>
      </c>
      <c r="H31" s="50" t="s">
        <v>99</v>
      </c>
    </row>
    <row r="32" spans="1:8" ht="38.1" customHeight="1" x14ac:dyDescent="0.25">
      <c r="A32" s="66" t="s">
        <v>916</v>
      </c>
      <c r="B32" s="6" t="s">
        <v>913</v>
      </c>
      <c r="C32" s="16" t="s">
        <v>99</v>
      </c>
      <c r="D32" s="50" t="s">
        <v>99</v>
      </c>
      <c r="E32" s="50" t="s">
        <v>99</v>
      </c>
      <c r="F32" s="50" t="s">
        <v>99</v>
      </c>
      <c r="G32" s="50" t="s">
        <v>99</v>
      </c>
      <c r="H32" s="50" t="s">
        <v>99</v>
      </c>
    </row>
    <row r="33" spans="1:8" ht="38.1" customHeight="1" x14ac:dyDescent="0.25">
      <c r="A33" s="66" t="s">
        <v>917</v>
      </c>
      <c r="B33" s="6" t="s">
        <v>918</v>
      </c>
      <c r="C33" s="16" t="s">
        <v>716</v>
      </c>
      <c r="D33" s="50" t="s">
        <v>99</v>
      </c>
      <c r="E33" s="50" t="s">
        <v>99</v>
      </c>
      <c r="F33" s="50" t="s">
        <v>99</v>
      </c>
      <c r="G33" s="50" t="s">
        <v>99</v>
      </c>
      <c r="H33" s="50" t="s">
        <v>99</v>
      </c>
    </row>
    <row r="34" spans="1:8" x14ac:dyDescent="0.25">
      <c r="A34" s="181" t="s">
        <v>122</v>
      </c>
      <c r="B34" s="181"/>
      <c r="C34" s="181"/>
      <c r="D34" s="181"/>
      <c r="E34" s="181"/>
      <c r="F34" s="181"/>
      <c r="G34" s="181"/>
      <c r="H34" s="181"/>
    </row>
    <row r="35" spans="1:8" ht="111" customHeight="1" x14ac:dyDescent="0.25">
      <c r="A35" s="8" t="s">
        <v>123</v>
      </c>
      <c r="B35" s="11" t="s">
        <v>124</v>
      </c>
      <c r="C35" s="5" t="s">
        <v>99</v>
      </c>
      <c r="D35" s="5" t="s">
        <v>99</v>
      </c>
      <c r="E35" s="5" t="s">
        <v>99</v>
      </c>
      <c r="F35" s="5" t="s">
        <v>99</v>
      </c>
      <c r="G35" s="5" t="s">
        <v>93</v>
      </c>
      <c r="H35" s="5" t="s">
        <v>93</v>
      </c>
    </row>
    <row r="36" spans="1:8" ht="31.5" x14ac:dyDescent="0.25">
      <c r="A36" s="8" t="s">
        <v>216</v>
      </c>
      <c r="B36" s="11" t="s">
        <v>124</v>
      </c>
      <c r="C36" s="5" t="s">
        <v>99</v>
      </c>
      <c r="D36" s="5" t="s">
        <v>99</v>
      </c>
      <c r="E36" s="5" t="s">
        <v>99</v>
      </c>
      <c r="F36" s="5" t="s">
        <v>99</v>
      </c>
      <c r="G36" s="5" t="s">
        <v>99</v>
      </c>
      <c r="H36" s="5" t="s">
        <v>99</v>
      </c>
    </row>
    <row r="37" spans="1:8" x14ac:dyDescent="0.25">
      <c r="A37" s="8" t="s">
        <v>133</v>
      </c>
      <c r="B37" s="11" t="s">
        <v>124</v>
      </c>
      <c r="C37" s="5" t="s">
        <v>99</v>
      </c>
      <c r="D37" s="5" t="s">
        <v>99</v>
      </c>
      <c r="E37" s="5" t="s">
        <v>99</v>
      </c>
      <c r="F37" s="5" t="s">
        <v>99</v>
      </c>
      <c r="G37" s="5" t="s">
        <v>99</v>
      </c>
      <c r="H37" s="5" t="s">
        <v>99</v>
      </c>
    </row>
    <row r="38" spans="1:8" x14ac:dyDescent="0.25">
      <c r="A38" s="8" t="s">
        <v>135</v>
      </c>
      <c r="B38" s="11" t="s">
        <v>124</v>
      </c>
      <c r="C38" s="5" t="s">
        <v>99</v>
      </c>
      <c r="D38" s="5" t="s">
        <v>99</v>
      </c>
      <c r="E38" s="5" t="s">
        <v>99</v>
      </c>
      <c r="F38" s="5" t="s">
        <v>99</v>
      </c>
      <c r="G38" s="5" t="s">
        <v>99</v>
      </c>
      <c r="H38" s="5" t="s">
        <v>99</v>
      </c>
    </row>
    <row r="39" spans="1:8" x14ac:dyDescent="0.25">
      <c r="A39" s="177" t="s">
        <v>217</v>
      </c>
      <c r="B39" s="179"/>
      <c r="C39" s="179"/>
      <c r="D39" s="179"/>
      <c r="E39" s="179"/>
      <c r="F39" s="179"/>
      <c r="G39" s="179"/>
      <c r="H39" s="179"/>
    </row>
    <row r="40" spans="1:8" x14ac:dyDescent="0.25">
      <c r="A40" s="5" t="s">
        <v>138</v>
      </c>
      <c r="B40" s="16" t="s">
        <v>218</v>
      </c>
      <c r="C40" s="16" t="s">
        <v>93</v>
      </c>
      <c r="D40" s="16" t="s">
        <v>93</v>
      </c>
      <c r="E40" s="16" t="s">
        <v>93</v>
      </c>
      <c r="F40" s="16" t="s">
        <v>813</v>
      </c>
      <c r="G40" s="16" t="s">
        <v>813</v>
      </c>
      <c r="H40" s="16" t="s">
        <v>93</v>
      </c>
    </row>
    <row r="41" spans="1:8" x14ac:dyDescent="0.25">
      <c r="A41" s="1" t="s">
        <v>755</v>
      </c>
      <c r="B41" s="5" t="s">
        <v>808</v>
      </c>
      <c r="C41" s="16" t="s">
        <v>99</v>
      </c>
      <c r="D41" s="16" t="s">
        <v>99</v>
      </c>
      <c r="E41" s="16" t="s">
        <v>99</v>
      </c>
      <c r="F41" s="16" t="s">
        <v>99</v>
      </c>
      <c r="G41" s="16" t="s">
        <v>99</v>
      </c>
      <c r="H41" s="16" t="s">
        <v>99</v>
      </c>
    </row>
    <row r="42" spans="1:8" x14ac:dyDescent="0.25">
      <c r="A42" s="1" t="s">
        <v>756</v>
      </c>
      <c r="B42" s="5" t="s">
        <v>810</v>
      </c>
      <c r="C42" s="16" t="s">
        <v>99</v>
      </c>
      <c r="D42" s="16" t="s">
        <v>99</v>
      </c>
      <c r="E42" s="16" t="s">
        <v>99</v>
      </c>
      <c r="F42" s="16" t="s">
        <v>99</v>
      </c>
      <c r="G42" s="16" t="s">
        <v>99</v>
      </c>
      <c r="H42" s="16" t="s">
        <v>99</v>
      </c>
    </row>
    <row r="43" spans="1:8" ht="25.5" x14ac:dyDescent="0.25">
      <c r="A43" s="1" t="s">
        <v>757</v>
      </c>
      <c r="B43" s="5" t="s">
        <v>808</v>
      </c>
      <c r="C43" s="16" t="s">
        <v>99</v>
      </c>
      <c r="D43" s="16" t="s">
        <v>99</v>
      </c>
      <c r="E43" s="16" t="s">
        <v>99</v>
      </c>
      <c r="F43" s="16" t="s">
        <v>99</v>
      </c>
      <c r="G43" s="16" t="s">
        <v>99</v>
      </c>
      <c r="H43" s="16" t="s">
        <v>99</v>
      </c>
    </row>
    <row r="44" spans="1:8" x14ac:dyDescent="0.25">
      <c r="A44" s="177" t="s">
        <v>41</v>
      </c>
      <c r="B44" s="180"/>
      <c r="C44" s="180"/>
      <c r="D44" s="180"/>
      <c r="E44" s="180"/>
      <c r="F44" s="180"/>
      <c r="G44" s="180"/>
      <c r="H44" s="180"/>
    </row>
    <row r="45" spans="1:8" ht="30" x14ac:dyDescent="0.25">
      <c r="A45" s="5" t="s">
        <v>219</v>
      </c>
      <c r="B45" s="5" t="s">
        <v>143</v>
      </c>
      <c r="C45" s="5" t="s">
        <v>93</v>
      </c>
      <c r="D45" s="5" t="s">
        <v>93</v>
      </c>
      <c r="E45" s="5" t="s">
        <v>99</v>
      </c>
      <c r="F45" s="5" t="s">
        <v>93</v>
      </c>
      <c r="G45" s="5" t="s">
        <v>99</v>
      </c>
      <c r="H45" s="5" t="s">
        <v>93</v>
      </c>
    </row>
    <row r="46" spans="1:8" ht="30" x14ac:dyDescent="0.25">
      <c r="A46" s="5" t="s">
        <v>220</v>
      </c>
      <c r="B46" s="5" t="s">
        <v>143</v>
      </c>
      <c r="C46" s="5" t="s">
        <v>93</v>
      </c>
      <c r="D46" s="5" t="s">
        <v>93</v>
      </c>
      <c r="E46" s="5" t="s">
        <v>99</v>
      </c>
      <c r="F46" s="5" t="s">
        <v>93</v>
      </c>
      <c r="G46" s="5" t="s">
        <v>99</v>
      </c>
      <c r="H46" s="5" t="s">
        <v>93</v>
      </c>
    </row>
    <row r="47" spans="1:8" ht="30" x14ac:dyDescent="0.25">
      <c r="A47" s="5" t="s">
        <v>147</v>
      </c>
      <c r="B47" s="5" t="s">
        <v>143</v>
      </c>
      <c r="C47" s="5" t="s">
        <v>93</v>
      </c>
      <c r="D47" s="5" t="s">
        <v>93</v>
      </c>
      <c r="E47" s="5" t="s">
        <v>99</v>
      </c>
      <c r="F47" s="5" t="s">
        <v>93</v>
      </c>
      <c r="G47" s="5" t="s">
        <v>99</v>
      </c>
      <c r="H47" s="5" t="s">
        <v>93</v>
      </c>
    </row>
    <row r="48" spans="1:8" x14ac:dyDescent="0.25">
      <c r="A48" s="177" t="s">
        <v>46</v>
      </c>
      <c r="B48" s="177"/>
      <c r="C48" s="177"/>
      <c r="D48" s="177"/>
      <c r="E48" s="177"/>
      <c r="F48" s="177"/>
      <c r="G48" s="177"/>
      <c r="H48" s="177"/>
    </row>
    <row r="49" spans="1:8" ht="30" x14ac:dyDescent="0.25">
      <c r="A49" s="5" t="s">
        <v>221</v>
      </c>
      <c r="B49" s="5" t="s">
        <v>222</v>
      </c>
      <c r="C49" s="5" t="s">
        <v>799</v>
      </c>
      <c r="D49" s="5" t="s">
        <v>800</v>
      </c>
      <c r="E49" s="5" t="s">
        <v>99</v>
      </c>
      <c r="F49" s="5" t="s">
        <v>99</v>
      </c>
      <c r="G49" s="5" t="s">
        <v>99</v>
      </c>
      <c r="H49" s="5" t="s">
        <v>93</v>
      </c>
    </row>
    <row r="50" spans="1:8" ht="30" x14ac:dyDescent="0.25">
      <c r="A50" s="5" t="s">
        <v>221</v>
      </c>
      <c r="B50" s="5" t="s">
        <v>222</v>
      </c>
      <c r="C50" s="5" t="s">
        <v>93</v>
      </c>
      <c r="D50" s="5" t="s">
        <v>800</v>
      </c>
      <c r="E50" s="5" t="s">
        <v>99</v>
      </c>
      <c r="F50" s="5" t="s">
        <v>99</v>
      </c>
      <c r="G50" s="5" t="s">
        <v>99</v>
      </c>
      <c r="H50" s="5" t="s">
        <v>93</v>
      </c>
    </row>
    <row r="51" spans="1:8" ht="30" x14ac:dyDescent="0.25">
      <c r="A51" s="37" t="s">
        <v>146</v>
      </c>
      <c r="B51" s="37" t="s">
        <v>149</v>
      </c>
      <c r="C51" s="5" t="s">
        <v>93</v>
      </c>
      <c r="D51" s="5" t="s">
        <v>800</v>
      </c>
      <c r="E51" s="5" t="s">
        <v>99</v>
      </c>
      <c r="F51" s="5" t="s">
        <v>99</v>
      </c>
      <c r="G51" s="5" t="s">
        <v>99</v>
      </c>
      <c r="H51" s="5" t="s">
        <v>93</v>
      </c>
    </row>
    <row r="52" spans="1:8" x14ac:dyDescent="0.25">
      <c r="A52" s="177" t="s">
        <v>51</v>
      </c>
      <c r="B52" s="177"/>
      <c r="C52" s="177"/>
      <c r="D52" s="177"/>
      <c r="E52" s="177"/>
      <c r="F52" s="177"/>
      <c r="G52" s="177"/>
      <c r="H52" s="177"/>
    </row>
    <row r="53" spans="1:8" x14ac:dyDescent="0.25">
      <c r="A53" s="5" t="s">
        <v>142</v>
      </c>
      <c r="B53" s="5" t="s">
        <v>223</v>
      </c>
      <c r="C53" s="5" t="s">
        <v>99</v>
      </c>
      <c r="D53" s="5" t="s">
        <v>93</v>
      </c>
      <c r="E53" s="5" t="s">
        <v>93</v>
      </c>
      <c r="F53" s="5" t="s">
        <v>99</v>
      </c>
      <c r="G53" s="5" t="s">
        <v>99</v>
      </c>
      <c r="H53" s="5" t="s">
        <v>93</v>
      </c>
    </row>
    <row r="54" spans="1:8" x14ac:dyDescent="0.25">
      <c r="A54" s="5" t="s">
        <v>146</v>
      </c>
      <c r="B54" s="5" t="s">
        <v>223</v>
      </c>
      <c r="C54" s="5" t="s">
        <v>99</v>
      </c>
      <c r="D54" s="5" t="s">
        <v>99</v>
      </c>
      <c r="E54" s="5" t="s">
        <v>93</v>
      </c>
      <c r="F54" s="5" t="s">
        <v>99</v>
      </c>
      <c r="G54" s="5" t="s">
        <v>93</v>
      </c>
      <c r="H54" s="5" t="s">
        <v>99</v>
      </c>
    </row>
    <row r="55" spans="1:8" x14ac:dyDescent="0.25">
      <c r="A55" s="177" t="s">
        <v>224</v>
      </c>
      <c r="B55" s="177"/>
      <c r="C55" s="177"/>
      <c r="D55" s="177"/>
      <c r="E55" s="177"/>
      <c r="F55" s="177"/>
      <c r="G55" s="177"/>
      <c r="H55" s="177"/>
    </row>
    <row r="56" spans="1:8" x14ac:dyDescent="0.25">
      <c r="A56" s="5" t="s">
        <v>225</v>
      </c>
      <c r="B56" s="5" t="s">
        <v>226</v>
      </c>
      <c r="C56" s="5" t="s">
        <v>93</v>
      </c>
      <c r="D56" s="5" t="s">
        <v>93</v>
      </c>
      <c r="E56" s="5" t="s">
        <v>99</v>
      </c>
      <c r="F56" s="5" t="s">
        <v>99</v>
      </c>
      <c r="G56" s="5" t="s">
        <v>99</v>
      </c>
      <c r="H56" s="5" t="s">
        <v>93</v>
      </c>
    </row>
    <row r="57" spans="1:8" x14ac:dyDescent="0.25">
      <c r="A57" s="5" t="s">
        <v>155</v>
      </c>
      <c r="B57" s="5" t="s">
        <v>227</v>
      </c>
      <c r="C57" s="5" t="s">
        <v>93</v>
      </c>
      <c r="D57" s="5" t="s">
        <v>93</v>
      </c>
      <c r="E57" s="5" t="s">
        <v>99</v>
      </c>
      <c r="F57" s="5" t="s">
        <v>99</v>
      </c>
      <c r="G57" s="5" t="s">
        <v>99</v>
      </c>
      <c r="H57" s="5" t="s">
        <v>93</v>
      </c>
    </row>
    <row r="58" spans="1:8" x14ac:dyDescent="0.25">
      <c r="A58" s="5" t="s">
        <v>158</v>
      </c>
      <c r="B58" s="5" t="s">
        <v>226</v>
      </c>
      <c r="C58" s="5" t="s">
        <v>93</v>
      </c>
      <c r="D58" s="5" t="s">
        <v>99</v>
      </c>
      <c r="E58" s="5" t="s">
        <v>99</v>
      </c>
      <c r="F58" s="5" t="s">
        <v>99</v>
      </c>
      <c r="G58" s="5" t="s">
        <v>99</v>
      </c>
      <c r="H58" s="5" t="s">
        <v>93</v>
      </c>
    </row>
    <row r="59" spans="1:8" x14ac:dyDescent="0.25">
      <c r="A59" s="5" t="s">
        <v>133</v>
      </c>
      <c r="B59" s="5" t="s">
        <v>227</v>
      </c>
      <c r="C59" s="5" t="s">
        <v>99</v>
      </c>
      <c r="D59" s="5" t="s">
        <v>99</v>
      </c>
      <c r="E59" s="5" t="s">
        <v>99</v>
      </c>
      <c r="F59" s="5" t="s">
        <v>99</v>
      </c>
      <c r="G59" s="5" t="s">
        <v>99</v>
      </c>
      <c r="H59" s="5" t="s">
        <v>93</v>
      </c>
    </row>
    <row r="60" spans="1:8" x14ac:dyDescent="0.25">
      <c r="A60" s="5" t="s">
        <v>115</v>
      </c>
      <c r="B60" s="5" t="s">
        <v>226</v>
      </c>
      <c r="C60" s="5" t="s">
        <v>93</v>
      </c>
      <c r="D60" s="5" t="s">
        <v>99</v>
      </c>
      <c r="E60" s="5" t="s">
        <v>99</v>
      </c>
      <c r="F60" s="5" t="s">
        <v>99</v>
      </c>
      <c r="G60" s="5" t="s">
        <v>99</v>
      </c>
      <c r="H60" s="5" t="s">
        <v>93</v>
      </c>
    </row>
    <row r="61" spans="1:8" x14ac:dyDescent="0.25">
      <c r="A61" s="5" t="s">
        <v>228</v>
      </c>
      <c r="B61" s="5" t="s">
        <v>227</v>
      </c>
      <c r="C61" s="5" t="s">
        <v>99</v>
      </c>
      <c r="D61" s="5" t="s">
        <v>99</v>
      </c>
      <c r="E61" s="5" t="s">
        <v>99</v>
      </c>
      <c r="F61" s="5" t="s">
        <v>99</v>
      </c>
      <c r="G61" s="5" t="s">
        <v>99</v>
      </c>
      <c r="H61" s="5" t="s">
        <v>93</v>
      </c>
    </row>
    <row r="62" spans="1:8" x14ac:dyDescent="0.25">
      <c r="A62" s="177" t="s">
        <v>166</v>
      </c>
      <c r="B62" s="177"/>
      <c r="C62" s="177"/>
      <c r="D62" s="177"/>
      <c r="E62" s="177"/>
      <c r="F62" s="177"/>
      <c r="G62" s="177"/>
      <c r="H62" s="177"/>
    </row>
    <row r="63" spans="1:8" ht="30" x14ac:dyDescent="0.25">
      <c r="A63" s="5" t="s">
        <v>91</v>
      </c>
      <c r="B63" s="5" t="s">
        <v>167</v>
      </c>
      <c r="C63" s="5" t="s">
        <v>99</v>
      </c>
      <c r="D63" s="5" t="s">
        <v>93</v>
      </c>
      <c r="E63" s="5" t="s">
        <v>99</v>
      </c>
      <c r="F63" s="5" t="s">
        <v>93</v>
      </c>
      <c r="G63" s="5" t="s">
        <v>99</v>
      </c>
      <c r="H63" s="5" t="s">
        <v>99</v>
      </c>
    </row>
    <row r="64" spans="1:8" x14ac:dyDescent="0.25">
      <c r="A64" s="177" t="s">
        <v>229</v>
      </c>
      <c r="B64" s="177"/>
      <c r="C64" s="177"/>
      <c r="D64" s="177"/>
      <c r="E64" s="177"/>
      <c r="F64" s="177"/>
      <c r="G64" s="177"/>
      <c r="H64" s="177"/>
    </row>
    <row r="65" spans="1:8" x14ac:dyDescent="0.25">
      <c r="A65" s="5" t="s">
        <v>230</v>
      </c>
      <c r="B65" s="5" t="s">
        <v>172</v>
      </c>
      <c r="C65" s="5" t="s">
        <v>99</v>
      </c>
      <c r="D65" s="5" t="s">
        <v>93</v>
      </c>
      <c r="E65" s="5" t="s">
        <v>99</v>
      </c>
      <c r="F65" s="5" t="s">
        <v>99</v>
      </c>
      <c r="G65" s="5" t="s">
        <v>93</v>
      </c>
      <c r="H65" s="5" t="s">
        <v>99</v>
      </c>
    </row>
    <row r="66" spans="1:8" x14ac:dyDescent="0.25">
      <c r="A66" s="5" t="s">
        <v>231</v>
      </c>
      <c r="B66" s="5" t="s">
        <v>172</v>
      </c>
      <c r="C66" s="5" t="s">
        <v>99</v>
      </c>
      <c r="D66" s="5" t="s">
        <v>93</v>
      </c>
      <c r="E66" s="5" t="s">
        <v>99</v>
      </c>
      <c r="F66" s="5" t="s">
        <v>99</v>
      </c>
      <c r="G66" s="5" t="s">
        <v>99</v>
      </c>
      <c r="H66" s="5" t="s">
        <v>99</v>
      </c>
    </row>
    <row r="67" spans="1:8" x14ac:dyDescent="0.25">
      <c r="A67" s="5" t="s">
        <v>232</v>
      </c>
      <c r="B67" s="5" t="s">
        <v>172</v>
      </c>
      <c r="C67" s="5" t="s">
        <v>99</v>
      </c>
      <c r="D67" s="5" t="s">
        <v>93</v>
      </c>
      <c r="E67" s="5" t="s">
        <v>99</v>
      </c>
      <c r="F67" s="5" t="s">
        <v>99</v>
      </c>
      <c r="G67" s="5" t="s">
        <v>99</v>
      </c>
      <c r="H67" s="5" t="s">
        <v>99</v>
      </c>
    </row>
    <row r="68" spans="1:8" x14ac:dyDescent="0.25">
      <c r="A68" s="5" t="s">
        <v>230</v>
      </c>
      <c r="B68" s="5" t="s">
        <v>233</v>
      </c>
      <c r="C68" s="5" t="s">
        <v>93</v>
      </c>
      <c r="D68" s="5" t="s">
        <v>93</v>
      </c>
      <c r="E68" s="5" t="s">
        <v>99</v>
      </c>
      <c r="F68" s="5" t="s">
        <v>99</v>
      </c>
      <c r="G68" s="5" t="s">
        <v>99</v>
      </c>
      <c r="H68" s="5" t="s">
        <v>93</v>
      </c>
    </row>
    <row r="69" spans="1:8" x14ac:dyDescent="0.25">
      <c r="A69" s="177" t="s">
        <v>268</v>
      </c>
      <c r="B69" s="177"/>
      <c r="C69" s="177"/>
      <c r="D69" s="177"/>
      <c r="E69" s="177"/>
      <c r="F69" s="177"/>
      <c r="G69" s="177"/>
      <c r="H69" s="177"/>
    </row>
    <row r="70" spans="1:8" ht="24" x14ac:dyDescent="0.25">
      <c r="A70" s="7" t="s">
        <v>888</v>
      </c>
      <c r="B70" s="6" t="s">
        <v>101</v>
      </c>
      <c r="C70" s="5" t="s">
        <v>99</v>
      </c>
      <c r="D70" s="5" t="s">
        <v>716</v>
      </c>
      <c r="E70" s="5" t="s">
        <v>716</v>
      </c>
      <c r="F70" s="5" t="s">
        <v>99</v>
      </c>
      <c r="G70" s="5" t="s">
        <v>99</v>
      </c>
      <c r="H70" s="5" t="s">
        <v>99</v>
      </c>
    </row>
    <row r="71" spans="1:8" x14ac:dyDescent="0.25">
      <c r="A71" s="177" t="s">
        <v>1000</v>
      </c>
      <c r="B71" s="177"/>
      <c r="C71" s="177"/>
      <c r="D71" s="177"/>
      <c r="E71" s="177"/>
      <c r="F71" s="177"/>
      <c r="G71" s="177"/>
      <c r="H71" s="177"/>
    </row>
    <row r="72" spans="1:8" ht="30" x14ac:dyDescent="0.25">
      <c r="A72" s="67" t="s">
        <v>929</v>
      </c>
      <c r="B72" s="41" t="s">
        <v>48</v>
      </c>
      <c r="C72" s="51"/>
      <c r="D72" s="51"/>
      <c r="E72" s="51"/>
      <c r="F72" s="51"/>
      <c r="G72" s="51"/>
      <c r="H72" s="51"/>
    </row>
    <row r="73" spans="1:8" ht="30" x14ac:dyDescent="0.25">
      <c r="A73" s="67" t="s">
        <v>930</v>
      </c>
      <c r="B73" s="41" t="s">
        <v>48</v>
      </c>
      <c r="C73" s="51"/>
      <c r="D73" s="51"/>
      <c r="E73" s="51"/>
      <c r="F73" s="51"/>
      <c r="G73" s="51"/>
      <c r="H73" s="51"/>
    </row>
  </sheetData>
  <mergeCells count="11">
    <mergeCell ref="A69:H69"/>
    <mergeCell ref="A71:H71"/>
    <mergeCell ref="A64:H64"/>
    <mergeCell ref="A62:H62"/>
    <mergeCell ref="A2:H2"/>
    <mergeCell ref="A34:H34"/>
    <mergeCell ref="A55:H55"/>
    <mergeCell ref="A39:H39"/>
    <mergeCell ref="A44:H44"/>
    <mergeCell ref="A48:H48"/>
    <mergeCell ref="A52:H52"/>
  </mergeCells>
  <pageMargins left="0.7" right="0.7" top="0.75" bottom="0.75" header="0.3" footer="0.3"/>
  <pageSetup paperSize="9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3"/>
  <sheetViews>
    <sheetView topLeftCell="A211" workbookViewId="0">
      <selection activeCell="A207" sqref="A207:F207"/>
    </sheetView>
  </sheetViews>
  <sheetFormatPr defaultColWidth="11" defaultRowHeight="15.75" x14ac:dyDescent="0.25"/>
  <cols>
    <col min="1" max="1" width="13.625" style="151" customWidth="1"/>
    <col min="2" max="2" width="22" style="81" customWidth="1"/>
    <col min="3" max="3" width="15.5" style="81" hidden="1" customWidth="1"/>
    <col min="4" max="4" width="15.875" style="81" customWidth="1"/>
    <col min="5" max="5" width="14.375" style="81" customWidth="1"/>
    <col min="6" max="6" width="22.375" style="81" customWidth="1"/>
    <col min="7" max="16384" width="11" style="81"/>
  </cols>
  <sheetData>
    <row r="1" spans="1:6" x14ac:dyDescent="0.25">
      <c r="A1" s="197" t="s">
        <v>362</v>
      </c>
      <c r="B1" s="198"/>
      <c r="C1" s="198"/>
      <c r="D1" s="198"/>
      <c r="E1" s="198"/>
      <c r="F1" s="198"/>
    </row>
    <row r="3" spans="1:6" ht="51.95" customHeight="1" x14ac:dyDescent="0.25">
      <c r="A3" s="115" t="s">
        <v>0</v>
      </c>
      <c r="B3" s="35" t="s">
        <v>240</v>
      </c>
      <c r="C3" s="35" t="s">
        <v>241</v>
      </c>
      <c r="D3" s="35" t="s">
        <v>242</v>
      </c>
      <c r="E3" s="35" t="s">
        <v>695</v>
      </c>
      <c r="F3" s="35" t="s">
        <v>243</v>
      </c>
    </row>
    <row r="4" spans="1:6" ht="15.95" customHeight="1" x14ac:dyDescent="0.25">
      <c r="A4" s="194" t="s">
        <v>8</v>
      </c>
      <c r="B4" s="195"/>
      <c r="C4" s="195"/>
      <c r="D4" s="195"/>
      <c r="E4" s="195"/>
      <c r="F4" s="196"/>
    </row>
    <row r="5" spans="1:6" ht="38.25" x14ac:dyDescent="0.25">
      <c r="A5" s="116">
        <v>1</v>
      </c>
      <c r="B5" s="28" t="s">
        <v>244</v>
      </c>
      <c r="C5" s="30">
        <v>4428844.37</v>
      </c>
      <c r="D5" s="65">
        <v>3744720</v>
      </c>
      <c r="E5" s="117"/>
      <c r="F5" s="117"/>
    </row>
    <row r="6" spans="1:6" ht="38.25" x14ac:dyDescent="0.25">
      <c r="A6" s="116">
        <v>2</v>
      </c>
      <c r="B6" s="28" t="s">
        <v>245</v>
      </c>
      <c r="C6" s="29">
        <v>3372000</v>
      </c>
      <c r="D6" s="62">
        <v>3372000</v>
      </c>
      <c r="E6" s="117"/>
      <c r="F6" s="117"/>
    </row>
    <row r="7" spans="1:6" ht="25.5" x14ac:dyDescent="0.25">
      <c r="A7" s="116">
        <v>3</v>
      </c>
      <c r="B7" s="28" t="s">
        <v>262</v>
      </c>
      <c r="C7" s="30">
        <v>1412607.38</v>
      </c>
      <c r="D7" s="63">
        <v>1459950</v>
      </c>
      <c r="E7" s="117"/>
      <c r="F7" s="117"/>
    </row>
    <row r="8" spans="1:6" ht="38.25" x14ac:dyDescent="0.25">
      <c r="A8" s="116">
        <v>4</v>
      </c>
      <c r="B8" s="28" t="s">
        <v>246</v>
      </c>
      <c r="C8" s="29">
        <v>327180</v>
      </c>
      <c r="D8" s="62">
        <v>327180</v>
      </c>
      <c r="E8" s="117"/>
      <c r="F8" s="117"/>
    </row>
    <row r="9" spans="1:6" ht="38.25" x14ac:dyDescent="0.25">
      <c r="A9" s="116">
        <v>5</v>
      </c>
      <c r="B9" s="28" t="s">
        <v>247</v>
      </c>
      <c r="C9" s="29">
        <v>57672</v>
      </c>
      <c r="D9" s="62">
        <v>22580.42</v>
      </c>
      <c r="E9" s="117" t="s">
        <v>789</v>
      </c>
      <c r="F9" s="117"/>
    </row>
    <row r="10" spans="1:6" ht="25.5" x14ac:dyDescent="0.25">
      <c r="A10" s="116">
        <v>6</v>
      </c>
      <c r="B10" s="28" t="s">
        <v>248</v>
      </c>
      <c r="C10" s="29">
        <v>69000</v>
      </c>
      <c r="D10" s="62">
        <v>8291.25</v>
      </c>
      <c r="E10" s="117" t="s">
        <v>789</v>
      </c>
      <c r="F10" s="117"/>
    </row>
    <row r="11" spans="1:6" ht="38.25" x14ac:dyDescent="0.25">
      <c r="A11" s="116">
        <v>7</v>
      </c>
      <c r="B11" s="28" t="s">
        <v>249</v>
      </c>
      <c r="C11" s="29">
        <v>25920</v>
      </c>
      <c r="D11" s="62">
        <v>6524</v>
      </c>
      <c r="E11" s="117" t="s">
        <v>789</v>
      </c>
      <c r="F11" s="117"/>
    </row>
    <row r="12" spans="1:6" ht="38.25" x14ac:dyDescent="0.25">
      <c r="A12" s="116">
        <v>8</v>
      </c>
      <c r="B12" s="28" t="s">
        <v>250</v>
      </c>
      <c r="C12" s="29">
        <v>54833.5</v>
      </c>
      <c r="D12" s="62">
        <v>54833.5</v>
      </c>
      <c r="E12" s="117" t="s">
        <v>789</v>
      </c>
      <c r="F12" s="117"/>
    </row>
    <row r="13" spans="1:6" ht="51" x14ac:dyDescent="0.25">
      <c r="A13" s="116">
        <v>9</v>
      </c>
      <c r="B13" s="31" t="s">
        <v>261</v>
      </c>
      <c r="C13" s="29">
        <v>36495.69</v>
      </c>
      <c r="D13" s="62">
        <v>36495.69</v>
      </c>
      <c r="E13" s="117" t="s">
        <v>789</v>
      </c>
      <c r="F13" s="117"/>
    </row>
    <row r="14" spans="1:6" ht="38.25" x14ac:dyDescent="0.25">
      <c r="A14" s="116">
        <v>10</v>
      </c>
      <c r="B14" s="31" t="s">
        <v>784</v>
      </c>
      <c r="C14" s="29">
        <v>337000</v>
      </c>
      <c r="D14" s="62">
        <v>185400</v>
      </c>
      <c r="E14" s="117"/>
      <c r="F14" s="118"/>
    </row>
    <row r="15" spans="1:6" ht="51" x14ac:dyDescent="0.25">
      <c r="A15" s="116">
        <v>11</v>
      </c>
      <c r="B15" s="31" t="s">
        <v>869</v>
      </c>
      <c r="C15" s="29">
        <v>1507441.97</v>
      </c>
      <c r="D15" s="62">
        <v>1603000</v>
      </c>
      <c r="E15" s="117"/>
      <c r="F15" s="119"/>
    </row>
    <row r="16" spans="1:6" ht="51" x14ac:dyDescent="0.25">
      <c r="A16" s="116">
        <v>12</v>
      </c>
      <c r="B16" s="31" t="s">
        <v>798</v>
      </c>
      <c r="C16" s="29">
        <v>246000</v>
      </c>
      <c r="D16" s="62">
        <v>246000</v>
      </c>
      <c r="E16" s="117"/>
      <c r="F16" s="119"/>
    </row>
    <row r="17" spans="1:6" ht="51" x14ac:dyDescent="0.25">
      <c r="A17" s="116">
        <v>13</v>
      </c>
      <c r="B17" s="31" t="s">
        <v>870</v>
      </c>
      <c r="C17" s="29"/>
      <c r="D17" s="62">
        <v>2921000</v>
      </c>
      <c r="E17" s="117"/>
      <c r="F17" s="120"/>
    </row>
    <row r="18" spans="1:6" ht="38.25" x14ac:dyDescent="0.25">
      <c r="A18" s="116">
        <v>14</v>
      </c>
      <c r="B18" s="31" t="s">
        <v>871</v>
      </c>
      <c r="C18" s="29"/>
      <c r="D18" s="62">
        <v>500000</v>
      </c>
      <c r="E18" s="117"/>
      <c r="F18" s="120"/>
    </row>
    <row r="19" spans="1:6" ht="38.25" x14ac:dyDescent="0.25">
      <c r="A19" s="116">
        <v>15</v>
      </c>
      <c r="B19" s="31" t="s">
        <v>872</v>
      </c>
      <c r="C19" s="29"/>
      <c r="D19" s="62">
        <v>170000</v>
      </c>
      <c r="E19" s="117"/>
      <c r="F19" s="120"/>
    </row>
    <row r="20" spans="1:6" ht="38.25" x14ac:dyDescent="0.25">
      <c r="A20" s="116">
        <v>16</v>
      </c>
      <c r="B20" s="31" t="s">
        <v>873</v>
      </c>
      <c r="C20" s="29"/>
      <c r="D20" s="62">
        <v>39650</v>
      </c>
      <c r="E20" s="117"/>
      <c r="F20" s="120"/>
    </row>
    <row r="21" spans="1:6" ht="25.5" x14ac:dyDescent="0.25">
      <c r="A21" s="116">
        <v>17</v>
      </c>
      <c r="B21" s="31" t="s">
        <v>874</v>
      </c>
      <c r="C21" s="29"/>
      <c r="D21" s="62">
        <v>250000</v>
      </c>
      <c r="E21" s="117"/>
      <c r="F21" s="120"/>
    </row>
    <row r="22" spans="1:6" ht="25.5" x14ac:dyDescent="0.25">
      <c r="A22" s="116">
        <v>18</v>
      </c>
      <c r="B22" s="31" t="s">
        <v>903</v>
      </c>
      <c r="C22" s="29"/>
      <c r="D22" s="62">
        <v>25000</v>
      </c>
      <c r="E22" s="117"/>
      <c r="F22" s="120"/>
    </row>
    <row r="23" spans="1:6" ht="63.75" x14ac:dyDescent="0.25">
      <c r="A23" s="116">
        <v>19</v>
      </c>
      <c r="B23" s="31" t="s">
        <v>875</v>
      </c>
      <c r="C23" s="29"/>
      <c r="D23" s="62">
        <v>860790</v>
      </c>
      <c r="E23" s="117"/>
      <c r="F23" s="120"/>
    </row>
    <row r="24" spans="1:6" ht="25.5" x14ac:dyDescent="0.25">
      <c r="A24" s="116">
        <v>20</v>
      </c>
      <c r="B24" s="31" t="s">
        <v>793</v>
      </c>
      <c r="C24" s="44" t="s">
        <v>796</v>
      </c>
      <c r="D24" s="64" t="s">
        <v>796</v>
      </c>
      <c r="E24" s="117" t="s">
        <v>789</v>
      </c>
      <c r="F24" s="120"/>
    </row>
    <row r="25" spans="1:6" ht="25.5" x14ac:dyDescent="0.25">
      <c r="A25" s="116">
        <v>21</v>
      </c>
      <c r="B25" s="31" t="s">
        <v>794</v>
      </c>
      <c r="C25" s="44" t="s">
        <v>797</v>
      </c>
      <c r="D25" s="64" t="s">
        <v>797</v>
      </c>
      <c r="E25" s="117" t="s">
        <v>789</v>
      </c>
      <c r="F25" s="120"/>
    </row>
    <row r="26" spans="1:6" ht="63.75" x14ac:dyDescent="0.25">
      <c r="A26" s="116">
        <v>22</v>
      </c>
      <c r="B26" s="31" t="s">
        <v>876</v>
      </c>
      <c r="C26" s="29"/>
      <c r="D26" s="62">
        <v>1000000</v>
      </c>
      <c r="E26" s="117"/>
      <c r="F26" s="120"/>
    </row>
    <row r="27" spans="1:6" ht="38.25" x14ac:dyDescent="0.25">
      <c r="A27" s="116">
        <v>23</v>
      </c>
      <c r="B27" s="121" t="s">
        <v>303</v>
      </c>
      <c r="C27" s="122">
        <v>656250</v>
      </c>
      <c r="D27" s="122">
        <v>656250</v>
      </c>
      <c r="E27" s="117"/>
      <c r="F27" s="120"/>
    </row>
    <row r="28" spans="1:6" ht="38.25" x14ac:dyDescent="0.25">
      <c r="A28" s="116">
        <v>24</v>
      </c>
      <c r="B28" s="121" t="s">
        <v>304</v>
      </c>
      <c r="C28" s="122">
        <v>597000</v>
      </c>
      <c r="D28" s="122">
        <v>597000</v>
      </c>
      <c r="E28" s="117"/>
      <c r="F28" s="120"/>
    </row>
    <row r="29" spans="1:6" ht="38.25" x14ac:dyDescent="0.25">
      <c r="A29" s="116">
        <v>25</v>
      </c>
      <c r="B29" s="121" t="s">
        <v>879</v>
      </c>
      <c r="C29" s="122">
        <v>567300</v>
      </c>
      <c r="D29" s="122">
        <v>567300</v>
      </c>
      <c r="E29" s="117"/>
      <c r="F29" s="120"/>
    </row>
    <row r="30" spans="1:6" ht="38.25" x14ac:dyDescent="0.25">
      <c r="A30" s="116">
        <v>26</v>
      </c>
      <c r="B30" s="121" t="s">
        <v>880</v>
      </c>
      <c r="C30" s="122">
        <v>165480</v>
      </c>
      <c r="D30" s="122">
        <v>165480</v>
      </c>
      <c r="E30" s="117"/>
      <c r="F30" s="120"/>
    </row>
    <row r="31" spans="1:6" ht="25.5" x14ac:dyDescent="0.25">
      <c r="A31" s="116">
        <v>27</v>
      </c>
      <c r="B31" s="121" t="s">
        <v>305</v>
      </c>
      <c r="C31" s="122">
        <v>212910</v>
      </c>
      <c r="D31" s="122">
        <v>212910</v>
      </c>
      <c r="E31" s="117"/>
      <c r="F31" s="120"/>
    </row>
    <row r="32" spans="1:6" ht="38.25" x14ac:dyDescent="0.25">
      <c r="A32" s="116">
        <v>28</v>
      </c>
      <c r="B32" s="121" t="s">
        <v>881</v>
      </c>
      <c r="C32" s="122">
        <v>135000</v>
      </c>
      <c r="D32" s="122">
        <v>135000</v>
      </c>
      <c r="E32" s="117"/>
      <c r="F32" s="120"/>
    </row>
    <row r="33" spans="1:6" ht="38.25" x14ac:dyDescent="0.25">
      <c r="A33" s="116">
        <v>29</v>
      </c>
      <c r="B33" s="121" t="s">
        <v>882</v>
      </c>
      <c r="C33" s="122">
        <v>180600</v>
      </c>
      <c r="D33" s="122">
        <v>180600</v>
      </c>
      <c r="E33" s="117"/>
      <c r="F33" s="120"/>
    </row>
    <row r="34" spans="1:6" ht="38.25" x14ac:dyDescent="0.25">
      <c r="A34" s="116">
        <v>30</v>
      </c>
      <c r="B34" s="121" t="s">
        <v>878</v>
      </c>
      <c r="C34" s="122">
        <v>9000</v>
      </c>
      <c r="D34" s="122">
        <v>9000</v>
      </c>
      <c r="E34" s="117"/>
      <c r="F34" s="120"/>
    </row>
    <row r="35" spans="1:6" ht="38.25" x14ac:dyDescent="0.25">
      <c r="A35" s="116">
        <v>31</v>
      </c>
      <c r="B35" s="121" t="s">
        <v>877</v>
      </c>
      <c r="C35" s="122"/>
      <c r="D35" s="122">
        <v>165480</v>
      </c>
      <c r="E35" s="117"/>
      <c r="F35" s="120"/>
    </row>
    <row r="36" spans="1:6" ht="25.5" x14ac:dyDescent="0.25">
      <c r="A36" s="116">
        <v>32</v>
      </c>
      <c r="B36" s="121" t="s">
        <v>306</v>
      </c>
      <c r="C36" s="122">
        <v>15526</v>
      </c>
      <c r="D36" s="122">
        <v>15526</v>
      </c>
      <c r="E36" s="117"/>
      <c r="F36" s="120"/>
    </row>
    <row r="37" spans="1:6" ht="25.5" x14ac:dyDescent="0.25">
      <c r="A37" s="116">
        <v>33</v>
      </c>
      <c r="B37" s="28" t="s">
        <v>251</v>
      </c>
      <c r="C37" s="29">
        <v>96587.08</v>
      </c>
      <c r="D37" s="62">
        <v>96587.08</v>
      </c>
      <c r="E37" s="117"/>
      <c r="F37" s="120"/>
    </row>
    <row r="38" spans="1:6" ht="38.25" x14ac:dyDescent="0.25">
      <c r="A38" s="116">
        <v>34</v>
      </c>
      <c r="B38" s="28" t="s">
        <v>252</v>
      </c>
      <c r="C38" s="29">
        <v>92738.63</v>
      </c>
      <c r="D38" s="62">
        <v>92738.63</v>
      </c>
      <c r="E38" s="117"/>
      <c r="F38" s="120"/>
    </row>
    <row r="39" spans="1:6" x14ac:dyDescent="0.25">
      <c r="A39" s="116">
        <v>35</v>
      </c>
      <c r="B39" s="31" t="s">
        <v>795</v>
      </c>
      <c r="C39" s="45">
        <v>99415</v>
      </c>
      <c r="D39" s="64">
        <v>99415</v>
      </c>
      <c r="E39" s="117"/>
      <c r="F39" s="120"/>
    </row>
    <row r="40" spans="1:6" ht="38.25" x14ac:dyDescent="0.25">
      <c r="A40" s="116">
        <v>36</v>
      </c>
      <c r="B40" s="121" t="s">
        <v>883</v>
      </c>
      <c r="C40" s="122">
        <v>12903</v>
      </c>
      <c r="D40" s="122">
        <v>12903</v>
      </c>
      <c r="E40" s="117"/>
      <c r="F40" s="120"/>
    </row>
    <row r="41" spans="1:6" ht="25.5" x14ac:dyDescent="0.25">
      <c r="A41" s="116">
        <v>37</v>
      </c>
      <c r="B41" s="121" t="s">
        <v>884</v>
      </c>
      <c r="C41" s="122">
        <v>66632</v>
      </c>
      <c r="D41" s="122">
        <v>66632</v>
      </c>
      <c r="E41" s="117"/>
      <c r="F41" s="120"/>
    </row>
    <row r="42" spans="1:6" ht="38.25" x14ac:dyDescent="0.25">
      <c r="A42" s="116">
        <v>38</v>
      </c>
      <c r="B42" s="121" t="s">
        <v>885</v>
      </c>
      <c r="C42" s="122">
        <v>4993</v>
      </c>
      <c r="D42" s="122">
        <v>4993</v>
      </c>
      <c r="E42" s="117"/>
      <c r="F42" s="120"/>
    </row>
    <row r="43" spans="1:6" x14ac:dyDescent="0.25">
      <c r="A43" s="116">
        <v>39</v>
      </c>
      <c r="B43" s="121" t="s">
        <v>307</v>
      </c>
      <c r="C43" s="122">
        <v>14827</v>
      </c>
      <c r="D43" s="122">
        <v>14827</v>
      </c>
      <c r="E43" s="117"/>
      <c r="F43" s="120"/>
    </row>
    <row r="44" spans="1:6" x14ac:dyDescent="0.25">
      <c r="A44" s="116">
        <v>40</v>
      </c>
      <c r="B44" s="121" t="s">
        <v>308</v>
      </c>
      <c r="C44" s="122">
        <v>8594</v>
      </c>
      <c r="D44" s="122">
        <v>8594</v>
      </c>
      <c r="E44" s="117"/>
      <c r="F44" s="120"/>
    </row>
    <row r="45" spans="1:6" x14ac:dyDescent="0.25">
      <c r="A45" s="116">
        <v>41</v>
      </c>
      <c r="B45" s="121" t="s">
        <v>309</v>
      </c>
      <c r="C45" s="122">
        <v>20510</v>
      </c>
      <c r="D45" s="122">
        <v>20510</v>
      </c>
      <c r="E45" s="117"/>
      <c r="F45" s="120"/>
    </row>
    <row r="46" spans="1:6" x14ac:dyDescent="0.25">
      <c r="A46" s="116">
        <v>42</v>
      </c>
      <c r="B46" s="121" t="s">
        <v>310</v>
      </c>
      <c r="C46" s="122">
        <v>6757</v>
      </c>
      <c r="D46" s="122">
        <v>6757</v>
      </c>
      <c r="E46" s="117"/>
      <c r="F46" s="120"/>
    </row>
    <row r="47" spans="1:6" ht="76.5" x14ac:dyDescent="0.25">
      <c r="A47" s="116">
        <v>43</v>
      </c>
      <c r="B47" s="31" t="s">
        <v>791</v>
      </c>
      <c r="C47" s="44"/>
      <c r="D47" s="64">
        <v>120000</v>
      </c>
      <c r="E47" s="117"/>
      <c r="F47" s="120"/>
    </row>
    <row r="48" spans="1:6" x14ac:dyDescent="0.25">
      <c r="A48" s="116">
        <v>44</v>
      </c>
      <c r="B48" s="31" t="s">
        <v>886</v>
      </c>
      <c r="C48" s="44"/>
      <c r="D48" s="64">
        <v>37466.78</v>
      </c>
      <c r="E48" s="117"/>
      <c r="F48" s="120"/>
    </row>
    <row r="49" spans="1:6" ht="25.5" x14ac:dyDescent="0.25">
      <c r="A49" s="116">
        <v>45</v>
      </c>
      <c r="B49" s="31" t="s">
        <v>994</v>
      </c>
      <c r="C49" s="44"/>
      <c r="D49" s="64">
        <v>110015</v>
      </c>
      <c r="E49" s="117"/>
      <c r="F49" s="120"/>
    </row>
    <row r="50" spans="1:6" ht="47.25" x14ac:dyDescent="0.25">
      <c r="A50" s="116">
        <v>46</v>
      </c>
      <c r="B50" s="31" t="s">
        <v>927</v>
      </c>
      <c r="C50" s="44"/>
      <c r="D50" s="64">
        <v>350000</v>
      </c>
      <c r="E50" s="117"/>
      <c r="F50" s="120" t="s">
        <v>928</v>
      </c>
    </row>
    <row r="51" spans="1:6" ht="25.5" x14ac:dyDescent="0.25">
      <c r="A51" s="116">
        <v>47</v>
      </c>
      <c r="B51" s="30" t="s">
        <v>253</v>
      </c>
      <c r="C51" s="30">
        <v>67083.320000000007</v>
      </c>
      <c r="D51" s="63">
        <v>71571.320000000007</v>
      </c>
      <c r="E51" s="117"/>
      <c r="F51" s="117"/>
    </row>
    <row r="52" spans="1:6" ht="25.5" x14ac:dyDescent="0.25">
      <c r="A52" s="116">
        <v>48</v>
      </c>
      <c r="B52" s="30" t="s">
        <v>254</v>
      </c>
      <c r="C52" s="30">
        <v>0</v>
      </c>
      <c r="D52" s="63">
        <v>8213.68</v>
      </c>
      <c r="E52" s="117"/>
      <c r="F52" s="117"/>
    </row>
    <row r="53" spans="1:6" ht="25.5" x14ac:dyDescent="0.25">
      <c r="A53" s="116">
        <v>49</v>
      </c>
      <c r="B53" s="30" t="s">
        <v>255</v>
      </c>
      <c r="C53" s="30">
        <v>32200</v>
      </c>
      <c r="D53" s="63">
        <v>2924787.04</v>
      </c>
      <c r="E53" s="117"/>
      <c r="F53" s="117"/>
    </row>
    <row r="54" spans="1:6" ht="25.5" x14ac:dyDescent="0.25">
      <c r="A54" s="116">
        <v>50</v>
      </c>
      <c r="B54" s="30" t="s">
        <v>256</v>
      </c>
      <c r="C54" s="30">
        <v>512774.81</v>
      </c>
      <c r="D54" s="30">
        <v>512774.81</v>
      </c>
      <c r="E54" s="117"/>
      <c r="F54" s="117"/>
    </row>
    <row r="55" spans="1:6" ht="25.5" x14ac:dyDescent="0.25">
      <c r="A55" s="116">
        <v>51</v>
      </c>
      <c r="B55" s="30" t="s">
        <v>257</v>
      </c>
      <c r="C55" s="30">
        <v>284316.24</v>
      </c>
      <c r="D55" s="63">
        <v>297993.84000000003</v>
      </c>
      <c r="E55" s="117"/>
      <c r="F55" s="117"/>
    </row>
    <row r="56" spans="1:6" ht="63.75" x14ac:dyDescent="0.25">
      <c r="A56" s="116">
        <v>52</v>
      </c>
      <c r="B56" s="30" t="s">
        <v>258</v>
      </c>
      <c r="C56" s="30">
        <v>1180002.1499999999</v>
      </c>
      <c r="D56" s="63">
        <v>1778392.51</v>
      </c>
      <c r="E56" s="117"/>
      <c r="F56" s="32" t="s">
        <v>792</v>
      </c>
    </row>
    <row r="57" spans="1:6" ht="38.25" x14ac:dyDescent="0.25">
      <c r="A57" s="116">
        <v>53</v>
      </c>
      <c r="B57" s="30" t="s">
        <v>259</v>
      </c>
      <c r="C57" s="30">
        <v>0</v>
      </c>
      <c r="D57" s="63">
        <v>195891.9</v>
      </c>
      <c r="E57" s="117"/>
      <c r="F57" s="117"/>
    </row>
    <row r="58" spans="1:6" x14ac:dyDescent="0.25">
      <c r="A58" s="190" t="s">
        <v>263</v>
      </c>
      <c r="B58" s="33" t="s">
        <v>264</v>
      </c>
      <c r="C58" s="123">
        <f>SUM(C5:C35)</f>
        <v>14398534.91</v>
      </c>
      <c r="D58" s="123">
        <f>SUM(D5:D35)</f>
        <v>19522434.859999999</v>
      </c>
      <c r="E58" s="124"/>
      <c r="F58" s="124"/>
    </row>
    <row r="59" spans="1:6" x14ac:dyDescent="0.25">
      <c r="A59" s="190"/>
      <c r="B59" s="33" t="s">
        <v>265</v>
      </c>
      <c r="C59" s="123">
        <f>SUM(C36:C48)</f>
        <v>439482.71</v>
      </c>
      <c r="D59" s="123">
        <f>SUM(D36:D50)</f>
        <v>1056964.49</v>
      </c>
      <c r="E59" s="124"/>
      <c r="F59" s="124"/>
    </row>
    <row r="60" spans="1:6" x14ac:dyDescent="0.25">
      <c r="A60" s="190"/>
      <c r="B60" s="33" t="s">
        <v>266</v>
      </c>
      <c r="C60" s="125">
        <f>SUM(C51:C56)</f>
        <v>2076376.52</v>
      </c>
      <c r="D60" s="125">
        <f>SUM(D51:D56)</f>
        <v>5593733.2000000002</v>
      </c>
      <c r="E60" s="124"/>
      <c r="F60" s="124"/>
    </row>
    <row r="61" spans="1:6" x14ac:dyDescent="0.25">
      <c r="A61" s="190"/>
      <c r="B61" s="33" t="s">
        <v>267</v>
      </c>
      <c r="C61" s="124">
        <f>C57</f>
        <v>0</v>
      </c>
      <c r="D61" s="124">
        <f>D57</f>
        <v>195891.9</v>
      </c>
      <c r="E61" s="124"/>
      <c r="F61" s="124"/>
    </row>
    <row r="62" spans="1:6" x14ac:dyDescent="0.25">
      <c r="A62" s="182" t="s">
        <v>268</v>
      </c>
      <c r="B62" s="183"/>
      <c r="C62" s="183"/>
      <c r="D62" s="183"/>
      <c r="E62" s="183"/>
      <c r="F62" s="184"/>
    </row>
    <row r="63" spans="1:6" ht="51.75" x14ac:dyDescent="0.25">
      <c r="A63" s="115" t="s">
        <v>0</v>
      </c>
      <c r="B63" s="35" t="s">
        <v>240</v>
      </c>
      <c r="C63" s="35" t="s">
        <v>241</v>
      </c>
      <c r="D63" s="35" t="s">
        <v>242</v>
      </c>
      <c r="E63" s="35" t="s">
        <v>695</v>
      </c>
      <c r="F63" s="35" t="s">
        <v>243</v>
      </c>
    </row>
    <row r="64" spans="1:6" ht="38.25" x14ac:dyDescent="0.25">
      <c r="A64" s="126">
        <v>1</v>
      </c>
      <c r="B64" s="121" t="s">
        <v>1025</v>
      </c>
      <c r="C64" s="117">
        <v>65282.93</v>
      </c>
      <c r="D64" s="62">
        <v>2015634.76</v>
      </c>
      <c r="E64" s="117" t="s">
        <v>789</v>
      </c>
      <c r="F64" s="117"/>
    </row>
    <row r="65" spans="1:6" ht="39" x14ac:dyDescent="0.25">
      <c r="A65" s="126">
        <v>2</v>
      </c>
      <c r="B65" s="121" t="s">
        <v>709</v>
      </c>
      <c r="C65" s="117">
        <v>65282.93</v>
      </c>
      <c r="D65" s="117">
        <v>210689.28</v>
      </c>
      <c r="E65" s="117"/>
      <c r="F65" s="118" t="s">
        <v>1020</v>
      </c>
    </row>
    <row r="66" spans="1:6" ht="38.25" x14ac:dyDescent="0.25">
      <c r="A66" s="126">
        <v>3</v>
      </c>
      <c r="B66" s="121" t="s">
        <v>259</v>
      </c>
      <c r="C66" s="117">
        <v>0</v>
      </c>
      <c r="D66" s="117">
        <v>0</v>
      </c>
      <c r="E66" s="117"/>
      <c r="F66" s="117"/>
    </row>
    <row r="67" spans="1:6" x14ac:dyDescent="0.25">
      <c r="A67" s="191" t="s">
        <v>263</v>
      </c>
      <c r="B67" s="127" t="s">
        <v>302</v>
      </c>
      <c r="C67" s="128"/>
      <c r="D67" s="129">
        <f>D64</f>
        <v>2015634.76</v>
      </c>
      <c r="E67" s="128"/>
      <c r="F67" s="128"/>
    </row>
    <row r="68" spans="1:6" x14ac:dyDescent="0.25">
      <c r="A68" s="192"/>
      <c r="B68" s="124" t="s">
        <v>266</v>
      </c>
      <c r="C68" s="123">
        <f>C65+C64</f>
        <v>130565.86</v>
      </c>
      <c r="D68" s="123">
        <f>D65</f>
        <v>210689.28</v>
      </c>
      <c r="E68" s="124"/>
      <c r="F68" s="124"/>
    </row>
    <row r="69" spans="1:6" x14ac:dyDescent="0.25">
      <c r="A69" s="193"/>
      <c r="B69" s="124" t="s">
        <v>267</v>
      </c>
      <c r="C69" s="123">
        <f>C66</f>
        <v>0</v>
      </c>
      <c r="D69" s="123">
        <f>D66</f>
        <v>0</v>
      </c>
      <c r="E69" s="124"/>
      <c r="F69" s="124"/>
    </row>
    <row r="70" spans="1:6" x14ac:dyDescent="0.25">
      <c r="A70" s="182" t="s">
        <v>269</v>
      </c>
      <c r="B70" s="183"/>
      <c r="C70" s="183"/>
      <c r="D70" s="183"/>
      <c r="E70" s="183"/>
      <c r="F70" s="184"/>
    </row>
    <row r="71" spans="1:6" ht="51.75" x14ac:dyDescent="0.25">
      <c r="A71" s="115" t="s">
        <v>0</v>
      </c>
      <c r="B71" s="35" t="s">
        <v>240</v>
      </c>
      <c r="C71" s="35" t="s">
        <v>241</v>
      </c>
      <c r="D71" s="35" t="s">
        <v>242</v>
      </c>
      <c r="E71" s="35" t="s">
        <v>695</v>
      </c>
      <c r="F71" s="35" t="s">
        <v>243</v>
      </c>
    </row>
    <row r="72" spans="1:6" ht="25.5" x14ac:dyDescent="0.25">
      <c r="A72" s="130">
        <v>1</v>
      </c>
      <c r="B72" s="131" t="s">
        <v>270</v>
      </c>
      <c r="C72" s="124">
        <v>194064.79</v>
      </c>
      <c r="D72" s="124">
        <v>194064.79</v>
      </c>
      <c r="E72" s="124"/>
      <c r="F72" s="124"/>
    </row>
    <row r="73" spans="1:6" x14ac:dyDescent="0.25">
      <c r="A73" s="182" t="s">
        <v>122</v>
      </c>
      <c r="B73" s="183"/>
      <c r="C73" s="183"/>
      <c r="D73" s="183"/>
      <c r="E73" s="183"/>
      <c r="F73" s="184"/>
    </row>
    <row r="74" spans="1:6" ht="51.75" x14ac:dyDescent="0.25">
      <c r="A74" s="115" t="s">
        <v>0</v>
      </c>
      <c r="B74" s="35" t="s">
        <v>240</v>
      </c>
      <c r="C74" s="35" t="s">
        <v>241</v>
      </c>
      <c r="D74" s="35" t="s">
        <v>242</v>
      </c>
      <c r="E74" s="35" t="s">
        <v>695</v>
      </c>
      <c r="F74" s="35" t="s">
        <v>243</v>
      </c>
    </row>
    <row r="75" spans="1:6" ht="51" x14ac:dyDescent="0.25">
      <c r="A75" s="116">
        <v>1</v>
      </c>
      <c r="B75" s="132" t="s">
        <v>123</v>
      </c>
      <c r="C75" s="117">
        <v>1167569.07</v>
      </c>
      <c r="D75" s="117">
        <v>1167569.07</v>
      </c>
      <c r="E75" s="117" t="s">
        <v>789</v>
      </c>
      <c r="F75" s="117"/>
    </row>
    <row r="76" spans="1:6" x14ac:dyDescent="0.25">
      <c r="A76" s="116">
        <v>2</v>
      </c>
      <c r="B76" s="132" t="s">
        <v>129</v>
      </c>
      <c r="C76" s="117">
        <v>4238.3</v>
      </c>
      <c r="D76" s="117">
        <v>100050</v>
      </c>
      <c r="E76" s="117" t="s">
        <v>789</v>
      </c>
      <c r="F76" s="117"/>
    </row>
    <row r="77" spans="1:6" x14ac:dyDescent="0.25">
      <c r="A77" s="116">
        <v>3</v>
      </c>
      <c r="B77" s="132" t="s">
        <v>133</v>
      </c>
      <c r="C77" s="117">
        <v>1461</v>
      </c>
      <c r="D77" s="117">
        <v>13560</v>
      </c>
      <c r="E77" s="117" t="s">
        <v>789</v>
      </c>
      <c r="F77" s="117"/>
    </row>
    <row r="78" spans="1:6" x14ac:dyDescent="0.25">
      <c r="A78" s="116">
        <v>4</v>
      </c>
      <c r="B78" s="132" t="s">
        <v>135</v>
      </c>
      <c r="C78" s="117">
        <v>1160</v>
      </c>
      <c r="D78" s="117">
        <v>1160</v>
      </c>
      <c r="E78" s="117" t="s">
        <v>789</v>
      </c>
      <c r="F78" s="117"/>
    </row>
    <row r="79" spans="1:6" ht="25.5" x14ac:dyDescent="0.25">
      <c r="A79" s="116">
        <v>5</v>
      </c>
      <c r="B79" s="121" t="s">
        <v>271</v>
      </c>
      <c r="C79" s="117">
        <v>227036.69</v>
      </c>
      <c r="D79" s="117">
        <v>285929.13</v>
      </c>
      <c r="E79" s="117" t="s">
        <v>789</v>
      </c>
      <c r="F79" s="117"/>
    </row>
    <row r="80" spans="1:6" ht="38.25" x14ac:dyDescent="0.25">
      <c r="A80" s="116">
        <v>6</v>
      </c>
      <c r="B80" s="121" t="s">
        <v>259</v>
      </c>
      <c r="C80" s="117">
        <v>0</v>
      </c>
      <c r="D80" s="117">
        <v>0</v>
      </c>
      <c r="E80" s="117"/>
      <c r="F80" s="117"/>
    </row>
    <row r="81" spans="1:6" x14ac:dyDescent="0.25">
      <c r="A81" s="185" t="s">
        <v>263</v>
      </c>
      <c r="B81" s="133" t="s">
        <v>264</v>
      </c>
      <c r="C81" s="124">
        <f>C75+C77</f>
        <v>1169030.07</v>
      </c>
      <c r="D81" s="124">
        <f>D75+D77</f>
        <v>1181129.07</v>
      </c>
      <c r="E81" s="124"/>
      <c r="F81" s="124"/>
    </row>
    <row r="82" spans="1:6" x14ac:dyDescent="0.25">
      <c r="A82" s="186"/>
      <c r="B82" s="133" t="s">
        <v>265</v>
      </c>
      <c r="C82" s="124">
        <f>C76+C78</f>
        <v>5398.3</v>
      </c>
      <c r="D82" s="124">
        <f>D76+D78</f>
        <v>101210</v>
      </c>
      <c r="E82" s="124"/>
      <c r="F82" s="124"/>
    </row>
    <row r="83" spans="1:6" x14ac:dyDescent="0.25">
      <c r="A83" s="186"/>
      <c r="B83" s="133" t="s">
        <v>266</v>
      </c>
      <c r="C83" s="123">
        <f>C79</f>
        <v>227036.69</v>
      </c>
      <c r="D83" s="123">
        <f>D79</f>
        <v>285929.13</v>
      </c>
      <c r="E83" s="124"/>
      <c r="F83" s="124"/>
    </row>
    <row r="84" spans="1:6" x14ac:dyDescent="0.25">
      <c r="A84" s="187"/>
      <c r="B84" s="133" t="s">
        <v>267</v>
      </c>
      <c r="C84" s="134">
        <f>C80</f>
        <v>0</v>
      </c>
      <c r="D84" s="134">
        <f>D80</f>
        <v>0</v>
      </c>
      <c r="E84" s="124"/>
      <c r="F84" s="124"/>
    </row>
    <row r="85" spans="1:6" x14ac:dyDescent="0.25">
      <c r="A85" s="188" t="s">
        <v>272</v>
      </c>
      <c r="B85" s="189"/>
      <c r="C85" s="189"/>
      <c r="D85" s="189"/>
      <c r="E85" s="189"/>
      <c r="F85" s="189"/>
    </row>
    <row r="86" spans="1:6" ht="51.75" x14ac:dyDescent="0.25">
      <c r="A86" s="115" t="s">
        <v>0</v>
      </c>
      <c r="B86" s="35" t="s">
        <v>240</v>
      </c>
      <c r="C86" s="35" t="s">
        <v>241</v>
      </c>
      <c r="D86" s="35" t="s">
        <v>242</v>
      </c>
      <c r="E86" s="35" t="s">
        <v>695</v>
      </c>
      <c r="F86" s="35" t="s">
        <v>243</v>
      </c>
    </row>
    <row r="87" spans="1:6" ht="25.5" x14ac:dyDescent="0.25">
      <c r="A87" s="116">
        <v>1</v>
      </c>
      <c r="B87" s="121" t="s">
        <v>273</v>
      </c>
      <c r="C87" s="135">
        <v>3481500</v>
      </c>
      <c r="D87" s="135">
        <v>3481500</v>
      </c>
      <c r="E87" s="117"/>
      <c r="F87" s="118" t="s">
        <v>689</v>
      </c>
    </row>
    <row r="88" spans="1:6" ht="25.5" x14ac:dyDescent="0.25">
      <c r="A88" s="116">
        <v>2</v>
      </c>
      <c r="B88" s="121" t="s">
        <v>755</v>
      </c>
      <c r="C88" s="122">
        <v>615000</v>
      </c>
      <c r="D88" s="122">
        <v>615000</v>
      </c>
      <c r="E88" s="117"/>
      <c r="F88" s="118" t="s">
        <v>863</v>
      </c>
    </row>
    <row r="89" spans="1:6" ht="25.5" x14ac:dyDescent="0.25">
      <c r="A89" s="116">
        <v>3</v>
      </c>
      <c r="B89" s="121" t="s">
        <v>756</v>
      </c>
      <c r="C89" s="122">
        <v>300000</v>
      </c>
      <c r="D89" s="122">
        <v>300000</v>
      </c>
      <c r="E89" s="117"/>
      <c r="F89" s="118" t="s">
        <v>863</v>
      </c>
    </row>
    <row r="90" spans="1:6" ht="25.5" x14ac:dyDescent="0.25">
      <c r="A90" s="116">
        <v>4</v>
      </c>
      <c r="B90" s="121" t="s">
        <v>757</v>
      </c>
      <c r="C90" s="122">
        <v>2312000</v>
      </c>
      <c r="D90" s="122">
        <v>2312000</v>
      </c>
      <c r="E90" s="117"/>
      <c r="F90" s="118" t="s">
        <v>863</v>
      </c>
    </row>
    <row r="91" spans="1:6" x14ac:dyDescent="0.25">
      <c r="A91" s="116">
        <v>5</v>
      </c>
      <c r="B91" s="121" t="s">
        <v>713</v>
      </c>
      <c r="C91" s="135">
        <v>424378.49</v>
      </c>
      <c r="D91" s="135">
        <v>424378.49</v>
      </c>
      <c r="E91" s="117" t="s">
        <v>789</v>
      </c>
      <c r="F91" s="118"/>
    </row>
    <row r="92" spans="1:6" ht="51.75" x14ac:dyDescent="0.25">
      <c r="A92" s="116">
        <v>6</v>
      </c>
      <c r="B92" s="121" t="s">
        <v>274</v>
      </c>
      <c r="C92" s="122">
        <v>68718.94</v>
      </c>
      <c r="D92" s="122">
        <v>68718.94</v>
      </c>
      <c r="E92" s="117"/>
      <c r="F92" s="118" t="s">
        <v>690</v>
      </c>
    </row>
    <row r="93" spans="1:6" ht="38.25" x14ac:dyDescent="0.25">
      <c r="A93" s="116">
        <v>7</v>
      </c>
      <c r="B93" s="121" t="s">
        <v>275</v>
      </c>
      <c r="C93" s="122">
        <v>86588.76</v>
      </c>
      <c r="D93" s="122">
        <v>86588.76</v>
      </c>
      <c r="E93" s="117"/>
      <c r="F93" s="118" t="s">
        <v>691</v>
      </c>
    </row>
    <row r="94" spans="1:6" ht="39" x14ac:dyDescent="0.25">
      <c r="A94" s="116">
        <v>8</v>
      </c>
      <c r="B94" s="121" t="s">
        <v>276</v>
      </c>
      <c r="C94" s="122">
        <v>170125</v>
      </c>
      <c r="D94" s="122">
        <v>170125</v>
      </c>
      <c r="E94" s="117"/>
      <c r="F94" s="118" t="s">
        <v>692</v>
      </c>
    </row>
    <row r="95" spans="1:6" ht="38.25" x14ac:dyDescent="0.25">
      <c r="A95" s="116">
        <v>9</v>
      </c>
      <c r="B95" s="121" t="s">
        <v>277</v>
      </c>
      <c r="C95" s="135">
        <v>113727.51</v>
      </c>
      <c r="D95" s="135">
        <v>131046.91</v>
      </c>
      <c r="E95" s="117"/>
      <c r="F95" s="136" t="s">
        <v>693</v>
      </c>
    </row>
    <row r="96" spans="1:6" ht="26.25" x14ac:dyDescent="0.25">
      <c r="A96" s="116">
        <v>10</v>
      </c>
      <c r="B96" s="121" t="s">
        <v>258</v>
      </c>
      <c r="C96" s="135">
        <v>2034088.92</v>
      </c>
      <c r="D96" s="135">
        <v>2046782.77</v>
      </c>
      <c r="E96" s="117"/>
      <c r="F96" s="118" t="s">
        <v>693</v>
      </c>
    </row>
    <row r="97" spans="1:6" ht="38.25" x14ac:dyDescent="0.25">
      <c r="A97" s="116">
        <v>11</v>
      </c>
      <c r="B97" s="121" t="s">
        <v>259</v>
      </c>
      <c r="C97" s="135">
        <v>200000</v>
      </c>
      <c r="D97" s="135">
        <v>200000</v>
      </c>
      <c r="E97" s="117"/>
      <c r="F97" s="118" t="s">
        <v>693</v>
      </c>
    </row>
    <row r="98" spans="1:6" x14ac:dyDescent="0.25">
      <c r="A98" s="190" t="s">
        <v>263</v>
      </c>
      <c r="B98" s="133" t="s">
        <v>264</v>
      </c>
      <c r="C98" s="123">
        <f>C87+C88+C89+C90</f>
        <v>6708500</v>
      </c>
      <c r="D98" s="123">
        <f>D87+D88+D89+D90</f>
        <v>6708500</v>
      </c>
      <c r="E98" s="124"/>
      <c r="F98" s="124"/>
    </row>
    <row r="99" spans="1:6" x14ac:dyDescent="0.25">
      <c r="A99" s="190"/>
      <c r="B99" s="133" t="s">
        <v>265</v>
      </c>
      <c r="C99" s="123"/>
      <c r="D99" s="137">
        <f>D91</f>
        <v>424378.49</v>
      </c>
      <c r="E99" s="124"/>
      <c r="F99" s="124"/>
    </row>
    <row r="100" spans="1:6" x14ac:dyDescent="0.25">
      <c r="A100" s="190"/>
      <c r="B100" s="133" t="s">
        <v>266</v>
      </c>
      <c r="C100" s="123">
        <f>SUM(C92:C96)</f>
        <v>2473249.13</v>
      </c>
      <c r="D100" s="137">
        <f>SUM(D92:D96)</f>
        <v>2503262.38</v>
      </c>
      <c r="E100" s="124"/>
      <c r="F100" s="124"/>
    </row>
    <row r="101" spans="1:6" x14ac:dyDescent="0.25">
      <c r="A101" s="190"/>
      <c r="B101" s="133" t="s">
        <v>267</v>
      </c>
      <c r="C101" s="123">
        <f>C97</f>
        <v>200000</v>
      </c>
      <c r="D101" s="137">
        <f>D97</f>
        <v>200000</v>
      </c>
      <c r="E101" s="124"/>
      <c r="F101" s="124"/>
    </row>
    <row r="102" spans="1:6" x14ac:dyDescent="0.25">
      <c r="A102" s="201" t="s">
        <v>41</v>
      </c>
      <c r="B102" s="202"/>
      <c r="C102" s="202"/>
      <c r="D102" s="202"/>
      <c r="E102" s="202"/>
      <c r="F102" s="202"/>
    </row>
    <row r="103" spans="1:6" ht="51.75" x14ac:dyDescent="0.25">
      <c r="A103" s="115" t="s">
        <v>0</v>
      </c>
      <c r="B103" s="35" t="s">
        <v>240</v>
      </c>
      <c r="C103" s="35" t="s">
        <v>241</v>
      </c>
      <c r="D103" s="35" t="s">
        <v>242</v>
      </c>
      <c r="E103" s="35" t="s">
        <v>695</v>
      </c>
      <c r="F103" s="35" t="s">
        <v>243</v>
      </c>
    </row>
    <row r="104" spans="1:6" ht="25.5" x14ac:dyDescent="0.25">
      <c r="A104" s="116">
        <v>1</v>
      </c>
      <c r="B104" s="121" t="s">
        <v>278</v>
      </c>
      <c r="C104" s="122">
        <v>5604000</v>
      </c>
      <c r="D104" s="122">
        <v>5604000</v>
      </c>
      <c r="E104" s="117"/>
      <c r="F104" s="117"/>
    </row>
    <row r="105" spans="1:6" ht="25.5" x14ac:dyDescent="0.25">
      <c r="A105" s="116">
        <v>2</v>
      </c>
      <c r="B105" s="121" t="s">
        <v>279</v>
      </c>
      <c r="C105" s="122">
        <v>4460699.5199999996</v>
      </c>
      <c r="D105" s="122">
        <v>4460699.5199999996</v>
      </c>
      <c r="E105" s="117"/>
      <c r="F105" s="117"/>
    </row>
    <row r="106" spans="1:6" ht="25.5" x14ac:dyDescent="0.25">
      <c r="A106" s="116">
        <v>3</v>
      </c>
      <c r="B106" s="121" t="s">
        <v>280</v>
      </c>
      <c r="C106" s="122">
        <v>5250000</v>
      </c>
      <c r="D106" s="122">
        <v>5250000</v>
      </c>
      <c r="E106" s="117"/>
      <c r="F106" s="117"/>
    </row>
    <row r="107" spans="1:6" x14ac:dyDescent="0.25">
      <c r="A107" s="116">
        <v>4</v>
      </c>
      <c r="B107" s="121" t="s">
        <v>281</v>
      </c>
      <c r="C107" s="122">
        <v>27219.9</v>
      </c>
      <c r="D107" s="122">
        <v>27219.9</v>
      </c>
      <c r="E107" s="117"/>
      <c r="F107" s="117"/>
    </row>
    <row r="108" spans="1:6" x14ac:dyDescent="0.25">
      <c r="A108" s="116"/>
      <c r="B108" s="121" t="s">
        <v>864</v>
      </c>
      <c r="C108" s="122"/>
      <c r="D108" s="122">
        <v>1090934.48</v>
      </c>
      <c r="E108" s="117"/>
      <c r="F108" s="117"/>
    </row>
    <row r="109" spans="1:6" x14ac:dyDescent="0.25">
      <c r="A109" s="116"/>
      <c r="B109" s="121" t="s">
        <v>865</v>
      </c>
      <c r="C109" s="122"/>
      <c r="D109" s="122">
        <v>12632.1</v>
      </c>
      <c r="E109" s="117"/>
      <c r="F109" s="117"/>
    </row>
    <row r="110" spans="1:6" x14ac:dyDescent="0.25">
      <c r="A110" s="116"/>
      <c r="B110" s="121" t="s">
        <v>866</v>
      </c>
      <c r="C110" s="122"/>
      <c r="D110" s="122">
        <v>77596.789999999994</v>
      </c>
      <c r="E110" s="117"/>
      <c r="F110" s="117"/>
    </row>
    <row r="111" spans="1:6" x14ac:dyDescent="0.25">
      <c r="A111" s="116"/>
      <c r="B111" s="121" t="s">
        <v>867</v>
      </c>
      <c r="C111" s="122"/>
      <c r="D111" s="122">
        <v>140000</v>
      </c>
      <c r="E111" s="117"/>
      <c r="F111" s="117"/>
    </row>
    <row r="112" spans="1:6" ht="25.5" x14ac:dyDescent="0.25">
      <c r="A112" s="116">
        <v>5</v>
      </c>
      <c r="B112" s="121" t="s">
        <v>282</v>
      </c>
      <c r="C112" s="122">
        <v>42656.47</v>
      </c>
      <c r="D112" s="122">
        <v>42656.47</v>
      </c>
      <c r="E112" s="117"/>
      <c r="F112" s="117"/>
    </row>
    <row r="113" spans="1:6" ht="38.25" x14ac:dyDescent="0.25">
      <c r="A113" s="116">
        <v>6</v>
      </c>
      <c r="B113" s="121" t="s">
        <v>275</v>
      </c>
      <c r="C113" s="122">
        <v>52939.81</v>
      </c>
      <c r="D113" s="122">
        <v>52939.81</v>
      </c>
      <c r="E113" s="117"/>
      <c r="F113" s="117"/>
    </row>
    <row r="114" spans="1:6" ht="38.25" x14ac:dyDescent="0.25">
      <c r="A114" s="116">
        <v>7</v>
      </c>
      <c r="B114" s="121" t="s">
        <v>709</v>
      </c>
      <c r="C114" s="122">
        <v>52939.81</v>
      </c>
      <c r="D114" s="122">
        <v>169098.73</v>
      </c>
      <c r="E114" s="117"/>
      <c r="F114" s="117"/>
    </row>
    <row r="115" spans="1:6" ht="38.25" x14ac:dyDescent="0.25">
      <c r="A115" s="116">
        <v>8</v>
      </c>
      <c r="B115" s="121" t="s">
        <v>259</v>
      </c>
      <c r="C115" s="122">
        <v>1220925.3600000001</v>
      </c>
      <c r="D115" s="122">
        <v>1220925.3600000001</v>
      </c>
      <c r="E115" s="117"/>
      <c r="F115" s="117"/>
    </row>
    <row r="116" spans="1:6" x14ac:dyDescent="0.25">
      <c r="A116" s="190" t="s">
        <v>263</v>
      </c>
      <c r="B116" s="133" t="s">
        <v>264</v>
      </c>
      <c r="C116" s="123">
        <f>C104+C105+C106</f>
        <v>15314699.52</v>
      </c>
      <c r="D116" s="123">
        <f>D104+D105+D106</f>
        <v>15314699.52</v>
      </c>
      <c r="E116" s="124"/>
      <c r="F116" s="124"/>
    </row>
    <row r="117" spans="1:6" x14ac:dyDescent="0.25">
      <c r="A117" s="190"/>
      <c r="B117" s="133" t="s">
        <v>265</v>
      </c>
      <c r="C117" s="123">
        <f>C107</f>
        <v>27219.9</v>
      </c>
      <c r="D117" s="123">
        <f>D107+D108</f>
        <v>1118154.3799999999</v>
      </c>
      <c r="E117" s="124"/>
      <c r="F117" s="124"/>
    </row>
    <row r="118" spans="1:6" x14ac:dyDescent="0.25">
      <c r="A118" s="190"/>
      <c r="B118" s="133" t="s">
        <v>266</v>
      </c>
      <c r="C118" s="123">
        <f>C112+C113+C114</f>
        <v>148536.09</v>
      </c>
      <c r="D118" s="123">
        <f>D112+D113+D114+D109+D110+D111</f>
        <v>494923.89999999997</v>
      </c>
      <c r="E118" s="124"/>
      <c r="F118" s="124"/>
    </row>
    <row r="119" spans="1:6" x14ac:dyDescent="0.25">
      <c r="A119" s="190"/>
      <c r="B119" s="133" t="s">
        <v>267</v>
      </c>
      <c r="C119" s="123">
        <f>C115</f>
        <v>1220925.3600000001</v>
      </c>
      <c r="D119" s="123">
        <f>D115</f>
        <v>1220925.3600000001</v>
      </c>
      <c r="E119" s="124"/>
      <c r="F119" s="124"/>
    </row>
    <row r="120" spans="1:6" x14ac:dyDescent="0.25">
      <c r="A120" s="201" t="s">
        <v>46</v>
      </c>
      <c r="B120" s="202"/>
      <c r="C120" s="202"/>
      <c r="D120" s="202"/>
      <c r="E120" s="202"/>
      <c r="F120" s="202"/>
    </row>
    <row r="121" spans="1:6" ht="51.75" x14ac:dyDescent="0.25">
      <c r="A121" s="115" t="s">
        <v>0</v>
      </c>
      <c r="B121" s="35" t="s">
        <v>240</v>
      </c>
      <c r="C121" s="35" t="s">
        <v>241</v>
      </c>
      <c r="D121" s="35" t="s">
        <v>242</v>
      </c>
      <c r="E121" s="35" t="s">
        <v>695</v>
      </c>
      <c r="F121" s="35" t="s">
        <v>243</v>
      </c>
    </row>
    <row r="122" spans="1:6" ht="25.5" x14ac:dyDescent="0.25">
      <c r="A122" s="116">
        <v>1</v>
      </c>
      <c r="B122" s="121" t="s">
        <v>283</v>
      </c>
      <c r="C122" s="122">
        <v>9361131</v>
      </c>
      <c r="D122" s="122">
        <v>7923751.2199999997</v>
      </c>
      <c r="E122" s="117"/>
      <c r="F122" s="117"/>
    </row>
    <row r="123" spans="1:6" ht="25.5" x14ac:dyDescent="0.25">
      <c r="A123" s="116">
        <v>2</v>
      </c>
      <c r="B123" s="121" t="s">
        <v>284</v>
      </c>
      <c r="C123" s="122">
        <v>529435.89</v>
      </c>
      <c r="D123" s="122">
        <v>529435.89</v>
      </c>
      <c r="E123" s="117"/>
      <c r="F123" s="117"/>
    </row>
    <row r="124" spans="1:6" x14ac:dyDescent="0.25">
      <c r="A124" s="116">
        <v>3</v>
      </c>
      <c r="B124" s="121" t="s">
        <v>146</v>
      </c>
      <c r="C124" s="122">
        <v>2394000</v>
      </c>
      <c r="D124" s="122">
        <v>2394000</v>
      </c>
      <c r="E124" s="117"/>
      <c r="F124" s="117"/>
    </row>
    <row r="125" spans="1:6" x14ac:dyDescent="0.25">
      <c r="A125" s="116">
        <v>4</v>
      </c>
      <c r="B125" s="121" t="s">
        <v>285</v>
      </c>
      <c r="C125" s="122">
        <v>48465.47</v>
      </c>
      <c r="D125" s="122">
        <v>48465.47</v>
      </c>
      <c r="E125" s="117"/>
      <c r="F125" s="117"/>
    </row>
    <row r="126" spans="1:6" x14ac:dyDescent="0.25">
      <c r="A126" s="116">
        <v>5</v>
      </c>
      <c r="B126" s="121" t="s">
        <v>281</v>
      </c>
      <c r="C126" s="122">
        <v>28719.9</v>
      </c>
      <c r="D126" s="122">
        <v>28719.9</v>
      </c>
      <c r="E126" s="117"/>
      <c r="F126" s="117"/>
    </row>
    <row r="127" spans="1:6" ht="38.25" x14ac:dyDescent="0.25">
      <c r="A127" s="116">
        <v>6</v>
      </c>
      <c r="B127" s="121" t="s">
        <v>709</v>
      </c>
      <c r="C127" s="122">
        <v>28517.95</v>
      </c>
      <c r="D127" s="122">
        <v>28517.95</v>
      </c>
      <c r="E127" s="117"/>
      <c r="F127" s="117"/>
    </row>
    <row r="128" spans="1:6" ht="25.5" x14ac:dyDescent="0.25">
      <c r="A128" s="116">
        <v>7</v>
      </c>
      <c r="B128" s="121" t="s">
        <v>258</v>
      </c>
      <c r="C128" s="138">
        <v>941665.98</v>
      </c>
      <c r="D128" s="138">
        <v>995649.85</v>
      </c>
      <c r="E128" s="117"/>
      <c r="F128" s="117"/>
    </row>
    <row r="129" spans="1:6" ht="38.25" x14ac:dyDescent="0.25">
      <c r="A129" s="116">
        <v>8</v>
      </c>
      <c r="B129" s="121" t="s">
        <v>259</v>
      </c>
      <c r="C129" s="122">
        <v>21214.92</v>
      </c>
      <c r="D129" s="122">
        <v>21214.92</v>
      </c>
      <c r="E129" s="117"/>
      <c r="F129" s="117"/>
    </row>
    <row r="130" spans="1:6" x14ac:dyDescent="0.25">
      <c r="A130" s="190" t="s">
        <v>263</v>
      </c>
      <c r="B130" s="133" t="s">
        <v>264</v>
      </c>
      <c r="C130" s="123">
        <f>C122+C123+C124</f>
        <v>12284566.890000001</v>
      </c>
      <c r="D130" s="123">
        <f>D122+D123+D124</f>
        <v>10847187.109999999</v>
      </c>
      <c r="E130" s="124"/>
      <c r="F130" s="124"/>
    </row>
    <row r="131" spans="1:6" x14ac:dyDescent="0.25">
      <c r="A131" s="190"/>
      <c r="B131" s="133" t="s">
        <v>265</v>
      </c>
      <c r="C131" s="123">
        <f>C125+C126</f>
        <v>77185.37</v>
      </c>
      <c r="D131" s="123">
        <f>D125+D126</f>
        <v>77185.37</v>
      </c>
      <c r="E131" s="124"/>
      <c r="F131" s="124"/>
    </row>
    <row r="132" spans="1:6" x14ac:dyDescent="0.25">
      <c r="A132" s="190"/>
      <c r="B132" s="133" t="s">
        <v>266</v>
      </c>
      <c r="C132" s="123">
        <f>C127+C128</f>
        <v>970183.92999999993</v>
      </c>
      <c r="D132" s="123">
        <f>D127+D128</f>
        <v>1024167.7999999999</v>
      </c>
      <c r="E132" s="124"/>
      <c r="F132" s="124"/>
    </row>
    <row r="133" spans="1:6" x14ac:dyDescent="0.25">
      <c r="A133" s="190"/>
      <c r="B133" s="133" t="s">
        <v>267</v>
      </c>
      <c r="C133" s="123">
        <f>C129</f>
        <v>21214.92</v>
      </c>
      <c r="D133" s="123">
        <f>D129</f>
        <v>21214.92</v>
      </c>
      <c r="E133" s="124"/>
      <c r="F133" s="124"/>
    </row>
    <row r="134" spans="1:6" x14ac:dyDescent="0.25">
      <c r="A134" s="188" t="s">
        <v>51</v>
      </c>
      <c r="B134" s="189"/>
      <c r="C134" s="189"/>
      <c r="D134" s="189"/>
      <c r="E134" s="189"/>
      <c r="F134" s="189"/>
    </row>
    <row r="135" spans="1:6" ht="51.75" x14ac:dyDescent="0.25">
      <c r="A135" s="115" t="s">
        <v>0</v>
      </c>
      <c r="B135" s="35" t="s">
        <v>240</v>
      </c>
      <c r="C135" s="35" t="s">
        <v>241</v>
      </c>
      <c r="D135" s="35" t="s">
        <v>242</v>
      </c>
      <c r="E135" s="35" t="s">
        <v>695</v>
      </c>
      <c r="F135" s="35" t="s">
        <v>243</v>
      </c>
    </row>
    <row r="136" spans="1:6" ht="25.5" x14ac:dyDescent="0.25">
      <c r="A136" s="116">
        <v>1</v>
      </c>
      <c r="B136" s="121" t="s">
        <v>286</v>
      </c>
      <c r="C136" s="122">
        <v>4882500</v>
      </c>
      <c r="D136" s="122">
        <v>4882500</v>
      </c>
      <c r="E136" s="117"/>
      <c r="F136" s="117"/>
    </row>
    <row r="137" spans="1:6" ht="25.5" x14ac:dyDescent="0.25">
      <c r="A137" s="116">
        <v>2</v>
      </c>
      <c r="B137" s="121" t="s">
        <v>287</v>
      </c>
      <c r="C137" s="122">
        <v>4269289.26</v>
      </c>
      <c r="D137" s="122">
        <v>4312500</v>
      </c>
      <c r="E137" s="117"/>
      <c r="F137" s="117"/>
    </row>
    <row r="138" spans="1:6" ht="38.25" x14ac:dyDescent="0.25">
      <c r="A138" s="116">
        <v>3</v>
      </c>
      <c r="B138" s="121" t="s">
        <v>288</v>
      </c>
      <c r="C138" s="122">
        <v>726712.13</v>
      </c>
      <c r="D138" s="122">
        <v>726712.13</v>
      </c>
      <c r="E138" s="117"/>
      <c r="F138" s="117"/>
    </row>
    <row r="139" spans="1:6" ht="25.5" x14ac:dyDescent="0.25">
      <c r="A139" s="116">
        <v>4</v>
      </c>
      <c r="B139" s="121" t="s">
        <v>289</v>
      </c>
      <c r="C139" s="122">
        <v>22269.83</v>
      </c>
      <c r="D139" s="122">
        <v>22269.83</v>
      </c>
      <c r="E139" s="117"/>
      <c r="F139" s="117"/>
    </row>
    <row r="140" spans="1:6" x14ac:dyDescent="0.25">
      <c r="A140" s="116">
        <v>5</v>
      </c>
      <c r="B140" s="121" t="s">
        <v>290</v>
      </c>
      <c r="C140" s="122">
        <v>69987.44</v>
      </c>
      <c r="D140" s="122">
        <v>69987.44</v>
      </c>
      <c r="E140" s="117"/>
      <c r="F140" s="117"/>
    </row>
    <row r="141" spans="1:6" x14ac:dyDescent="0.25">
      <c r="A141" s="116">
        <v>6</v>
      </c>
      <c r="B141" s="121" t="s">
        <v>291</v>
      </c>
      <c r="C141" s="122">
        <v>124607.98</v>
      </c>
      <c r="D141" s="122">
        <v>124607.98</v>
      </c>
      <c r="E141" s="117"/>
      <c r="F141" s="117"/>
    </row>
    <row r="142" spans="1:6" ht="38.25" x14ac:dyDescent="0.25">
      <c r="A142" s="116">
        <v>7</v>
      </c>
      <c r="B142" s="121" t="s">
        <v>709</v>
      </c>
      <c r="C142" s="122">
        <v>17673</v>
      </c>
      <c r="D142" s="122">
        <v>172673</v>
      </c>
      <c r="E142" s="117"/>
      <c r="F142" s="117" t="s">
        <v>993</v>
      </c>
    </row>
    <row r="143" spans="1:6" ht="25.5" x14ac:dyDescent="0.25">
      <c r="A143" s="116">
        <v>8</v>
      </c>
      <c r="B143" s="121" t="s">
        <v>258</v>
      </c>
      <c r="C143" s="138">
        <v>859956.17</v>
      </c>
      <c r="D143" s="138">
        <v>900645.9</v>
      </c>
      <c r="E143" s="117"/>
      <c r="F143" s="117"/>
    </row>
    <row r="144" spans="1:6" ht="38.25" x14ac:dyDescent="0.25">
      <c r="A144" s="116">
        <v>9</v>
      </c>
      <c r="B144" s="121" t="s">
        <v>259</v>
      </c>
      <c r="C144" s="122">
        <v>200000</v>
      </c>
      <c r="D144" s="122">
        <v>200000</v>
      </c>
      <c r="E144" s="117"/>
      <c r="F144" s="117"/>
    </row>
    <row r="145" spans="1:6" x14ac:dyDescent="0.25">
      <c r="A145" s="190" t="s">
        <v>263</v>
      </c>
      <c r="B145" s="133" t="s">
        <v>264</v>
      </c>
      <c r="C145" s="123">
        <f>C136+C140+C137</f>
        <v>9221776.6999999993</v>
      </c>
      <c r="D145" s="123">
        <f>D136+D140+D137</f>
        <v>9264987.4400000013</v>
      </c>
      <c r="E145" s="124"/>
      <c r="F145" s="124"/>
    </row>
    <row r="146" spans="1:6" x14ac:dyDescent="0.25">
      <c r="A146" s="190"/>
      <c r="B146" s="133" t="s">
        <v>265</v>
      </c>
      <c r="C146" s="123">
        <f>C138+C139+C141</f>
        <v>873589.94</v>
      </c>
      <c r="D146" s="123">
        <f>D138+D139+D141</f>
        <v>873589.94</v>
      </c>
      <c r="E146" s="124"/>
      <c r="F146" s="124"/>
    </row>
    <row r="147" spans="1:6" x14ac:dyDescent="0.25">
      <c r="A147" s="190"/>
      <c r="B147" s="133" t="s">
        <v>266</v>
      </c>
      <c r="C147" s="123">
        <f>C142+C143</f>
        <v>877629.17</v>
      </c>
      <c r="D147" s="123">
        <f>D142+D143</f>
        <v>1073318.8999999999</v>
      </c>
      <c r="E147" s="124"/>
      <c r="F147" s="124"/>
    </row>
    <row r="148" spans="1:6" x14ac:dyDescent="0.25">
      <c r="A148" s="190"/>
      <c r="B148" s="133" t="s">
        <v>267</v>
      </c>
      <c r="C148" s="123">
        <f>C144</f>
        <v>200000</v>
      </c>
      <c r="D148" s="123">
        <f>D144</f>
        <v>200000</v>
      </c>
      <c r="E148" s="124"/>
      <c r="F148" s="124"/>
    </row>
    <row r="149" spans="1:6" x14ac:dyDescent="0.25">
      <c r="A149" s="201" t="s">
        <v>292</v>
      </c>
      <c r="B149" s="202"/>
      <c r="C149" s="202"/>
      <c r="D149" s="202"/>
      <c r="E149" s="202"/>
      <c r="F149" s="202"/>
    </row>
    <row r="150" spans="1:6" ht="51.75" x14ac:dyDescent="0.25">
      <c r="A150" s="115" t="s">
        <v>0</v>
      </c>
      <c r="B150" s="35" t="s">
        <v>240</v>
      </c>
      <c r="C150" s="35" t="s">
        <v>241</v>
      </c>
      <c r="D150" s="35" t="s">
        <v>242</v>
      </c>
      <c r="E150" s="35" t="s">
        <v>695</v>
      </c>
      <c r="F150" s="35" t="s">
        <v>243</v>
      </c>
    </row>
    <row r="151" spans="1:6" ht="25.5" x14ac:dyDescent="0.25">
      <c r="A151" s="116">
        <v>1</v>
      </c>
      <c r="B151" s="121" t="s">
        <v>293</v>
      </c>
      <c r="C151" s="138">
        <v>2092951.42</v>
      </c>
      <c r="D151" s="138">
        <v>2346000</v>
      </c>
      <c r="E151" s="117"/>
      <c r="F151" s="117"/>
    </row>
    <row r="152" spans="1:6" ht="25.5" x14ac:dyDescent="0.25">
      <c r="A152" s="116">
        <v>2</v>
      </c>
      <c r="B152" s="121" t="s">
        <v>294</v>
      </c>
      <c r="C152" s="138">
        <v>1451314.39</v>
      </c>
      <c r="D152" s="138">
        <v>2058000</v>
      </c>
      <c r="E152" s="117"/>
      <c r="F152" s="117"/>
    </row>
    <row r="153" spans="1:6" ht="25.5" x14ac:dyDescent="0.25">
      <c r="A153" s="116">
        <v>3</v>
      </c>
      <c r="B153" s="121" t="s">
        <v>295</v>
      </c>
      <c r="C153" s="138">
        <v>20085.849999999999</v>
      </c>
      <c r="D153" s="138">
        <v>535500</v>
      </c>
      <c r="E153" s="117"/>
      <c r="F153" s="117"/>
    </row>
    <row r="154" spans="1:6" ht="25.5" x14ac:dyDescent="0.25">
      <c r="A154" s="116">
        <v>4</v>
      </c>
      <c r="B154" s="121" t="s">
        <v>296</v>
      </c>
      <c r="C154" s="138">
        <v>6924.11</v>
      </c>
      <c r="D154" s="138">
        <v>81000</v>
      </c>
      <c r="E154" s="117"/>
      <c r="F154" s="117"/>
    </row>
    <row r="155" spans="1:6" ht="25.5" x14ac:dyDescent="0.25">
      <c r="A155" s="116">
        <v>5</v>
      </c>
      <c r="B155" s="121" t="s">
        <v>297</v>
      </c>
      <c r="C155" s="138">
        <v>1063.6300000000001</v>
      </c>
      <c r="D155" s="138">
        <v>204000</v>
      </c>
      <c r="E155" s="117"/>
      <c r="F155" s="117"/>
    </row>
    <row r="156" spans="1:6" x14ac:dyDescent="0.25">
      <c r="A156" s="116">
        <v>6</v>
      </c>
      <c r="B156" s="121" t="s">
        <v>298</v>
      </c>
      <c r="C156" s="138">
        <v>5497.27</v>
      </c>
      <c r="D156" s="138">
        <v>5497.27</v>
      </c>
      <c r="E156" s="117" t="s">
        <v>789</v>
      </c>
      <c r="F156" s="117"/>
    </row>
    <row r="157" spans="1:6" x14ac:dyDescent="0.25">
      <c r="A157" s="116">
        <v>7</v>
      </c>
      <c r="B157" s="30" t="s">
        <v>801</v>
      </c>
      <c r="C157" s="138">
        <v>3581070.13</v>
      </c>
      <c r="D157" s="138">
        <v>3581070.13</v>
      </c>
      <c r="E157" s="117" t="s">
        <v>789</v>
      </c>
      <c r="F157" s="117"/>
    </row>
    <row r="158" spans="1:6" x14ac:dyDescent="0.25">
      <c r="A158" s="116">
        <v>8</v>
      </c>
      <c r="B158" s="30" t="s">
        <v>802</v>
      </c>
      <c r="C158" s="138">
        <v>98505</v>
      </c>
      <c r="D158" s="138">
        <v>98505</v>
      </c>
      <c r="E158" s="117" t="s">
        <v>789</v>
      </c>
      <c r="F158" s="117"/>
    </row>
    <row r="159" spans="1:6" ht="25.5" x14ac:dyDescent="0.25">
      <c r="A159" s="116">
        <v>9</v>
      </c>
      <c r="B159" s="30" t="s">
        <v>803</v>
      </c>
      <c r="C159" s="138">
        <v>5148.1400000000003</v>
      </c>
      <c r="D159" s="138">
        <v>5148.1400000000003</v>
      </c>
      <c r="E159" s="117" t="s">
        <v>789</v>
      </c>
      <c r="F159" s="117"/>
    </row>
    <row r="160" spans="1:6" ht="25.5" x14ac:dyDescent="0.25">
      <c r="A160" s="116">
        <v>10</v>
      </c>
      <c r="B160" s="30" t="s">
        <v>804</v>
      </c>
      <c r="C160" s="138">
        <v>30924.57</v>
      </c>
      <c r="D160" s="138">
        <v>30924.57</v>
      </c>
      <c r="E160" s="117" t="s">
        <v>789</v>
      </c>
      <c r="F160" s="117"/>
    </row>
    <row r="161" spans="1:6" x14ac:dyDescent="0.25">
      <c r="A161" s="116">
        <v>11</v>
      </c>
      <c r="B161" s="30" t="s">
        <v>805</v>
      </c>
      <c r="C161" s="138">
        <v>13070.15</v>
      </c>
      <c r="D161" s="138">
        <v>13070.15</v>
      </c>
      <c r="E161" s="117" t="s">
        <v>789</v>
      </c>
      <c r="F161" s="117"/>
    </row>
    <row r="162" spans="1:6" ht="25.5" x14ac:dyDescent="0.25">
      <c r="A162" s="116">
        <v>12</v>
      </c>
      <c r="B162" s="132" t="s">
        <v>253</v>
      </c>
      <c r="C162" s="138">
        <v>0</v>
      </c>
      <c r="D162" s="138">
        <v>0</v>
      </c>
      <c r="E162" s="117"/>
      <c r="F162" s="117"/>
    </row>
    <row r="163" spans="1:6" ht="38.25" x14ac:dyDescent="0.25">
      <c r="A163" s="116">
        <v>13</v>
      </c>
      <c r="B163" s="121" t="s">
        <v>710</v>
      </c>
      <c r="C163" s="138">
        <v>628484.07999999996</v>
      </c>
      <c r="D163" s="138">
        <v>823238.2</v>
      </c>
      <c r="E163" s="117"/>
      <c r="F163" s="117"/>
    </row>
    <row r="164" spans="1:6" ht="38.25" x14ac:dyDescent="0.25">
      <c r="A164" s="116">
        <v>14</v>
      </c>
      <c r="B164" s="121" t="s">
        <v>807</v>
      </c>
      <c r="C164" s="138">
        <v>15000</v>
      </c>
      <c r="D164" s="138">
        <v>72139.81</v>
      </c>
      <c r="E164" s="117"/>
      <c r="F164" s="117"/>
    </row>
    <row r="165" spans="1:6" ht="51.75" x14ac:dyDescent="0.25">
      <c r="A165" s="116">
        <v>15</v>
      </c>
      <c r="B165" s="139" t="s">
        <v>868</v>
      </c>
      <c r="C165" s="138"/>
      <c r="D165" s="138">
        <v>23146.14</v>
      </c>
      <c r="E165" s="117"/>
      <c r="F165" s="117"/>
    </row>
    <row r="166" spans="1:6" ht="38.25" x14ac:dyDescent="0.25">
      <c r="A166" s="116">
        <v>16</v>
      </c>
      <c r="B166" s="121" t="s">
        <v>806</v>
      </c>
      <c r="C166" s="138">
        <v>13700</v>
      </c>
      <c r="D166" s="138">
        <v>13700</v>
      </c>
      <c r="E166" s="117"/>
      <c r="F166" s="117"/>
    </row>
    <row r="167" spans="1:6" ht="38.25" x14ac:dyDescent="0.25">
      <c r="A167" s="116">
        <v>17</v>
      </c>
      <c r="B167" s="121" t="s">
        <v>709</v>
      </c>
      <c r="C167" s="138">
        <v>62995.16</v>
      </c>
      <c r="D167" s="138">
        <v>62995.16</v>
      </c>
      <c r="E167" s="117"/>
      <c r="F167" s="117"/>
    </row>
    <row r="168" spans="1:6" ht="25.5" x14ac:dyDescent="0.25">
      <c r="A168" s="116">
        <v>18</v>
      </c>
      <c r="B168" s="121" t="s">
        <v>258</v>
      </c>
      <c r="C168" s="138">
        <v>505174.51</v>
      </c>
      <c r="D168" s="138">
        <v>890837.28</v>
      </c>
      <c r="E168" s="117"/>
      <c r="F168" s="117"/>
    </row>
    <row r="169" spans="1:6" ht="38.25" x14ac:dyDescent="0.25">
      <c r="A169" s="116">
        <v>19</v>
      </c>
      <c r="B169" s="121" t="s">
        <v>259</v>
      </c>
      <c r="C169" s="122">
        <v>200000</v>
      </c>
      <c r="D169" s="122">
        <v>200000</v>
      </c>
      <c r="E169" s="117"/>
      <c r="F169" s="117"/>
    </row>
    <row r="170" spans="1:6" x14ac:dyDescent="0.25">
      <c r="A170" s="190" t="s">
        <v>263</v>
      </c>
      <c r="B170" s="133" t="s">
        <v>264</v>
      </c>
      <c r="C170" s="123">
        <f>C151+C152+C153+C154+C155</f>
        <v>3572339.3999999994</v>
      </c>
      <c r="D170" s="123">
        <f>D151+D152++D159+D153+D154+D155</f>
        <v>5229648.1399999997</v>
      </c>
      <c r="E170" s="124"/>
      <c r="F170" s="124"/>
    </row>
    <row r="171" spans="1:6" x14ac:dyDescent="0.25">
      <c r="A171" s="190"/>
      <c r="B171" s="133" t="s">
        <v>265</v>
      </c>
      <c r="C171" s="134">
        <f>C156</f>
        <v>5497.27</v>
      </c>
      <c r="D171" s="134">
        <f>D156+D157+D158+D160+D161</f>
        <v>3729067.1199999996</v>
      </c>
      <c r="E171" s="124"/>
      <c r="F171" s="124"/>
    </row>
    <row r="172" spans="1:6" x14ac:dyDescent="0.25">
      <c r="A172" s="190"/>
      <c r="B172" s="133" t="s">
        <v>266</v>
      </c>
      <c r="C172" s="123">
        <f>C162+C163+C164+C167</f>
        <v>706479.24</v>
      </c>
      <c r="D172" s="123">
        <f>SUM(D162:D168)</f>
        <v>1886056.59</v>
      </c>
      <c r="E172" s="124"/>
      <c r="F172" s="124"/>
    </row>
    <row r="173" spans="1:6" x14ac:dyDescent="0.25">
      <c r="A173" s="190"/>
      <c r="B173" s="133" t="s">
        <v>267</v>
      </c>
      <c r="C173" s="123">
        <f>C169</f>
        <v>200000</v>
      </c>
      <c r="D173" s="123">
        <f>D169</f>
        <v>200000</v>
      </c>
      <c r="E173" s="124"/>
      <c r="F173" s="124"/>
    </row>
    <row r="174" spans="1:6" x14ac:dyDescent="0.25">
      <c r="A174" s="201" t="s">
        <v>166</v>
      </c>
      <c r="B174" s="202"/>
      <c r="C174" s="202"/>
      <c r="D174" s="202"/>
      <c r="E174" s="202"/>
      <c r="F174" s="202"/>
    </row>
    <row r="175" spans="1:6" ht="51.75" x14ac:dyDescent="0.25">
      <c r="A175" s="115" t="s">
        <v>0</v>
      </c>
      <c r="B175" s="35" t="s">
        <v>240</v>
      </c>
      <c r="C175" s="35" t="s">
        <v>241</v>
      </c>
      <c r="D175" s="35" t="s">
        <v>242</v>
      </c>
      <c r="E175" s="35" t="s">
        <v>695</v>
      </c>
      <c r="F175" s="35" t="s">
        <v>243</v>
      </c>
    </row>
    <row r="176" spans="1:6" ht="51" x14ac:dyDescent="0.25">
      <c r="A176" s="116">
        <v>1</v>
      </c>
      <c r="B176" s="121" t="s">
        <v>299</v>
      </c>
      <c r="C176" s="122">
        <v>1822482.65</v>
      </c>
      <c r="D176" s="122">
        <v>1822482.65</v>
      </c>
      <c r="E176" s="117"/>
      <c r="F176" s="117"/>
    </row>
    <row r="177" spans="1:6" x14ac:dyDescent="0.25">
      <c r="A177" s="204" t="s">
        <v>300</v>
      </c>
      <c r="B177" s="205"/>
      <c r="C177" s="205"/>
      <c r="D177" s="205"/>
      <c r="E177" s="205"/>
      <c r="F177" s="206"/>
    </row>
    <row r="178" spans="1:6" ht="38.25" x14ac:dyDescent="0.25">
      <c r="A178" s="116">
        <v>3</v>
      </c>
      <c r="B178" s="121" t="s">
        <v>301</v>
      </c>
      <c r="C178" s="122">
        <v>42530.32</v>
      </c>
      <c r="D178" s="122">
        <v>42530.32</v>
      </c>
      <c r="E178" s="117"/>
      <c r="F178" s="117"/>
    </row>
    <row r="179" spans="1:6" ht="25.5" x14ac:dyDescent="0.25">
      <c r="A179" s="116">
        <v>4</v>
      </c>
      <c r="B179" s="121" t="s">
        <v>258</v>
      </c>
      <c r="C179" s="138">
        <v>487063.08</v>
      </c>
      <c r="D179" s="138">
        <v>500097.61</v>
      </c>
      <c r="E179" s="117"/>
      <c r="F179" s="117"/>
    </row>
    <row r="180" spans="1:6" ht="38.25" x14ac:dyDescent="0.25">
      <c r="A180" s="116">
        <v>5</v>
      </c>
      <c r="B180" s="121" t="s">
        <v>259</v>
      </c>
      <c r="C180" s="122"/>
      <c r="D180" s="117"/>
      <c r="E180" s="117"/>
      <c r="F180" s="117"/>
    </row>
    <row r="181" spans="1:6" x14ac:dyDescent="0.25">
      <c r="A181" s="190" t="s">
        <v>263</v>
      </c>
      <c r="B181" s="133" t="s">
        <v>302</v>
      </c>
      <c r="C181" s="123">
        <f>C176</f>
        <v>1822482.65</v>
      </c>
      <c r="D181" s="123">
        <f>D176</f>
        <v>1822482.65</v>
      </c>
      <c r="E181" s="124"/>
      <c r="F181" s="124"/>
    </row>
    <row r="182" spans="1:6" x14ac:dyDescent="0.25">
      <c r="A182" s="190"/>
      <c r="B182" s="133" t="s">
        <v>265</v>
      </c>
      <c r="C182" s="124"/>
      <c r="D182" s="124"/>
      <c r="E182" s="124"/>
      <c r="F182" s="124"/>
    </row>
    <row r="183" spans="1:6" x14ac:dyDescent="0.25">
      <c r="A183" s="190"/>
      <c r="B183" s="133" t="s">
        <v>266</v>
      </c>
      <c r="C183" s="123">
        <f>C178+C179</f>
        <v>529593.4</v>
      </c>
      <c r="D183" s="123">
        <f>D178+D179</f>
        <v>542627.92999999993</v>
      </c>
      <c r="E183" s="124"/>
      <c r="F183" s="124"/>
    </row>
    <row r="184" spans="1:6" x14ac:dyDescent="0.25">
      <c r="A184" s="190"/>
      <c r="B184" s="133" t="s">
        <v>267</v>
      </c>
      <c r="C184" s="124"/>
      <c r="D184" s="124"/>
      <c r="E184" s="124"/>
      <c r="F184" s="124"/>
    </row>
    <row r="185" spans="1:6" x14ac:dyDescent="0.25">
      <c r="A185" s="201" t="s">
        <v>229</v>
      </c>
      <c r="B185" s="202"/>
      <c r="C185" s="202"/>
      <c r="D185" s="202"/>
      <c r="E185" s="202"/>
      <c r="F185" s="202"/>
    </row>
    <row r="186" spans="1:6" ht="51.75" x14ac:dyDescent="0.25">
      <c r="A186" s="115" t="s">
        <v>0</v>
      </c>
      <c r="B186" s="35" t="s">
        <v>240</v>
      </c>
      <c r="C186" s="35" t="s">
        <v>241</v>
      </c>
      <c r="D186" s="35" t="s">
        <v>242</v>
      </c>
      <c r="E186" s="35" t="s">
        <v>695</v>
      </c>
      <c r="F186" s="35" t="s">
        <v>243</v>
      </c>
    </row>
    <row r="187" spans="1:6" ht="25.5" x14ac:dyDescent="0.25">
      <c r="A187" s="116">
        <v>1</v>
      </c>
      <c r="B187" s="121" t="s">
        <v>311</v>
      </c>
      <c r="C187" s="122">
        <v>390109.99</v>
      </c>
      <c r="D187" s="122">
        <v>822000</v>
      </c>
      <c r="E187" s="117"/>
      <c r="F187" s="117"/>
    </row>
    <row r="188" spans="1:6" x14ac:dyDescent="0.25">
      <c r="A188" s="116">
        <v>2</v>
      </c>
      <c r="B188" s="121" t="s">
        <v>312</v>
      </c>
      <c r="C188" s="122">
        <v>17339.71</v>
      </c>
      <c r="D188" s="122">
        <v>171000</v>
      </c>
      <c r="E188" s="117"/>
      <c r="F188" s="117"/>
    </row>
    <row r="189" spans="1:6" ht="25.5" x14ac:dyDescent="0.25">
      <c r="A189" s="116">
        <v>3</v>
      </c>
      <c r="B189" s="121" t="s">
        <v>313</v>
      </c>
      <c r="C189" s="138">
        <v>66612.820000000007</v>
      </c>
      <c r="D189" s="138">
        <v>537000</v>
      </c>
      <c r="E189" s="117"/>
      <c r="F189" s="117"/>
    </row>
    <row r="190" spans="1:6" ht="25.5" x14ac:dyDescent="0.25">
      <c r="A190" s="116">
        <v>4</v>
      </c>
      <c r="B190" s="121" t="s">
        <v>314</v>
      </c>
      <c r="C190" s="138">
        <v>5222651.32</v>
      </c>
      <c r="D190" s="138">
        <v>5222651.32</v>
      </c>
      <c r="E190" s="117" t="s">
        <v>322</v>
      </c>
      <c r="F190" s="117"/>
    </row>
    <row r="191" spans="1:6" ht="25.5" x14ac:dyDescent="0.25">
      <c r="A191" s="116">
        <v>5</v>
      </c>
      <c r="B191" s="121" t="s">
        <v>315</v>
      </c>
      <c r="C191" s="122">
        <v>22591.25</v>
      </c>
      <c r="D191" s="122">
        <v>22591.25</v>
      </c>
      <c r="E191" s="117" t="s">
        <v>322</v>
      </c>
      <c r="F191" s="117"/>
    </row>
    <row r="192" spans="1:6" ht="25.5" x14ac:dyDescent="0.25">
      <c r="A192" s="116">
        <v>6</v>
      </c>
      <c r="B192" s="121" t="s">
        <v>316</v>
      </c>
      <c r="C192" s="122">
        <v>13303.12</v>
      </c>
      <c r="D192" s="122">
        <v>13303.12</v>
      </c>
      <c r="E192" s="117" t="s">
        <v>322</v>
      </c>
      <c r="F192" s="117"/>
    </row>
    <row r="193" spans="1:6" ht="25.5" x14ac:dyDescent="0.25">
      <c r="A193" s="116">
        <v>7</v>
      </c>
      <c r="B193" s="121" t="s">
        <v>317</v>
      </c>
      <c r="C193" s="122">
        <v>6253.59</v>
      </c>
      <c r="D193" s="122">
        <v>6253.59</v>
      </c>
      <c r="E193" s="117" t="s">
        <v>322</v>
      </c>
      <c r="F193" s="117"/>
    </row>
    <row r="194" spans="1:6" ht="25.5" x14ac:dyDescent="0.25">
      <c r="A194" s="116">
        <v>8</v>
      </c>
      <c r="B194" s="121" t="s">
        <v>318</v>
      </c>
      <c r="C194" s="122">
        <v>5578.43</v>
      </c>
      <c r="D194" s="122">
        <v>5578.43</v>
      </c>
      <c r="E194" s="117" t="s">
        <v>322</v>
      </c>
      <c r="F194" s="117"/>
    </row>
    <row r="195" spans="1:6" ht="25.5" x14ac:dyDescent="0.25">
      <c r="A195" s="116">
        <v>9</v>
      </c>
      <c r="B195" s="121" t="s">
        <v>319</v>
      </c>
      <c r="C195" s="122">
        <v>14346.49</v>
      </c>
      <c r="D195" s="122">
        <v>14346.49</v>
      </c>
      <c r="E195" s="117" t="s">
        <v>322</v>
      </c>
      <c r="F195" s="117"/>
    </row>
    <row r="196" spans="1:6" ht="25.5" x14ac:dyDescent="0.25">
      <c r="A196" s="116">
        <v>10</v>
      </c>
      <c r="B196" s="121" t="s">
        <v>320</v>
      </c>
      <c r="C196" s="122">
        <v>10000</v>
      </c>
      <c r="D196" s="122">
        <v>10000</v>
      </c>
      <c r="E196" s="117" t="s">
        <v>322</v>
      </c>
      <c r="F196" s="117"/>
    </row>
    <row r="197" spans="1:6" x14ac:dyDescent="0.25">
      <c r="A197" s="116">
        <v>11</v>
      </c>
      <c r="B197" s="121" t="s">
        <v>714</v>
      </c>
      <c r="C197" s="122">
        <v>49880</v>
      </c>
      <c r="D197" s="122">
        <v>49880</v>
      </c>
      <c r="E197" s="117" t="s">
        <v>322</v>
      </c>
      <c r="F197" s="117"/>
    </row>
    <row r="198" spans="1:6" ht="38.25" x14ac:dyDescent="0.25">
      <c r="A198" s="116">
        <v>12</v>
      </c>
      <c r="B198" s="121" t="s">
        <v>710</v>
      </c>
      <c r="C198" s="138">
        <v>33439.01</v>
      </c>
      <c r="D198" s="138">
        <v>54812.45</v>
      </c>
      <c r="E198" s="117" t="s">
        <v>322</v>
      </c>
      <c r="F198" s="117"/>
    </row>
    <row r="199" spans="1:6" ht="38.25" x14ac:dyDescent="0.25">
      <c r="A199" s="116">
        <v>13</v>
      </c>
      <c r="B199" s="121" t="s">
        <v>711</v>
      </c>
      <c r="C199" s="138">
        <v>721729.18</v>
      </c>
      <c r="D199" s="138">
        <v>1517671.63</v>
      </c>
      <c r="E199" s="117" t="s">
        <v>322</v>
      </c>
      <c r="F199" s="117"/>
    </row>
    <row r="200" spans="1:6" ht="38.25" x14ac:dyDescent="0.25">
      <c r="A200" s="116">
        <v>14</v>
      </c>
      <c r="B200" s="121" t="s">
        <v>712</v>
      </c>
      <c r="C200" s="138">
        <v>13715.24</v>
      </c>
      <c r="D200" s="138">
        <v>67835.240000000005</v>
      </c>
      <c r="E200" s="117" t="s">
        <v>322</v>
      </c>
      <c r="F200" s="117"/>
    </row>
    <row r="201" spans="1:6" ht="25.5" x14ac:dyDescent="0.25">
      <c r="A201" s="116">
        <v>15</v>
      </c>
      <c r="B201" s="121" t="s">
        <v>258</v>
      </c>
      <c r="C201" s="138">
        <v>578628.28</v>
      </c>
      <c r="D201" s="138">
        <v>1273569.83</v>
      </c>
      <c r="E201" s="117" t="s">
        <v>322</v>
      </c>
      <c r="F201" s="117"/>
    </row>
    <row r="202" spans="1:6" ht="38.25" x14ac:dyDescent="0.25">
      <c r="A202" s="116">
        <v>16</v>
      </c>
      <c r="B202" s="121" t="s">
        <v>259</v>
      </c>
      <c r="C202" s="138">
        <v>200000</v>
      </c>
      <c r="D202" s="138">
        <v>636403.69999999995</v>
      </c>
      <c r="E202" s="117" t="s">
        <v>322</v>
      </c>
      <c r="F202" s="117"/>
    </row>
    <row r="203" spans="1:6" x14ac:dyDescent="0.25">
      <c r="A203" s="190" t="s">
        <v>263</v>
      </c>
      <c r="B203" s="133" t="s">
        <v>302</v>
      </c>
      <c r="C203" s="123">
        <f>C187+C188+C189+C190</f>
        <v>5696713.8399999999</v>
      </c>
      <c r="D203" s="123">
        <f>D187+D188+D189+D190</f>
        <v>6752651.3200000003</v>
      </c>
      <c r="E203" s="124"/>
      <c r="F203" s="124"/>
    </row>
    <row r="204" spans="1:6" x14ac:dyDescent="0.25">
      <c r="A204" s="190"/>
      <c r="B204" s="133" t="s">
        <v>265</v>
      </c>
      <c r="C204" s="123">
        <f>SUM(C191:C196)</f>
        <v>72072.88</v>
      </c>
      <c r="D204" s="123">
        <f>SUM(D191:D197)</f>
        <v>121952.88</v>
      </c>
      <c r="E204" s="124"/>
      <c r="F204" s="124"/>
    </row>
    <row r="205" spans="1:6" x14ac:dyDescent="0.25">
      <c r="A205" s="190"/>
      <c r="B205" s="133" t="s">
        <v>266</v>
      </c>
      <c r="C205" s="123">
        <f>C198+C199+C200+C201</f>
        <v>1347511.71</v>
      </c>
      <c r="D205" s="123">
        <f>D198+D199+D200+D201</f>
        <v>2913889.15</v>
      </c>
      <c r="E205" s="124"/>
      <c r="F205" s="124"/>
    </row>
    <row r="206" spans="1:6" x14ac:dyDescent="0.25">
      <c r="A206" s="190"/>
      <c r="B206" s="133" t="s">
        <v>267</v>
      </c>
      <c r="C206" s="123">
        <f>C202</f>
        <v>200000</v>
      </c>
      <c r="D206" s="123">
        <f>D202</f>
        <v>636403.69999999995</v>
      </c>
      <c r="E206" s="124"/>
      <c r="F206" s="124"/>
    </row>
    <row r="207" spans="1:6" x14ac:dyDescent="0.25">
      <c r="A207" s="201" t="s">
        <v>1060</v>
      </c>
      <c r="B207" s="202"/>
      <c r="C207" s="202"/>
      <c r="D207" s="202"/>
      <c r="E207" s="202"/>
      <c r="F207" s="202"/>
    </row>
    <row r="208" spans="1:6" ht="38.25" x14ac:dyDescent="0.25">
      <c r="A208" s="116">
        <v>1</v>
      </c>
      <c r="B208" s="132" t="s">
        <v>929</v>
      </c>
      <c r="C208" s="138"/>
      <c r="D208" s="138">
        <v>49927.63</v>
      </c>
      <c r="E208" s="117" t="s">
        <v>789</v>
      </c>
      <c r="F208" s="117"/>
    </row>
    <row r="209" spans="1:6" ht="25.5" x14ac:dyDescent="0.25">
      <c r="A209" s="116">
        <v>2</v>
      </c>
      <c r="B209" s="132" t="s">
        <v>930</v>
      </c>
      <c r="C209" s="138"/>
      <c r="D209" s="138">
        <v>895427.57</v>
      </c>
      <c r="E209" s="117" t="s">
        <v>789</v>
      </c>
      <c r="F209" s="117"/>
    </row>
    <row r="210" spans="1:6" ht="25.5" x14ac:dyDescent="0.25">
      <c r="A210" s="116">
        <v>3</v>
      </c>
      <c r="B210" s="132" t="s">
        <v>271</v>
      </c>
      <c r="C210" s="138"/>
      <c r="D210" s="138">
        <v>1188813.3700000001</v>
      </c>
      <c r="E210" s="117" t="s">
        <v>789</v>
      </c>
      <c r="F210" s="117"/>
    </row>
    <row r="211" spans="1:6" x14ac:dyDescent="0.25">
      <c r="A211" s="116">
        <v>4</v>
      </c>
      <c r="B211" s="132" t="s">
        <v>931</v>
      </c>
      <c r="C211" s="138"/>
      <c r="D211" s="138">
        <v>109826.67</v>
      </c>
      <c r="E211" s="117" t="s">
        <v>789</v>
      </c>
      <c r="F211" s="117"/>
    </row>
    <row r="212" spans="1:6" ht="38.25" x14ac:dyDescent="0.25">
      <c r="A212" s="116">
        <v>5</v>
      </c>
      <c r="B212" s="121" t="s">
        <v>259</v>
      </c>
      <c r="C212" s="138"/>
      <c r="D212" s="138">
        <v>20000</v>
      </c>
      <c r="E212" s="117"/>
      <c r="F212" s="117"/>
    </row>
    <row r="213" spans="1:6" x14ac:dyDescent="0.25">
      <c r="A213" s="190" t="s">
        <v>263</v>
      </c>
      <c r="B213" s="133" t="s">
        <v>302</v>
      </c>
      <c r="C213" s="123">
        <f>C208+C209</f>
        <v>0</v>
      </c>
      <c r="D213" s="123">
        <f>D208+D209</f>
        <v>945355.2</v>
      </c>
      <c r="E213" s="124"/>
      <c r="F213" s="124"/>
    </row>
    <row r="214" spans="1:6" x14ac:dyDescent="0.25">
      <c r="A214" s="190"/>
      <c r="B214" s="133" t="s">
        <v>265</v>
      </c>
      <c r="C214" s="123"/>
      <c r="D214" s="123">
        <v>0</v>
      </c>
      <c r="E214" s="124"/>
      <c r="F214" s="124"/>
    </row>
    <row r="215" spans="1:6" x14ac:dyDescent="0.25">
      <c r="A215" s="190"/>
      <c r="B215" s="133" t="s">
        <v>266</v>
      </c>
      <c r="C215" s="123">
        <f>C210+C211</f>
        <v>0</v>
      </c>
      <c r="D215" s="123">
        <f>D210+D211</f>
        <v>1298640.04</v>
      </c>
      <c r="E215" s="124"/>
      <c r="F215" s="124"/>
    </row>
    <row r="216" spans="1:6" x14ac:dyDescent="0.25">
      <c r="A216" s="190"/>
      <c r="B216" s="133" t="s">
        <v>267</v>
      </c>
      <c r="C216" s="123">
        <f>C212</f>
        <v>0</v>
      </c>
      <c r="D216" s="123">
        <f>D212</f>
        <v>20000</v>
      </c>
      <c r="E216" s="124"/>
      <c r="F216" s="124"/>
    </row>
    <row r="217" spans="1:6" x14ac:dyDescent="0.25">
      <c r="A217" s="201" t="s">
        <v>1006</v>
      </c>
      <c r="B217" s="202"/>
      <c r="C217" s="202"/>
      <c r="D217" s="202"/>
      <c r="E217" s="202"/>
      <c r="F217" s="202"/>
    </row>
    <row r="218" spans="1:6" ht="51" x14ac:dyDescent="0.25">
      <c r="A218" s="116">
        <v>1</v>
      </c>
      <c r="B218" s="132" t="s">
        <v>711</v>
      </c>
      <c r="C218" s="138"/>
      <c r="D218" s="138">
        <v>51660</v>
      </c>
      <c r="E218" s="117"/>
      <c r="F218" s="117"/>
    </row>
    <row r="219" spans="1:6" ht="51" x14ac:dyDescent="0.25">
      <c r="A219" s="116">
        <v>2</v>
      </c>
      <c r="B219" s="132" t="s">
        <v>709</v>
      </c>
      <c r="C219" s="138"/>
      <c r="D219" s="138">
        <v>12300</v>
      </c>
      <c r="E219" s="117"/>
      <c r="F219" s="117"/>
    </row>
    <row r="220" spans="1:6" ht="25.5" x14ac:dyDescent="0.25">
      <c r="A220" s="116">
        <v>3</v>
      </c>
      <c r="B220" s="132" t="s">
        <v>258</v>
      </c>
      <c r="C220" s="138"/>
      <c r="D220" s="138">
        <v>337786.64</v>
      </c>
      <c r="E220" s="117"/>
      <c r="F220" s="117"/>
    </row>
    <row r="221" spans="1:6" ht="38.25" x14ac:dyDescent="0.25">
      <c r="A221" s="116">
        <v>4</v>
      </c>
      <c r="B221" s="121" t="s">
        <v>259</v>
      </c>
      <c r="C221" s="138"/>
      <c r="D221" s="138">
        <v>25891.9</v>
      </c>
      <c r="E221" s="117"/>
      <c r="F221" s="117"/>
    </row>
    <row r="222" spans="1:6" x14ac:dyDescent="0.25">
      <c r="A222" s="190" t="s">
        <v>263</v>
      </c>
      <c r="B222" s="133" t="s">
        <v>302</v>
      </c>
      <c r="C222" s="123"/>
      <c r="D222" s="123"/>
      <c r="E222" s="124"/>
      <c r="F222" s="124"/>
    </row>
    <row r="223" spans="1:6" x14ac:dyDescent="0.25">
      <c r="A223" s="190"/>
      <c r="B223" s="133" t="s">
        <v>265</v>
      </c>
      <c r="C223" s="123"/>
      <c r="D223" s="123"/>
      <c r="E223" s="124"/>
      <c r="F223" s="124"/>
    </row>
    <row r="224" spans="1:6" x14ac:dyDescent="0.25">
      <c r="A224" s="190"/>
      <c r="B224" s="133" t="s">
        <v>266</v>
      </c>
      <c r="C224" s="123">
        <f>SUM(C218:C220)</f>
        <v>0</v>
      </c>
      <c r="D224" s="123">
        <f>SUM(D218:D220)</f>
        <v>401746.64</v>
      </c>
      <c r="E224" s="124"/>
      <c r="F224" s="124"/>
    </row>
    <row r="225" spans="1:6" x14ac:dyDescent="0.25">
      <c r="A225" s="190"/>
      <c r="B225" s="133" t="s">
        <v>267</v>
      </c>
      <c r="C225" s="123">
        <f>C221</f>
        <v>0</v>
      </c>
      <c r="D225" s="123">
        <f>D221</f>
        <v>25891.9</v>
      </c>
      <c r="E225" s="124"/>
      <c r="F225" s="124"/>
    </row>
    <row r="226" spans="1:6" x14ac:dyDescent="0.25">
      <c r="A226" s="140"/>
      <c r="B226" s="141"/>
      <c r="C226" s="142"/>
      <c r="D226" s="142"/>
      <c r="E226" s="143"/>
      <c r="F226" s="143"/>
    </row>
    <row r="228" spans="1:6" x14ac:dyDescent="0.25">
      <c r="A228" s="203" t="s">
        <v>321</v>
      </c>
      <c r="B228" s="144" t="s">
        <v>302</v>
      </c>
      <c r="C228" s="145">
        <f>C58+C81+C98+C116+C130+C145+C170+C181+C203+C213</f>
        <v>70188643.980000004</v>
      </c>
      <c r="D228" s="145">
        <f>D58+D81+D98+D116+D130+D145+D170+D181+D203+D213+D67</f>
        <v>79604710.070000023</v>
      </c>
    </row>
    <row r="229" spans="1:6" x14ac:dyDescent="0.25">
      <c r="A229" s="203"/>
      <c r="B229" s="144" t="s">
        <v>265</v>
      </c>
      <c r="C229" s="145">
        <f>C59+C82+C99+C117+C131+C146+C171+C182+C204+C214</f>
        <v>1500446.37</v>
      </c>
      <c r="D229" s="145">
        <f>D59+D82+D99+D117+D131+D146+D171+D182+D204+D214</f>
        <v>7502502.669999999</v>
      </c>
    </row>
    <row r="230" spans="1:6" x14ac:dyDescent="0.25">
      <c r="A230" s="203"/>
      <c r="B230" s="144" t="s">
        <v>266</v>
      </c>
      <c r="C230" s="145">
        <f>C60+C68+C72+C83+C100+C118+C132+C147+C172+C183+C205+C215+C224</f>
        <v>9681226.5300000012</v>
      </c>
      <c r="D230" s="145">
        <f>D60+D68+D72+D83+D100+D118+D132+D147+D172+D183+D205+D215+D224</f>
        <v>18423049.730000004</v>
      </c>
    </row>
    <row r="231" spans="1:6" x14ac:dyDescent="0.25">
      <c r="A231" s="203"/>
      <c r="B231" s="144" t="s">
        <v>267</v>
      </c>
      <c r="C231" s="145">
        <f>C61+C69+C84+C101+C119+C133+C148+C173+C184+C206+C216+C225</f>
        <v>2042140.28</v>
      </c>
      <c r="D231" s="145">
        <f>D61+D69+D84+D101+D119+D133+D148+D173+D184+D206+D216+D225</f>
        <v>2720327.78</v>
      </c>
    </row>
    <row r="233" spans="1:6" ht="42.75" x14ac:dyDescent="0.25">
      <c r="A233" s="146" t="s">
        <v>323</v>
      </c>
      <c r="B233" s="146" t="s">
        <v>324</v>
      </c>
      <c r="C233" s="146"/>
      <c r="D233" s="146" t="s">
        <v>325</v>
      </c>
      <c r="E233" s="146" t="s">
        <v>326</v>
      </c>
      <c r="F233" s="146" t="s">
        <v>327</v>
      </c>
    </row>
    <row r="234" spans="1:6" ht="45" x14ac:dyDescent="0.25">
      <c r="A234" s="15">
        <v>1</v>
      </c>
      <c r="B234" s="15" t="s">
        <v>264</v>
      </c>
      <c r="C234" s="15"/>
      <c r="D234" s="15" t="s">
        <v>328</v>
      </c>
      <c r="E234" s="15" t="s">
        <v>347</v>
      </c>
      <c r="F234" s="15" t="s">
        <v>347</v>
      </c>
    </row>
    <row r="235" spans="1:6" ht="45" x14ac:dyDescent="0.25">
      <c r="A235" s="15">
        <v>2</v>
      </c>
      <c r="B235" s="15" t="s">
        <v>265</v>
      </c>
      <c r="C235" s="15"/>
      <c r="D235" s="15" t="s">
        <v>328</v>
      </c>
      <c r="E235" s="15" t="s">
        <v>347</v>
      </c>
      <c r="F235" s="15" t="s">
        <v>347</v>
      </c>
    </row>
    <row r="236" spans="1:6" ht="45" x14ac:dyDescent="0.25">
      <c r="A236" s="15">
        <v>3</v>
      </c>
      <c r="B236" s="15" t="s">
        <v>330</v>
      </c>
      <c r="C236" s="15"/>
      <c r="D236" s="15" t="s">
        <v>328</v>
      </c>
      <c r="E236" s="15" t="s">
        <v>347</v>
      </c>
      <c r="F236" s="15" t="s">
        <v>347</v>
      </c>
    </row>
    <row r="237" spans="1:6" ht="45" x14ac:dyDescent="0.25">
      <c r="A237" s="15">
        <v>4</v>
      </c>
      <c r="B237" s="15" t="s">
        <v>267</v>
      </c>
      <c r="C237" s="15"/>
      <c r="D237" s="15" t="s">
        <v>348</v>
      </c>
      <c r="E237" s="15" t="s">
        <v>347</v>
      </c>
      <c r="F237" s="15" t="s">
        <v>347</v>
      </c>
    </row>
    <row r="238" spans="1:6" ht="45" x14ac:dyDescent="0.25">
      <c r="A238" s="15">
        <v>5</v>
      </c>
      <c r="B238" s="15" t="s">
        <v>331</v>
      </c>
      <c r="C238" s="15"/>
      <c r="D238" s="15" t="s">
        <v>332</v>
      </c>
      <c r="E238" s="15" t="s">
        <v>333</v>
      </c>
      <c r="F238" s="34">
        <v>1000000</v>
      </c>
    </row>
    <row r="239" spans="1:6" ht="51.95" customHeight="1" x14ac:dyDescent="0.25">
      <c r="A239" s="15">
        <v>6</v>
      </c>
      <c r="B239" s="15" t="s">
        <v>334</v>
      </c>
      <c r="C239" s="15"/>
      <c r="D239" s="15" t="s">
        <v>335</v>
      </c>
      <c r="E239" s="15" t="s">
        <v>336</v>
      </c>
      <c r="F239" s="34">
        <v>60000</v>
      </c>
    </row>
    <row r="240" spans="1:6" ht="45" x14ac:dyDescent="0.25">
      <c r="A240" s="15">
        <v>7</v>
      </c>
      <c r="B240" s="147" t="s">
        <v>349</v>
      </c>
      <c r="C240" s="147"/>
      <c r="D240" s="147" t="s">
        <v>332</v>
      </c>
      <c r="E240" s="147" t="s">
        <v>337</v>
      </c>
      <c r="F240" s="148" t="s">
        <v>338</v>
      </c>
    </row>
    <row r="241" spans="1:6" ht="30" x14ac:dyDescent="0.25">
      <c r="A241" s="15">
        <v>8</v>
      </c>
      <c r="B241" s="15" t="s">
        <v>339</v>
      </c>
      <c r="C241" s="15"/>
      <c r="D241" s="15" t="s">
        <v>332</v>
      </c>
      <c r="E241" s="15" t="s">
        <v>340</v>
      </c>
      <c r="F241" s="149" t="s">
        <v>341</v>
      </c>
    </row>
    <row r="242" spans="1:6" ht="75" x14ac:dyDescent="0.25">
      <c r="A242" s="15">
        <v>9</v>
      </c>
      <c r="B242" s="15" t="s">
        <v>342</v>
      </c>
      <c r="C242" s="15"/>
      <c r="D242" s="15" t="s">
        <v>332</v>
      </c>
      <c r="E242" s="15" t="s">
        <v>343</v>
      </c>
      <c r="F242" s="34">
        <v>25000</v>
      </c>
    </row>
    <row r="243" spans="1:6" ht="45" x14ac:dyDescent="0.25">
      <c r="A243" s="15">
        <v>10</v>
      </c>
      <c r="B243" s="15" t="s">
        <v>344</v>
      </c>
      <c r="C243" s="15"/>
      <c r="D243" s="15" t="s">
        <v>332</v>
      </c>
      <c r="E243" s="15" t="s">
        <v>343</v>
      </c>
      <c r="F243" s="34">
        <v>1000000</v>
      </c>
    </row>
    <row r="244" spans="1:6" ht="90" x14ac:dyDescent="0.25">
      <c r="A244" s="15">
        <v>11</v>
      </c>
      <c r="B244" s="15" t="s">
        <v>345</v>
      </c>
      <c r="C244" s="15"/>
      <c r="D244" s="15" t="s">
        <v>332</v>
      </c>
      <c r="E244" s="15" t="s">
        <v>343</v>
      </c>
      <c r="F244" s="79">
        <v>10000</v>
      </c>
    </row>
    <row r="245" spans="1:6" ht="45" x14ac:dyDescent="0.25">
      <c r="A245" s="15">
        <v>12</v>
      </c>
      <c r="B245" s="15" t="s">
        <v>260</v>
      </c>
      <c r="C245" s="15"/>
      <c r="D245" s="15" t="s">
        <v>332</v>
      </c>
      <c r="E245" s="15" t="s">
        <v>343</v>
      </c>
      <c r="F245" s="79">
        <v>90000</v>
      </c>
    </row>
    <row r="246" spans="1:6" ht="45" x14ac:dyDescent="0.25">
      <c r="A246" s="15">
        <v>13</v>
      </c>
      <c r="B246" s="15" t="s">
        <v>694</v>
      </c>
      <c r="C246" s="15"/>
      <c r="D246" s="15" t="s">
        <v>332</v>
      </c>
      <c r="E246" s="15" t="s">
        <v>343</v>
      </c>
      <c r="F246" s="79">
        <v>30000</v>
      </c>
    </row>
    <row r="248" spans="1:6" x14ac:dyDescent="0.25">
      <c r="A248" s="199" t="s">
        <v>346</v>
      </c>
      <c r="B248" s="200"/>
      <c r="C248" s="200"/>
      <c r="D248" s="200"/>
      <c r="E248" s="200"/>
      <c r="F248" s="200"/>
    </row>
    <row r="249" spans="1:6" x14ac:dyDescent="0.25">
      <c r="A249" s="199" t="s">
        <v>1019</v>
      </c>
      <c r="B249" s="200"/>
      <c r="C249" s="200"/>
      <c r="D249" s="200"/>
      <c r="E249" s="200"/>
      <c r="F249" s="200"/>
    </row>
    <row r="251" spans="1:6" ht="57" x14ac:dyDescent="0.25">
      <c r="A251" s="150" t="s">
        <v>697</v>
      </c>
      <c r="B251" s="150" t="s">
        <v>698</v>
      </c>
      <c r="C251" s="150"/>
      <c r="D251" s="150" t="s">
        <v>699</v>
      </c>
    </row>
    <row r="252" spans="1:6" x14ac:dyDescent="0.25">
      <c r="A252" s="15" t="s">
        <v>137</v>
      </c>
      <c r="B252" s="15" t="s">
        <v>700</v>
      </c>
      <c r="C252" s="15"/>
      <c r="D252" s="15" t="s">
        <v>701</v>
      </c>
    </row>
    <row r="253" spans="1:6" ht="60" x14ac:dyDescent="0.25">
      <c r="A253" s="15" t="s">
        <v>154</v>
      </c>
      <c r="B253" s="15" t="s">
        <v>702</v>
      </c>
      <c r="C253" s="15"/>
      <c r="D253" s="15" t="s">
        <v>703</v>
      </c>
    </row>
  </sheetData>
  <mergeCells count="30">
    <mergeCell ref="A102:F102"/>
    <mergeCell ref="A116:A119"/>
    <mergeCell ref="A120:F120"/>
    <mergeCell ref="A217:F217"/>
    <mergeCell ref="A222:A225"/>
    <mergeCell ref="A130:A133"/>
    <mergeCell ref="A134:F134"/>
    <mergeCell ref="A145:A148"/>
    <mergeCell ref="A149:F149"/>
    <mergeCell ref="A170:A173"/>
    <mergeCell ref="A174:F174"/>
    <mergeCell ref="A181:A184"/>
    <mergeCell ref="A177:F177"/>
    <mergeCell ref="A248:F248"/>
    <mergeCell ref="A249:F249"/>
    <mergeCell ref="A185:F185"/>
    <mergeCell ref="A203:A206"/>
    <mergeCell ref="A228:A231"/>
    <mergeCell ref="A207:F207"/>
    <mergeCell ref="A213:A216"/>
    <mergeCell ref="A58:A61"/>
    <mergeCell ref="A4:F4"/>
    <mergeCell ref="A62:F62"/>
    <mergeCell ref="A70:F70"/>
    <mergeCell ref="A1:F1"/>
    <mergeCell ref="A73:F73"/>
    <mergeCell ref="A81:A84"/>
    <mergeCell ref="A85:F85"/>
    <mergeCell ref="A98:A101"/>
    <mergeCell ref="A67:A69"/>
  </mergeCells>
  <phoneticPr fontId="21" type="noConversion"/>
  <pageMargins left="0.7" right="0.7" top="0.75" bottom="0.75" header="0.3" footer="0.3"/>
  <pageSetup paperSize="9"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G32" sqref="G32"/>
    </sheetView>
  </sheetViews>
  <sheetFormatPr defaultColWidth="11" defaultRowHeight="15.75" x14ac:dyDescent="0.25"/>
  <cols>
    <col min="1" max="1" width="7" customWidth="1"/>
    <col min="2" max="2" width="23.625" customWidth="1"/>
    <col min="3" max="3" width="17.375" customWidth="1"/>
    <col min="4" max="4" width="16.5" customWidth="1"/>
    <col min="5" max="5" width="19" customWidth="1"/>
  </cols>
  <sheetData>
    <row r="1" spans="1:5" x14ac:dyDescent="0.25">
      <c r="A1" t="s">
        <v>360</v>
      </c>
    </row>
    <row r="3" spans="1:5" ht="30" x14ac:dyDescent="0.25">
      <c r="A3" s="14" t="s">
        <v>323</v>
      </c>
      <c r="B3" s="14" t="s">
        <v>324</v>
      </c>
      <c r="C3" s="14" t="s">
        <v>325</v>
      </c>
      <c r="D3" s="14" t="s">
        <v>326</v>
      </c>
      <c r="E3" s="14" t="s">
        <v>350</v>
      </c>
    </row>
    <row r="4" spans="1:5" ht="30" x14ac:dyDescent="0.25">
      <c r="A4" s="14">
        <v>1</v>
      </c>
      <c r="B4" s="14" t="s">
        <v>351</v>
      </c>
      <c r="C4" s="14" t="s">
        <v>352</v>
      </c>
      <c r="D4" s="14" t="s">
        <v>329</v>
      </c>
      <c r="E4" s="17" t="s">
        <v>353</v>
      </c>
    </row>
    <row r="5" spans="1:5" ht="30" x14ac:dyDescent="0.25">
      <c r="A5" s="14">
        <v>2</v>
      </c>
      <c r="B5" s="14" t="s">
        <v>334</v>
      </c>
      <c r="C5" s="14" t="s">
        <v>352</v>
      </c>
      <c r="D5" s="14" t="s">
        <v>329</v>
      </c>
      <c r="E5" s="13">
        <v>10000</v>
      </c>
    </row>
    <row r="6" spans="1:5" ht="30" x14ac:dyDescent="0.25">
      <c r="A6" s="14">
        <v>3</v>
      </c>
      <c r="B6" s="14" t="s">
        <v>354</v>
      </c>
      <c r="C6" s="14" t="s">
        <v>352</v>
      </c>
      <c r="D6" s="14" t="s">
        <v>329</v>
      </c>
      <c r="E6" s="17" t="s">
        <v>355</v>
      </c>
    </row>
    <row r="7" spans="1:5" ht="45" x14ac:dyDescent="0.25">
      <c r="A7" s="14">
        <v>4</v>
      </c>
      <c r="B7" s="16" t="s">
        <v>356</v>
      </c>
      <c r="C7" s="14" t="s">
        <v>352</v>
      </c>
      <c r="D7" s="14" t="s">
        <v>337</v>
      </c>
      <c r="E7" s="18" t="s">
        <v>355</v>
      </c>
    </row>
    <row r="8" spans="1:5" ht="30" x14ac:dyDescent="0.25">
      <c r="A8" s="14">
        <v>5</v>
      </c>
      <c r="B8" s="16" t="s">
        <v>357</v>
      </c>
      <c r="C8" s="14" t="s">
        <v>352</v>
      </c>
      <c r="D8" s="14" t="s">
        <v>337</v>
      </c>
      <c r="E8" s="18" t="s">
        <v>355</v>
      </c>
    </row>
    <row r="9" spans="1:5" ht="30" x14ac:dyDescent="0.25">
      <c r="A9" s="14">
        <v>6</v>
      </c>
      <c r="B9" s="16" t="s">
        <v>358</v>
      </c>
      <c r="C9" s="14" t="s">
        <v>352</v>
      </c>
      <c r="D9" s="14" t="s">
        <v>337</v>
      </c>
      <c r="E9" s="18" t="s">
        <v>355</v>
      </c>
    </row>
    <row r="10" spans="1:5" ht="45" x14ac:dyDescent="0.25">
      <c r="A10" s="14">
        <v>7</v>
      </c>
      <c r="B10" s="16" t="s">
        <v>363</v>
      </c>
      <c r="C10" s="14" t="s">
        <v>352</v>
      </c>
      <c r="D10" s="14" t="s">
        <v>329</v>
      </c>
      <c r="E10" s="18" t="s">
        <v>359</v>
      </c>
    </row>
    <row r="12" spans="1:5" x14ac:dyDescent="0.25">
      <c r="A12" s="207" t="s">
        <v>361</v>
      </c>
      <c r="B12" s="208"/>
      <c r="C12" s="208"/>
      <c r="D12" s="208"/>
    </row>
  </sheetData>
  <mergeCells count="1">
    <mergeCell ref="A12:D12"/>
  </mergeCells>
  <pageMargins left="0.7" right="0.7" top="0.75" bottom="0.75" header="0.3" footer="0.3"/>
  <pageSetup paperSize="9"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abSelected="1" topLeftCell="A10" workbookViewId="0">
      <selection activeCell="C28" sqref="C28"/>
    </sheetView>
  </sheetViews>
  <sheetFormatPr defaultColWidth="11" defaultRowHeight="15.75" x14ac:dyDescent="0.25"/>
  <cols>
    <col min="1" max="1" width="5" style="152" customWidth="1"/>
    <col min="2" max="2" width="21.875" style="152" customWidth="1"/>
    <col min="3" max="3" width="51.375" style="152" customWidth="1"/>
    <col min="4" max="4" width="15.625" style="153" customWidth="1"/>
    <col min="5" max="16384" width="11" style="152"/>
  </cols>
  <sheetData>
    <row r="1" spans="1:4" x14ac:dyDescent="0.25">
      <c r="A1" s="152" t="s">
        <v>364</v>
      </c>
    </row>
    <row r="3" spans="1:4" ht="135" x14ac:dyDescent="0.25">
      <c r="A3" s="154" t="s">
        <v>323</v>
      </c>
      <c r="B3" s="154" t="s">
        <v>365</v>
      </c>
      <c r="C3" s="154" t="s">
        <v>366</v>
      </c>
      <c r="D3" s="155" t="s">
        <v>367</v>
      </c>
    </row>
    <row r="4" spans="1:4" ht="90" customHeight="1" x14ac:dyDescent="0.25">
      <c r="A4" s="154">
        <v>1</v>
      </c>
      <c r="B4" s="154" t="s">
        <v>368</v>
      </c>
      <c r="C4" s="154" t="s">
        <v>1022</v>
      </c>
      <c r="D4" s="156">
        <v>500000</v>
      </c>
    </row>
    <row r="5" spans="1:4" ht="90" customHeight="1" x14ac:dyDescent="0.25">
      <c r="A5" s="154">
        <v>2</v>
      </c>
      <c r="B5" s="154" t="s">
        <v>369</v>
      </c>
      <c r="C5" s="154" t="s">
        <v>1023</v>
      </c>
      <c r="D5" s="156" t="s">
        <v>370</v>
      </c>
    </row>
    <row r="6" spans="1:4" ht="90" customHeight="1" x14ac:dyDescent="0.25">
      <c r="A6" s="154">
        <v>3</v>
      </c>
      <c r="B6" s="154" t="s">
        <v>371</v>
      </c>
      <c r="C6" s="154" t="s">
        <v>372</v>
      </c>
      <c r="D6" s="156" t="s">
        <v>370</v>
      </c>
    </row>
    <row r="7" spans="1:4" ht="114.95" customHeight="1" x14ac:dyDescent="0.25">
      <c r="A7" s="154">
        <v>4</v>
      </c>
      <c r="B7" s="154" t="s">
        <v>373</v>
      </c>
      <c r="C7" s="157" t="s">
        <v>374</v>
      </c>
      <c r="D7" s="156">
        <v>500000</v>
      </c>
    </row>
    <row r="8" spans="1:4" ht="117.95" customHeight="1" x14ac:dyDescent="0.25">
      <c r="A8" s="154">
        <v>5</v>
      </c>
      <c r="B8" s="154" t="s">
        <v>991</v>
      </c>
      <c r="C8" s="154" t="s">
        <v>375</v>
      </c>
      <c r="D8" s="156">
        <v>500000</v>
      </c>
    </row>
    <row r="9" spans="1:4" ht="90" customHeight="1" x14ac:dyDescent="0.25">
      <c r="A9" s="154">
        <v>6</v>
      </c>
      <c r="B9" s="154" t="s">
        <v>377</v>
      </c>
      <c r="C9" s="154" t="s">
        <v>378</v>
      </c>
      <c r="D9" s="156" t="s">
        <v>376</v>
      </c>
    </row>
    <row r="10" spans="1:4" ht="90" customHeight="1" x14ac:dyDescent="0.25">
      <c r="A10" s="154">
        <v>7</v>
      </c>
      <c r="B10" s="154" t="s">
        <v>369</v>
      </c>
      <c r="C10" s="154" t="s">
        <v>379</v>
      </c>
      <c r="D10" s="156" t="s">
        <v>376</v>
      </c>
    </row>
    <row r="11" spans="1:4" ht="90" customHeight="1" x14ac:dyDescent="0.25">
      <c r="A11" s="154">
        <v>8</v>
      </c>
      <c r="B11" s="154" t="s">
        <v>380</v>
      </c>
      <c r="C11" s="154" t="s">
        <v>381</v>
      </c>
      <c r="D11" s="156" t="s">
        <v>376</v>
      </c>
    </row>
    <row r="12" spans="1:4" ht="90" customHeight="1" x14ac:dyDescent="0.25">
      <c r="A12" s="154">
        <v>9</v>
      </c>
      <c r="B12" s="154" t="s">
        <v>380</v>
      </c>
      <c r="C12" s="158" t="s">
        <v>382</v>
      </c>
      <c r="D12" s="156" t="s">
        <v>383</v>
      </c>
    </row>
    <row r="13" spans="1:4" ht="186.95" customHeight="1" x14ac:dyDescent="0.25">
      <c r="A13" s="154">
        <v>10</v>
      </c>
      <c r="B13" s="154" t="s">
        <v>380</v>
      </c>
      <c r="C13" s="158" t="s">
        <v>1024</v>
      </c>
      <c r="D13" s="156" t="s">
        <v>370</v>
      </c>
    </row>
    <row r="14" spans="1:4" ht="90" customHeight="1" x14ac:dyDescent="0.25">
      <c r="A14" s="154">
        <v>11</v>
      </c>
      <c r="B14" s="154" t="s">
        <v>380</v>
      </c>
      <c r="C14" s="154" t="s">
        <v>384</v>
      </c>
      <c r="D14" s="156" t="s">
        <v>376</v>
      </c>
    </row>
    <row r="15" spans="1:4" ht="90" customHeight="1" x14ac:dyDescent="0.25">
      <c r="A15" s="154">
        <v>12</v>
      </c>
      <c r="B15" s="154" t="s">
        <v>380</v>
      </c>
      <c r="C15" s="154" t="s">
        <v>385</v>
      </c>
      <c r="D15" s="156" t="s">
        <v>370</v>
      </c>
    </row>
    <row r="16" spans="1:4" ht="90" customHeight="1" x14ac:dyDescent="0.25">
      <c r="A16" s="154">
        <v>13</v>
      </c>
      <c r="B16" s="154" t="s">
        <v>386</v>
      </c>
      <c r="C16" s="154" t="s">
        <v>387</v>
      </c>
      <c r="D16" s="156">
        <v>200000</v>
      </c>
    </row>
    <row r="17" spans="1:4" ht="123" customHeight="1" x14ac:dyDescent="0.25">
      <c r="A17" s="154">
        <v>14</v>
      </c>
      <c r="B17" s="154" t="s">
        <v>388</v>
      </c>
      <c r="C17" s="154" t="s">
        <v>392</v>
      </c>
      <c r="D17" s="156" t="s">
        <v>389</v>
      </c>
    </row>
    <row r="18" spans="1:4" ht="90" customHeight="1" x14ac:dyDescent="0.25">
      <c r="A18" s="154">
        <v>15</v>
      </c>
      <c r="B18" s="159" t="s">
        <v>380</v>
      </c>
      <c r="C18" s="160" t="s">
        <v>390</v>
      </c>
      <c r="D18" s="161" t="s">
        <v>391</v>
      </c>
    </row>
    <row r="19" spans="1:4" ht="60" x14ac:dyDescent="0.25">
      <c r="A19" s="154">
        <v>16</v>
      </c>
      <c r="B19" s="159" t="s">
        <v>393</v>
      </c>
      <c r="C19" s="159" t="s">
        <v>394</v>
      </c>
      <c r="D19" s="162">
        <v>50000</v>
      </c>
    </row>
    <row r="20" spans="1:4" ht="60" x14ac:dyDescent="0.25">
      <c r="A20" s="154">
        <v>17</v>
      </c>
      <c r="B20" s="159" t="s">
        <v>380</v>
      </c>
      <c r="C20" s="159" t="s">
        <v>395</v>
      </c>
      <c r="D20" s="162">
        <v>200000</v>
      </c>
    </row>
    <row r="21" spans="1:4" ht="30" x14ac:dyDescent="0.25">
      <c r="A21" s="154">
        <v>18</v>
      </c>
      <c r="B21" s="159" t="s">
        <v>393</v>
      </c>
      <c r="C21" s="159" t="s">
        <v>396</v>
      </c>
      <c r="D21" s="162">
        <v>500000</v>
      </c>
    </row>
    <row r="22" spans="1:4" ht="30" x14ac:dyDescent="0.25">
      <c r="A22" s="154">
        <v>19</v>
      </c>
      <c r="B22" s="159" t="s">
        <v>393</v>
      </c>
      <c r="C22" s="159" t="s">
        <v>400</v>
      </c>
      <c r="D22" s="162">
        <v>200000</v>
      </c>
    </row>
    <row r="23" spans="1:4" ht="45" x14ac:dyDescent="0.25">
      <c r="A23" s="154">
        <v>20</v>
      </c>
      <c r="B23" s="159" t="s">
        <v>380</v>
      </c>
      <c r="C23" s="159" t="s">
        <v>397</v>
      </c>
      <c r="D23" s="162">
        <v>50000</v>
      </c>
    </row>
    <row r="24" spans="1:4" ht="30" x14ac:dyDescent="0.25">
      <c r="A24" s="154">
        <v>21</v>
      </c>
      <c r="B24" s="159" t="s">
        <v>398</v>
      </c>
      <c r="C24" s="159" t="s">
        <v>399</v>
      </c>
      <c r="D24" s="162">
        <v>500000</v>
      </c>
    </row>
    <row r="25" spans="1:4" ht="30" x14ac:dyDescent="0.25">
      <c r="A25" s="154">
        <v>22</v>
      </c>
      <c r="B25" s="159" t="s">
        <v>398</v>
      </c>
      <c r="C25" s="159" t="s">
        <v>937</v>
      </c>
      <c r="D25" s="162">
        <v>200000</v>
      </c>
    </row>
    <row r="26" spans="1:4" ht="30" x14ac:dyDescent="0.25">
      <c r="A26" s="154">
        <v>23</v>
      </c>
      <c r="B26" s="159" t="s">
        <v>393</v>
      </c>
      <c r="C26" s="159" t="s">
        <v>936</v>
      </c>
      <c r="D26" s="162">
        <v>200000</v>
      </c>
    </row>
    <row r="27" spans="1:4" x14ac:dyDescent="0.25">
      <c r="A27" s="228">
        <v>24</v>
      </c>
      <c r="B27" s="228" t="s">
        <v>369</v>
      </c>
      <c r="C27" s="228" t="s">
        <v>1061</v>
      </c>
      <c r="D27" s="229">
        <v>300000</v>
      </c>
    </row>
  </sheetData>
  <hyperlinks>
    <hyperlink ref="C7" r:id="rId1" tooltip="Ustawa o drogach publicznych" display="http://prawo.legeo.pl/prawo/ustawa-z-dnia-21-marca-1985-r-o-drogach-publicznych/"/>
  </hyperlinks>
  <pageMargins left="0.7" right="0.7" top="0.75" bottom="0.75" header="0.3" footer="0.3"/>
  <pageSetup paperSize="9"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74"/>
  <sheetViews>
    <sheetView workbookViewId="0">
      <pane ySplit="3" topLeftCell="A34" activePane="bottomLeft" state="frozen"/>
      <selection pane="bottomLeft" activeCell="E61" sqref="E61"/>
    </sheetView>
  </sheetViews>
  <sheetFormatPr defaultColWidth="10.875" defaultRowHeight="12.75" x14ac:dyDescent="0.2"/>
  <cols>
    <col min="1" max="1" width="17.125" style="21" customWidth="1"/>
    <col min="2" max="2" width="21" style="21" customWidth="1"/>
    <col min="3" max="3" width="12" style="76" hidden="1" customWidth="1"/>
    <col min="4" max="4" width="14.125" style="76" customWidth="1"/>
    <col min="5" max="5" width="17" style="21" customWidth="1"/>
    <col min="6" max="16384" width="10.875" style="21"/>
  </cols>
  <sheetData>
    <row r="3" spans="1:6" ht="71.099999999999994" customHeight="1" x14ac:dyDescent="0.2">
      <c r="A3" s="19" t="s">
        <v>0</v>
      </c>
      <c r="B3" s="20" t="s">
        <v>240</v>
      </c>
      <c r="C3" s="77" t="s">
        <v>241</v>
      </c>
      <c r="D3" s="68" t="s">
        <v>242</v>
      </c>
      <c r="E3" s="20" t="s">
        <v>695</v>
      </c>
      <c r="F3" s="20" t="s">
        <v>243</v>
      </c>
    </row>
    <row r="4" spans="1:6" x14ac:dyDescent="0.2">
      <c r="A4" s="209" t="s">
        <v>696</v>
      </c>
      <c r="B4" s="210"/>
      <c r="C4" s="210"/>
      <c r="D4" s="211"/>
      <c r="E4" s="211"/>
      <c r="F4" s="212"/>
    </row>
    <row r="5" spans="1:6" ht="45.95" customHeight="1" x14ac:dyDescent="0.2">
      <c r="A5" s="6" t="s">
        <v>137</v>
      </c>
      <c r="B5" s="1" t="s">
        <v>401</v>
      </c>
      <c r="C5" s="78">
        <v>2199671.31</v>
      </c>
      <c r="D5" s="69">
        <v>2762773.24</v>
      </c>
      <c r="E5" s="22"/>
      <c r="F5" s="22"/>
    </row>
    <row r="6" spans="1:6" ht="35.1" customHeight="1" x14ac:dyDescent="0.2">
      <c r="A6" s="6" t="s">
        <v>154</v>
      </c>
      <c r="B6" s="1" t="s">
        <v>402</v>
      </c>
      <c r="C6" s="78">
        <v>217970.72</v>
      </c>
      <c r="D6" s="69">
        <v>1050738.08</v>
      </c>
      <c r="E6" s="22"/>
      <c r="F6" s="22"/>
    </row>
    <row r="7" spans="1:6" x14ac:dyDescent="0.2">
      <c r="A7" s="6"/>
      <c r="B7" s="23" t="s">
        <v>403</v>
      </c>
      <c r="C7" s="70">
        <f>C6+C5</f>
        <v>2417642.0300000003</v>
      </c>
      <c r="D7" s="70">
        <f>D6+D5</f>
        <v>3813511.3200000003</v>
      </c>
      <c r="E7" s="22"/>
      <c r="F7" s="22"/>
    </row>
    <row r="8" spans="1:6" s="59" customFormat="1" ht="27.95" customHeight="1" x14ac:dyDescent="0.2">
      <c r="A8" s="213" t="s">
        <v>404</v>
      </c>
      <c r="B8" s="214"/>
      <c r="C8" s="214"/>
      <c r="D8" s="215"/>
      <c r="E8" s="215"/>
      <c r="F8" s="216"/>
    </row>
    <row r="9" spans="1:6" s="59" customFormat="1" ht="27.95" customHeight="1" x14ac:dyDescent="0.2">
      <c r="A9" s="54" t="s">
        <v>0</v>
      </c>
      <c r="B9" s="55" t="s">
        <v>240</v>
      </c>
      <c r="C9" s="71" t="s">
        <v>241</v>
      </c>
      <c r="D9" s="71" t="s">
        <v>242</v>
      </c>
      <c r="E9" s="55" t="s">
        <v>695</v>
      </c>
      <c r="F9" s="55" t="s">
        <v>243</v>
      </c>
    </row>
    <row r="10" spans="1:6" s="59" customFormat="1" ht="25.5" x14ac:dyDescent="0.2">
      <c r="A10" s="56" t="s">
        <v>137</v>
      </c>
      <c r="B10" s="57" t="s">
        <v>401</v>
      </c>
      <c r="C10" s="72">
        <v>130016.39</v>
      </c>
      <c r="D10" s="72">
        <v>109766.54</v>
      </c>
      <c r="E10" s="58"/>
      <c r="F10" s="58"/>
    </row>
    <row r="11" spans="1:6" s="59" customFormat="1" ht="25.5" x14ac:dyDescent="0.2">
      <c r="A11" s="56" t="s">
        <v>154</v>
      </c>
      <c r="B11" s="57" t="s">
        <v>402</v>
      </c>
      <c r="C11" s="72">
        <v>39103.19</v>
      </c>
      <c r="D11" s="72">
        <v>65942.66</v>
      </c>
      <c r="E11" s="58"/>
      <c r="F11" s="58"/>
    </row>
    <row r="12" spans="1:6" s="59" customFormat="1" x14ac:dyDescent="0.2">
      <c r="A12" s="56"/>
      <c r="B12" s="60" t="s">
        <v>403</v>
      </c>
      <c r="C12" s="73">
        <f>C11+C10</f>
        <v>169119.58000000002</v>
      </c>
      <c r="D12" s="73">
        <f>D11+D10</f>
        <v>175709.2</v>
      </c>
      <c r="E12" s="58"/>
      <c r="F12" s="58"/>
    </row>
    <row r="13" spans="1:6" s="59" customFormat="1" ht="42" customHeight="1" x14ac:dyDescent="0.2">
      <c r="A13" s="213" t="s">
        <v>405</v>
      </c>
      <c r="B13" s="214"/>
      <c r="C13" s="214"/>
      <c r="D13" s="215"/>
      <c r="E13" s="215"/>
      <c r="F13" s="216"/>
    </row>
    <row r="14" spans="1:6" s="59" customFormat="1" ht="42" customHeight="1" x14ac:dyDescent="0.2">
      <c r="A14" s="54" t="s">
        <v>0</v>
      </c>
      <c r="B14" s="55" t="s">
        <v>240</v>
      </c>
      <c r="C14" s="71" t="s">
        <v>241</v>
      </c>
      <c r="D14" s="71" t="s">
        <v>242</v>
      </c>
      <c r="E14" s="55" t="s">
        <v>695</v>
      </c>
      <c r="F14" s="55" t="s">
        <v>243</v>
      </c>
    </row>
    <row r="15" spans="1:6" s="59" customFormat="1" ht="25.5" x14ac:dyDescent="0.2">
      <c r="A15" s="56" t="s">
        <v>137</v>
      </c>
      <c r="B15" s="57" t="s">
        <v>401</v>
      </c>
      <c r="C15" s="72">
        <v>117040.54</v>
      </c>
      <c r="D15" s="72">
        <v>118675.54</v>
      </c>
      <c r="E15" s="58"/>
      <c r="F15" s="58"/>
    </row>
    <row r="16" spans="1:6" s="59" customFormat="1" ht="25.5" x14ac:dyDescent="0.2">
      <c r="A16" s="56" t="s">
        <v>154</v>
      </c>
      <c r="B16" s="57" t="s">
        <v>402</v>
      </c>
      <c r="C16" s="72">
        <v>76573.37</v>
      </c>
      <c r="D16" s="72">
        <v>108823.97</v>
      </c>
      <c r="E16" s="58"/>
      <c r="F16" s="58"/>
    </row>
    <row r="17" spans="1:6" s="59" customFormat="1" x14ac:dyDescent="0.2">
      <c r="A17" s="56"/>
      <c r="B17" s="60" t="s">
        <v>403</v>
      </c>
      <c r="C17" s="73">
        <f>C16+C15</f>
        <v>193613.90999999997</v>
      </c>
      <c r="D17" s="73">
        <f>D16+D15</f>
        <v>227499.51</v>
      </c>
      <c r="E17" s="58"/>
      <c r="F17" s="58"/>
    </row>
    <row r="18" spans="1:6" s="59" customFormat="1" ht="27.95" customHeight="1" x14ac:dyDescent="0.2">
      <c r="A18" s="213" t="s">
        <v>406</v>
      </c>
      <c r="B18" s="214"/>
      <c r="C18" s="214"/>
      <c r="D18" s="215"/>
      <c r="E18" s="215"/>
      <c r="F18" s="216"/>
    </row>
    <row r="19" spans="1:6" s="59" customFormat="1" ht="27.95" customHeight="1" x14ac:dyDescent="0.2">
      <c r="A19" s="54" t="s">
        <v>0</v>
      </c>
      <c r="B19" s="55" t="s">
        <v>240</v>
      </c>
      <c r="C19" s="71" t="s">
        <v>241</v>
      </c>
      <c r="D19" s="71" t="s">
        <v>242</v>
      </c>
      <c r="E19" s="55" t="s">
        <v>695</v>
      </c>
      <c r="F19" s="55" t="s">
        <v>243</v>
      </c>
    </row>
    <row r="20" spans="1:6" s="59" customFormat="1" ht="25.5" x14ac:dyDescent="0.2">
      <c r="A20" s="56" t="s">
        <v>137</v>
      </c>
      <c r="B20" s="57" t="s">
        <v>401</v>
      </c>
      <c r="C20" s="72">
        <v>66384.649999999994</v>
      </c>
      <c r="D20" s="72">
        <v>67953.960000000006</v>
      </c>
      <c r="E20" s="58" t="s">
        <v>789</v>
      </c>
      <c r="F20" s="58"/>
    </row>
    <row r="21" spans="1:6" s="59" customFormat="1" ht="25.5" x14ac:dyDescent="0.2">
      <c r="A21" s="56" t="s">
        <v>154</v>
      </c>
      <c r="B21" s="57" t="s">
        <v>402</v>
      </c>
      <c r="C21" s="72">
        <v>24196.7</v>
      </c>
      <c r="D21" s="72">
        <v>24196.7</v>
      </c>
      <c r="E21" s="58" t="s">
        <v>789</v>
      </c>
      <c r="F21" s="58"/>
    </row>
    <row r="22" spans="1:6" s="59" customFormat="1" x14ac:dyDescent="0.2">
      <c r="A22" s="56"/>
      <c r="B22" s="60" t="s">
        <v>403</v>
      </c>
      <c r="C22" s="73">
        <f>C21+C20</f>
        <v>90581.349999999991</v>
      </c>
      <c r="D22" s="73">
        <f>D21+D20</f>
        <v>92150.66</v>
      </c>
      <c r="E22" s="58"/>
      <c r="F22" s="58"/>
    </row>
    <row r="23" spans="1:6" s="59" customFormat="1" ht="27.95" customHeight="1" x14ac:dyDescent="0.2">
      <c r="A23" s="213" t="s">
        <v>407</v>
      </c>
      <c r="B23" s="214"/>
      <c r="C23" s="214"/>
      <c r="D23" s="215"/>
      <c r="E23" s="215"/>
      <c r="F23" s="216"/>
    </row>
    <row r="24" spans="1:6" s="59" customFormat="1" ht="27.95" customHeight="1" x14ac:dyDescent="0.2">
      <c r="A24" s="54" t="s">
        <v>0</v>
      </c>
      <c r="B24" s="55" t="s">
        <v>240</v>
      </c>
      <c r="C24" s="71" t="s">
        <v>241</v>
      </c>
      <c r="D24" s="71" t="s">
        <v>242</v>
      </c>
      <c r="E24" s="55" t="s">
        <v>695</v>
      </c>
      <c r="F24" s="55" t="s">
        <v>243</v>
      </c>
    </row>
    <row r="25" spans="1:6" s="59" customFormat="1" ht="25.5" x14ac:dyDescent="0.2">
      <c r="A25" s="56" t="s">
        <v>137</v>
      </c>
      <c r="B25" s="57" t="s">
        <v>401</v>
      </c>
      <c r="C25" s="72">
        <v>388363.5</v>
      </c>
      <c r="D25" s="72">
        <v>387116.13</v>
      </c>
      <c r="E25" s="58"/>
      <c r="F25" s="58"/>
    </row>
    <row r="26" spans="1:6" s="59" customFormat="1" ht="25.5" x14ac:dyDescent="0.2">
      <c r="A26" s="56">
        <v>2</v>
      </c>
      <c r="B26" s="57" t="s">
        <v>402</v>
      </c>
      <c r="C26" s="72">
        <v>324636.67</v>
      </c>
      <c r="D26" s="72">
        <v>351900.08</v>
      </c>
      <c r="E26" s="58"/>
      <c r="F26" s="58"/>
    </row>
    <row r="27" spans="1:6" s="59" customFormat="1" x14ac:dyDescent="0.2">
      <c r="A27" s="56"/>
      <c r="B27" s="60" t="s">
        <v>403</v>
      </c>
      <c r="C27" s="73">
        <f>C26+C25</f>
        <v>713000.16999999993</v>
      </c>
      <c r="D27" s="73">
        <f>D26+D25</f>
        <v>739016.21</v>
      </c>
      <c r="E27" s="58"/>
      <c r="F27" s="58"/>
    </row>
    <row r="28" spans="1:6" s="59" customFormat="1" ht="27.95" customHeight="1" x14ac:dyDescent="0.2">
      <c r="A28" s="213" t="s">
        <v>408</v>
      </c>
      <c r="B28" s="214"/>
      <c r="C28" s="214"/>
      <c r="D28" s="215"/>
      <c r="E28" s="215"/>
      <c r="F28" s="216"/>
    </row>
    <row r="29" spans="1:6" s="59" customFormat="1" ht="27.95" customHeight="1" x14ac:dyDescent="0.2">
      <c r="A29" s="54" t="s">
        <v>0</v>
      </c>
      <c r="B29" s="55" t="s">
        <v>240</v>
      </c>
      <c r="C29" s="71" t="s">
        <v>241</v>
      </c>
      <c r="D29" s="71" t="s">
        <v>242</v>
      </c>
      <c r="E29" s="55" t="s">
        <v>695</v>
      </c>
      <c r="F29" s="55" t="s">
        <v>243</v>
      </c>
    </row>
    <row r="30" spans="1:6" s="59" customFormat="1" ht="25.5" x14ac:dyDescent="0.2">
      <c r="A30" s="56" t="s">
        <v>137</v>
      </c>
      <c r="B30" s="57" t="s">
        <v>401</v>
      </c>
      <c r="C30" s="72">
        <v>89225.64</v>
      </c>
      <c r="D30" s="72">
        <v>76329.350000000006</v>
      </c>
      <c r="E30" s="58"/>
      <c r="F30" s="58"/>
    </row>
    <row r="31" spans="1:6" s="59" customFormat="1" ht="25.5" x14ac:dyDescent="0.2">
      <c r="A31" s="56" t="s">
        <v>154</v>
      </c>
      <c r="B31" s="57" t="s">
        <v>402</v>
      </c>
      <c r="C31" s="72">
        <v>211297.4</v>
      </c>
      <c r="D31" s="72">
        <v>217796.4</v>
      </c>
      <c r="E31" s="58"/>
      <c r="F31" s="58"/>
    </row>
    <row r="32" spans="1:6" s="59" customFormat="1" x14ac:dyDescent="0.2">
      <c r="A32" s="56"/>
      <c r="B32" s="60" t="s">
        <v>403</v>
      </c>
      <c r="C32" s="73">
        <f>C31+C30</f>
        <v>300523.03999999998</v>
      </c>
      <c r="D32" s="73">
        <f>D31+D30</f>
        <v>294125.75</v>
      </c>
      <c r="E32" s="58"/>
      <c r="F32" s="58"/>
    </row>
    <row r="33" spans="1:6" s="59" customFormat="1" x14ac:dyDescent="0.2">
      <c r="A33" s="213" t="s">
        <v>409</v>
      </c>
      <c r="B33" s="214"/>
      <c r="C33" s="214"/>
      <c r="D33" s="215"/>
      <c r="E33" s="215"/>
      <c r="F33" s="216"/>
    </row>
    <row r="34" spans="1:6" s="59" customFormat="1" ht="51" x14ac:dyDescent="0.2">
      <c r="A34" s="54" t="s">
        <v>0</v>
      </c>
      <c r="B34" s="55" t="s">
        <v>240</v>
      </c>
      <c r="C34" s="71" t="s">
        <v>241</v>
      </c>
      <c r="D34" s="71" t="s">
        <v>242</v>
      </c>
      <c r="E34" s="55" t="s">
        <v>695</v>
      </c>
      <c r="F34" s="55" t="s">
        <v>243</v>
      </c>
    </row>
    <row r="35" spans="1:6" s="59" customFormat="1" ht="25.5" x14ac:dyDescent="0.2">
      <c r="A35" s="56" t="s">
        <v>137</v>
      </c>
      <c r="B35" s="57" t="s">
        <v>401</v>
      </c>
      <c r="C35" s="74">
        <v>98124.4</v>
      </c>
      <c r="D35" s="74">
        <v>147410.65</v>
      </c>
      <c r="E35" s="58"/>
      <c r="F35" s="58"/>
    </row>
    <row r="36" spans="1:6" s="59" customFormat="1" ht="25.5" x14ac:dyDescent="0.2">
      <c r="A36" s="56" t="s">
        <v>154</v>
      </c>
      <c r="B36" s="57" t="s">
        <v>402</v>
      </c>
      <c r="C36" s="74">
        <v>74703.960000000006</v>
      </c>
      <c r="D36" s="74">
        <v>101704.78</v>
      </c>
      <c r="E36" s="58"/>
      <c r="F36" s="58"/>
    </row>
    <row r="37" spans="1:6" s="59" customFormat="1" x14ac:dyDescent="0.2">
      <c r="A37" s="56"/>
      <c r="B37" s="60" t="s">
        <v>403</v>
      </c>
      <c r="C37" s="73">
        <f>C36+C35</f>
        <v>172828.36</v>
      </c>
      <c r="D37" s="73">
        <f>D36+D35</f>
        <v>249115.43</v>
      </c>
      <c r="E37" s="58"/>
      <c r="F37" s="58"/>
    </row>
    <row r="38" spans="1:6" s="59" customFormat="1" x14ac:dyDescent="0.2">
      <c r="A38" s="213" t="s">
        <v>410</v>
      </c>
      <c r="B38" s="214"/>
      <c r="C38" s="214"/>
      <c r="D38" s="215"/>
      <c r="E38" s="215"/>
      <c r="F38" s="216"/>
    </row>
    <row r="39" spans="1:6" s="59" customFormat="1" ht="51" x14ac:dyDescent="0.2">
      <c r="A39" s="54" t="s">
        <v>0</v>
      </c>
      <c r="B39" s="55" t="s">
        <v>240</v>
      </c>
      <c r="C39" s="71" t="s">
        <v>241</v>
      </c>
      <c r="D39" s="71" t="s">
        <v>242</v>
      </c>
      <c r="E39" s="55" t="s">
        <v>695</v>
      </c>
      <c r="F39" s="55" t="s">
        <v>243</v>
      </c>
    </row>
    <row r="40" spans="1:6" s="59" customFormat="1" ht="25.5" x14ac:dyDescent="0.2">
      <c r="A40" s="56" t="s">
        <v>137</v>
      </c>
      <c r="B40" s="57" t="s">
        <v>401</v>
      </c>
      <c r="C40" s="72">
        <v>435508.81</v>
      </c>
      <c r="D40" s="72">
        <v>446767.81</v>
      </c>
      <c r="E40" s="58"/>
      <c r="F40" s="58"/>
    </row>
    <row r="41" spans="1:6" s="59" customFormat="1" ht="25.5" x14ac:dyDescent="0.2">
      <c r="A41" s="56" t="s">
        <v>154</v>
      </c>
      <c r="B41" s="57" t="s">
        <v>402</v>
      </c>
      <c r="C41" s="72">
        <v>193190.07</v>
      </c>
      <c r="D41" s="72">
        <v>202335.08</v>
      </c>
      <c r="E41" s="58"/>
      <c r="F41" s="58"/>
    </row>
    <row r="42" spans="1:6" s="59" customFormat="1" x14ac:dyDescent="0.2">
      <c r="A42" s="56"/>
      <c r="B42" s="60" t="s">
        <v>263</v>
      </c>
      <c r="C42" s="73">
        <f>C41+C40</f>
        <v>628698.88</v>
      </c>
      <c r="D42" s="73">
        <f>D41+D40</f>
        <v>649102.89</v>
      </c>
      <c r="E42" s="58"/>
      <c r="F42" s="58"/>
    </row>
    <row r="43" spans="1:6" s="59" customFormat="1" x14ac:dyDescent="0.2">
      <c r="A43" s="213" t="s">
        <v>411</v>
      </c>
      <c r="B43" s="214"/>
      <c r="C43" s="214"/>
      <c r="D43" s="215"/>
      <c r="E43" s="215"/>
      <c r="F43" s="216"/>
    </row>
    <row r="44" spans="1:6" s="59" customFormat="1" ht="51" x14ac:dyDescent="0.2">
      <c r="A44" s="54" t="s">
        <v>0</v>
      </c>
      <c r="B44" s="55" t="s">
        <v>240</v>
      </c>
      <c r="C44" s="71" t="s">
        <v>241</v>
      </c>
      <c r="D44" s="71" t="s">
        <v>242</v>
      </c>
      <c r="E44" s="55" t="s">
        <v>695</v>
      </c>
      <c r="F44" s="55" t="s">
        <v>243</v>
      </c>
    </row>
    <row r="45" spans="1:6" s="59" customFormat="1" ht="25.5" x14ac:dyDescent="0.2">
      <c r="A45" s="56" t="s">
        <v>137</v>
      </c>
      <c r="B45" s="57" t="s">
        <v>401</v>
      </c>
      <c r="C45" s="72">
        <v>231463.21</v>
      </c>
      <c r="D45" s="72">
        <v>379160.23</v>
      </c>
      <c r="E45" s="58"/>
      <c r="F45" s="58"/>
    </row>
    <row r="46" spans="1:6" s="59" customFormat="1" ht="25.5" x14ac:dyDescent="0.2">
      <c r="A46" s="56" t="s">
        <v>154</v>
      </c>
      <c r="B46" s="57" t="s">
        <v>402</v>
      </c>
      <c r="C46" s="72">
        <v>161332.42000000001</v>
      </c>
      <c r="D46" s="72">
        <v>180501.24</v>
      </c>
      <c r="E46" s="58"/>
      <c r="F46" s="58"/>
    </row>
    <row r="47" spans="1:6" s="59" customFormat="1" x14ac:dyDescent="0.2">
      <c r="A47" s="56"/>
      <c r="B47" s="60" t="s">
        <v>263</v>
      </c>
      <c r="C47" s="73">
        <f>C46+C45</f>
        <v>392795.63</v>
      </c>
      <c r="D47" s="73">
        <f>D46+D45</f>
        <v>559661.47</v>
      </c>
      <c r="E47" s="58"/>
      <c r="F47" s="58"/>
    </row>
    <row r="48" spans="1:6" s="59" customFormat="1" x14ac:dyDescent="0.2">
      <c r="A48" s="213" t="s">
        <v>412</v>
      </c>
      <c r="B48" s="214"/>
      <c r="C48" s="214"/>
      <c r="D48" s="215"/>
      <c r="E48" s="215"/>
      <c r="F48" s="216"/>
    </row>
    <row r="49" spans="1:6" s="59" customFormat="1" ht="51" x14ac:dyDescent="0.2">
      <c r="A49" s="54" t="s">
        <v>0</v>
      </c>
      <c r="B49" s="55" t="s">
        <v>240</v>
      </c>
      <c r="C49" s="71" t="s">
        <v>241</v>
      </c>
      <c r="D49" s="71" t="s">
        <v>242</v>
      </c>
      <c r="E49" s="55" t="s">
        <v>695</v>
      </c>
      <c r="F49" s="55" t="s">
        <v>243</v>
      </c>
    </row>
    <row r="50" spans="1:6" s="59" customFormat="1" ht="25.5" x14ac:dyDescent="0.2">
      <c r="A50" s="57" t="s">
        <v>137</v>
      </c>
      <c r="B50" s="57" t="s">
        <v>401</v>
      </c>
      <c r="C50" s="72">
        <v>1035314.93</v>
      </c>
      <c r="D50" s="72">
        <v>1036948.08</v>
      </c>
      <c r="E50" s="58"/>
      <c r="F50" s="58"/>
    </row>
    <row r="51" spans="1:6" s="59" customFormat="1" ht="25.5" x14ac:dyDescent="0.2">
      <c r="A51" s="57" t="s">
        <v>154</v>
      </c>
      <c r="B51" s="57" t="s">
        <v>402</v>
      </c>
      <c r="C51" s="72">
        <v>66470.210000000006</v>
      </c>
      <c r="D51" s="72">
        <v>68447.149999999994</v>
      </c>
      <c r="E51" s="58"/>
      <c r="F51" s="58"/>
    </row>
    <row r="52" spans="1:6" s="59" customFormat="1" x14ac:dyDescent="0.2">
      <c r="A52" s="56"/>
      <c r="B52" s="60" t="s">
        <v>403</v>
      </c>
      <c r="C52" s="73">
        <f>C51+C50</f>
        <v>1101785.1400000001</v>
      </c>
      <c r="D52" s="73">
        <f>D51+D50</f>
        <v>1105395.23</v>
      </c>
      <c r="E52" s="58"/>
      <c r="F52" s="58"/>
    </row>
    <row r="53" spans="1:6" x14ac:dyDescent="0.2">
      <c r="A53" s="218" t="s">
        <v>932</v>
      </c>
      <c r="B53" s="219"/>
      <c r="C53" s="219"/>
      <c r="D53" s="211"/>
      <c r="E53" s="211"/>
      <c r="F53" s="212"/>
    </row>
    <row r="54" spans="1:6" ht="51" x14ac:dyDescent="0.2">
      <c r="A54" s="19" t="s">
        <v>0</v>
      </c>
      <c r="B54" s="20" t="s">
        <v>240</v>
      </c>
      <c r="C54" s="77" t="s">
        <v>241</v>
      </c>
      <c r="D54" s="68" t="s">
        <v>242</v>
      </c>
      <c r="E54" s="20" t="s">
        <v>695</v>
      </c>
      <c r="F54" s="20" t="s">
        <v>243</v>
      </c>
    </row>
    <row r="55" spans="1:6" ht="25.5" x14ac:dyDescent="0.2">
      <c r="A55" s="6" t="s">
        <v>137</v>
      </c>
      <c r="B55" s="1" t="s">
        <v>401</v>
      </c>
      <c r="C55" s="69">
        <v>194127.92</v>
      </c>
      <c r="D55" s="69">
        <v>209367.92</v>
      </c>
      <c r="E55" s="22" t="s">
        <v>789</v>
      </c>
      <c r="F55" s="22"/>
    </row>
    <row r="56" spans="1:6" ht="25.5" x14ac:dyDescent="0.2">
      <c r="A56" s="6" t="s">
        <v>154</v>
      </c>
      <c r="B56" s="1" t="s">
        <v>402</v>
      </c>
      <c r="C56" s="69">
        <v>195216.62</v>
      </c>
      <c r="D56" s="69">
        <v>204766.15</v>
      </c>
      <c r="E56" s="22" t="s">
        <v>789</v>
      </c>
      <c r="F56" s="22"/>
    </row>
    <row r="57" spans="1:6" x14ac:dyDescent="0.2">
      <c r="A57" s="6"/>
      <c r="B57" s="23" t="s">
        <v>403</v>
      </c>
      <c r="C57" s="70">
        <f>C56+C55</f>
        <v>389344.54000000004</v>
      </c>
      <c r="D57" s="70">
        <f>D56+D55</f>
        <v>414134.07</v>
      </c>
      <c r="E57" s="22"/>
      <c r="F57" s="22"/>
    </row>
    <row r="58" spans="1:6" s="59" customFormat="1" x14ac:dyDescent="0.2">
      <c r="A58" s="220" t="s">
        <v>933</v>
      </c>
      <c r="B58" s="221"/>
      <c r="C58" s="221"/>
      <c r="D58" s="221"/>
      <c r="E58" s="221"/>
      <c r="F58" s="221"/>
    </row>
    <row r="59" spans="1:6" s="59" customFormat="1" ht="51" x14ac:dyDescent="0.2">
      <c r="A59" s="54" t="s">
        <v>0</v>
      </c>
      <c r="B59" s="55" t="s">
        <v>240</v>
      </c>
      <c r="C59" s="71" t="s">
        <v>241</v>
      </c>
      <c r="D59" s="71" t="s">
        <v>242</v>
      </c>
      <c r="E59" s="55" t="s">
        <v>695</v>
      </c>
      <c r="F59" s="55" t="s">
        <v>243</v>
      </c>
    </row>
    <row r="60" spans="1:6" s="59" customFormat="1" ht="25.5" x14ac:dyDescent="0.2">
      <c r="A60" s="56" t="s">
        <v>137</v>
      </c>
      <c r="B60" s="57" t="s">
        <v>401</v>
      </c>
      <c r="C60" s="72">
        <v>0</v>
      </c>
      <c r="D60" s="72">
        <v>27931.97</v>
      </c>
      <c r="E60" s="58" t="s">
        <v>789</v>
      </c>
      <c r="F60" s="58"/>
    </row>
    <row r="61" spans="1:6" s="59" customFormat="1" ht="38.25" x14ac:dyDescent="0.2">
      <c r="A61" s="56" t="s">
        <v>154</v>
      </c>
      <c r="B61" s="57" t="s">
        <v>402</v>
      </c>
      <c r="C61" s="72">
        <v>0</v>
      </c>
      <c r="D61" s="72">
        <v>360816.76</v>
      </c>
      <c r="E61" s="58" t="s">
        <v>789</v>
      </c>
      <c r="F61" s="61" t="s">
        <v>934</v>
      </c>
    </row>
    <row r="62" spans="1:6" s="59" customFormat="1" x14ac:dyDescent="0.2">
      <c r="A62" s="56"/>
      <c r="B62" s="60" t="s">
        <v>403</v>
      </c>
      <c r="C62" s="73">
        <f>C61+C60</f>
        <v>0</v>
      </c>
      <c r="D62" s="73">
        <f>D61+D60</f>
        <v>388748.73</v>
      </c>
      <c r="E62" s="58"/>
      <c r="F62" s="58"/>
    </row>
    <row r="64" spans="1:6" ht="25.5" x14ac:dyDescent="0.2">
      <c r="A64" s="217" t="s">
        <v>321</v>
      </c>
      <c r="B64" s="24" t="s">
        <v>401</v>
      </c>
      <c r="C64" s="75">
        <f>C5+C10+C15+C20+C25+C30+C35+C40+C45+C50+C55+C60</f>
        <v>4985241.3</v>
      </c>
      <c r="D64" s="75">
        <f>D5+D10+D15+D20+D25+D30+D35+D40+D45+D50+D55+D60</f>
        <v>5770201.4199999999</v>
      </c>
    </row>
    <row r="65" spans="1:4" ht="25.5" x14ac:dyDescent="0.2">
      <c r="A65" s="217"/>
      <c r="B65" s="24" t="s">
        <v>402</v>
      </c>
      <c r="C65" s="75">
        <f>C6+C11+C16+C21+C26+C31+C36+C41+C46+C51+C56</f>
        <v>1584691.33</v>
      </c>
      <c r="D65" s="75">
        <f>D6+D11+D16+D21+D26+D31+D36+D41+D46+D51+D56</f>
        <v>2577152.29</v>
      </c>
    </row>
    <row r="66" spans="1:4" x14ac:dyDescent="0.2">
      <c r="A66" s="217"/>
      <c r="B66" s="24" t="s">
        <v>263</v>
      </c>
      <c r="C66" s="75">
        <f>C7+C12+C17+C22+C27+C32+C37+C42+C47+C52+C57</f>
        <v>6569932.6299999999</v>
      </c>
      <c r="D66" s="75">
        <f>D7+D12+D17+D22+D27+D32+D37+D42+D47+D52+D57</f>
        <v>8319421.7400000002</v>
      </c>
    </row>
    <row r="68" spans="1:4" x14ac:dyDescent="0.2">
      <c r="A68" s="21" t="s">
        <v>419</v>
      </c>
    </row>
    <row r="70" spans="1:4" x14ac:dyDescent="0.2">
      <c r="A70" s="25" t="s">
        <v>413</v>
      </c>
      <c r="B70" s="25" t="s">
        <v>414</v>
      </c>
    </row>
    <row r="71" spans="1:4" ht="25.5" x14ac:dyDescent="0.2">
      <c r="A71" s="25" t="s">
        <v>415</v>
      </c>
      <c r="B71" s="26">
        <v>50000</v>
      </c>
    </row>
    <row r="72" spans="1:4" x14ac:dyDescent="0.2">
      <c r="A72" s="25" t="s">
        <v>416</v>
      </c>
      <c r="B72" s="26">
        <v>100000</v>
      </c>
    </row>
    <row r="73" spans="1:4" ht="25.5" x14ac:dyDescent="0.2">
      <c r="A73" s="25" t="s">
        <v>417</v>
      </c>
      <c r="B73" s="26">
        <v>10000</v>
      </c>
    </row>
    <row r="74" spans="1:4" ht="25.5" x14ac:dyDescent="0.2">
      <c r="A74" s="25" t="s">
        <v>418</v>
      </c>
      <c r="B74" s="27">
        <v>20000</v>
      </c>
    </row>
  </sheetData>
  <mergeCells count="13">
    <mergeCell ref="A28:F28"/>
    <mergeCell ref="A64:A66"/>
    <mergeCell ref="A33:F33"/>
    <mergeCell ref="A38:F38"/>
    <mergeCell ref="A43:F43"/>
    <mergeCell ref="A48:F48"/>
    <mergeCell ref="A53:F53"/>
    <mergeCell ref="A58:F58"/>
    <mergeCell ref="A4:F4"/>
    <mergeCell ref="A8:F8"/>
    <mergeCell ref="A13:F13"/>
    <mergeCell ref="A18:F18"/>
    <mergeCell ref="A23:F23"/>
  </mergeCells>
  <pageMargins left="0.7" right="0.7" top="0.75" bottom="0.75" header="0.3" footer="0.3"/>
  <pageSetup paperSize="9"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6"/>
  <sheetViews>
    <sheetView zoomScale="125" zoomScaleNormal="125" workbookViewId="0">
      <selection activeCell="F9" sqref="F9"/>
    </sheetView>
  </sheetViews>
  <sheetFormatPr defaultColWidth="10.875" defaultRowHeight="12" x14ac:dyDescent="0.2"/>
  <cols>
    <col min="1" max="1" width="10.875" style="106"/>
    <col min="2" max="3" width="10.875" style="94"/>
    <col min="4" max="4" width="10.875" style="95"/>
    <col min="5" max="5" width="16" style="94" customWidth="1"/>
    <col min="6" max="6" width="10.875" style="94"/>
    <col min="7" max="7" width="10.875" style="84"/>
    <col min="8" max="8" width="11.875" style="84" customWidth="1"/>
    <col min="9" max="9" width="21.125" style="84" customWidth="1"/>
    <col min="10" max="11" width="10.875" style="84"/>
    <col min="12" max="12" width="19.875" style="84" customWidth="1"/>
    <col min="13" max="13" width="20.125" style="84" customWidth="1"/>
    <col min="14" max="14" width="22.125" style="84" customWidth="1"/>
    <col min="15" max="16384" width="10.875" style="84"/>
  </cols>
  <sheetData>
    <row r="1" spans="1:14" ht="12" customHeight="1" x14ac:dyDescent="0.2">
      <c r="A1" s="222" t="s">
        <v>420</v>
      </c>
      <c r="B1" s="222" t="s">
        <v>421</v>
      </c>
      <c r="C1" s="222" t="s">
        <v>422</v>
      </c>
      <c r="D1" s="222" t="s">
        <v>423</v>
      </c>
      <c r="E1" s="222" t="s">
        <v>424</v>
      </c>
      <c r="F1" s="223" t="s">
        <v>861</v>
      </c>
      <c r="G1" s="222" t="s">
        <v>425</v>
      </c>
      <c r="H1" s="222" t="s">
        <v>426</v>
      </c>
      <c r="I1" s="223" t="s">
        <v>862</v>
      </c>
      <c r="J1" s="223" t="s">
        <v>427</v>
      </c>
      <c r="K1" s="222" t="s">
        <v>428</v>
      </c>
      <c r="L1" s="223" t="s">
        <v>860</v>
      </c>
      <c r="M1" s="223" t="s">
        <v>938</v>
      </c>
      <c r="N1" s="223" t="s">
        <v>429</v>
      </c>
    </row>
    <row r="2" spans="1:14" ht="12" customHeight="1" x14ac:dyDescent="0.2">
      <c r="A2" s="222"/>
      <c r="B2" s="222"/>
      <c r="C2" s="222"/>
      <c r="D2" s="222"/>
      <c r="E2" s="222"/>
      <c r="F2" s="226"/>
      <c r="G2" s="222"/>
      <c r="H2" s="222"/>
      <c r="I2" s="226"/>
      <c r="J2" s="224"/>
      <c r="K2" s="222"/>
      <c r="L2" s="224"/>
      <c r="M2" s="224"/>
      <c r="N2" s="224"/>
    </row>
    <row r="3" spans="1:14" ht="12" customHeight="1" x14ac:dyDescent="0.2">
      <c r="A3" s="222"/>
      <c r="B3" s="222"/>
      <c r="C3" s="222"/>
      <c r="D3" s="222"/>
      <c r="E3" s="222"/>
      <c r="F3" s="227"/>
      <c r="G3" s="222"/>
      <c r="H3" s="222"/>
      <c r="I3" s="227"/>
      <c r="J3" s="225"/>
      <c r="K3" s="222"/>
      <c r="L3" s="225"/>
      <c r="M3" s="225"/>
      <c r="N3" s="225"/>
    </row>
    <row r="4" spans="1:14" ht="60" x14ac:dyDescent="0.2">
      <c r="A4" s="83">
        <v>1</v>
      </c>
      <c r="B4" s="82" t="s">
        <v>430</v>
      </c>
      <c r="C4" s="83" t="s">
        <v>431</v>
      </c>
      <c r="D4" s="83" t="s">
        <v>432</v>
      </c>
      <c r="E4" s="83" t="s">
        <v>433</v>
      </c>
      <c r="F4" s="83" t="s">
        <v>434</v>
      </c>
      <c r="G4" s="83">
        <v>5</v>
      </c>
      <c r="H4" s="83" t="s">
        <v>645</v>
      </c>
      <c r="I4" s="83" t="s">
        <v>646</v>
      </c>
      <c r="J4" s="83"/>
      <c r="K4" s="97" t="s">
        <v>116</v>
      </c>
      <c r="L4" s="83" t="s">
        <v>978</v>
      </c>
      <c r="M4" s="83" t="s">
        <v>978</v>
      </c>
      <c r="N4" s="83" t="s">
        <v>215</v>
      </c>
    </row>
    <row r="5" spans="1:14" ht="252" x14ac:dyDescent="0.2">
      <c r="A5" s="83">
        <v>2</v>
      </c>
      <c r="B5" s="82" t="s">
        <v>435</v>
      </c>
      <c r="C5" s="83" t="s">
        <v>436</v>
      </c>
      <c r="D5" s="83" t="s">
        <v>437</v>
      </c>
      <c r="E5" s="83" t="s">
        <v>433</v>
      </c>
      <c r="F5" s="83" t="s">
        <v>647</v>
      </c>
      <c r="G5" s="83" t="s">
        <v>648</v>
      </c>
      <c r="H5" s="83" t="s">
        <v>438</v>
      </c>
      <c r="I5" s="83" t="s">
        <v>649</v>
      </c>
      <c r="J5" s="98"/>
      <c r="K5" s="82" t="s">
        <v>116</v>
      </c>
      <c r="L5" s="83" t="s">
        <v>978</v>
      </c>
      <c r="M5" s="83" t="s">
        <v>978</v>
      </c>
      <c r="N5" s="83" t="s">
        <v>215</v>
      </c>
    </row>
    <row r="6" spans="1:14" x14ac:dyDescent="0.2">
      <c r="A6" s="83">
        <v>3</v>
      </c>
      <c r="B6" s="82" t="s">
        <v>439</v>
      </c>
      <c r="C6" s="83" t="s">
        <v>440</v>
      </c>
      <c r="D6" s="83" t="s">
        <v>441</v>
      </c>
      <c r="E6" s="83" t="s">
        <v>433</v>
      </c>
      <c r="F6" s="83" t="s">
        <v>442</v>
      </c>
      <c r="G6" s="83">
        <v>5</v>
      </c>
      <c r="H6" s="83" t="s">
        <v>443</v>
      </c>
      <c r="I6" s="83" t="s">
        <v>444</v>
      </c>
      <c r="J6" s="83"/>
      <c r="K6" s="97" t="s">
        <v>116</v>
      </c>
      <c r="L6" s="83" t="s">
        <v>978</v>
      </c>
      <c r="M6" s="83" t="s">
        <v>978</v>
      </c>
      <c r="N6" s="83" t="s">
        <v>215</v>
      </c>
    </row>
    <row r="7" spans="1:14" ht="144" x14ac:dyDescent="0.2">
      <c r="A7" s="83">
        <v>4</v>
      </c>
      <c r="B7" s="82" t="s">
        <v>445</v>
      </c>
      <c r="C7" s="83" t="s">
        <v>436</v>
      </c>
      <c r="D7" s="83" t="s">
        <v>446</v>
      </c>
      <c r="E7" s="83" t="s">
        <v>433</v>
      </c>
      <c r="F7" s="83" t="s">
        <v>650</v>
      </c>
      <c r="G7" s="83">
        <v>5</v>
      </c>
      <c r="H7" s="83" t="s">
        <v>1039</v>
      </c>
      <c r="I7" s="83" t="s">
        <v>651</v>
      </c>
      <c r="J7" s="83"/>
      <c r="K7" s="82" t="s">
        <v>116</v>
      </c>
      <c r="L7" s="83" t="s">
        <v>978</v>
      </c>
      <c r="M7" s="83" t="s">
        <v>978</v>
      </c>
      <c r="N7" s="83" t="s">
        <v>215</v>
      </c>
    </row>
    <row r="8" spans="1:14" ht="24" x14ac:dyDescent="0.2">
      <c r="A8" s="83">
        <v>5</v>
      </c>
      <c r="B8" s="82" t="s">
        <v>448</v>
      </c>
      <c r="C8" s="83" t="s">
        <v>449</v>
      </c>
      <c r="D8" s="83" t="s">
        <v>450</v>
      </c>
      <c r="E8" s="83" t="s">
        <v>451</v>
      </c>
      <c r="F8" s="83" t="s">
        <v>452</v>
      </c>
      <c r="G8" s="83" t="s">
        <v>453</v>
      </c>
      <c r="H8" s="83" t="s">
        <v>454</v>
      </c>
      <c r="I8" s="83" t="s">
        <v>455</v>
      </c>
      <c r="J8" s="83"/>
      <c r="K8" s="83" t="s">
        <v>116</v>
      </c>
      <c r="L8" s="83" t="s">
        <v>978</v>
      </c>
      <c r="M8" s="83" t="s">
        <v>456</v>
      </c>
      <c r="N8" s="83" t="s">
        <v>215</v>
      </c>
    </row>
    <row r="9" spans="1:14" ht="24" x14ac:dyDescent="0.2">
      <c r="A9" s="83">
        <v>6</v>
      </c>
      <c r="B9" s="82" t="s">
        <v>652</v>
      </c>
      <c r="C9" s="83" t="s">
        <v>457</v>
      </c>
      <c r="D9" s="83" t="s">
        <v>653</v>
      </c>
      <c r="E9" s="83" t="s">
        <v>433</v>
      </c>
      <c r="F9" s="83">
        <v>1995</v>
      </c>
      <c r="G9" s="83">
        <v>9</v>
      </c>
      <c r="H9" s="83" t="s">
        <v>458</v>
      </c>
      <c r="I9" s="83" t="s">
        <v>459</v>
      </c>
      <c r="J9" s="83"/>
      <c r="K9" s="85" t="s">
        <v>116</v>
      </c>
      <c r="L9" s="83" t="s">
        <v>978</v>
      </c>
      <c r="M9" s="83" t="s">
        <v>978</v>
      </c>
      <c r="N9" s="83" t="s">
        <v>215</v>
      </c>
    </row>
    <row r="10" spans="1:14" ht="252" x14ac:dyDescent="0.2">
      <c r="A10" s="83">
        <v>7</v>
      </c>
      <c r="B10" s="82" t="s">
        <v>460</v>
      </c>
      <c r="C10" s="83" t="s">
        <v>436</v>
      </c>
      <c r="D10" s="83" t="s">
        <v>461</v>
      </c>
      <c r="E10" s="83" t="s">
        <v>433</v>
      </c>
      <c r="F10" s="83" t="s">
        <v>654</v>
      </c>
      <c r="G10" s="83" t="s">
        <v>655</v>
      </c>
      <c r="H10" s="83" t="s">
        <v>656</v>
      </c>
      <c r="I10" s="83" t="s">
        <v>657</v>
      </c>
      <c r="J10" s="83"/>
      <c r="K10" s="82" t="s">
        <v>116</v>
      </c>
      <c r="L10" s="83" t="s">
        <v>978</v>
      </c>
      <c r="M10" s="83" t="s">
        <v>978</v>
      </c>
      <c r="N10" s="83" t="s">
        <v>215</v>
      </c>
    </row>
    <row r="11" spans="1:14" ht="96" x14ac:dyDescent="0.2">
      <c r="A11" s="83">
        <v>8</v>
      </c>
      <c r="B11" s="82" t="s">
        <v>462</v>
      </c>
      <c r="C11" s="82" t="s">
        <v>463</v>
      </c>
      <c r="D11" s="83" t="s">
        <v>658</v>
      </c>
      <c r="E11" s="83" t="s">
        <v>433</v>
      </c>
      <c r="F11" s="83" t="s">
        <v>464</v>
      </c>
      <c r="G11" s="83">
        <v>9</v>
      </c>
      <c r="H11" s="83" t="s">
        <v>659</v>
      </c>
      <c r="I11" s="83" t="s">
        <v>660</v>
      </c>
      <c r="J11" s="83"/>
      <c r="K11" s="82" t="s">
        <v>958</v>
      </c>
      <c r="L11" s="83" t="s">
        <v>978</v>
      </c>
      <c r="M11" s="83" t="s">
        <v>978</v>
      </c>
      <c r="N11" s="83" t="s">
        <v>465</v>
      </c>
    </row>
    <row r="12" spans="1:14" ht="24" x14ac:dyDescent="0.2">
      <c r="A12" s="83">
        <v>9</v>
      </c>
      <c r="B12" s="82" t="s">
        <v>466</v>
      </c>
      <c r="C12" s="83" t="s">
        <v>467</v>
      </c>
      <c r="D12" s="83" t="s">
        <v>468</v>
      </c>
      <c r="E12" s="83" t="s">
        <v>469</v>
      </c>
      <c r="F12" s="83" t="s">
        <v>661</v>
      </c>
      <c r="G12" s="83">
        <v>2</v>
      </c>
      <c r="H12" s="83" t="s">
        <v>662</v>
      </c>
      <c r="I12" s="83" t="s">
        <v>470</v>
      </c>
      <c r="J12" s="83"/>
      <c r="K12" s="82" t="s">
        <v>116</v>
      </c>
      <c r="L12" s="83" t="s">
        <v>978</v>
      </c>
      <c r="M12" s="83" t="s">
        <v>978</v>
      </c>
      <c r="N12" s="83" t="s">
        <v>471</v>
      </c>
    </row>
    <row r="13" spans="1:14" ht="24" x14ac:dyDescent="0.2">
      <c r="A13" s="83">
        <v>10</v>
      </c>
      <c r="B13" s="82" t="s">
        <v>472</v>
      </c>
      <c r="C13" s="83" t="s">
        <v>473</v>
      </c>
      <c r="D13" s="83" t="s">
        <v>474</v>
      </c>
      <c r="E13" s="83" t="s">
        <v>475</v>
      </c>
      <c r="F13" s="99" t="s">
        <v>663</v>
      </c>
      <c r="G13" s="83" t="s">
        <v>447</v>
      </c>
      <c r="H13" s="83" t="s">
        <v>662</v>
      </c>
      <c r="I13" s="83" t="s">
        <v>476</v>
      </c>
      <c r="J13" s="83"/>
      <c r="K13" s="82" t="s">
        <v>116</v>
      </c>
      <c r="L13" s="83" t="s">
        <v>978</v>
      </c>
      <c r="M13" s="83" t="s">
        <v>453</v>
      </c>
      <c r="N13" s="83" t="s">
        <v>477</v>
      </c>
    </row>
    <row r="14" spans="1:14" ht="36" x14ac:dyDescent="0.2">
      <c r="A14" s="83">
        <v>11</v>
      </c>
      <c r="B14" s="82" t="s">
        <v>478</v>
      </c>
      <c r="C14" s="83" t="s">
        <v>431</v>
      </c>
      <c r="D14" s="83" t="s">
        <v>479</v>
      </c>
      <c r="E14" s="83" t="s">
        <v>433</v>
      </c>
      <c r="F14" s="83" t="s">
        <v>1040</v>
      </c>
      <c r="G14" s="83">
        <v>5</v>
      </c>
      <c r="H14" s="83" t="s">
        <v>664</v>
      </c>
      <c r="I14" s="83" t="s">
        <v>665</v>
      </c>
      <c r="J14" s="83"/>
      <c r="K14" s="82" t="s">
        <v>116</v>
      </c>
      <c r="L14" s="83" t="s">
        <v>978</v>
      </c>
      <c r="M14" s="83" t="s">
        <v>978</v>
      </c>
      <c r="N14" s="83" t="s">
        <v>942</v>
      </c>
    </row>
    <row r="15" spans="1:14" ht="108" x14ac:dyDescent="0.2">
      <c r="A15" s="83">
        <v>12</v>
      </c>
      <c r="B15" s="82" t="s">
        <v>481</v>
      </c>
      <c r="C15" s="83" t="s">
        <v>431</v>
      </c>
      <c r="D15" s="83" t="s">
        <v>482</v>
      </c>
      <c r="E15" s="83" t="s">
        <v>433</v>
      </c>
      <c r="F15" s="83" t="s">
        <v>666</v>
      </c>
      <c r="G15" s="83">
        <v>5</v>
      </c>
      <c r="H15" s="83" t="s">
        <v>483</v>
      </c>
      <c r="I15" s="83" t="s">
        <v>667</v>
      </c>
      <c r="J15" s="85"/>
      <c r="K15" s="82" t="s">
        <v>116</v>
      </c>
      <c r="L15" s="83" t="s">
        <v>978</v>
      </c>
      <c r="M15" s="83" t="s">
        <v>978</v>
      </c>
      <c r="N15" s="83" t="s">
        <v>215</v>
      </c>
    </row>
    <row r="16" spans="1:14" ht="24" x14ac:dyDescent="0.2">
      <c r="A16" s="83">
        <v>13</v>
      </c>
      <c r="B16" s="82" t="s">
        <v>484</v>
      </c>
      <c r="C16" s="83" t="s">
        <v>485</v>
      </c>
      <c r="D16" s="83" t="s">
        <v>486</v>
      </c>
      <c r="E16" s="83" t="s">
        <v>487</v>
      </c>
      <c r="F16" s="83" t="s">
        <v>488</v>
      </c>
      <c r="G16" s="83" t="s">
        <v>453</v>
      </c>
      <c r="H16" s="83" t="s">
        <v>489</v>
      </c>
      <c r="I16" s="83">
        <v>4284</v>
      </c>
      <c r="J16" s="82"/>
      <c r="K16" s="82" t="s">
        <v>116</v>
      </c>
      <c r="L16" s="83" t="s">
        <v>978</v>
      </c>
      <c r="M16" s="83" t="s">
        <v>453</v>
      </c>
      <c r="N16" s="83" t="s">
        <v>215</v>
      </c>
    </row>
    <row r="17" spans="1:14" ht="24" x14ac:dyDescent="0.2">
      <c r="A17" s="83">
        <v>14</v>
      </c>
      <c r="B17" s="82" t="s">
        <v>490</v>
      </c>
      <c r="C17" s="83" t="s">
        <v>491</v>
      </c>
      <c r="D17" s="83" t="s">
        <v>492</v>
      </c>
      <c r="E17" s="83" t="s">
        <v>487</v>
      </c>
      <c r="F17" s="83" t="s">
        <v>493</v>
      </c>
      <c r="G17" s="83" t="s">
        <v>453</v>
      </c>
      <c r="H17" s="83" t="s">
        <v>494</v>
      </c>
      <c r="I17" s="83">
        <v>1459</v>
      </c>
      <c r="J17" s="83"/>
      <c r="K17" s="83" t="s">
        <v>116</v>
      </c>
      <c r="L17" s="83" t="s">
        <v>978</v>
      </c>
      <c r="M17" s="83" t="s">
        <v>453</v>
      </c>
      <c r="N17" s="83" t="s">
        <v>215</v>
      </c>
    </row>
    <row r="18" spans="1:14" x14ac:dyDescent="0.2">
      <c r="A18" s="83">
        <v>15</v>
      </c>
      <c r="B18" s="82" t="s">
        <v>495</v>
      </c>
      <c r="C18" s="83" t="s">
        <v>496</v>
      </c>
      <c r="D18" s="83" t="s">
        <v>497</v>
      </c>
      <c r="E18" s="83" t="s">
        <v>498</v>
      </c>
      <c r="F18" s="83" t="s">
        <v>499</v>
      </c>
      <c r="G18" s="83" t="s">
        <v>453</v>
      </c>
      <c r="H18" s="83" t="s">
        <v>656</v>
      </c>
      <c r="I18" s="83" t="s">
        <v>500</v>
      </c>
      <c r="J18" s="83"/>
      <c r="K18" s="83" t="s">
        <v>116</v>
      </c>
      <c r="L18" s="83" t="s">
        <v>978</v>
      </c>
      <c r="M18" s="83" t="s">
        <v>453</v>
      </c>
      <c r="N18" s="83" t="s">
        <v>215</v>
      </c>
    </row>
    <row r="19" spans="1:14" x14ac:dyDescent="0.2">
      <c r="A19" s="83">
        <v>16</v>
      </c>
      <c r="B19" s="82" t="s">
        <v>501</v>
      </c>
      <c r="C19" s="83" t="s">
        <v>496</v>
      </c>
      <c r="D19" s="83" t="s">
        <v>497</v>
      </c>
      <c r="E19" s="83" t="s">
        <v>498</v>
      </c>
      <c r="F19" s="83" t="s">
        <v>499</v>
      </c>
      <c r="G19" s="83" t="s">
        <v>453</v>
      </c>
      <c r="H19" s="83" t="s">
        <v>656</v>
      </c>
      <c r="I19" s="83" t="s">
        <v>502</v>
      </c>
      <c r="J19" s="83"/>
      <c r="K19" s="83" t="s">
        <v>116</v>
      </c>
      <c r="L19" s="83" t="s">
        <v>978</v>
      </c>
      <c r="M19" s="83" t="s">
        <v>453</v>
      </c>
      <c r="N19" s="83" t="s">
        <v>215</v>
      </c>
    </row>
    <row r="20" spans="1:14" ht="24" x14ac:dyDescent="0.2">
      <c r="A20" s="83">
        <v>17</v>
      </c>
      <c r="B20" s="82" t="s">
        <v>503</v>
      </c>
      <c r="C20" s="83" t="s">
        <v>504</v>
      </c>
      <c r="D20" s="83" t="s">
        <v>505</v>
      </c>
      <c r="E20" s="83" t="s">
        <v>506</v>
      </c>
      <c r="F20" s="83" t="s">
        <v>668</v>
      </c>
      <c r="G20" s="83">
        <v>2</v>
      </c>
      <c r="H20" s="83" t="s">
        <v>507</v>
      </c>
      <c r="I20" s="83" t="s">
        <v>669</v>
      </c>
      <c r="J20" s="83"/>
      <c r="K20" s="82" t="s">
        <v>116</v>
      </c>
      <c r="L20" s="83" t="s">
        <v>978</v>
      </c>
      <c r="M20" s="83" t="s">
        <v>978</v>
      </c>
      <c r="N20" s="83" t="s">
        <v>215</v>
      </c>
    </row>
    <row r="21" spans="1:14" ht="24" x14ac:dyDescent="0.2">
      <c r="A21" s="83">
        <v>18</v>
      </c>
      <c r="B21" s="82" t="s">
        <v>670</v>
      </c>
      <c r="C21" s="83" t="s">
        <v>508</v>
      </c>
      <c r="D21" s="83" t="s">
        <v>509</v>
      </c>
      <c r="E21" s="83" t="s">
        <v>506</v>
      </c>
      <c r="F21" s="83" t="s">
        <v>671</v>
      </c>
      <c r="G21" s="83">
        <v>1</v>
      </c>
      <c r="H21" s="83" t="s">
        <v>510</v>
      </c>
      <c r="I21" s="83">
        <v>808373</v>
      </c>
      <c r="J21" s="85"/>
      <c r="K21" s="82" t="s">
        <v>116</v>
      </c>
      <c r="L21" s="83" t="s">
        <v>978</v>
      </c>
      <c r="M21" s="83" t="s">
        <v>978</v>
      </c>
      <c r="N21" s="83" t="s">
        <v>511</v>
      </c>
    </row>
    <row r="22" spans="1:14" ht="24" x14ac:dyDescent="0.2">
      <c r="A22" s="83">
        <v>19</v>
      </c>
      <c r="B22" s="82" t="s">
        <v>512</v>
      </c>
      <c r="C22" s="83" t="s">
        <v>513</v>
      </c>
      <c r="D22" s="83" t="s">
        <v>514</v>
      </c>
      <c r="E22" s="83" t="s">
        <v>451</v>
      </c>
      <c r="F22" s="99" t="s">
        <v>672</v>
      </c>
      <c r="G22" s="83" t="s">
        <v>456</v>
      </c>
      <c r="H22" s="83" t="s">
        <v>516</v>
      </c>
      <c r="I22" s="83">
        <v>29385</v>
      </c>
      <c r="J22" s="83"/>
      <c r="K22" s="83" t="s">
        <v>112</v>
      </c>
      <c r="L22" s="83" t="s">
        <v>978</v>
      </c>
      <c r="M22" s="83" t="s">
        <v>453</v>
      </c>
      <c r="N22" s="83" t="s">
        <v>511</v>
      </c>
    </row>
    <row r="23" spans="1:14" ht="24" x14ac:dyDescent="0.2">
      <c r="A23" s="83">
        <v>20</v>
      </c>
      <c r="B23" s="82" t="s">
        <v>517</v>
      </c>
      <c r="C23" s="83" t="s">
        <v>513</v>
      </c>
      <c r="D23" s="83" t="s">
        <v>518</v>
      </c>
      <c r="E23" s="83" t="s">
        <v>451</v>
      </c>
      <c r="F23" s="83" t="s">
        <v>519</v>
      </c>
      <c r="G23" s="83" t="s">
        <v>453</v>
      </c>
      <c r="H23" s="83" t="s">
        <v>520</v>
      </c>
      <c r="I23" s="83">
        <v>120520</v>
      </c>
      <c r="J23" s="83"/>
      <c r="K23" s="83" t="s">
        <v>116</v>
      </c>
      <c r="L23" s="83" t="s">
        <v>978</v>
      </c>
      <c r="M23" s="83" t="s">
        <v>453</v>
      </c>
      <c r="N23" s="83" t="s">
        <v>511</v>
      </c>
    </row>
    <row r="24" spans="1:14" ht="24" x14ac:dyDescent="0.2">
      <c r="A24" s="83">
        <v>21</v>
      </c>
      <c r="B24" s="82" t="s">
        <v>521</v>
      </c>
      <c r="C24" s="83" t="s">
        <v>522</v>
      </c>
      <c r="D24" s="83" t="s">
        <v>523</v>
      </c>
      <c r="E24" s="83" t="s">
        <v>469</v>
      </c>
      <c r="F24" s="83" t="s">
        <v>673</v>
      </c>
      <c r="G24" s="83">
        <v>2</v>
      </c>
      <c r="H24" s="83" t="s">
        <v>524</v>
      </c>
      <c r="I24" s="83" t="s">
        <v>525</v>
      </c>
      <c r="J24" s="85"/>
      <c r="K24" s="82" t="s">
        <v>116</v>
      </c>
      <c r="L24" s="83" t="s">
        <v>978</v>
      </c>
      <c r="M24" s="83" t="s">
        <v>978</v>
      </c>
      <c r="N24" s="83" t="s">
        <v>511</v>
      </c>
    </row>
    <row r="25" spans="1:14" ht="24" x14ac:dyDescent="0.2">
      <c r="A25" s="83">
        <v>22</v>
      </c>
      <c r="B25" s="82" t="s">
        <v>526</v>
      </c>
      <c r="C25" s="83" t="s">
        <v>527</v>
      </c>
      <c r="D25" s="83" t="s">
        <v>528</v>
      </c>
      <c r="E25" s="83" t="s">
        <v>469</v>
      </c>
      <c r="F25" s="83" t="s">
        <v>529</v>
      </c>
      <c r="G25" s="83">
        <v>2</v>
      </c>
      <c r="H25" s="83" t="s">
        <v>675</v>
      </c>
      <c r="I25" s="83" t="s">
        <v>676</v>
      </c>
      <c r="J25" s="83"/>
      <c r="K25" s="83" t="s">
        <v>116</v>
      </c>
      <c r="L25" s="83" t="s">
        <v>978</v>
      </c>
      <c r="M25" s="83" t="s">
        <v>978</v>
      </c>
      <c r="N25" s="83" t="s">
        <v>511</v>
      </c>
    </row>
    <row r="26" spans="1:14" ht="168" x14ac:dyDescent="0.2">
      <c r="A26" s="83">
        <v>23</v>
      </c>
      <c r="B26" s="82" t="s">
        <v>530</v>
      </c>
      <c r="C26" s="83" t="s">
        <v>436</v>
      </c>
      <c r="D26" s="83" t="s">
        <v>531</v>
      </c>
      <c r="E26" s="83" t="s">
        <v>433</v>
      </c>
      <c r="F26" s="83" t="s">
        <v>674</v>
      </c>
      <c r="G26" s="83" t="s">
        <v>677</v>
      </c>
      <c r="H26" s="83" t="s">
        <v>1047</v>
      </c>
      <c r="I26" s="83" t="s">
        <v>678</v>
      </c>
      <c r="J26" s="83"/>
      <c r="K26" s="82" t="s">
        <v>116</v>
      </c>
      <c r="L26" s="83" t="s">
        <v>978</v>
      </c>
      <c r="M26" s="83" t="s">
        <v>978</v>
      </c>
      <c r="N26" s="83" t="s">
        <v>215</v>
      </c>
    </row>
    <row r="27" spans="1:14" ht="48" x14ac:dyDescent="0.2">
      <c r="A27" s="83">
        <v>24</v>
      </c>
      <c r="B27" s="82" t="s">
        <v>533</v>
      </c>
      <c r="C27" s="83" t="s">
        <v>436</v>
      </c>
      <c r="D27" s="83" t="s">
        <v>534</v>
      </c>
      <c r="E27" s="83" t="s">
        <v>535</v>
      </c>
      <c r="F27" s="83" t="s">
        <v>679</v>
      </c>
      <c r="G27" s="83">
        <v>9</v>
      </c>
      <c r="H27" s="83" t="s">
        <v>536</v>
      </c>
      <c r="I27" s="83" t="s">
        <v>680</v>
      </c>
      <c r="J27" s="83"/>
      <c r="K27" s="98" t="s">
        <v>116</v>
      </c>
      <c r="L27" s="83" t="s">
        <v>978</v>
      </c>
      <c r="M27" s="83" t="s">
        <v>978</v>
      </c>
      <c r="N27" s="83" t="s">
        <v>215</v>
      </c>
    </row>
    <row r="28" spans="1:14" ht="60" x14ac:dyDescent="0.2">
      <c r="A28" s="83">
        <v>25</v>
      </c>
      <c r="B28" s="82" t="s">
        <v>537</v>
      </c>
      <c r="C28" s="83" t="s">
        <v>538</v>
      </c>
      <c r="D28" s="83" t="s">
        <v>539</v>
      </c>
      <c r="E28" s="83" t="s">
        <v>540</v>
      </c>
      <c r="F28" s="83" t="s">
        <v>1048</v>
      </c>
      <c r="G28" s="83">
        <v>2</v>
      </c>
      <c r="H28" s="83" t="s">
        <v>541</v>
      </c>
      <c r="I28" s="83" t="s">
        <v>681</v>
      </c>
      <c r="J28" s="83"/>
      <c r="K28" s="82" t="s">
        <v>116</v>
      </c>
      <c r="L28" s="83" t="s">
        <v>978</v>
      </c>
      <c r="M28" s="83" t="s">
        <v>978</v>
      </c>
      <c r="N28" s="83" t="s">
        <v>215</v>
      </c>
    </row>
    <row r="29" spans="1:14" ht="48" x14ac:dyDescent="0.2">
      <c r="A29" s="83">
        <v>26</v>
      </c>
      <c r="B29" s="82" t="s">
        <v>542</v>
      </c>
      <c r="C29" s="83" t="s">
        <v>538</v>
      </c>
      <c r="D29" s="83" t="s">
        <v>543</v>
      </c>
      <c r="E29" s="83" t="s">
        <v>540</v>
      </c>
      <c r="F29" s="83" t="s">
        <v>1049</v>
      </c>
      <c r="G29" s="83">
        <v>5</v>
      </c>
      <c r="H29" s="83" t="s">
        <v>544</v>
      </c>
      <c r="I29" s="83" t="s">
        <v>682</v>
      </c>
      <c r="J29" s="83"/>
      <c r="K29" s="82" t="s">
        <v>116</v>
      </c>
      <c r="L29" s="83" t="s">
        <v>978</v>
      </c>
      <c r="M29" s="83" t="s">
        <v>978</v>
      </c>
      <c r="N29" s="83" t="s">
        <v>215</v>
      </c>
    </row>
    <row r="30" spans="1:14" ht="36" x14ac:dyDescent="0.2">
      <c r="A30" s="83">
        <v>27</v>
      </c>
      <c r="B30" s="82" t="s">
        <v>545</v>
      </c>
      <c r="C30" s="83" t="s">
        <v>546</v>
      </c>
      <c r="D30" s="83" t="s">
        <v>547</v>
      </c>
      <c r="E30" s="83" t="s">
        <v>433</v>
      </c>
      <c r="F30" s="83" t="s">
        <v>1050</v>
      </c>
      <c r="G30" s="83">
        <v>6</v>
      </c>
      <c r="H30" s="83" t="s">
        <v>548</v>
      </c>
      <c r="I30" s="83" t="s">
        <v>683</v>
      </c>
      <c r="J30" s="83"/>
      <c r="K30" s="82" t="s">
        <v>116</v>
      </c>
      <c r="L30" s="83" t="s">
        <v>978</v>
      </c>
      <c r="M30" s="83" t="s">
        <v>978</v>
      </c>
      <c r="N30" s="83" t="s">
        <v>215</v>
      </c>
    </row>
    <row r="31" spans="1:14" ht="84" x14ac:dyDescent="0.2">
      <c r="A31" s="83">
        <v>28</v>
      </c>
      <c r="B31" s="82" t="s">
        <v>979</v>
      </c>
      <c r="C31" s="83" t="s">
        <v>538</v>
      </c>
      <c r="D31" s="83" t="s">
        <v>549</v>
      </c>
      <c r="E31" s="83" t="s">
        <v>540</v>
      </c>
      <c r="F31" s="83" t="s">
        <v>1051</v>
      </c>
      <c r="G31" s="83">
        <v>2</v>
      </c>
      <c r="H31" s="83" t="s">
        <v>550</v>
      </c>
      <c r="I31" s="83" t="s">
        <v>684</v>
      </c>
      <c r="J31" s="83"/>
      <c r="K31" s="82" t="s">
        <v>116</v>
      </c>
      <c r="L31" s="83" t="s">
        <v>978</v>
      </c>
      <c r="M31" s="83" t="s">
        <v>978</v>
      </c>
      <c r="N31" s="83" t="s">
        <v>215</v>
      </c>
    </row>
    <row r="32" spans="1:14" ht="24" x14ac:dyDescent="0.2">
      <c r="A32" s="83">
        <v>29</v>
      </c>
      <c r="B32" s="82" t="s">
        <v>551</v>
      </c>
      <c r="C32" s="83" t="s">
        <v>552</v>
      </c>
      <c r="D32" s="83" t="s">
        <v>553</v>
      </c>
      <c r="E32" s="83" t="s">
        <v>688</v>
      </c>
      <c r="F32" s="83" t="s">
        <v>515</v>
      </c>
      <c r="G32" s="83" t="s">
        <v>453</v>
      </c>
      <c r="H32" s="83" t="s">
        <v>554</v>
      </c>
      <c r="I32" s="83" t="s">
        <v>555</v>
      </c>
      <c r="J32" s="83"/>
      <c r="K32" s="83" t="s">
        <v>116</v>
      </c>
      <c r="L32" s="83" t="s">
        <v>978</v>
      </c>
      <c r="M32" s="83" t="s">
        <v>456</v>
      </c>
      <c r="N32" s="83" t="s">
        <v>215</v>
      </c>
    </row>
    <row r="33" spans="1:14" x14ac:dyDescent="0.2">
      <c r="A33" s="83">
        <v>30</v>
      </c>
      <c r="B33" s="82" t="s">
        <v>556</v>
      </c>
      <c r="C33" s="83" t="s">
        <v>496</v>
      </c>
      <c r="D33" s="83" t="s">
        <v>497</v>
      </c>
      <c r="E33" s="83" t="s">
        <v>498</v>
      </c>
      <c r="F33" s="83" t="s">
        <v>499</v>
      </c>
      <c r="G33" s="83" t="s">
        <v>453</v>
      </c>
      <c r="H33" s="83" t="s">
        <v>656</v>
      </c>
      <c r="I33" s="83" t="s">
        <v>557</v>
      </c>
      <c r="J33" s="83"/>
      <c r="K33" s="83" t="s">
        <v>116</v>
      </c>
      <c r="L33" s="83" t="s">
        <v>978</v>
      </c>
      <c r="M33" s="83" t="s">
        <v>453</v>
      </c>
      <c r="N33" s="83" t="s">
        <v>215</v>
      </c>
    </row>
    <row r="34" spans="1:14" ht="24" x14ac:dyDescent="0.2">
      <c r="A34" s="83">
        <v>31</v>
      </c>
      <c r="B34" s="82" t="s">
        <v>558</v>
      </c>
      <c r="C34" s="83" t="s">
        <v>559</v>
      </c>
      <c r="D34" s="83" t="s">
        <v>560</v>
      </c>
      <c r="E34" s="83" t="s">
        <v>469</v>
      </c>
      <c r="F34" s="83" t="s">
        <v>561</v>
      </c>
      <c r="G34" s="83">
        <v>2</v>
      </c>
      <c r="H34" s="83" t="s">
        <v>685</v>
      </c>
      <c r="I34" s="83" t="s">
        <v>562</v>
      </c>
      <c r="J34" s="83"/>
      <c r="K34" s="83" t="s">
        <v>116</v>
      </c>
      <c r="L34" s="83" t="s">
        <v>978</v>
      </c>
      <c r="M34" s="83" t="s">
        <v>978</v>
      </c>
      <c r="N34" s="83" t="s">
        <v>215</v>
      </c>
    </row>
    <row r="35" spans="1:14" x14ac:dyDescent="0.2">
      <c r="A35" s="83">
        <v>32</v>
      </c>
      <c r="B35" s="82" t="s">
        <v>563</v>
      </c>
      <c r="C35" s="83" t="s">
        <v>564</v>
      </c>
      <c r="D35" s="83" t="s">
        <v>565</v>
      </c>
      <c r="E35" s="83" t="s">
        <v>469</v>
      </c>
      <c r="F35" s="83" t="s">
        <v>566</v>
      </c>
      <c r="G35" s="83">
        <v>2</v>
      </c>
      <c r="H35" s="83">
        <v>2006</v>
      </c>
      <c r="I35" s="83">
        <v>718216680</v>
      </c>
      <c r="J35" s="83"/>
      <c r="K35" s="83" t="s">
        <v>116</v>
      </c>
      <c r="L35" s="83" t="s">
        <v>978</v>
      </c>
      <c r="M35" s="83" t="s">
        <v>978</v>
      </c>
      <c r="N35" s="83" t="s">
        <v>215</v>
      </c>
    </row>
    <row r="36" spans="1:14" x14ac:dyDescent="0.2">
      <c r="A36" s="83">
        <v>33</v>
      </c>
      <c r="B36" s="82" t="s">
        <v>567</v>
      </c>
      <c r="C36" s="83" t="s">
        <v>568</v>
      </c>
      <c r="D36" s="83" t="s">
        <v>569</v>
      </c>
      <c r="E36" s="83" t="s">
        <v>570</v>
      </c>
      <c r="F36" s="83" t="s">
        <v>571</v>
      </c>
      <c r="G36" s="83"/>
      <c r="H36" s="83" t="s">
        <v>686</v>
      </c>
      <c r="I36" s="83" t="s">
        <v>572</v>
      </c>
      <c r="J36" s="83"/>
      <c r="K36" s="83" t="s">
        <v>116</v>
      </c>
      <c r="L36" s="83" t="s">
        <v>978</v>
      </c>
      <c r="M36" s="83" t="s">
        <v>978</v>
      </c>
      <c r="N36" s="83" t="s">
        <v>215</v>
      </c>
    </row>
    <row r="37" spans="1:14" x14ac:dyDescent="0.2">
      <c r="A37" s="83">
        <v>34</v>
      </c>
      <c r="B37" s="82" t="s">
        <v>573</v>
      </c>
      <c r="C37" s="83" t="s">
        <v>568</v>
      </c>
      <c r="D37" s="83" t="s">
        <v>569</v>
      </c>
      <c r="E37" s="83" t="s">
        <v>570</v>
      </c>
      <c r="F37" s="83" t="s">
        <v>571</v>
      </c>
      <c r="G37" s="83"/>
      <c r="H37" s="83" t="s">
        <v>686</v>
      </c>
      <c r="I37" s="83" t="s">
        <v>574</v>
      </c>
      <c r="J37" s="83"/>
      <c r="K37" s="83" t="s">
        <v>116</v>
      </c>
      <c r="L37" s="83" t="s">
        <v>978</v>
      </c>
      <c r="M37" s="83" t="s">
        <v>978</v>
      </c>
      <c r="N37" s="83" t="s">
        <v>215</v>
      </c>
    </row>
    <row r="38" spans="1:14" ht="24" x14ac:dyDescent="0.2">
      <c r="A38" s="83">
        <v>35</v>
      </c>
      <c r="B38" s="82" t="s">
        <v>575</v>
      </c>
      <c r="C38" s="83" t="s">
        <v>568</v>
      </c>
      <c r="D38" s="83" t="s">
        <v>569</v>
      </c>
      <c r="E38" s="83" t="s">
        <v>570</v>
      </c>
      <c r="F38" s="83" t="s">
        <v>571</v>
      </c>
      <c r="G38" s="83"/>
      <c r="H38" s="83" t="s">
        <v>687</v>
      </c>
      <c r="I38" s="83" t="s">
        <v>576</v>
      </c>
      <c r="J38" s="83"/>
      <c r="K38" s="83" t="s">
        <v>116</v>
      </c>
      <c r="L38" s="83" t="s">
        <v>978</v>
      </c>
      <c r="M38" s="83" t="s">
        <v>978</v>
      </c>
      <c r="N38" s="83" t="s">
        <v>215</v>
      </c>
    </row>
    <row r="39" spans="1:14" x14ac:dyDescent="0.2">
      <c r="A39" s="83">
        <v>36</v>
      </c>
      <c r="B39" s="82" t="s">
        <v>577</v>
      </c>
      <c r="C39" s="83" t="s">
        <v>564</v>
      </c>
      <c r="D39" s="83" t="s">
        <v>578</v>
      </c>
      <c r="E39" s="83" t="s">
        <v>469</v>
      </c>
      <c r="F39" s="83" t="s">
        <v>579</v>
      </c>
      <c r="G39" s="83">
        <v>2</v>
      </c>
      <c r="H39" s="100" t="s">
        <v>1052</v>
      </c>
      <c r="I39" s="83">
        <v>731214111</v>
      </c>
      <c r="J39" s="83"/>
      <c r="K39" s="83" t="s">
        <v>116</v>
      </c>
      <c r="L39" s="83" t="s">
        <v>978</v>
      </c>
      <c r="M39" s="83" t="s">
        <v>978</v>
      </c>
      <c r="N39" s="83" t="s">
        <v>215</v>
      </c>
    </row>
    <row r="40" spans="1:14" x14ac:dyDescent="0.2">
      <c r="A40" s="83">
        <v>37</v>
      </c>
      <c r="B40" s="82" t="s">
        <v>580</v>
      </c>
      <c r="C40" s="83" t="s">
        <v>581</v>
      </c>
      <c r="D40" s="83" t="s">
        <v>461</v>
      </c>
      <c r="E40" s="83" t="s">
        <v>433</v>
      </c>
      <c r="F40" s="83" t="s">
        <v>582</v>
      </c>
      <c r="G40" s="83">
        <v>9</v>
      </c>
      <c r="H40" s="100">
        <v>38677</v>
      </c>
      <c r="I40" s="83" t="s">
        <v>532</v>
      </c>
      <c r="J40" s="83"/>
      <c r="K40" s="83" t="s">
        <v>116</v>
      </c>
      <c r="L40" s="83" t="s">
        <v>978</v>
      </c>
      <c r="M40" s="83" t="s">
        <v>978</v>
      </c>
      <c r="N40" s="83" t="s">
        <v>215</v>
      </c>
    </row>
    <row r="41" spans="1:14" x14ac:dyDescent="0.2">
      <c r="A41" s="83">
        <v>38</v>
      </c>
      <c r="B41" s="82" t="s">
        <v>583</v>
      </c>
      <c r="C41" s="83" t="s">
        <v>538</v>
      </c>
      <c r="D41" s="83" t="s">
        <v>584</v>
      </c>
      <c r="E41" s="83" t="s">
        <v>540</v>
      </c>
      <c r="F41" s="83" t="s">
        <v>585</v>
      </c>
      <c r="G41" s="83">
        <v>7</v>
      </c>
      <c r="H41" s="100" t="s">
        <v>1053</v>
      </c>
      <c r="I41" s="83" t="s">
        <v>586</v>
      </c>
      <c r="J41" s="83"/>
      <c r="K41" s="83" t="s">
        <v>116</v>
      </c>
      <c r="L41" s="83" t="s">
        <v>978</v>
      </c>
      <c r="M41" s="83" t="s">
        <v>978</v>
      </c>
      <c r="N41" s="83" t="s">
        <v>215</v>
      </c>
    </row>
    <row r="42" spans="1:14" x14ac:dyDescent="0.2">
      <c r="A42" s="83">
        <v>39</v>
      </c>
      <c r="B42" s="82" t="s">
        <v>587</v>
      </c>
      <c r="C42" s="83" t="s">
        <v>588</v>
      </c>
      <c r="D42" s="83" t="s">
        <v>589</v>
      </c>
      <c r="E42" s="83" t="s">
        <v>590</v>
      </c>
      <c r="F42" s="83" t="s">
        <v>591</v>
      </c>
      <c r="G42" s="83"/>
      <c r="H42" s="83">
        <v>2019</v>
      </c>
      <c r="I42" s="85" t="s">
        <v>592</v>
      </c>
      <c r="J42" s="83"/>
      <c r="K42" s="83" t="s">
        <v>116</v>
      </c>
      <c r="L42" s="83" t="s">
        <v>978</v>
      </c>
      <c r="M42" s="83" t="s">
        <v>978</v>
      </c>
      <c r="N42" s="83" t="s">
        <v>593</v>
      </c>
    </row>
    <row r="43" spans="1:14" ht="30.95" customHeight="1" x14ac:dyDescent="0.2">
      <c r="A43" s="83">
        <v>40</v>
      </c>
      <c r="B43" s="82" t="s">
        <v>594</v>
      </c>
      <c r="C43" s="83" t="s">
        <v>568</v>
      </c>
      <c r="D43" s="83" t="s">
        <v>595</v>
      </c>
      <c r="E43" s="83" t="s">
        <v>570</v>
      </c>
      <c r="F43" s="83" t="s">
        <v>596</v>
      </c>
      <c r="G43" s="83"/>
      <c r="H43" s="100">
        <v>43959</v>
      </c>
      <c r="I43" s="85" t="s">
        <v>597</v>
      </c>
      <c r="J43" s="83"/>
      <c r="K43" s="83" t="s">
        <v>116</v>
      </c>
      <c r="L43" s="83" t="s">
        <v>978</v>
      </c>
      <c r="M43" s="83"/>
      <c r="N43" s="83" t="s">
        <v>511</v>
      </c>
    </row>
    <row r="44" spans="1:14" ht="30.95" customHeight="1" x14ac:dyDescent="0.2">
      <c r="A44" s="83">
        <v>41</v>
      </c>
      <c r="B44" s="82" t="s">
        <v>598</v>
      </c>
      <c r="C44" s="83" t="s">
        <v>436</v>
      </c>
      <c r="D44" s="83" t="s">
        <v>599</v>
      </c>
      <c r="E44" s="83" t="s">
        <v>433</v>
      </c>
      <c r="F44" s="83" t="s">
        <v>600</v>
      </c>
      <c r="G44" s="83">
        <v>9</v>
      </c>
      <c r="H44" s="83">
        <v>2019</v>
      </c>
      <c r="I44" s="85" t="s">
        <v>601</v>
      </c>
      <c r="J44" s="83"/>
      <c r="K44" s="83" t="s">
        <v>116</v>
      </c>
      <c r="L44" s="83" t="s">
        <v>978</v>
      </c>
      <c r="M44" s="83" t="s">
        <v>978</v>
      </c>
      <c r="N44" s="83" t="s">
        <v>602</v>
      </c>
    </row>
    <row r="45" spans="1:14" x14ac:dyDescent="0.2">
      <c r="A45" s="83">
        <v>42</v>
      </c>
      <c r="B45" s="82" t="s">
        <v>603</v>
      </c>
      <c r="C45" s="83" t="s">
        <v>604</v>
      </c>
      <c r="D45" s="83" t="s">
        <v>605</v>
      </c>
      <c r="E45" s="83" t="s">
        <v>606</v>
      </c>
      <c r="F45" s="83" t="s">
        <v>607</v>
      </c>
      <c r="G45" s="83">
        <v>5</v>
      </c>
      <c r="H45" s="83" t="s">
        <v>1041</v>
      </c>
      <c r="I45" s="85" t="s">
        <v>608</v>
      </c>
      <c r="J45" s="83"/>
      <c r="K45" s="83" t="s">
        <v>116</v>
      </c>
      <c r="L45" s="83" t="s">
        <v>978</v>
      </c>
      <c r="M45" s="83" t="s">
        <v>978</v>
      </c>
      <c r="N45" s="83" t="s">
        <v>215</v>
      </c>
    </row>
    <row r="46" spans="1:14" x14ac:dyDescent="0.2">
      <c r="A46" s="83">
        <v>43</v>
      </c>
      <c r="B46" s="82" t="s">
        <v>609</v>
      </c>
      <c r="C46" s="83" t="s">
        <v>604</v>
      </c>
      <c r="D46" s="83" t="s">
        <v>610</v>
      </c>
      <c r="E46" s="83" t="s">
        <v>606</v>
      </c>
      <c r="F46" s="83" t="s">
        <v>607</v>
      </c>
      <c r="G46" s="83">
        <v>5</v>
      </c>
      <c r="H46" s="83">
        <v>2020</v>
      </c>
      <c r="I46" s="85" t="s">
        <v>611</v>
      </c>
      <c r="J46" s="83"/>
      <c r="K46" s="83" t="s">
        <v>116</v>
      </c>
      <c r="L46" s="83" t="s">
        <v>978</v>
      </c>
      <c r="M46" s="83" t="s">
        <v>978</v>
      </c>
      <c r="N46" s="83" t="s">
        <v>480</v>
      </c>
    </row>
    <row r="47" spans="1:14" ht="24" x14ac:dyDescent="0.2">
      <c r="A47" s="83">
        <v>44</v>
      </c>
      <c r="B47" s="82" t="s">
        <v>612</v>
      </c>
      <c r="C47" s="83" t="s">
        <v>613</v>
      </c>
      <c r="D47" s="83" t="s">
        <v>614</v>
      </c>
      <c r="E47" s="83" t="s">
        <v>469</v>
      </c>
      <c r="F47" s="83" t="s">
        <v>615</v>
      </c>
      <c r="G47" s="83">
        <v>2</v>
      </c>
      <c r="H47" s="83" t="s">
        <v>1054</v>
      </c>
      <c r="I47" s="85" t="s">
        <v>616</v>
      </c>
      <c r="J47" s="83"/>
      <c r="K47" s="83" t="s">
        <v>116</v>
      </c>
      <c r="L47" s="83" t="s">
        <v>978</v>
      </c>
      <c r="M47" s="83" t="s">
        <v>978</v>
      </c>
      <c r="N47" s="83" t="s">
        <v>215</v>
      </c>
    </row>
    <row r="48" spans="1:14" x14ac:dyDescent="0.2">
      <c r="A48" s="83">
        <v>45</v>
      </c>
      <c r="B48" s="82" t="s">
        <v>617</v>
      </c>
      <c r="C48" s="83" t="s">
        <v>613</v>
      </c>
      <c r="D48" s="83" t="s">
        <v>618</v>
      </c>
      <c r="E48" s="83" t="s">
        <v>619</v>
      </c>
      <c r="F48" s="83" t="s">
        <v>620</v>
      </c>
      <c r="G48" s="83">
        <v>2</v>
      </c>
      <c r="H48" s="83" t="s">
        <v>1054</v>
      </c>
      <c r="I48" s="85" t="s">
        <v>621</v>
      </c>
      <c r="J48" s="83"/>
      <c r="K48" s="83" t="s">
        <v>116</v>
      </c>
      <c r="L48" s="83" t="s">
        <v>978</v>
      </c>
      <c r="M48" s="83" t="s">
        <v>978</v>
      </c>
      <c r="N48" s="83" t="s">
        <v>215</v>
      </c>
    </row>
    <row r="49" spans="1:14" x14ac:dyDescent="0.2">
      <c r="A49" s="83">
        <v>46</v>
      </c>
      <c r="B49" s="82" t="s">
        <v>622</v>
      </c>
      <c r="C49" s="83" t="s">
        <v>623</v>
      </c>
      <c r="D49" s="83" t="s">
        <v>624</v>
      </c>
      <c r="E49" s="83" t="s">
        <v>570</v>
      </c>
      <c r="F49" s="83"/>
      <c r="G49" s="83"/>
      <c r="H49" s="83" t="s">
        <v>1055</v>
      </c>
      <c r="I49" s="85" t="s">
        <v>625</v>
      </c>
      <c r="J49" s="83"/>
      <c r="K49" s="83" t="s">
        <v>116</v>
      </c>
      <c r="L49" s="83" t="s">
        <v>978</v>
      </c>
      <c r="M49" s="83"/>
      <c r="N49" s="83" t="s">
        <v>215</v>
      </c>
    </row>
    <row r="50" spans="1:14" x14ac:dyDescent="0.2">
      <c r="A50" s="83">
        <v>47</v>
      </c>
      <c r="B50" s="82" t="s">
        <v>626</v>
      </c>
      <c r="C50" s="83" t="s">
        <v>623</v>
      </c>
      <c r="D50" s="83" t="s">
        <v>624</v>
      </c>
      <c r="E50" s="83" t="s">
        <v>570</v>
      </c>
      <c r="F50" s="83"/>
      <c r="G50" s="83"/>
      <c r="H50" s="83" t="s">
        <v>1055</v>
      </c>
      <c r="I50" s="85" t="s">
        <v>627</v>
      </c>
      <c r="J50" s="83"/>
      <c r="K50" s="83" t="s">
        <v>116</v>
      </c>
      <c r="L50" s="83" t="s">
        <v>978</v>
      </c>
      <c r="M50" s="83"/>
      <c r="N50" s="83" t="s">
        <v>215</v>
      </c>
    </row>
    <row r="51" spans="1:14" x14ac:dyDescent="0.2">
      <c r="A51" s="83">
        <v>48</v>
      </c>
      <c r="B51" s="82" t="s">
        <v>628</v>
      </c>
      <c r="C51" s="83" t="s">
        <v>623</v>
      </c>
      <c r="D51" s="83" t="s">
        <v>624</v>
      </c>
      <c r="E51" s="83" t="s">
        <v>570</v>
      </c>
      <c r="F51" s="83"/>
      <c r="G51" s="83"/>
      <c r="H51" s="83" t="s">
        <v>1055</v>
      </c>
      <c r="I51" s="85" t="s">
        <v>629</v>
      </c>
      <c r="J51" s="83"/>
      <c r="K51" s="83" t="s">
        <v>116</v>
      </c>
      <c r="L51" s="83" t="s">
        <v>978</v>
      </c>
      <c r="M51" s="83"/>
      <c r="N51" s="83" t="s">
        <v>215</v>
      </c>
    </row>
    <row r="52" spans="1:14" ht="24" x14ac:dyDescent="0.2">
      <c r="A52" s="83">
        <v>49</v>
      </c>
      <c r="B52" s="82" t="s">
        <v>630</v>
      </c>
      <c r="C52" s="83" t="s">
        <v>588</v>
      </c>
      <c r="D52" s="83" t="s">
        <v>631</v>
      </c>
      <c r="E52" s="83" t="s">
        <v>632</v>
      </c>
      <c r="F52" s="83" t="s">
        <v>591</v>
      </c>
      <c r="G52" s="83"/>
      <c r="H52" s="83">
        <v>2020</v>
      </c>
      <c r="I52" s="85" t="s">
        <v>633</v>
      </c>
      <c r="J52" s="83"/>
      <c r="K52" s="83" t="s">
        <v>116</v>
      </c>
      <c r="L52" s="83" t="s">
        <v>978</v>
      </c>
      <c r="M52" s="83" t="s">
        <v>978</v>
      </c>
      <c r="N52" s="83" t="s">
        <v>593</v>
      </c>
    </row>
    <row r="53" spans="1:14" ht="24" x14ac:dyDescent="0.2">
      <c r="A53" s="83">
        <v>50</v>
      </c>
      <c r="B53" s="82" t="s">
        <v>720</v>
      </c>
      <c r="C53" s="83" t="s">
        <v>721</v>
      </c>
      <c r="D53" s="83" t="s">
        <v>722</v>
      </c>
      <c r="E53" s="83" t="s">
        <v>723</v>
      </c>
      <c r="F53" s="83" t="s">
        <v>116</v>
      </c>
      <c r="G53" s="83"/>
      <c r="H53" s="83" t="s">
        <v>1042</v>
      </c>
      <c r="I53" s="85" t="s">
        <v>724</v>
      </c>
      <c r="J53" s="83"/>
      <c r="K53" s="83" t="s">
        <v>116</v>
      </c>
      <c r="L53" s="83" t="s">
        <v>978</v>
      </c>
      <c r="M53" s="83" t="s">
        <v>978</v>
      </c>
      <c r="N53" s="83" t="s">
        <v>725</v>
      </c>
    </row>
    <row r="54" spans="1:14" x14ac:dyDescent="0.2">
      <c r="A54" s="83">
        <v>51</v>
      </c>
      <c r="B54" s="82" t="s">
        <v>726</v>
      </c>
      <c r="C54" s="83" t="s">
        <v>431</v>
      </c>
      <c r="D54" s="83" t="s">
        <v>432</v>
      </c>
      <c r="E54" s="83" t="s">
        <v>433</v>
      </c>
      <c r="F54" s="83" t="s">
        <v>727</v>
      </c>
      <c r="G54" s="83">
        <v>5</v>
      </c>
      <c r="H54" s="83" t="s">
        <v>1043</v>
      </c>
      <c r="I54" s="85" t="s">
        <v>728</v>
      </c>
      <c r="J54" s="83"/>
      <c r="K54" s="83" t="s">
        <v>116</v>
      </c>
      <c r="L54" s="83" t="s">
        <v>978</v>
      </c>
      <c r="M54" s="83" t="s">
        <v>978</v>
      </c>
      <c r="N54" s="83" t="s">
        <v>215</v>
      </c>
    </row>
    <row r="55" spans="1:14" x14ac:dyDescent="0.2">
      <c r="A55" s="83">
        <v>52</v>
      </c>
      <c r="B55" s="82" t="s">
        <v>729</v>
      </c>
      <c r="C55" s="83" t="s">
        <v>730</v>
      </c>
      <c r="D55" s="83" t="s">
        <v>731</v>
      </c>
      <c r="E55" s="83" t="s">
        <v>451</v>
      </c>
      <c r="F55" s="83"/>
      <c r="G55" s="83"/>
      <c r="H55" s="83" t="s">
        <v>1056</v>
      </c>
      <c r="I55" s="85" t="s">
        <v>732</v>
      </c>
      <c r="J55" s="83"/>
      <c r="K55" s="83" t="s">
        <v>116</v>
      </c>
      <c r="L55" s="83" t="s">
        <v>978</v>
      </c>
      <c r="M55" s="83"/>
      <c r="N55" s="83" t="s">
        <v>215</v>
      </c>
    </row>
    <row r="56" spans="1:14" x14ac:dyDescent="0.2">
      <c r="A56" s="83">
        <v>53</v>
      </c>
      <c r="B56" s="82" t="s">
        <v>734</v>
      </c>
      <c r="C56" s="83" t="s">
        <v>730</v>
      </c>
      <c r="D56" s="83" t="s">
        <v>731</v>
      </c>
      <c r="E56" s="83" t="s">
        <v>451</v>
      </c>
      <c r="F56" s="83"/>
      <c r="G56" s="83"/>
      <c r="H56" s="83" t="s">
        <v>1056</v>
      </c>
      <c r="I56" s="85" t="s">
        <v>733</v>
      </c>
      <c r="J56" s="83"/>
      <c r="K56" s="83" t="s">
        <v>116</v>
      </c>
      <c r="L56" s="83" t="s">
        <v>978</v>
      </c>
      <c r="M56" s="83"/>
      <c r="N56" s="83" t="s">
        <v>215</v>
      </c>
    </row>
    <row r="57" spans="1:14" x14ac:dyDescent="0.2">
      <c r="A57" s="83">
        <v>54</v>
      </c>
      <c r="B57" s="82" t="s">
        <v>735</v>
      </c>
      <c r="C57" s="83" t="s">
        <v>568</v>
      </c>
      <c r="D57" s="83" t="s">
        <v>569</v>
      </c>
      <c r="E57" s="83" t="s">
        <v>451</v>
      </c>
      <c r="F57" s="83"/>
      <c r="G57" s="83"/>
      <c r="H57" s="83" t="s">
        <v>1057</v>
      </c>
      <c r="I57" s="85" t="s">
        <v>736</v>
      </c>
      <c r="J57" s="83"/>
      <c r="K57" s="83" t="s">
        <v>116</v>
      </c>
      <c r="L57" s="83" t="s">
        <v>978</v>
      </c>
      <c r="M57" s="83"/>
      <c r="N57" s="83" t="s">
        <v>215</v>
      </c>
    </row>
    <row r="58" spans="1:14" x14ac:dyDescent="0.2">
      <c r="A58" s="83">
        <v>55</v>
      </c>
      <c r="B58" s="82" t="s">
        <v>737</v>
      </c>
      <c r="C58" s="83" t="s">
        <v>436</v>
      </c>
      <c r="D58" s="83" t="s">
        <v>738</v>
      </c>
      <c r="E58" s="83"/>
      <c r="F58" s="83"/>
      <c r="G58" s="83"/>
      <c r="H58" s="83">
        <v>2021</v>
      </c>
      <c r="I58" s="85" t="s">
        <v>739</v>
      </c>
      <c r="J58" s="83"/>
      <c r="K58" s="83" t="s">
        <v>116</v>
      </c>
      <c r="L58" s="83" t="s">
        <v>978</v>
      </c>
      <c r="M58" s="83" t="s">
        <v>978</v>
      </c>
      <c r="N58" s="83" t="s">
        <v>781</v>
      </c>
    </row>
    <row r="59" spans="1:14" x14ac:dyDescent="0.2">
      <c r="A59" s="83">
        <v>56</v>
      </c>
      <c r="B59" s="82" t="s">
        <v>740</v>
      </c>
      <c r="C59" s="83" t="s">
        <v>741</v>
      </c>
      <c r="D59" s="83"/>
      <c r="E59" s="83" t="s">
        <v>451</v>
      </c>
      <c r="F59" s="83"/>
      <c r="G59" s="83"/>
      <c r="H59" s="83" t="s">
        <v>1044</v>
      </c>
      <c r="I59" s="84" t="s">
        <v>742</v>
      </c>
      <c r="J59" s="83"/>
      <c r="K59" s="83" t="s">
        <v>116</v>
      </c>
      <c r="L59" s="83" t="s">
        <v>978</v>
      </c>
      <c r="M59" s="83" t="s">
        <v>978</v>
      </c>
      <c r="N59" s="83" t="s">
        <v>215</v>
      </c>
    </row>
    <row r="60" spans="1:14" x14ac:dyDescent="0.2">
      <c r="A60" s="83">
        <v>57</v>
      </c>
      <c r="B60" s="82" t="s">
        <v>743</v>
      </c>
      <c r="C60" s="83" t="s">
        <v>613</v>
      </c>
      <c r="D60" s="83" t="s">
        <v>744</v>
      </c>
      <c r="E60" s="83" t="s">
        <v>469</v>
      </c>
      <c r="F60" s="83"/>
      <c r="G60" s="83">
        <v>2</v>
      </c>
      <c r="H60" s="83" t="s">
        <v>1058</v>
      </c>
      <c r="I60" s="85" t="s">
        <v>745</v>
      </c>
      <c r="J60" s="83"/>
      <c r="K60" s="83" t="s">
        <v>116</v>
      </c>
      <c r="L60" s="83" t="s">
        <v>978</v>
      </c>
      <c r="M60" s="83" t="s">
        <v>978</v>
      </c>
      <c r="N60" s="83" t="s">
        <v>215</v>
      </c>
    </row>
    <row r="61" spans="1:14" ht="24" x14ac:dyDescent="0.2">
      <c r="A61" s="83">
        <v>58</v>
      </c>
      <c r="B61" s="82" t="s">
        <v>747</v>
      </c>
      <c r="C61" s="83" t="s">
        <v>440</v>
      </c>
      <c r="D61" s="83" t="s">
        <v>748</v>
      </c>
      <c r="E61" s="83" t="s">
        <v>749</v>
      </c>
      <c r="F61" s="83"/>
      <c r="G61" s="83">
        <v>5</v>
      </c>
      <c r="H61" s="83">
        <v>2021</v>
      </c>
      <c r="I61" s="84" t="s">
        <v>750</v>
      </c>
      <c r="J61" s="83"/>
      <c r="K61" s="83" t="s">
        <v>116</v>
      </c>
      <c r="L61" s="83" t="s">
        <v>978</v>
      </c>
      <c r="M61" s="83" t="s">
        <v>978</v>
      </c>
      <c r="N61" s="83" t="s">
        <v>511</v>
      </c>
    </row>
    <row r="62" spans="1:14" x14ac:dyDescent="0.2">
      <c r="A62" s="83">
        <v>59</v>
      </c>
      <c r="B62" s="82" t="s">
        <v>751</v>
      </c>
      <c r="C62" s="83" t="s">
        <v>752</v>
      </c>
      <c r="D62" s="83" t="s">
        <v>753</v>
      </c>
      <c r="E62" s="83" t="s">
        <v>451</v>
      </c>
      <c r="F62" s="83"/>
      <c r="G62" s="83"/>
      <c r="H62" s="83" t="s">
        <v>1059</v>
      </c>
      <c r="I62" s="85" t="s">
        <v>754</v>
      </c>
      <c r="J62" s="83"/>
      <c r="K62" s="83" t="s">
        <v>116</v>
      </c>
      <c r="L62" s="83" t="s">
        <v>978</v>
      </c>
      <c r="M62" s="83"/>
      <c r="N62" s="83" t="s">
        <v>215</v>
      </c>
    </row>
    <row r="63" spans="1:14" ht="36" x14ac:dyDescent="0.2">
      <c r="A63" s="83">
        <v>60</v>
      </c>
      <c r="B63" s="82" t="s">
        <v>758</v>
      </c>
      <c r="C63" s="83" t="s">
        <v>746</v>
      </c>
      <c r="D63" s="83" t="s">
        <v>759</v>
      </c>
      <c r="E63" s="83" t="s">
        <v>540</v>
      </c>
      <c r="F63" s="83" t="s">
        <v>760</v>
      </c>
      <c r="G63" s="83">
        <v>3</v>
      </c>
      <c r="H63" s="83" t="s">
        <v>761</v>
      </c>
      <c r="I63" s="85" t="s">
        <v>762</v>
      </c>
      <c r="J63" s="83"/>
      <c r="K63" s="83" t="s">
        <v>116</v>
      </c>
      <c r="L63" s="83" t="s">
        <v>978</v>
      </c>
      <c r="M63" s="83" t="s">
        <v>978</v>
      </c>
      <c r="N63" s="83" t="s">
        <v>215</v>
      </c>
    </row>
    <row r="64" spans="1:14" ht="36" x14ac:dyDescent="0.2">
      <c r="A64" s="83">
        <v>61</v>
      </c>
      <c r="B64" s="82" t="s">
        <v>763</v>
      </c>
      <c r="C64" s="83" t="s">
        <v>746</v>
      </c>
      <c r="D64" s="83" t="s">
        <v>764</v>
      </c>
      <c r="E64" s="83" t="s">
        <v>540</v>
      </c>
      <c r="F64" s="83" t="s">
        <v>765</v>
      </c>
      <c r="G64" s="83">
        <v>3</v>
      </c>
      <c r="H64" s="83" t="s">
        <v>766</v>
      </c>
      <c r="I64" s="85" t="s">
        <v>767</v>
      </c>
      <c r="J64" s="83"/>
      <c r="K64" s="83" t="s">
        <v>116</v>
      </c>
      <c r="L64" s="83" t="s">
        <v>978</v>
      </c>
      <c r="M64" s="83" t="s">
        <v>978</v>
      </c>
      <c r="N64" s="83" t="s">
        <v>215</v>
      </c>
    </row>
    <row r="65" spans="1:14" ht="24" x14ac:dyDescent="0.2">
      <c r="A65" s="83">
        <v>62</v>
      </c>
      <c r="B65" s="82" t="s">
        <v>768</v>
      </c>
      <c r="C65" s="83" t="s">
        <v>769</v>
      </c>
      <c r="D65" s="83" t="s">
        <v>770</v>
      </c>
      <c r="E65" s="83" t="s">
        <v>469</v>
      </c>
      <c r="F65" s="83" t="s">
        <v>771</v>
      </c>
      <c r="G65" s="83">
        <v>1</v>
      </c>
      <c r="H65" s="83" t="s">
        <v>772</v>
      </c>
      <c r="I65" s="85" t="s">
        <v>773</v>
      </c>
      <c r="J65" s="83"/>
      <c r="K65" s="83" t="s">
        <v>116</v>
      </c>
      <c r="L65" s="83" t="s">
        <v>978</v>
      </c>
      <c r="M65" s="83" t="s">
        <v>978</v>
      </c>
      <c r="N65" s="83" t="s">
        <v>215</v>
      </c>
    </row>
    <row r="66" spans="1:14" x14ac:dyDescent="0.2">
      <c r="A66" s="83">
        <v>63</v>
      </c>
      <c r="B66" s="82" t="s">
        <v>774</v>
      </c>
      <c r="C66" s="83" t="s">
        <v>775</v>
      </c>
      <c r="D66" s="83">
        <v>4</v>
      </c>
      <c r="E66" s="83" t="s">
        <v>451</v>
      </c>
      <c r="F66" s="83" t="s">
        <v>776</v>
      </c>
      <c r="G66" s="83"/>
      <c r="H66" s="83" t="s">
        <v>777</v>
      </c>
      <c r="I66" s="85" t="s">
        <v>778</v>
      </c>
      <c r="J66" s="83"/>
      <c r="K66" s="83" t="s">
        <v>116</v>
      </c>
      <c r="L66" s="83" t="s">
        <v>978</v>
      </c>
      <c r="M66" s="83"/>
      <c r="N66" s="83" t="s">
        <v>215</v>
      </c>
    </row>
    <row r="67" spans="1:14" x14ac:dyDescent="0.2">
      <c r="A67" s="83">
        <v>64</v>
      </c>
      <c r="B67" s="82" t="s">
        <v>816</v>
      </c>
      <c r="C67" s="83" t="s">
        <v>817</v>
      </c>
      <c r="D67" s="83" t="s">
        <v>818</v>
      </c>
      <c r="E67" s="90" t="s">
        <v>590</v>
      </c>
      <c r="F67" s="83">
        <v>2299</v>
      </c>
      <c r="G67" s="83">
        <v>17</v>
      </c>
      <c r="H67" s="83">
        <v>2012</v>
      </c>
      <c r="I67" s="85" t="s">
        <v>819</v>
      </c>
      <c r="J67" s="83"/>
      <c r="K67" s="83" t="s">
        <v>116</v>
      </c>
      <c r="L67" s="83" t="s">
        <v>1026</v>
      </c>
      <c r="M67" s="83" t="s">
        <v>1026</v>
      </c>
      <c r="N67" s="102" t="s">
        <v>1021</v>
      </c>
    </row>
    <row r="68" spans="1:14" x14ac:dyDescent="0.2">
      <c r="A68" s="83">
        <v>65</v>
      </c>
      <c r="B68" s="82" t="s">
        <v>820</v>
      </c>
      <c r="C68" s="83" t="s">
        <v>821</v>
      </c>
      <c r="D68" s="83" t="s">
        <v>822</v>
      </c>
      <c r="E68" s="90" t="s">
        <v>590</v>
      </c>
      <c r="F68" s="83">
        <v>2298</v>
      </c>
      <c r="G68" s="83">
        <v>23</v>
      </c>
      <c r="H68" s="83">
        <v>2012</v>
      </c>
      <c r="I68" s="85" t="s">
        <v>823</v>
      </c>
      <c r="J68" s="83"/>
      <c r="K68" s="83" t="s">
        <v>116</v>
      </c>
      <c r="L68" s="83" t="s">
        <v>1027</v>
      </c>
      <c r="M68" s="83"/>
      <c r="N68" s="102" t="s">
        <v>1021</v>
      </c>
    </row>
    <row r="69" spans="1:14" x14ac:dyDescent="0.2">
      <c r="A69" s="83">
        <v>66</v>
      </c>
      <c r="B69" s="82" t="s">
        <v>824</v>
      </c>
      <c r="C69" s="83" t="s">
        <v>436</v>
      </c>
      <c r="D69" s="83" t="s">
        <v>825</v>
      </c>
      <c r="E69" s="90" t="s">
        <v>590</v>
      </c>
      <c r="F69" s="83">
        <v>2461</v>
      </c>
      <c r="G69" s="83">
        <v>20</v>
      </c>
      <c r="H69" s="83">
        <v>2009</v>
      </c>
      <c r="I69" s="85" t="s">
        <v>826</v>
      </c>
      <c r="J69" s="83"/>
      <c r="K69" s="83" t="s">
        <v>116</v>
      </c>
      <c r="L69" s="83" t="s">
        <v>1028</v>
      </c>
      <c r="M69" s="83"/>
      <c r="N69" s="102" t="s">
        <v>1021</v>
      </c>
    </row>
    <row r="70" spans="1:14" x14ac:dyDescent="0.2">
      <c r="A70" s="83">
        <v>67</v>
      </c>
      <c r="B70" s="82" t="s">
        <v>827</v>
      </c>
      <c r="C70" s="83" t="s">
        <v>828</v>
      </c>
      <c r="D70" s="83" t="s">
        <v>829</v>
      </c>
      <c r="E70" s="90" t="s">
        <v>590</v>
      </c>
      <c r="F70" s="83">
        <v>2143</v>
      </c>
      <c r="G70" s="83">
        <v>19</v>
      </c>
      <c r="H70" s="83">
        <v>2012</v>
      </c>
      <c r="I70" s="85" t="s">
        <v>830</v>
      </c>
      <c r="J70" s="83"/>
      <c r="K70" s="83" t="s">
        <v>116</v>
      </c>
      <c r="L70" s="83" t="s">
        <v>1029</v>
      </c>
      <c r="M70" s="83" t="s">
        <v>1029</v>
      </c>
      <c r="N70" s="102" t="s">
        <v>1021</v>
      </c>
    </row>
    <row r="71" spans="1:14" ht="13.5" customHeight="1" x14ac:dyDescent="0.2">
      <c r="A71" s="83">
        <v>68</v>
      </c>
      <c r="B71" s="86" t="s">
        <v>831</v>
      </c>
      <c r="C71" s="87" t="s">
        <v>821</v>
      </c>
      <c r="D71" s="87" t="s">
        <v>822</v>
      </c>
      <c r="E71" s="90" t="s">
        <v>590</v>
      </c>
      <c r="F71" s="87">
        <v>2998</v>
      </c>
      <c r="G71" s="87">
        <v>23</v>
      </c>
      <c r="H71" s="87">
        <v>2013</v>
      </c>
      <c r="I71" s="88" t="s">
        <v>832</v>
      </c>
      <c r="J71" s="87"/>
      <c r="K71" s="87" t="s">
        <v>116</v>
      </c>
      <c r="L71" s="87" t="s">
        <v>1030</v>
      </c>
      <c r="M71" s="87" t="s">
        <v>1030</v>
      </c>
      <c r="N71" s="102" t="s">
        <v>1021</v>
      </c>
    </row>
    <row r="72" spans="1:14" ht="13.5" customHeight="1" x14ac:dyDescent="0.2">
      <c r="A72" s="83">
        <v>69</v>
      </c>
      <c r="B72" s="89" t="s">
        <v>833</v>
      </c>
      <c r="C72" s="90" t="s">
        <v>834</v>
      </c>
      <c r="D72" s="90" t="s">
        <v>835</v>
      </c>
      <c r="E72" s="90" t="s">
        <v>590</v>
      </c>
      <c r="F72" s="90">
        <v>4461</v>
      </c>
      <c r="G72" s="90">
        <v>34</v>
      </c>
      <c r="H72" s="90">
        <v>2012</v>
      </c>
      <c r="I72" s="91" t="s">
        <v>836</v>
      </c>
      <c r="J72" s="90"/>
      <c r="K72" s="90" t="s">
        <v>116</v>
      </c>
      <c r="L72" s="90" t="s">
        <v>1031</v>
      </c>
      <c r="M72" s="90" t="s">
        <v>1031</v>
      </c>
      <c r="N72" s="102" t="s">
        <v>1021</v>
      </c>
    </row>
    <row r="73" spans="1:14" ht="13.5" customHeight="1" x14ac:dyDescent="0.2">
      <c r="A73" s="83">
        <v>70</v>
      </c>
      <c r="B73" s="89" t="s">
        <v>837</v>
      </c>
      <c r="C73" s="90" t="s">
        <v>817</v>
      </c>
      <c r="D73" s="90" t="s">
        <v>838</v>
      </c>
      <c r="E73" s="90" t="s">
        <v>433</v>
      </c>
      <c r="F73" s="90">
        <v>2464</v>
      </c>
      <c r="G73" s="90">
        <v>6</v>
      </c>
      <c r="H73" s="90">
        <v>2007</v>
      </c>
      <c r="I73" s="91" t="s">
        <v>840</v>
      </c>
      <c r="J73" s="90"/>
      <c r="K73" s="90" t="s">
        <v>116</v>
      </c>
      <c r="L73" s="90" t="s">
        <v>984</v>
      </c>
      <c r="M73" s="90" t="s">
        <v>984</v>
      </c>
      <c r="N73" s="90" t="s">
        <v>725</v>
      </c>
    </row>
    <row r="74" spans="1:14" ht="13.5" customHeight="1" x14ac:dyDescent="0.2">
      <c r="A74" s="83">
        <v>71</v>
      </c>
      <c r="B74" s="89" t="s">
        <v>841</v>
      </c>
      <c r="C74" s="90" t="s">
        <v>834</v>
      </c>
      <c r="D74" s="90" t="s">
        <v>835</v>
      </c>
      <c r="E74" s="90" t="s">
        <v>590</v>
      </c>
      <c r="F74" s="90">
        <v>4462</v>
      </c>
      <c r="G74" s="90">
        <v>34</v>
      </c>
      <c r="H74" s="90">
        <v>2011</v>
      </c>
      <c r="I74" s="91" t="s">
        <v>842</v>
      </c>
      <c r="J74" s="90"/>
      <c r="K74" s="90" t="s">
        <v>116</v>
      </c>
      <c r="L74" s="90" t="s">
        <v>1032</v>
      </c>
      <c r="M74" s="90" t="s">
        <v>1032</v>
      </c>
      <c r="N74" s="102" t="s">
        <v>1021</v>
      </c>
    </row>
    <row r="75" spans="1:14" x14ac:dyDescent="0.2">
      <c r="A75" s="83">
        <v>72</v>
      </c>
      <c r="B75" s="89" t="s">
        <v>843</v>
      </c>
      <c r="C75" s="90" t="s">
        <v>834</v>
      </c>
      <c r="D75" s="90" t="s">
        <v>835</v>
      </c>
      <c r="E75" s="90" t="s">
        <v>590</v>
      </c>
      <c r="F75" s="90">
        <v>4462</v>
      </c>
      <c r="G75" s="90">
        <v>33</v>
      </c>
      <c r="H75" s="90">
        <v>2009</v>
      </c>
      <c r="I75" s="91" t="s">
        <v>844</v>
      </c>
      <c r="J75" s="90"/>
      <c r="K75" s="90" t="s">
        <v>116</v>
      </c>
      <c r="L75" s="90" t="s">
        <v>1033</v>
      </c>
      <c r="M75" s="90"/>
      <c r="N75" s="102" t="s">
        <v>1021</v>
      </c>
    </row>
    <row r="76" spans="1:14" ht="24" x14ac:dyDescent="0.2">
      <c r="A76" s="83">
        <v>73</v>
      </c>
      <c r="B76" s="89" t="s">
        <v>939</v>
      </c>
      <c r="C76" s="90" t="s">
        <v>940</v>
      </c>
      <c r="D76" s="90" t="s">
        <v>829</v>
      </c>
      <c r="E76" s="90" t="s">
        <v>590</v>
      </c>
      <c r="F76" s="90">
        <v>2148</v>
      </c>
      <c r="G76" s="90"/>
      <c r="H76" s="90">
        <v>2010</v>
      </c>
      <c r="I76" s="92" t="s">
        <v>941</v>
      </c>
      <c r="J76" s="90"/>
      <c r="K76" s="90"/>
      <c r="L76" s="90" t="s">
        <v>1034</v>
      </c>
      <c r="M76" s="90"/>
      <c r="N76" s="102" t="s">
        <v>1021</v>
      </c>
    </row>
    <row r="77" spans="1:14" x14ac:dyDescent="0.2">
      <c r="A77" s="83">
        <v>74</v>
      </c>
      <c r="B77" s="89" t="s">
        <v>845</v>
      </c>
      <c r="C77" s="90" t="s">
        <v>817</v>
      </c>
      <c r="D77" s="90" t="s">
        <v>846</v>
      </c>
      <c r="E77" s="90" t="s">
        <v>847</v>
      </c>
      <c r="F77" s="90">
        <v>7698</v>
      </c>
      <c r="G77" s="90">
        <v>3</v>
      </c>
      <c r="H77" s="90" t="s">
        <v>1045</v>
      </c>
      <c r="I77" s="91" t="s">
        <v>848</v>
      </c>
      <c r="J77" s="90"/>
      <c r="K77" s="90" t="s">
        <v>116</v>
      </c>
      <c r="L77" s="90" t="s">
        <v>1035</v>
      </c>
      <c r="M77" s="90" t="s">
        <v>1035</v>
      </c>
      <c r="N77" s="90" t="s">
        <v>725</v>
      </c>
    </row>
    <row r="78" spans="1:14" ht="24" x14ac:dyDescent="0.2">
      <c r="A78" s="83">
        <v>75</v>
      </c>
      <c r="B78" s="89" t="s">
        <v>849</v>
      </c>
      <c r="C78" s="90" t="s">
        <v>623</v>
      </c>
      <c r="D78" s="90" t="s">
        <v>850</v>
      </c>
      <c r="E78" s="90" t="s">
        <v>851</v>
      </c>
      <c r="F78" s="90"/>
      <c r="G78" s="90"/>
      <c r="H78" s="90" t="s">
        <v>1046</v>
      </c>
      <c r="I78" s="91" t="s">
        <v>852</v>
      </c>
      <c r="J78" s="90"/>
      <c r="K78" s="90" t="s">
        <v>116</v>
      </c>
      <c r="L78" s="90" t="s">
        <v>1036</v>
      </c>
      <c r="M78" s="90"/>
      <c r="N78" s="90" t="s">
        <v>511</v>
      </c>
    </row>
    <row r="79" spans="1:14" ht="36" x14ac:dyDescent="0.2">
      <c r="A79" s="83">
        <v>76</v>
      </c>
      <c r="B79" s="101" t="s">
        <v>943</v>
      </c>
      <c r="C79" s="90" t="s">
        <v>604</v>
      </c>
      <c r="D79" s="90" t="s">
        <v>944</v>
      </c>
      <c r="E79" s="90" t="s">
        <v>433</v>
      </c>
      <c r="F79" s="90" t="s">
        <v>945</v>
      </c>
      <c r="G79" s="90">
        <v>5</v>
      </c>
      <c r="H79" s="90" t="s">
        <v>946</v>
      </c>
      <c r="I79" s="91" t="s">
        <v>947</v>
      </c>
      <c r="J79" s="102"/>
      <c r="K79" s="90" t="s">
        <v>116</v>
      </c>
      <c r="L79" s="90" t="s">
        <v>980</v>
      </c>
      <c r="M79" s="90" t="s">
        <v>980</v>
      </c>
      <c r="N79" s="102" t="s">
        <v>215</v>
      </c>
    </row>
    <row r="80" spans="1:14" ht="24" x14ac:dyDescent="0.2">
      <c r="A80" s="83">
        <v>77</v>
      </c>
      <c r="B80" s="89" t="s">
        <v>948</v>
      </c>
      <c r="C80" s="90" t="s">
        <v>940</v>
      </c>
      <c r="D80" s="90" t="s">
        <v>949</v>
      </c>
      <c r="E80" s="90" t="s">
        <v>540</v>
      </c>
      <c r="F80" s="90" t="s">
        <v>950</v>
      </c>
      <c r="G80" s="102">
        <v>2</v>
      </c>
      <c r="H80" s="90" t="s">
        <v>951</v>
      </c>
      <c r="I80" s="91" t="s">
        <v>952</v>
      </c>
      <c r="J80" s="102"/>
      <c r="K80" s="103" t="s">
        <v>116</v>
      </c>
      <c r="L80" s="90" t="s">
        <v>1037</v>
      </c>
      <c r="M80" s="102"/>
      <c r="N80" s="102" t="s">
        <v>215</v>
      </c>
    </row>
    <row r="81" spans="1:14" ht="24" x14ac:dyDescent="0.2">
      <c r="A81" s="83">
        <v>78</v>
      </c>
      <c r="B81" s="89" t="s">
        <v>953</v>
      </c>
      <c r="C81" s="90" t="s">
        <v>954</v>
      </c>
      <c r="D81" s="90" t="s">
        <v>955</v>
      </c>
      <c r="E81" s="90" t="s">
        <v>839</v>
      </c>
      <c r="F81" s="90" t="s">
        <v>956</v>
      </c>
      <c r="G81" s="102">
        <v>2</v>
      </c>
      <c r="H81" s="90" t="s">
        <v>951</v>
      </c>
      <c r="I81" s="91" t="s">
        <v>957</v>
      </c>
      <c r="J81" s="102"/>
      <c r="K81" s="103" t="s">
        <v>958</v>
      </c>
      <c r="L81" s="90" t="s">
        <v>1037</v>
      </c>
      <c r="M81" s="102"/>
      <c r="N81" s="102" t="s">
        <v>215</v>
      </c>
    </row>
    <row r="82" spans="1:14" ht="24" x14ac:dyDescent="0.2">
      <c r="A82" s="83">
        <v>79</v>
      </c>
      <c r="B82" s="89" t="s">
        <v>959</v>
      </c>
      <c r="C82" s="90" t="s">
        <v>817</v>
      </c>
      <c r="D82" s="90" t="s">
        <v>955</v>
      </c>
      <c r="E82" s="90" t="s">
        <v>540</v>
      </c>
      <c r="F82" s="90" t="s">
        <v>956</v>
      </c>
      <c r="G82" s="102">
        <v>2</v>
      </c>
      <c r="H82" s="90" t="s">
        <v>951</v>
      </c>
      <c r="I82" s="91" t="s">
        <v>960</v>
      </c>
      <c r="J82" s="102"/>
      <c r="K82" s="103" t="s">
        <v>116</v>
      </c>
      <c r="L82" s="90" t="s">
        <v>1037</v>
      </c>
      <c r="M82" s="102"/>
      <c r="N82" s="102" t="s">
        <v>215</v>
      </c>
    </row>
    <row r="83" spans="1:14" ht="36" x14ac:dyDescent="0.2">
      <c r="A83" s="83">
        <v>80</v>
      </c>
      <c r="B83" s="89" t="s">
        <v>961</v>
      </c>
      <c r="C83" s="90" t="s">
        <v>962</v>
      </c>
      <c r="D83" s="102"/>
      <c r="E83" s="90" t="s">
        <v>987</v>
      </c>
      <c r="F83" s="90" t="s">
        <v>977</v>
      </c>
      <c r="G83" s="102"/>
      <c r="H83" s="90" t="s">
        <v>963</v>
      </c>
      <c r="I83" s="102" t="s">
        <v>964</v>
      </c>
      <c r="J83" s="102"/>
      <c r="K83" s="103" t="s">
        <v>116</v>
      </c>
      <c r="L83" s="90" t="s">
        <v>1038</v>
      </c>
      <c r="M83" s="102"/>
      <c r="N83" s="102" t="s">
        <v>593</v>
      </c>
    </row>
    <row r="84" spans="1:14" x14ac:dyDescent="0.2">
      <c r="A84" s="83">
        <v>81</v>
      </c>
      <c r="B84" s="89" t="s">
        <v>965</v>
      </c>
      <c r="C84" s="90" t="s">
        <v>966</v>
      </c>
      <c r="D84" s="90" t="s">
        <v>967</v>
      </c>
      <c r="E84" s="90" t="s">
        <v>506</v>
      </c>
      <c r="F84" s="102" t="s">
        <v>968</v>
      </c>
      <c r="G84" s="102">
        <v>2</v>
      </c>
      <c r="H84" s="102" t="s">
        <v>969</v>
      </c>
      <c r="I84" s="91" t="s">
        <v>970</v>
      </c>
      <c r="J84" s="102"/>
      <c r="K84" s="103" t="s">
        <v>116</v>
      </c>
      <c r="L84" s="90" t="s">
        <v>1036</v>
      </c>
      <c r="M84" s="102"/>
      <c r="N84" s="102" t="s">
        <v>511</v>
      </c>
    </row>
    <row r="85" spans="1:14" x14ac:dyDescent="0.2">
      <c r="A85" s="83">
        <v>82</v>
      </c>
      <c r="B85" s="102" t="s">
        <v>971</v>
      </c>
      <c r="C85" s="102" t="s">
        <v>972</v>
      </c>
      <c r="D85" s="102" t="s">
        <v>973</v>
      </c>
      <c r="E85" s="102" t="s">
        <v>590</v>
      </c>
      <c r="F85" s="102" t="s">
        <v>974</v>
      </c>
      <c r="G85" s="102">
        <v>56</v>
      </c>
      <c r="H85" s="102" t="s">
        <v>975</v>
      </c>
      <c r="I85" s="102" t="s">
        <v>976</v>
      </c>
      <c r="J85" s="102"/>
      <c r="K85" s="103" t="s">
        <v>116</v>
      </c>
      <c r="L85" s="83" t="s">
        <v>978</v>
      </c>
      <c r="M85" s="102"/>
      <c r="N85" s="102" t="s">
        <v>1021</v>
      </c>
    </row>
    <row r="86" spans="1:14" x14ac:dyDescent="0.2">
      <c r="A86" s="83">
        <v>83</v>
      </c>
      <c r="B86" s="102" t="s">
        <v>1012</v>
      </c>
      <c r="C86" s="102" t="s">
        <v>436</v>
      </c>
      <c r="D86" s="102" t="s">
        <v>1013</v>
      </c>
      <c r="E86" s="102" t="s">
        <v>1014</v>
      </c>
      <c r="F86" s="102" t="s">
        <v>1015</v>
      </c>
      <c r="G86" s="102">
        <v>9</v>
      </c>
      <c r="H86" s="102" t="s">
        <v>1016</v>
      </c>
      <c r="I86" s="102" t="s">
        <v>1017</v>
      </c>
      <c r="J86" s="102"/>
      <c r="K86" s="103" t="s">
        <v>116</v>
      </c>
      <c r="L86" s="83" t="s">
        <v>980</v>
      </c>
      <c r="M86" s="102"/>
      <c r="N86" s="102" t="s">
        <v>1018</v>
      </c>
    </row>
    <row r="87" spans="1:14" x14ac:dyDescent="0.2">
      <c r="A87" s="93"/>
    </row>
    <row r="88" spans="1:14" ht="36" x14ac:dyDescent="0.2">
      <c r="A88" s="82" t="s">
        <v>0</v>
      </c>
      <c r="B88" s="82" t="s">
        <v>424</v>
      </c>
      <c r="C88" s="82" t="s">
        <v>422</v>
      </c>
      <c r="D88" s="82" t="s">
        <v>634</v>
      </c>
      <c r="E88" s="82" t="s">
        <v>635</v>
      </c>
      <c r="F88" s="82" t="s">
        <v>636</v>
      </c>
      <c r="G88" s="82" t="s">
        <v>1</v>
      </c>
    </row>
    <row r="89" spans="1:14" x14ac:dyDescent="0.2">
      <c r="A89" s="83">
        <v>1</v>
      </c>
      <c r="B89" s="83" t="s">
        <v>637</v>
      </c>
      <c r="C89" s="83" t="s">
        <v>638</v>
      </c>
      <c r="D89" s="83" t="s">
        <v>639</v>
      </c>
      <c r="E89" s="83" t="s">
        <v>978</v>
      </c>
      <c r="F89" s="83"/>
      <c r="G89" s="83" t="s">
        <v>511</v>
      </c>
    </row>
    <row r="90" spans="1:14" ht="24" x14ac:dyDescent="0.2">
      <c r="A90" s="83">
        <v>2</v>
      </c>
      <c r="B90" s="83" t="s">
        <v>637</v>
      </c>
      <c r="C90" s="83" t="s">
        <v>640</v>
      </c>
      <c r="D90" s="83">
        <v>329872004</v>
      </c>
      <c r="E90" s="83" t="s">
        <v>978</v>
      </c>
      <c r="F90" s="83"/>
      <c r="G90" s="83" t="s">
        <v>511</v>
      </c>
    </row>
    <row r="91" spans="1:14" ht="24" x14ac:dyDescent="0.2">
      <c r="A91" s="83">
        <v>3</v>
      </c>
      <c r="B91" s="83" t="s">
        <v>641</v>
      </c>
      <c r="C91" s="83" t="s">
        <v>857</v>
      </c>
      <c r="D91" s="83">
        <v>440405</v>
      </c>
      <c r="E91" s="83" t="s">
        <v>978</v>
      </c>
      <c r="F91" s="83" t="s">
        <v>978</v>
      </c>
      <c r="G91" s="83" t="s">
        <v>855</v>
      </c>
      <c r="H91" s="96"/>
    </row>
    <row r="92" spans="1:14" ht="24" x14ac:dyDescent="0.2">
      <c r="A92" s="87">
        <v>4</v>
      </c>
      <c r="B92" s="87" t="s">
        <v>642</v>
      </c>
      <c r="C92" s="87" t="s">
        <v>643</v>
      </c>
      <c r="D92" s="87" t="s">
        <v>644</v>
      </c>
      <c r="E92" s="83" t="s">
        <v>978</v>
      </c>
      <c r="F92" s="83" t="s">
        <v>978</v>
      </c>
      <c r="G92" s="87" t="s">
        <v>855</v>
      </c>
      <c r="H92" s="96"/>
    </row>
    <row r="93" spans="1:14" ht="24" x14ac:dyDescent="0.2">
      <c r="A93" s="103">
        <v>5</v>
      </c>
      <c r="B93" s="104" t="s">
        <v>856</v>
      </c>
      <c r="C93" s="104" t="s">
        <v>981</v>
      </c>
      <c r="D93" s="105" t="s">
        <v>853</v>
      </c>
      <c r="E93" s="104" t="s">
        <v>990</v>
      </c>
      <c r="F93" s="104" t="s">
        <v>990</v>
      </c>
      <c r="G93" s="102" t="s">
        <v>855</v>
      </c>
    </row>
    <row r="94" spans="1:14" ht="24" x14ac:dyDescent="0.2">
      <c r="A94" s="103">
        <v>6</v>
      </c>
      <c r="B94" s="104" t="s">
        <v>858</v>
      </c>
      <c r="C94" s="104" t="s">
        <v>985</v>
      </c>
      <c r="D94" s="105" t="s">
        <v>859</v>
      </c>
      <c r="E94" s="104" t="s">
        <v>116</v>
      </c>
      <c r="F94" s="104"/>
      <c r="G94" s="102" t="s">
        <v>855</v>
      </c>
    </row>
    <row r="95" spans="1:14" ht="24" x14ac:dyDescent="0.2">
      <c r="A95" s="103">
        <v>7</v>
      </c>
      <c r="B95" s="104" t="s">
        <v>856</v>
      </c>
      <c r="C95" s="104" t="s">
        <v>986</v>
      </c>
      <c r="D95" s="105">
        <v>324086</v>
      </c>
      <c r="E95" s="104" t="s">
        <v>116</v>
      </c>
      <c r="F95" s="104"/>
      <c r="G95" s="102" t="s">
        <v>855</v>
      </c>
    </row>
    <row r="96" spans="1:14" ht="24" x14ac:dyDescent="0.2">
      <c r="A96" s="103">
        <v>8</v>
      </c>
      <c r="B96" s="104" t="s">
        <v>856</v>
      </c>
      <c r="C96" s="104" t="s">
        <v>982</v>
      </c>
      <c r="D96" s="91" t="s">
        <v>935</v>
      </c>
      <c r="E96" s="104" t="s">
        <v>854</v>
      </c>
      <c r="F96" s="104" t="s">
        <v>983</v>
      </c>
      <c r="G96" s="102" t="s">
        <v>855</v>
      </c>
    </row>
  </sheetData>
  <autoFilter ref="A1:N85"/>
  <mergeCells count="14">
    <mergeCell ref="N1:N3"/>
    <mergeCell ref="M1:M3"/>
    <mergeCell ref="L1:L3"/>
    <mergeCell ref="F1:F3"/>
    <mergeCell ref="I1:I3"/>
    <mergeCell ref="J1:J3"/>
    <mergeCell ref="H1:H3"/>
    <mergeCell ref="K1:K3"/>
    <mergeCell ref="G1:G3"/>
    <mergeCell ref="A1:A3"/>
    <mergeCell ref="B1:B3"/>
    <mergeCell ref="C1:C3"/>
    <mergeCell ref="D1:D3"/>
    <mergeCell ref="E1:E3"/>
  </mergeCells>
  <phoneticPr fontId="21" type="noConversion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9</vt:i4>
      </vt:variant>
    </vt:vector>
  </HeadingPairs>
  <TitlesOfParts>
    <vt:vector size="9" baseType="lpstr">
      <vt:lpstr>Wykaz jednostek</vt:lpstr>
      <vt:lpstr>Budynki</vt:lpstr>
      <vt:lpstr>zabezp p.poż.</vt:lpstr>
      <vt:lpstr>zabezp p.kradz.</vt:lpstr>
      <vt:lpstr>Ogień</vt:lpstr>
      <vt:lpstr>Kradzież</vt:lpstr>
      <vt:lpstr>OC</vt:lpstr>
      <vt:lpstr>Sprzęt elektr.</vt:lpstr>
      <vt:lpstr>Pojazdy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Rafał Gardocki</dc:creator>
  <cp:lastModifiedBy>Janusz Gudalewski</cp:lastModifiedBy>
  <cp:lastPrinted>2023-10-12T11:30:55Z</cp:lastPrinted>
  <dcterms:created xsi:type="dcterms:W3CDTF">2021-09-30T11:48:12Z</dcterms:created>
  <dcterms:modified xsi:type="dcterms:W3CDTF">2023-11-02T11:40:58Z</dcterms:modified>
</cp:coreProperties>
</file>