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231"/>
  <workbookPr/>
  <mc:AlternateContent xmlns:mc="http://schemas.openxmlformats.org/markup-compatibility/2006">
    <mc:Choice Requires="x15">
      <x15ac:absPath xmlns:x15ac="http://schemas.microsoft.com/office/spreadsheetml/2010/11/ac" url="C:\Users\marlena.rydel\OneDrive - Centrum Łukasiewicz\Archiwum MR\Pulpit\Postępowania\FZ.252.3.2024 Usługa sprzątania\4. Publikacja — kopia\"/>
    </mc:Choice>
  </mc:AlternateContent>
  <xr:revisionPtr revIDLastSave="0" documentId="13_ncr:1_{4250F025-93BE-45BA-ACDC-6C8FC4D6B521}" xr6:coauthVersionLast="47" xr6:coauthVersionMax="47" xr10:uidLastSave="{00000000-0000-0000-0000-000000000000}"/>
  <bookViews>
    <workbookView xWindow="0" yWindow="0" windowWidth="14400" windowHeight="1560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7" i="1" l="1"/>
  <c r="K7" i="1" s="1"/>
  <c r="H8" i="1"/>
  <c r="K8" i="1" s="1"/>
  <c r="H9" i="1"/>
  <c r="K9" i="1" s="1"/>
  <c r="H6" i="1"/>
  <c r="G7" i="1"/>
  <c r="J7" i="1" s="1"/>
  <c r="G8" i="1"/>
  <c r="J8" i="1" s="1"/>
  <c r="G9" i="1"/>
  <c r="J9" i="1" s="1"/>
  <c r="G6" i="1"/>
  <c r="J6" i="1" s="1"/>
  <c r="L8" i="1" l="1"/>
  <c r="L9" i="1"/>
  <c r="L7" i="1"/>
  <c r="J10" i="1"/>
  <c r="H10" i="1"/>
  <c r="K6" i="1"/>
  <c r="K10" i="1" s="1"/>
  <c r="G10" i="1"/>
  <c r="L6" i="1" l="1"/>
  <c r="L10" i="1"/>
</calcChain>
</file>

<file path=xl/sharedStrings.xml><?xml version="1.0" encoding="utf-8"?>
<sst xmlns="http://schemas.openxmlformats.org/spreadsheetml/2006/main" count="31" uniqueCount="24">
  <si>
    <t>Lp.</t>
  </si>
  <si>
    <t xml:space="preserve">miesięcy </t>
  </si>
  <si>
    <t>(kol. 4 x kol. 5) *</t>
  </si>
  <si>
    <t>1.</t>
  </si>
  <si>
    <t>2.</t>
  </si>
  <si>
    <t>3.</t>
  </si>
  <si>
    <t>4.</t>
  </si>
  <si>
    <t>Usługa sprzątania siedziby Ł-WIT w Warszawie przy ul. Racjonalizacji 6/8</t>
  </si>
  <si>
    <t>Usługa sprzątania siedziby Ł-WIT w Warszawie przy ul. Duchnickiej 3</t>
  </si>
  <si>
    <t>Usługa sprzątania siedziby Ł-WIT w Warszawie przy ul. Suwak 4</t>
  </si>
  <si>
    <t>Usługa sprzątania siedziby Ł-WIT w Warszawie przy ul. Mrówcza 243</t>
  </si>
  <si>
    <t>SUMA</t>
  </si>
  <si>
    <t>Ilość roboczogodzin w I półroczu tj. od dnia 12.02.2024 do dnia 30.06.2024</t>
  </si>
  <si>
    <t>Ilość roboczogodzin w II półroczu tj. od dnia 01.07.2024 do dnia 31.12.2024</t>
  </si>
  <si>
    <t>Cena jednej roboczogodziny w I-szym półroczu 2024</t>
  </si>
  <si>
    <t>Cena jednej roboczogodziny w II-gim półroczu 2024</t>
  </si>
  <si>
    <t xml:space="preserve">Łączna wartość przedmiotu zamówienia w I-szym półroczu 2024 
PLN 
netto </t>
  </si>
  <si>
    <t xml:space="preserve">Łączna wartość przedmiotu zamówienia w II-gim półroczu 2024 
PLN 
netto </t>
  </si>
  <si>
    <t xml:space="preserve">Łączna wartość przedmiotu zamówienia w I-szym półroczu 2024 
PLN 
brutto </t>
  </si>
  <si>
    <t>VAT
%</t>
  </si>
  <si>
    <t>Łączna wartość całości przedmiotu zamówienia 
PLN 
brutto</t>
  </si>
  <si>
    <r>
      <t xml:space="preserve">UWAGA: rozbicie kwot za roboczogodzinę na poszczególne okresy ma na celu ułatwienie Wykonawcy uwzględnienia znanych zmian wynikających z minimalnego wynagrodzenia za pracę, które będzie waloryzowane dwukrotnie w 2024 roku – zgodnie z </t>
    </r>
    <r>
      <rPr>
        <b/>
        <i/>
        <sz val="12"/>
        <rFont val="Calibri"/>
        <family val="2"/>
        <charset val="238"/>
      </rPr>
      <t>Rozporządzeniem Rady Ministrów z dnia 14 września 2023 r. w sprawie wysokości minimalnego wynagrodzenia za pracę oraz wysokości minimalnej stawki godzinowej w 2024 r</t>
    </r>
  </si>
  <si>
    <t>Przedmiot zamówienia
(zgodnie z Opisem przedmiotu zamówienia, stanowiącego załącznik nr 2 do SWZ)</t>
  </si>
  <si>
    <t>Załącznik nr 1b - Formularz cenowy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</si>
</sst>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b/>
      <sz val="11"/>
      <color rgb="FF000000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rgb="FF000000"/>
      <name val="Times New Roman"/>
      <family val="1"/>
      <charset val="238"/>
    </font>
    <font>
      <sz val="8"/>
      <name val="Calibri"/>
      <family val="2"/>
      <scheme val="minor"/>
    </font>
    <font>
      <b/>
      <sz val="12"/>
      <name val="Calibri"/>
      <family val="2"/>
      <charset val="238"/>
    </font>
    <font>
      <b/>
      <i/>
      <sz val="12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gray125">
        <bgColor rgb="FFE5E5E5"/>
      </patternFill>
    </fill>
    <fill>
      <patternFill patternType="solid">
        <fgColor rgb="FF92D050"/>
        <bgColor indexed="64"/>
      </patternFill>
    </fill>
  </fills>
  <borders count="25"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/>
      <diagonal/>
    </border>
    <border>
      <left style="medium">
        <color rgb="FF000000"/>
      </left>
      <right/>
      <top style="medium">
        <color indexed="64"/>
      </top>
      <bottom/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/>
      <diagonal/>
    </border>
    <border>
      <left style="medium">
        <color indexed="64"/>
      </left>
      <right style="medium">
        <color rgb="FF000000"/>
      </right>
      <top/>
      <bottom/>
      <diagonal/>
    </border>
    <border>
      <left style="medium">
        <color indexed="64"/>
      </left>
      <right/>
      <top style="thin">
        <color indexed="64"/>
      </top>
      <bottom style="medium">
        <color rgb="FF000000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2" xfId="0" applyFont="1" applyBorder="1" applyAlignment="1">
      <alignment horizontal="justify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2" borderId="9" xfId="0" applyFont="1" applyFill="1" applyBorder="1" applyAlignment="1">
      <alignment horizontal="center" vertical="center" wrapText="1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12" xfId="0" applyFont="1" applyBorder="1" applyAlignment="1">
      <alignment horizontal="center" vertical="center" wrapText="1"/>
    </xf>
    <xf numFmtId="4" fontId="3" fillId="0" borderId="4" xfId="0" applyNumberFormat="1" applyFont="1" applyBorder="1" applyAlignment="1">
      <alignment horizontal="justify" vertical="center" wrapText="1"/>
    </xf>
    <xf numFmtId="4" fontId="3" fillId="0" borderId="3" xfId="0" applyNumberFormat="1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left" vertical="center" wrapText="1"/>
    </xf>
    <xf numFmtId="4" fontId="3" fillId="0" borderId="2" xfId="0" applyNumberFormat="1" applyFont="1" applyBorder="1" applyAlignment="1">
      <alignment horizontal="justify" vertical="center" wrapText="1"/>
    </xf>
    <xf numFmtId="4" fontId="3" fillId="0" borderId="1" xfId="0" applyNumberFormat="1" applyFont="1" applyBorder="1" applyAlignment="1">
      <alignment horizontal="justify" vertical="center" wrapText="1"/>
    </xf>
    <xf numFmtId="4" fontId="3" fillId="0" borderId="13" xfId="0" applyNumberFormat="1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7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top" wrapText="1"/>
    </xf>
    <xf numFmtId="4" fontId="4" fillId="0" borderId="6" xfId="0" applyNumberFormat="1" applyFont="1" applyBorder="1" applyAlignment="1">
      <alignment horizontal="center" vertical="center" wrapText="1"/>
    </xf>
    <xf numFmtId="4" fontId="2" fillId="3" borderId="6" xfId="0" applyNumberFormat="1" applyFont="1" applyFill="1" applyBorder="1" applyAlignment="1">
      <alignment horizontal="center" vertical="center"/>
    </xf>
    <xf numFmtId="0" fontId="3" fillId="0" borderId="17" xfId="0" applyFont="1" applyBorder="1" applyAlignment="1">
      <alignment horizontal="justify" vertical="center" wrapText="1"/>
    </xf>
    <xf numFmtId="0" fontId="3" fillId="0" borderId="5" xfId="0" applyFont="1" applyBorder="1" applyAlignment="1">
      <alignment horizontal="justify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2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4" fillId="2" borderId="22" xfId="0" applyFont="1" applyFill="1" applyBorder="1" applyAlignment="1">
      <alignment horizontal="center" vertical="center" wrapText="1"/>
    </xf>
    <xf numFmtId="0" fontId="3" fillId="0" borderId="23" xfId="0" applyFont="1" applyBorder="1" applyAlignment="1">
      <alignment horizontal="justify" vertical="center" wrapText="1"/>
    </xf>
    <xf numFmtId="0" fontId="3" fillId="0" borderId="24" xfId="0" applyFont="1" applyBorder="1" applyAlignment="1">
      <alignment horizontal="justify" vertical="center" wrapText="1"/>
    </xf>
    <xf numFmtId="0" fontId="3" fillId="0" borderId="0" xfId="0" applyFont="1" applyAlignment="1">
      <alignment wrapText="1"/>
    </xf>
    <xf numFmtId="0" fontId="6" fillId="0" borderId="0" xfId="0" applyFont="1" applyAlignment="1">
      <alignment horizontal="left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6" xfId="0" applyFont="1" applyFill="1" applyBorder="1" applyAlignment="1">
      <alignment horizontal="center" vertical="center" wrapText="1"/>
    </xf>
    <xf numFmtId="0" fontId="1" fillId="2" borderId="18" xfId="0" applyFont="1" applyFill="1" applyBorder="1" applyAlignment="1">
      <alignment horizontal="center" vertical="center" wrapText="1"/>
    </xf>
    <xf numFmtId="0" fontId="1" fillId="2" borderId="21" xfId="0" applyFont="1" applyFill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2"/>
  <sheetViews>
    <sheetView tabSelected="1" topLeftCell="A3" workbookViewId="0">
      <selection activeCell="G15" sqref="G15"/>
    </sheetView>
  </sheetViews>
  <sheetFormatPr defaultRowHeight="15" x14ac:dyDescent="0.25"/>
  <cols>
    <col min="1" max="1" width="3.85546875" customWidth="1"/>
    <col min="2" max="2" width="30.28515625" customWidth="1"/>
    <col min="3" max="3" width="14.140625" customWidth="1"/>
    <col min="4" max="4" width="13.28515625" customWidth="1"/>
    <col min="5" max="6" width="12.7109375" customWidth="1"/>
    <col min="7" max="7" width="17.5703125" customWidth="1"/>
    <col min="8" max="8" width="14.85546875" customWidth="1"/>
    <col min="9" max="9" width="7.28515625" customWidth="1"/>
    <col min="10" max="11" width="17.5703125" customWidth="1"/>
    <col min="12" max="12" width="17.7109375" customWidth="1"/>
  </cols>
  <sheetData>
    <row r="1" spans="1:12" ht="30" x14ac:dyDescent="0.25">
      <c r="L1" s="29" t="s">
        <v>23</v>
      </c>
    </row>
    <row r="2" spans="1:12" ht="15.75" thickBot="1" x14ac:dyDescent="0.3"/>
    <row r="3" spans="1:12" ht="114" x14ac:dyDescent="0.25">
      <c r="A3" s="34" t="s">
        <v>0</v>
      </c>
      <c r="B3" s="23" t="s">
        <v>22</v>
      </c>
      <c r="C3" s="23" t="s">
        <v>12</v>
      </c>
      <c r="D3" s="23" t="s">
        <v>13</v>
      </c>
      <c r="E3" s="24" t="s">
        <v>14</v>
      </c>
      <c r="F3" s="24" t="s">
        <v>15</v>
      </c>
      <c r="G3" s="25" t="s">
        <v>16</v>
      </c>
      <c r="H3" s="25" t="s">
        <v>17</v>
      </c>
      <c r="I3" s="25" t="s">
        <v>19</v>
      </c>
      <c r="J3" s="25" t="s">
        <v>18</v>
      </c>
      <c r="K3" s="25" t="s">
        <v>18</v>
      </c>
      <c r="L3" s="15" t="s">
        <v>20</v>
      </c>
    </row>
    <row r="4" spans="1:12" ht="15" hidden="1" customHeight="1" thickBot="1" x14ac:dyDescent="0.3">
      <c r="A4" s="35"/>
      <c r="B4" s="18"/>
      <c r="C4" s="18"/>
      <c r="D4" s="18"/>
      <c r="E4" s="14" t="s">
        <v>1</v>
      </c>
      <c r="F4" s="14" t="s">
        <v>1</v>
      </c>
      <c r="G4" s="16" t="s">
        <v>2</v>
      </c>
      <c r="H4" s="16" t="s">
        <v>2</v>
      </c>
      <c r="I4" s="16"/>
      <c r="J4" s="16" t="s">
        <v>2</v>
      </c>
      <c r="K4" s="14" t="s">
        <v>2</v>
      </c>
      <c r="L4" s="17"/>
    </row>
    <row r="5" spans="1:12" ht="15.75" thickBot="1" x14ac:dyDescent="0.3">
      <c r="A5" s="26" t="s">
        <v>3</v>
      </c>
      <c r="B5" s="3" t="s">
        <v>4</v>
      </c>
      <c r="C5" s="3">
        <v>3</v>
      </c>
      <c r="D5" s="3">
        <v>4</v>
      </c>
      <c r="E5" s="3">
        <v>5</v>
      </c>
      <c r="F5" s="3">
        <v>6</v>
      </c>
      <c r="G5" s="4">
        <v>7</v>
      </c>
      <c r="H5" s="4">
        <v>8</v>
      </c>
      <c r="I5" s="4">
        <v>9</v>
      </c>
      <c r="J5" s="4">
        <v>10</v>
      </c>
      <c r="K5" s="3">
        <v>11</v>
      </c>
      <c r="L5" s="5">
        <v>12</v>
      </c>
    </row>
    <row r="6" spans="1:12" ht="70.150000000000006" customHeight="1" thickBot="1" x14ac:dyDescent="0.3">
      <c r="A6" s="27" t="s">
        <v>3</v>
      </c>
      <c r="B6" s="1" t="s">
        <v>7</v>
      </c>
      <c r="C6" s="1">
        <v>1260</v>
      </c>
      <c r="D6" s="1">
        <v>2286</v>
      </c>
      <c r="E6" s="11"/>
      <c r="F6" s="11"/>
      <c r="G6" s="8">
        <f>ROUND(C6*E6,2)</f>
        <v>0</v>
      </c>
      <c r="H6" s="8">
        <f>ROUND(D6*F6,2)</f>
        <v>0</v>
      </c>
      <c r="I6" s="2">
        <v>23</v>
      </c>
      <c r="J6" s="8">
        <f>ROUND(G6*1.23,2)</f>
        <v>0</v>
      </c>
      <c r="K6" s="11">
        <f>ROUND(H6*1.23,2)</f>
        <v>0</v>
      </c>
      <c r="L6" s="19">
        <f>SUM(J6+K6)</f>
        <v>0</v>
      </c>
    </row>
    <row r="7" spans="1:12" ht="57.6" customHeight="1" thickBot="1" x14ac:dyDescent="0.3">
      <c r="A7" s="27" t="s">
        <v>4</v>
      </c>
      <c r="B7" s="1" t="s">
        <v>10</v>
      </c>
      <c r="C7" s="1">
        <v>420</v>
      </c>
      <c r="D7" s="1">
        <v>762</v>
      </c>
      <c r="E7" s="11"/>
      <c r="F7" s="11"/>
      <c r="G7" s="8">
        <f t="shared" ref="G7:G9" si="0">ROUND(C7*E7,2)</f>
        <v>0</v>
      </c>
      <c r="H7" s="8">
        <f t="shared" ref="H7:H9" si="1">ROUND(D7*F7,2)</f>
        <v>0</v>
      </c>
      <c r="I7" s="2">
        <v>23</v>
      </c>
      <c r="J7" s="8">
        <f t="shared" ref="J7:J9" si="2">ROUND(G7*1.23,2)</f>
        <v>0</v>
      </c>
      <c r="K7" s="11">
        <f t="shared" ref="K7:K9" si="3">ROUND(H7*1.23,2)</f>
        <v>0</v>
      </c>
      <c r="L7" s="19">
        <f t="shared" ref="L7:L9" si="4">SUM(J7+K7)</f>
        <v>0</v>
      </c>
    </row>
    <row r="8" spans="1:12" ht="55.15" customHeight="1" thickBot="1" x14ac:dyDescent="0.3">
      <c r="A8" s="27" t="s">
        <v>5</v>
      </c>
      <c r="B8" s="1" t="s">
        <v>9</v>
      </c>
      <c r="C8" s="1">
        <v>124</v>
      </c>
      <c r="D8" s="1">
        <v>204</v>
      </c>
      <c r="E8" s="11"/>
      <c r="F8" s="11"/>
      <c r="G8" s="8">
        <f t="shared" si="0"/>
        <v>0</v>
      </c>
      <c r="H8" s="8">
        <f t="shared" si="1"/>
        <v>0</v>
      </c>
      <c r="I8" s="2">
        <v>23</v>
      </c>
      <c r="J8" s="8">
        <f t="shared" si="2"/>
        <v>0</v>
      </c>
      <c r="K8" s="11">
        <f t="shared" si="3"/>
        <v>0</v>
      </c>
      <c r="L8" s="19">
        <f t="shared" si="4"/>
        <v>0</v>
      </c>
    </row>
    <row r="9" spans="1:12" ht="62.45" customHeight="1" thickBot="1" x14ac:dyDescent="0.3">
      <c r="A9" s="28" t="s">
        <v>6</v>
      </c>
      <c r="B9" s="21" t="s">
        <v>8</v>
      </c>
      <c r="C9" s="21">
        <v>1120</v>
      </c>
      <c r="D9" s="22">
        <v>2032</v>
      </c>
      <c r="E9" s="11"/>
      <c r="F9" s="11"/>
      <c r="G9" s="9">
        <f t="shared" si="0"/>
        <v>0</v>
      </c>
      <c r="H9" s="9">
        <f t="shared" si="1"/>
        <v>0</v>
      </c>
      <c r="I9" s="6">
        <v>23</v>
      </c>
      <c r="J9" s="9">
        <f t="shared" si="2"/>
        <v>0</v>
      </c>
      <c r="K9" s="12">
        <f t="shared" si="3"/>
        <v>0</v>
      </c>
      <c r="L9" s="19">
        <f t="shared" si="4"/>
        <v>0</v>
      </c>
    </row>
    <row r="10" spans="1:12" ht="42" customHeight="1" thickBot="1" x14ac:dyDescent="0.3">
      <c r="A10" s="31" t="s">
        <v>11</v>
      </c>
      <c r="B10" s="32"/>
      <c r="C10" s="32"/>
      <c r="D10" s="32"/>
      <c r="E10" s="32"/>
      <c r="F10" s="33"/>
      <c r="G10" s="10">
        <f>SUM(G6:G9)</f>
        <v>0</v>
      </c>
      <c r="H10" s="10">
        <f>SUM(H6:H9)</f>
        <v>0</v>
      </c>
      <c r="I10" s="7">
        <v>23</v>
      </c>
      <c r="J10" s="10">
        <f>SUM(J6:J9)</f>
        <v>0</v>
      </c>
      <c r="K10" s="13">
        <f>SUM(K6:K9)</f>
        <v>0</v>
      </c>
      <c r="L10" s="20">
        <f>J10+K10</f>
        <v>0</v>
      </c>
    </row>
    <row r="12" spans="1:12" ht="56.45" customHeight="1" x14ac:dyDescent="0.25">
      <c r="A12" s="30" t="s">
        <v>21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</row>
  </sheetData>
  <mergeCells count="3">
    <mergeCell ref="A12:L12"/>
    <mergeCell ref="A10:F10"/>
    <mergeCell ref="A3:A4"/>
  </mergeCells>
  <phoneticPr fontId="5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Marlena Rydel | Łukasiewicz – WIT</dc:creator>
  <cp:lastModifiedBy>Marlena Rydel | Łukasiewicz – WIT</cp:lastModifiedBy>
  <dcterms:created xsi:type="dcterms:W3CDTF">2015-06-05T18:19:34Z</dcterms:created>
  <dcterms:modified xsi:type="dcterms:W3CDTF">2024-02-12T10:19:01Z</dcterms:modified>
</cp:coreProperties>
</file>