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25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47" i="1"/>
  <c r="P39" l="1"/>
  <c r="P31"/>
  <c r="P32"/>
  <c r="P33"/>
  <c r="P34"/>
  <c r="P35"/>
  <c r="P36"/>
  <c r="P37"/>
  <c r="P38"/>
  <c r="P40"/>
  <c r="P30"/>
  <c r="L22"/>
  <c r="H22" l="1"/>
  <c r="H41"/>
</calcChain>
</file>

<file path=xl/sharedStrings.xml><?xml version="1.0" encoding="utf-8"?>
<sst xmlns="http://schemas.openxmlformats.org/spreadsheetml/2006/main" count="171" uniqueCount="86">
  <si>
    <t>OŚRODEK</t>
  </si>
  <si>
    <t>MIEJSCOWOŚĆ</t>
  </si>
  <si>
    <t>KOD</t>
  </si>
  <si>
    <t>ULICA</t>
  </si>
  <si>
    <t>NR</t>
  </si>
  <si>
    <t>WIEJSKI OŚRODEK ZDROWIA W KRĘŻNICY OKRĄGŁEJ</t>
  </si>
  <si>
    <t>KRĘŻNICA OKRĄGŁA</t>
  </si>
  <si>
    <t>24-200</t>
  </si>
  <si>
    <t>38A</t>
  </si>
  <si>
    <t>GMINNY OŚRODEK ZDROWIA W BORZECHOWIE</t>
  </si>
  <si>
    <t>BORZECHÓW KOLONIA</t>
  </si>
  <si>
    <t>24-224</t>
  </si>
  <si>
    <t>WIEJSKI OŚRODEK ZDROWIA W KŁODNICY</t>
  </si>
  <si>
    <t>KŁODNICA DOLNA</t>
  </si>
  <si>
    <t>GMINNY OŚRODEK ZDROWIA W NIEDRZWICY DUŻEJ</t>
  </si>
  <si>
    <t>NIEDRZWICA DUŻA</t>
  </si>
  <si>
    <t>24-220</t>
  </si>
  <si>
    <t xml:space="preserve">PARTYZANCKA </t>
  </si>
  <si>
    <t>WIEJSKI OŚRODEK ZDROWIA W NIEDRZWICY KOŚCIELNEJ</t>
  </si>
  <si>
    <t>NIEDRZWICA KOŚCIELNA</t>
  </si>
  <si>
    <t>KWIATOWA</t>
  </si>
  <si>
    <t>WIEJSKI OŚRODEK ZDROWIA W RADAWCZYKU</t>
  </si>
  <si>
    <t>RADAWCZYK</t>
  </si>
  <si>
    <t>GMINNY OŚRODEK ZDROWIA W WOJCIECHOWIE</t>
  </si>
  <si>
    <t>WOJCIECHÓW</t>
  </si>
  <si>
    <t>24-204</t>
  </si>
  <si>
    <t>WIEJSKI OŚRODEK ZDROWIA W SZCZUCZKACH</t>
  </si>
  <si>
    <t>SZCZUCZKI</t>
  </si>
  <si>
    <t>PUNKT LEKARSKI W PALIKIJACH - BUDYNEK OSP</t>
  </si>
  <si>
    <t>PALIKIJE I</t>
  </si>
  <si>
    <t>MIEJSKI OŚRODEK ZDROWIA W BEŁŻYCACH</t>
  </si>
  <si>
    <t>BEŁŻYCE</t>
  </si>
  <si>
    <t>BEDNARSKA</t>
  </si>
  <si>
    <t>ADMINISTRACJA I RATOWNICTWO MEDYCZNE</t>
  </si>
  <si>
    <t>PRZEMYSŁOWA</t>
  </si>
  <si>
    <t>SZPITAL POWIATOWY</t>
  </si>
  <si>
    <t>MIEJSKI OŚRODEK ZDROWIA I DAŚSiD W BEŁŻYCACH</t>
  </si>
  <si>
    <t xml:space="preserve">WARTOŚĆ BRUTTO </t>
  </si>
  <si>
    <t>CENA NETTO ZA 1 H</t>
  </si>
  <si>
    <t>CENA NETTO ZA 1 KM</t>
  </si>
  <si>
    <t>LUBELSKA</t>
  </si>
  <si>
    <t>RAZEM</t>
  </si>
  <si>
    <t>LP.</t>
  </si>
  <si>
    <t>CENA NETTO ZA 1 T</t>
  </si>
  <si>
    <t>CENA NETTO ZA                                     ( 1 POJEMNIK )</t>
  </si>
  <si>
    <t>POJEMNOŚĆ POJEMNIKA                                  ( M3 )</t>
  </si>
  <si>
    <t>ZAKŁAD ZAGOSPODAROWANIA</t>
  </si>
  <si>
    <t>GK BEŁŻYCE</t>
  </si>
  <si>
    <t>A KĄKOL</t>
  </si>
  <si>
    <t>EKOKRAS</t>
  </si>
  <si>
    <t xml:space="preserve">REHABILITACJA AMBULATORYJNA </t>
  </si>
  <si>
    <t>GÓRA</t>
  </si>
  <si>
    <t>KONTENER KP-7 POJEMNOŚĆ         ( M3 )</t>
  </si>
  <si>
    <t>ILOŚĆ NIECZYSTOŚCI STAŁYCH W OKRESIE                  2 LAT ( TON )</t>
  </si>
  <si>
    <t xml:space="preserve">ILOŚĆ MATERIAŁÓW DO RECYKLINGU W OKRESIE                  2 LAT ( T ) </t>
  </si>
  <si>
    <t xml:space="preserve">ILOŚĆ ODPADÓW BIODEGRADOWALNYCH W OKRESIE                  2 LAT ( T ) </t>
  </si>
  <si>
    <t>ILOŚĆ NIECZYSTOŚCI PŁYNNYCH W OKRESIE                  2 LAT ( M 3 )</t>
  </si>
  <si>
    <t>ILOŚĆ NIECZYSTOŚCI STAŁYCH W OKRESIE                  2 LAT                                             ( POJEMNIK )</t>
  </si>
  <si>
    <t>CENA NETTO         ZA 1 M3 2023</t>
  </si>
  <si>
    <t>WARTOŚĆ NETTO</t>
  </si>
  <si>
    <t>DOJAZD ILOŚĆ KILOMETRÓW</t>
  </si>
  <si>
    <t xml:space="preserve">WARTOŚĆ  NETTO </t>
  </si>
  <si>
    <t>OGÓŁEM WARTOŚĆ NETTO</t>
  </si>
  <si>
    <t>WSZYSTKIE JEDNOSTKI</t>
  </si>
  <si>
    <t>ZADANIE NR 2 TABELA NR 1 + TABELA NR 2</t>
  </si>
  <si>
    <t>ZADANIE NR 3 TABELA NR 1</t>
  </si>
  <si>
    <t>ZADANIE NR 4 TABELA NR 1</t>
  </si>
  <si>
    <t>KONTENER</t>
  </si>
  <si>
    <t>OGÓŁEM WARTOŚĆ BRUTTO</t>
  </si>
  <si>
    <t>OGÓŁEM</t>
  </si>
  <si>
    <t>ILOŚĆ GODZIN PRACY SPRZĘTU W OKRESIE 2 LAT</t>
  </si>
  <si>
    <t>WARTOŚĆ NETTO ZŁ</t>
  </si>
  <si>
    <t>WARTOŚĆ BRUTTO ZŁ</t>
  </si>
  <si>
    <t>Załącznik nr 2</t>
  </si>
  <si>
    <t xml:space="preserve">ZADANIE NR 1  </t>
  </si>
  <si>
    <t>TABELA NR 1 NIECZYSTOŚCI STAŁE - ZMIESZANE</t>
  </si>
  <si>
    <t>TABELA NR 2 NIECZYSTOŚCI STAŁE - ZMIESZANE</t>
  </si>
  <si>
    <t xml:space="preserve">ZADANIE NR 2 </t>
  </si>
  <si>
    <t>TABELA NR 1 NIECZYSTOŚCI PŁYNNE</t>
  </si>
  <si>
    <t xml:space="preserve">TABELA NR 2 UDRAŻNIANIE KANALIZACJI </t>
  </si>
  <si>
    <t>ZADANIE NR 3</t>
  </si>
  <si>
    <t xml:space="preserve">ZADANIE NR 4 </t>
  </si>
  <si>
    <t>TABELA NR 1 ODPADY BIODEGRADOWALNE ( MASA ROŚLINNA )</t>
  </si>
  <si>
    <t>ZADANIE NR 1 TABELA NR 1 + TABELA NR 2</t>
  </si>
  <si>
    <t>TABELA NR 1  MATERIAŁY DO RECYKLINGU ( OPAKOWANIA Z PAPIERU,TEKTURY, TWORZYW SZTUCZNYCH  ZANIECZYSZCZENIA DO 30% OBJETOŚCI ODPADÓW )</t>
  </si>
  <si>
    <t>FORMULARZ CENOWY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</si>
</sst>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2" fontId="0" fillId="0" borderId="0" xfId="0" applyNumberFormat="1" applyAlignment="1">
      <alignment vertical="center" wrapText="1"/>
    </xf>
    <xf numFmtId="4" fontId="6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vertical="top"/>
    </xf>
    <xf numFmtId="2" fontId="0" fillId="0" borderId="1" xfId="0" applyNumberFormat="1" applyBorder="1" applyAlignment="1">
      <alignment vertical="center" wrapText="1"/>
    </xf>
    <xf numFmtId="4" fontId="6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4" fontId="0" fillId="0" borderId="26" xfId="0" applyNumberFormat="1" applyBorder="1"/>
    <xf numFmtId="4" fontId="0" fillId="0" borderId="26" xfId="0" applyNumberFormat="1" applyBorder="1" applyAlignment="1">
      <alignment vertical="center" wrapText="1"/>
    </xf>
    <xf numFmtId="4" fontId="6" fillId="0" borderId="26" xfId="0" applyNumberFormat="1" applyFont="1" applyBorder="1"/>
    <xf numFmtId="2" fontId="0" fillId="0" borderId="26" xfId="0" applyNumberFormat="1" applyBorder="1" applyAlignment="1">
      <alignment vertical="center" wrapText="1"/>
    </xf>
    <xf numFmtId="4" fontId="0" fillId="0" borderId="0" xfId="0" applyNumberFormat="1" applyBorder="1"/>
    <xf numFmtId="4" fontId="6" fillId="0" borderId="0" xfId="0" applyNumberFormat="1" applyFont="1" applyBorder="1"/>
    <xf numFmtId="4" fontId="0" fillId="0" borderId="10" xfId="0" applyNumberFormat="1" applyBorder="1"/>
    <xf numFmtId="0" fontId="0" fillId="0" borderId="0" xfId="0" applyBorder="1"/>
    <xf numFmtId="4" fontId="0" fillId="0" borderId="17" xfId="0" applyNumberFormat="1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2" fontId="3" fillId="0" borderId="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0" fillId="0" borderId="4" xfId="0" applyFill="1" applyBorder="1"/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8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19" xfId="0" applyFill="1" applyBorder="1"/>
    <xf numFmtId="0" fontId="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/>
    <xf numFmtId="2" fontId="3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/>
    </xf>
    <xf numFmtId="2" fontId="1" fillId="0" borderId="24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0" xfId="0" applyFill="1" applyBorder="1"/>
    <xf numFmtId="0" fontId="2" fillId="0" borderId="10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2" xfId="0" applyFill="1" applyBorder="1"/>
    <xf numFmtId="0" fontId="3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/>
    <xf numFmtId="0" fontId="0" fillId="0" borderId="9" xfId="0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Fill="1" applyBorder="1"/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0" fillId="0" borderId="33" xfId="0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2" fontId="1" fillId="0" borderId="2" xfId="0" applyNumberFormat="1" applyFont="1" applyFill="1" applyBorder="1" applyAlignment="1">
      <alignment vertical="center" wrapText="1"/>
    </xf>
    <xf numFmtId="2" fontId="1" fillId="0" borderId="24" xfId="0" applyNumberFormat="1" applyFont="1" applyFill="1" applyBorder="1" applyAlignment="1">
      <alignment vertical="center" wrapText="1"/>
    </xf>
    <xf numFmtId="1" fontId="7" fillId="0" borderId="29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2" fontId="3" fillId="0" borderId="3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/>
    <xf numFmtId="0" fontId="0" fillId="0" borderId="39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40" xfId="0" applyFill="1" applyBorder="1" applyAlignment="1"/>
    <xf numFmtId="0" fontId="0" fillId="0" borderId="37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>
      <selection activeCell="C68" sqref="C68"/>
    </sheetView>
  </sheetViews>
  <sheetFormatPr defaultRowHeight="14.25"/>
  <cols>
    <col min="1" max="1" width="11.125" customWidth="1"/>
    <col min="2" max="2" width="33.375" customWidth="1"/>
    <col min="3" max="3" width="24.875" customWidth="1"/>
    <col min="4" max="4" width="13.5" customWidth="1"/>
    <col min="5" max="5" width="15.125" customWidth="1"/>
    <col min="6" max="6" width="15.875" customWidth="1"/>
    <col min="7" max="7" width="14.125" customWidth="1"/>
    <col min="8" max="8" width="16" customWidth="1"/>
    <col min="9" max="9" width="14.875" customWidth="1"/>
    <col min="10" max="10" width="14.25" customWidth="1"/>
    <col min="11" max="11" width="13.5" customWidth="1"/>
    <col min="12" max="12" width="13.875" hidden="1" customWidth="1"/>
    <col min="13" max="14" width="0" hidden="1" customWidth="1"/>
    <col min="15" max="15" width="11.75" hidden="1" customWidth="1"/>
    <col min="16" max="16" width="0" hidden="1" customWidth="1"/>
  </cols>
  <sheetData>
    <row r="1" spans="1:15" ht="18">
      <c r="B1" s="103" t="s">
        <v>85</v>
      </c>
    </row>
    <row r="2" spans="1:15" ht="15.75">
      <c r="A2" s="21"/>
      <c r="C2" s="21"/>
      <c r="D2" s="21"/>
      <c r="E2" s="21"/>
      <c r="F2" s="21"/>
      <c r="G2" s="21"/>
      <c r="H2" s="21"/>
      <c r="I2" s="21"/>
      <c r="J2" s="104" t="s">
        <v>73</v>
      </c>
      <c r="K2" s="21"/>
    </row>
    <row r="3" spans="1:15" ht="15">
      <c r="A3" s="21"/>
      <c r="B3" s="24" t="s">
        <v>74</v>
      </c>
      <c r="C3" s="21"/>
      <c r="D3" s="21"/>
      <c r="E3" s="21"/>
      <c r="F3" s="21"/>
      <c r="G3" s="21"/>
      <c r="H3" s="21"/>
      <c r="I3" s="21"/>
      <c r="J3" s="21"/>
      <c r="K3" s="21"/>
    </row>
    <row r="4" spans="1:15" ht="43.5" thickBot="1">
      <c r="A4" s="21"/>
      <c r="C4" s="21"/>
      <c r="D4" s="24" t="s">
        <v>75</v>
      </c>
      <c r="F4" s="21"/>
      <c r="G4" s="21"/>
      <c r="H4" s="21"/>
      <c r="I4" s="21"/>
      <c r="J4" s="21"/>
      <c r="K4" s="21"/>
      <c r="L4" s="3" t="s">
        <v>46</v>
      </c>
      <c r="M4" s="3" t="s">
        <v>47</v>
      </c>
      <c r="N4" s="3" t="s">
        <v>48</v>
      </c>
      <c r="O4" s="3" t="s">
        <v>49</v>
      </c>
    </row>
    <row r="5" spans="1:15" s="3" customFormat="1" ht="75.75" thickBot="1">
      <c r="A5" s="25" t="s">
        <v>42</v>
      </c>
      <c r="B5" s="26" t="s">
        <v>0</v>
      </c>
      <c r="C5" s="27" t="s">
        <v>1</v>
      </c>
      <c r="D5" s="28" t="s">
        <v>2</v>
      </c>
      <c r="E5" s="27" t="s">
        <v>3</v>
      </c>
      <c r="F5" s="29" t="s">
        <v>4</v>
      </c>
      <c r="G5" s="29" t="s">
        <v>52</v>
      </c>
      <c r="H5" s="30" t="s">
        <v>53</v>
      </c>
      <c r="I5" s="31" t="s">
        <v>43</v>
      </c>
      <c r="J5" s="31" t="s">
        <v>59</v>
      </c>
      <c r="K5" s="31" t="s">
        <v>37</v>
      </c>
      <c r="L5" s="14"/>
      <c r="M5" s="7"/>
      <c r="N5" s="7"/>
      <c r="O5" s="7"/>
    </row>
    <row r="6" spans="1:15" ht="15.75" thickBot="1">
      <c r="A6" s="95">
        <v>1</v>
      </c>
      <c r="B6" s="96" t="s">
        <v>35</v>
      </c>
      <c r="C6" s="97" t="s">
        <v>31</v>
      </c>
      <c r="D6" s="98" t="s">
        <v>7</v>
      </c>
      <c r="E6" s="97" t="s">
        <v>40</v>
      </c>
      <c r="F6" s="99">
        <v>90</v>
      </c>
      <c r="G6" s="99">
        <v>7</v>
      </c>
      <c r="H6" s="116">
        <v>100</v>
      </c>
      <c r="I6" s="86"/>
      <c r="J6" s="86"/>
      <c r="K6" s="86"/>
      <c r="L6" s="13">
        <v>47520</v>
      </c>
      <c r="M6" s="9"/>
      <c r="N6" s="9"/>
      <c r="O6" s="8">
        <v>79445.119999999995</v>
      </c>
    </row>
    <row r="7" spans="1:15" ht="15">
      <c r="A7" s="20"/>
      <c r="B7" s="23"/>
      <c r="C7" s="21"/>
      <c r="D7" s="21"/>
      <c r="E7" s="21"/>
      <c r="F7" s="21"/>
      <c r="G7" s="21"/>
      <c r="H7" s="21"/>
      <c r="I7" s="22"/>
      <c r="J7" s="22"/>
      <c r="K7" s="21"/>
      <c r="L7" s="5"/>
      <c r="M7" s="5"/>
      <c r="N7" s="5"/>
      <c r="O7" s="5"/>
    </row>
    <row r="8" spans="1:15">
      <c r="A8" s="20"/>
      <c r="B8" s="20"/>
      <c r="C8" s="21"/>
      <c r="D8" s="21"/>
      <c r="E8" s="21"/>
      <c r="F8" s="21"/>
      <c r="G8" s="21"/>
      <c r="H8" s="21"/>
      <c r="I8" s="22"/>
      <c r="J8" s="22"/>
      <c r="K8" s="21"/>
      <c r="L8" s="5"/>
      <c r="M8" s="5"/>
      <c r="N8" s="5"/>
      <c r="O8" s="5"/>
    </row>
    <row r="9" spans="1:15">
      <c r="A9" s="20"/>
      <c r="B9" s="20"/>
      <c r="C9" s="21"/>
      <c r="D9" s="21"/>
      <c r="E9" s="21"/>
      <c r="F9" s="21"/>
      <c r="G9" s="21"/>
      <c r="H9" s="21"/>
      <c r="I9" s="22"/>
      <c r="J9" s="22"/>
      <c r="K9" s="21"/>
      <c r="L9" s="5"/>
      <c r="M9" s="5"/>
      <c r="N9" s="5"/>
      <c r="O9" s="5"/>
    </row>
    <row r="10" spans="1:15" ht="15.75" thickBot="1">
      <c r="A10" s="20"/>
      <c r="B10" s="23"/>
      <c r="C10" s="21"/>
      <c r="D10" s="24" t="s">
        <v>76</v>
      </c>
      <c r="F10" s="21"/>
      <c r="G10" s="21"/>
      <c r="H10" s="21"/>
      <c r="I10" s="22"/>
      <c r="J10" s="22"/>
      <c r="K10" s="21"/>
      <c r="L10" s="5"/>
      <c r="M10" s="5"/>
      <c r="N10" s="5"/>
      <c r="O10" s="5"/>
    </row>
    <row r="11" spans="1:15" s="3" customFormat="1" ht="90.75" thickBot="1">
      <c r="A11" s="25" t="s">
        <v>42</v>
      </c>
      <c r="B11" s="26" t="s">
        <v>0</v>
      </c>
      <c r="C11" s="27" t="s">
        <v>1</v>
      </c>
      <c r="D11" s="28" t="s">
        <v>2</v>
      </c>
      <c r="E11" s="27" t="s">
        <v>3</v>
      </c>
      <c r="F11" s="29" t="s">
        <v>4</v>
      </c>
      <c r="G11" s="29" t="s">
        <v>45</v>
      </c>
      <c r="H11" s="30" t="s">
        <v>57</v>
      </c>
      <c r="I11" s="31" t="s">
        <v>44</v>
      </c>
      <c r="J11" s="31" t="s">
        <v>59</v>
      </c>
      <c r="K11" s="31" t="s">
        <v>37</v>
      </c>
      <c r="L11" s="12"/>
      <c r="M11" s="8"/>
      <c r="N11" s="10"/>
      <c r="O11" s="10"/>
    </row>
    <row r="12" spans="1:15" ht="29.25">
      <c r="A12" s="32">
        <v>1</v>
      </c>
      <c r="B12" s="33" t="s">
        <v>33</v>
      </c>
      <c r="C12" s="34" t="s">
        <v>31</v>
      </c>
      <c r="D12" s="35" t="s">
        <v>7</v>
      </c>
      <c r="E12" s="34" t="s">
        <v>34</v>
      </c>
      <c r="F12" s="36">
        <v>44</v>
      </c>
      <c r="G12" s="36">
        <v>1.1000000000000001</v>
      </c>
      <c r="H12" s="112">
        <v>30</v>
      </c>
      <c r="I12" s="37"/>
      <c r="J12" s="37"/>
      <c r="K12" s="38"/>
      <c r="L12" s="13">
        <v>3456</v>
      </c>
      <c r="M12" s="8"/>
      <c r="N12" s="9"/>
      <c r="O12" s="8">
        <v>7210.08</v>
      </c>
    </row>
    <row r="13" spans="1:15" ht="29.25">
      <c r="A13" s="39">
        <v>2</v>
      </c>
      <c r="B13" s="40" t="s">
        <v>36</v>
      </c>
      <c r="C13" s="41" t="s">
        <v>31</v>
      </c>
      <c r="D13" s="42" t="s">
        <v>7</v>
      </c>
      <c r="E13" s="41" t="s">
        <v>32</v>
      </c>
      <c r="F13" s="43">
        <v>2</v>
      </c>
      <c r="G13" s="44">
        <v>1.1000000000000001</v>
      </c>
      <c r="H13" s="113">
        <v>150</v>
      </c>
      <c r="I13" s="38"/>
      <c r="J13" s="38"/>
      <c r="K13" s="45"/>
      <c r="L13" s="13">
        <v>6912</v>
      </c>
      <c r="M13" s="8"/>
      <c r="N13" s="9"/>
      <c r="O13" s="8">
        <v>14420.16</v>
      </c>
    </row>
    <row r="14" spans="1:15" ht="29.25">
      <c r="A14" s="39">
        <v>3</v>
      </c>
      <c r="B14" s="46" t="s">
        <v>5</v>
      </c>
      <c r="C14" s="47" t="s">
        <v>6</v>
      </c>
      <c r="D14" s="42" t="s">
        <v>7</v>
      </c>
      <c r="E14" s="47"/>
      <c r="F14" s="42" t="s">
        <v>8</v>
      </c>
      <c r="G14" s="44">
        <v>1.1000000000000001</v>
      </c>
      <c r="H14" s="113">
        <v>16</v>
      </c>
      <c r="I14" s="38"/>
      <c r="J14" s="38"/>
      <c r="K14" s="45"/>
      <c r="L14" s="13">
        <v>2073.6</v>
      </c>
      <c r="M14" s="8"/>
      <c r="N14" s="9"/>
      <c r="O14" s="8">
        <v>4326.05</v>
      </c>
    </row>
    <row r="15" spans="1:15" ht="29.25">
      <c r="A15" s="39">
        <v>4</v>
      </c>
      <c r="B15" s="46" t="s">
        <v>14</v>
      </c>
      <c r="C15" s="47" t="s">
        <v>15</v>
      </c>
      <c r="D15" s="42" t="s">
        <v>16</v>
      </c>
      <c r="E15" s="47" t="s">
        <v>17</v>
      </c>
      <c r="F15" s="42">
        <v>32</v>
      </c>
      <c r="G15" s="44">
        <v>1.1000000000000001</v>
      </c>
      <c r="H15" s="113">
        <v>40</v>
      </c>
      <c r="I15" s="38"/>
      <c r="J15" s="38"/>
      <c r="K15" s="45"/>
      <c r="L15" s="13">
        <v>2073.6</v>
      </c>
      <c r="M15" s="8"/>
      <c r="N15" s="9"/>
      <c r="O15" s="8">
        <v>4326.05</v>
      </c>
    </row>
    <row r="16" spans="1:15" ht="29.25">
      <c r="A16" s="39">
        <v>5</v>
      </c>
      <c r="B16" s="40" t="s">
        <v>18</v>
      </c>
      <c r="C16" s="41" t="s">
        <v>19</v>
      </c>
      <c r="D16" s="42" t="s">
        <v>16</v>
      </c>
      <c r="E16" s="41" t="s">
        <v>20</v>
      </c>
      <c r="F16" s="43">
        <v>2</v>
      </c>
      <c r="G16" s="44">
        <v>1.1000000000000001</v>
      </c>
      <c r="H16" s="113">
        <v>12</v>
      </c>
      <c r="I16" s="38"/>
      <c r="J16" s="38"/>
      <c r="K16" s="45"/>
      <c r="L16" s="13">
        <v>2073.6</v>
      </c>
      <c r="M16" s="8"/>
      <c r="N16" s="9"/>
      <c r="O16" s="8">
        <v>4326.05</v>
      </c>
    </row>
    <row r="17" spans="1:16" ht="29.25">
      <c r="A17" s="39">
        <v>6</v>
      </c>
      <c r="B17" s="46" t="s">
        <v>21</v>
      </c>
      <c r="C17" s="47" t="s">
        <v>22</v>
      </c>
      <c r="D17" s="42" t="s">
        <v>16</v>
      </c>
      <c r="E17" s="47"/>
      <c r="F17" s="42">
        <v>81</v>
      </c>
      <c r="G17" s="44">
        <v>1.1000000000000001</v>
      </c>
      <c r="H17" s="113">
        <v>12</v>
      </c>
      <c r="I17" s="38"/>
      <c r="J17" s="38"/>
      <c r="K17" s="45"/>
      <c r="L17" s="13">
        <v>2073.6</v>
      </c>
      <c r="M17" s="8"/>
      <c r="N17" s="9"/>
      <c r="O17" s="8">
        <v>4326.05</v>
      </c>
    </row>
    <row r="18" spans="1:16" ht="29.25">
      <c r="A18" s="39">
        <v>7</v>
      </c>
      <c r="B18" s="46" t="s">
        <v>23</v>
      </c>
      <c r="C18" s="47" t="s">
        <v>24</v>
      </c>
      <c r="D18" s="42" t="s">
        <v>25</v>
      </c>
      <c r="E18" s="47"/>
      <c r="F18" s="42">
        <v>6</v>
      </c>
      <c r="G18" s="44">
        <v>1.1000000000000001</v>
      </c>
      <c r="H18" s="113">
        <v>12</v>
      </c>
      <c r="I18" s="38"/>
      <c r="J18" s="38"/>
      <c r="K18" s="45"/>
      <c r="L18" s="13">
        <v>2073.6</v>
      </c>
      <c r="M18" s="8"/>
      <c r="N18" s="9"/>
      <c r="O18" s="8">
        <v>4326.05</v>
      </c>
    </row>
    <row r="19" spans="1:16" ht="29.25">
      <c r="A19" s="39">
        <v>8</v>
      </c>
      <c r="B19" s="46" t="s">
        <v>26</v>
      </c>
      <c r="C19" s="47" t="s">
        <v>27</v>
      </c>
      <c r="D19" s="42" t="s">
        <v>25</v>
      </c>
      <c r="E19" s="47"/>
      <c r="F19" s="42">
        <v>58</v>
      </c>
      <c r="G19" s="44">
        <v>1.1000000000000001</v>
      </c>
      <c r="H19" s="113">
        <v>12</v>
      </c>
      <c r="I19" s="38"/>
      <c r="J19" s="38"/>
      <c r="K19" s="45"/>
      <c r="L19" s="13">
        <v>2073.6</v>
      </c>
      <c r="M19" s="8"/>
      <c r="N19" s="9"/>
      <c r="O19" s="9"/>
    </row>
    <row r="20" spans="1:16" ht="15">
      <c r="A20" s="39">
        <v>8</v>
      </c>
      <c r="B20" s="46" t="s">
        <v>50</v>
      </c>
      <c r="C20" s="47" t="s">
        <v>51</v>
      </c>
      <c r="D20" s="42" t="s">
        <v>25</v>
      </c>
      <c r="E20" s="47"/>
      <c r="F20" s="42">
        <v>1</v>
      </c>
      <c r="G20" s="44">
        <v>1.1000000000000001</v>
      </c>
      <c r="H20" s="113">
        <v>16</v>
      </c>
      <c r="I20" s="38"/>
      <c r="J20" s="38"/>
      <c r="K20" s="45"/>
      <c r="L20" s="13">
        <v>2073.6</v>
      </c>
      <c r="M20" s="8"/>
      <c r="N20" s="9"/>
      <c r="O20" s="9"/>
    </row>
    <row r="21" spans="1:16" ht="30" thickBot="1">
      <c r="A21" s="48">
        <v>9</v>
      </c>
      <c r="B21" s="49" t="s">
        <v>28</v>
      </c>
      <c r="C21" s="50" t="s">
        <v>29</v>
      </c>
      <c r="D21" s="51" t="s">
        <v>25</v>
      </c>
      <c r="E21" s="50"/>
      <c r="F21" s="52">
        <v>10</v>
      </c>
      <c r="G21" s="52">
        <v>0.12</v>
      </c>
      <c r="H21" s="114">
        <v>12</v>
      </c>
      <c r="I21" s="53"/>
      <c r="J21" s="53"/>
      <c r="K21" s="53"/>
      <c r="L21" s="13">
        <v>777.6</v>
      </c>
      <c r="M21" s="8"/>
      <c r="N21" s="9"/>
      <c r="O21" s="9"/>
    </row>
    <row r="22" spans="1:16" ht="15.75" thickBot="1">
      <c r="A22" s="54" t="s">
        <v>41</v>
      </c>
      <c r="B22" s="55"/>
      <c r="C22" s="56"/>
      <c r="D22" s="57"/>
      <c r="E22" s="56"/>
      <c r="F22" s="56"/>
      <c r="G22" s="56"/>
      <c r="H22" s="58">
        <f>SUM(H12:H21)</f>
        <v>312</v>
      </c>
      <c r="I22" s="115"/>
      <c r="J22" s="59"/>
      <c r="K22" s="60"/>
      <c r="L22" s="5">
        <f>SUM(L12:L21)</f>
        <v>25660.799999999992</v>
      </c>
      <c r="M22" s="4"/>
      <c r="N22" s="5"/>
      <c r="O22" s="5"/>
    </row>
    <row r="23" spans="1:16" ht="15">
      <c r="A23" s="92"/>
      <c r="B23" s="133"/>
      <c r="C23" s="88"/>
      <c r="D23" s="134"/>
      <c r="E23" s="88"/>
      <c r="F23" s="88"/>
      <c r="G23" s="88"/>
      <c r="H23" s="135"/>
      <c r="I23" s="134"/>
      <c r="J23" s="136"/>
      <c r="K23" s="137"/>
      <c r="L23" s="5"/>
      <c r="M23" s="4"/>
      <c r="N23" s="5"/>
      <c r="O23" s="5"/>
    </row>
    <row r="24" spans="1:16" ht="15">
      <c r="A24" s="132"/>
      <c r="B24" s="24"/>
      <c r="C24" s="88"/>
      <c r="D24" s="134"/>
      <c r="E24" s="88"/>
      <c r="F24" s="88"/>
      <c r="G24" s="88"/>
      <c r="H24" s="135"/>
      <c r="I24" s="134"/>
      <c r="J24" s="136"/>
      <c r="K24" s="137"/>
      <c r="L24" s="5"/>
      <c r="M24" s="4"/>
      <c r="N24" s="5"/>
      <c r="O24" s="5"/>
    </row>
    <row r="25" spans="1:16" ht="15">
      <c r="A25" s="20"/>
      <c r="B25" s="20"/>
      <c r="C25" s="21"/>
      <c r="D25" s="22"/>
      <c r="E25" s="21"/>
      <c r="F25" s="21"/>
      <c r="G25" s="21"/>
      <c r="H25" s="21"/>
      <c r="I25" s="22"/>
      <c r="J25" s="22"/>
      <c r="K25" s="21"/>
      <c r="L25" s="5"/>
      <c r="M25" s="4"/>
      <c r="N25" s="5"/>
      <c r="O25" s="5"/>
    </row>
    <row r="26" spans="1:16" ht="15">
      <c r="A26" s="20"/>
      <c r="B26" s="20"/>
      <c r="C26" s="21"/>
      <c r="D26" s="22"/>
      <c r="E26" s="21"/>
      <c r="F26" s="21"/>
      <c r="G26" s="21"/>
      <c r="H26" s="21"/>
      <c r="I26" s="22"/>
      <c r="J26" s="22"/>
      <c r="K26" s="21"/>
      <c r="L26" s="5"/>
      <c r="M26" s="4"/>
      <c r="N26" s="5"/>
      <c r="O26" s="5"/>
    </row>
    <row r="27" spans="1:16" ht="15">
      <c r="A27" s="20"/>
      <c r="B27" s="61" t="s">
        <v>77</v>
      </c>
      <c r="C27" s="21"/>
      <c r="D27" s="22"/>
      <c r="E27" s="21"/>
      <c r="F27" s="21"/>
      <c r="G27" s="21"/>
      <c r="H27" s="21"/>
      <c r="I27" s="22"/>
      <c r="J27" s="22"/>
      <c r="K27" s="21"/>
      <c r="L27" s="5"/>
      <c r="M27" s="4"/>
      <c r="N27" s="5"/>
      <c r="O27" s="5"/>
    </row>
    <row r="28" spans="1:16" ht="15.75" thickBot="1">
      <c r="A28" s="20"/>
      <c r="B28" s="61"/>
      <c r="C28" s="62"/>
      <c r="D28" s="24" t="s">
        <v>78</v>
      </c>
      <c r="F28" s="21"/>
      <c r="G28" s="21"/>
      <c r="H28" s="21"/>
      <c r="I28" s="22"/>
      <c r="J28" s="22"/>
      <c r="K28" s="21"/>
      <c r="L28" s="5"/>
      <c r="M28" s="4"/>
      <c r="N28" s="5"/>
      <c r="O28" s="5"/>
    </row>
    <row r="29" spans="1:16" s="1" customFormat="1" ht="75.75" thickBot="1">
      <c r="A29" s="63" t="s">
        <v>42</v>
      </c>
      <c r="B29" s="64" t="s">
        <v>0</v>
      </c>
      <c r="C29" s="65" t="s">
        <v>1</v>
      </c>
      <c r="D29" s="66" t="s">
        <v>2</v>
      </c>
      <c r="E29" s="65" t="s">
        <v>3</v>
      </c>
      <c r="F29" s="67" t="s">
        <v>4</v>
      </c>
      <c r="G29" s="67"/>
      <c r="H29" s="68" t="s">
        <v>56</v>
      </c>
      <c r="I29" s="69" t="s">
        <v>58</v>
      </c>
      <c r="J29" s="31" t="s">
        <v>59</v>
      </c>
      <c r="K29" s="69" t="s">
        <v>37</v>
      </c>
      <c r="L29" s="6"/>
      <c r="M29" s="4"/>
      <c r="N29" s="6"/>
      <c r="O29" s="6"/>
    </row>
    <row r="30" spans="1:16" ht="30.75" customHeight="1">
      <c r="A30" s="70">
        <v>1</v>
      </c>
      <c r="B30" s="71" t="s">
        <v>30</v>
      </c>
      <c r="C30" s="72" t="s">
        <v>31</v>
      </c>
      <c r="D30" s="73" t="s">
        <v>7</v>
      </c>
      <c r="E30" s="72" t="s">
        <v>32</v>
      </c>
      <c r="F30" s="44">
        <v>2</v>
      </c>
      <c r="G30" s="44"/>
      <c r="H30" s="117">
        <v>10</v>
      </c>
      <c r="I30" s="120"/>
      <c r="J30" s="74"/>
      <c r="K30" s="75"/>
      <c r="L30" s="11"/>
      <c r="M30" s="8">
        <v>180.58</v>
      </c>
      <c r="N30" s="9"/>
      <c r="O30" s="8">
        <v>324</v>
      </c>
      <c r="P30" s="2">
        <f t="shared" ref="P30:P40" si="0">M30/H30</f>
        <v>18.058</v>
      </c>
    </row>
    <row r="31" spans="1:16" ht="29.25">
      <c r="A31" s="76">
        <v>2</v>
      </c>
      <c r="B31" s="46" t="s">
        <v>5</v>
      </c>
      <c r="C31" s="47" t="s">
        <v>6</v>
      </c>
      <c r="D31" s="42" t="s">
        <v>7</v>
      </c>
      <c r="E31" s="47"/>
      <c r="F31" s="42" t="s">
        <v>8</v>
      </c>
      <c r="G31" s="42"/>
      <c r="H31" s="118">
        <v>10</v>
      </c>
      <c r="I31" s="120"/>
      <c r="J31" s="74"/>
      <c r="K31" s="75"/>
      <c r="L31" s="11"/>
      <c r="M31" s="8">
        <v>185.44</v>
      </c>
      <c r="N31" s="9"/>
      <c r="O31" s="8">
        <v>324</v>
      </c>
      <c r="P31" s="2">
        <f t="shared" si="0"/>
        <v>18.544</v>
      </c>
    </row>
    <row r="32" spans="1:16" ht="29.25">
      <c r="A32" s="76">
        <v>3</v>
      </c>
      <c r="B32" s="46" t="s">
        <v>9</v>
      </c>
      <c r="C32" s="47" t="s">
        <v>10</v>
      </c>
      <c r="D32" s="42" t="s">
        <v>11</v>
      </c>
      <c r="E32" s="47"/>
      <c r="F32" s="42">
        <v>231</v>
      </c>
      <c r="G32" s="42"/>
      <c r="H32" s="118">
        <v>600</v>
      </c>
      <c r="I32" s="120"/>
      <c r="J32" s="74"/>
      <c r="K32" s="75"/>
      <c r="L32" s="11"/>
      <c r="M32" s="8">
        <v>15948.8</v>
      </c>
      <c r="N32" s="9"/>
      <c r="O32" s="8">
        <v>20736</v>
      </c>
      <c r="P32" s="2">
        <f t="shared" si="0"/>
        <v>26.581333333333333</v>
      </c>
    </row>
    <row r="33" spans="1:18" ht="29.25">
      <c r="A33" s="76">
        <v>4</v>
      </c>
      <c r="B33" s="46" t="s">
        <v>12</v>
      </c>
      <c r="C33" s="47" t="s">
        <v>13</v>
      </c>
      <c r="D33" s="42" t="s">
        <v>11</v>
      </c>
      <c r="E33" s="47"/>
      <c r="F33" s="42">
        <v>114</v>
      </c>
      <c r="G33" s="42"/>
      <c r="H33" s="118">
        <v>400</v>
      </c>
      <c r="I33" s="120"/>
      <c r="J33" s="74"/>
      <c r="K33" s="75"/>
      <c r="L33" s="11"/>
      <c r="M33" s="8">
        <v>8111.23</v>
      </c>
      <c r="N33" s="9"/>
      <c r="O33" s="8">
        <v>10368</v>
      </c>
      <c r="P33" s="2">
        <f t="shared" si="0"/>
        <v>20.278074999999998</v>
      </c>
    </row>
    <row r="34" spans="1:18" ht="29.25">
      <c r="A34" s="76">
        <v>5</v>
      </c>
      <c r="B34" s="46" t="s">
        <v>14</v>
      </c>
      <c r="C34" s="47" t="s">
        <v>15</v>
      </c>
      <c r="D34" s="42" t="s">
        <v>16</v>
      </c>
      <c r="E34" s="47" t="s">
        <v>17</v>
      </c>
      <c r="F34" s="42">
        <v>32</v>
      </c>
      <c r="G34" s="42"/>
      <c r="H34" s="118">
        <v>10</v>
      </c>
      <c r="I34" s="120"/>
      <c r="J34" s="74"/>
      <c r="K34" s="75"/>
      <c r="L34" s="11"/>
      <c r="M34" s="8">
        <v>244.3</v>
      </c>
      <c r="N34" s="8">
        <v>253.8</v>
      </c>
      <c r="O34" s="8">
        <v>388.8</v>
      </c>
      <c r="P34" s="2">
        <f t="shared" si="0"/>
        <v>24.43</v>
      </c>
    </row>
    <row r="35" spans="1:18" ht="29.25">
      <c r="A35" s="76">
        <v>6</v>
      </c>
      <c r="B35" s="46" t="s">
        <v>18</v>
      </c>
      <c r="C35" s="41" t="s">
        <v>19</v>
      </c>
      <c r="D35" s="42" t="s">
        <v>16</v>
      </c>
      <c r="E35" s="41" t="s">
        <v>20</v>
      </c>
      <c r="F35" s="43">
        <v>2</v>
      </c>
      <c r="G35" s="43"/>
      <c r="H35" s="118">
        <v>180</v>
      </c>
      <c r="I35" s="120"/>
      <c r="J35" s="74"/>
      <c r="K35" s="75"/>
      <c r="L35" s="11"/>
      <c r="M35" s="8">
        <v>7464.96</v>
      </c>
      <c r="N35" s="8">
        <v>7614</v>
      </c>
      <c r="O35" s="8">
        <v>11664</v>
      </c>
      <c r="P35" s="2">
        <f t="shared" si="0"/>
        <v>41.472000000000001</v>
      </c>
      <c r="R35" s="5"/>
    </row>
    <row r="36" spans="1:18" ht="29.25">
      <c r="A36" s="76">
        <v>7</v>
      </c>
      <c r="B36" s="46" t="s">
        <v>21</v>
      </c>
      <c r="C36" s="47" t="s">
        <v>22</v>
      </c>
      <c r="D36" s="42" t="s">
        <v>16</v>
      </c>
      <c r="E36" s="47"/>
      <c r="F36" s="42">
        <v>81</v>
      </c>
      <c r="G36" s="42"/>
      <c r="H36" s="118">
        <v>460</v>
      </c>
      <c r="I36" s="120"/>
      <c r="J36" s="74"/>
      <c r="K36" s="75"/>
      <c r="L36" s="11"/>
      <c r="M36" s="8">
        <v>10180.34</v>
      </c>
      <c r="N36" s="8">
        <v>10497.6</v>
      </c>
      <c r="O36" s="8">
        <v>16796.16</v>
      </c>
      <c r="P36" s="2">
        <f t="shared" si="0"/>
        <v>22.131173913043479</v>
      </c>
    </row>
    <row r="37" spans="1:18" ht="29.25">
      <c r="A37" s="76">
        <v>8</v>
      </c>
      <c r="B37" s="46" t="s">
        <v>23</v>
      </c>
      <c r="C37" s="47" t="s">
        <v>24</v>
      </c>
      <c r="D37" s="42" t="s">
        <v>25</v>
      </c>
      <c r="E37" s="47"/>
      <c r="F37" s="42">
        <v>6</v>
      </c>
      <c r="G37" s="42"/>
      <c r="H37" s="118">
        <v>100</v>
      </c>
      <c r="I37" s="120"/>
      <c r="J37" s="74"/>
      <c r="K37" s="75"/>
      <c r="L37" s="11"/>
      <c r="M37" s="8">
        <v>3761.86</v>
      </c>
      <c r="N37" s="9"/>
      <c r="O37" s="9"/>
      <c r="P37" s="2">
        <f t="shared" si="0"/>
        <v>37.618600000000001</v>
      </c>
    </row>
    <row r="38" spans="1:18" ht="29.25">
      <c r="A38" s="76">
        <v>9</v>
      </c>
      <c r="B38" s="46" t="s">
        <v>26</v>
      </c>
      <c r="C38" s="47" t="s">
        <v>27</v>
      </c>
      <c r="D38" s="42" t="s">
        <v>25</v>
      </c>
      <c r="E38" s="47"/>
      <c r="F38" s="42">
        <v>58</v>
      </c>
      <c r="G38" s="42"/>
      <c r="H38" s="118">
        <v>180</v>
      </c>
      <c r="I38" s="120"/>
      <c r="J38" s="74"/>
      <c r="K38" s="75"/>
      <c r="L38" s="11"/>
      <c r="M38" s="8">
        <v>3761.86</v>
      </c>
      <c r="N38" s="9"/>
      <c r="O38" s="9"/>
      <c r="P38" s="2">
        <f t="shared" si="0"/>
        <v>20.899222222222225</v>
      </c>
    </row>
    <row r="39" spans="1:18" ht="15">
      <c r="A39" s="77">
        <v>10</v>
      </c>
      <c r="B39" s="46" t="s">
        <v>50</v>
      </c>
      <c r="C39" s="47" t="s">
        <v>51</v>
      </c>
      <c r="D39" s="42" t="s">
        <v>25</v>
      </c>
      <c r="E39" s="47"/>
      <c r="F39" s="42">
        <v>1</v>
      </c>
      <c r="G39" s="78"/>
      <c r="H39" s="119">
        <v>240</v>
      </c>
      <c r="I39" s="120"/>
      <c r="J39" s="74"/>
      <c r="K39" s="75"/>
      <c r="L39" s="11"/>
      <c r="M39" s="8">
        <v>235.12</v>
      </c>
      <c r="N39" s="9"/>
      <c r="O39" s="9"/>
      <c r="P39" s="2">
        <f t="shared" si="0"/>
        <v>0.97966666666666669</v>
      </c>
    </row>
    <row r="40" spans="1:18" ht="30" thickBot="1">
      <c r="A40" s="77">
        <v>10</v>
      </c>
      <c r="B40" s="80" t="s">
        <v>28</v>
      </c>
      <c r="C40" s="81" t="s">
        <v>29</v>
      </c>
      <c r="D40" s="79" t="s">
        <v>25</v>
      </c>
      <c r="E40" s="81"/>
      <c r="F40" s="78">
        <v>10</v>
      </c>
      <c r="G40" s="78"/>
      <c r="H40" s="119">
        <v>10</v>
      </c>
      <c r="I40" s="120"/>
      <c r="J40" s="74"/>
      <c r="K40" s="75"/>
      <c r="L40" s="11"/>
      <c r="M40" s="8">
        <v>235.12</v>
      </c>
      <c r="N40" s="9"/>
      <c r="O40" s="9"/>
      <c r="P40" s="2">
        <f t="shared" si="0"/>
        <v>23.512</v>
      </c>
    </row>
    <row r="41" spans="1:18" ht="15.75" thickBot="1">
      <c r="A41" s="82" t="s">
        <v>41</v>
      </c>
      <c r="B41" s="83"/>
      <c r="C41" s="84"/>
      <c r="D41" s="84"/>
      <c r="E41" s="84"/>
      <c r="F41" s="85"/>
      <c r="G41" s="85"/>
      <c r="H41" s="85">
        <f>SUM(H30:H40)</f>
        <v>2200</v>
      </c>
      <c r="I41" s="121"/>
      <c r="J41" s="86"/>
      <c r="K41" s="87"/>
      <c r="L41" s="5"/>
      <c r="M41" s="5"/>
      <c r="N41" s="5"/>
      <c r="O41" s="5"/>
    </row>
    <row r="42" spans="1:18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5"/>
      <c r="M42" s="5"/>
      <c r="N42" s="5"/>
      <c r="O42" s="5"/>
    </row>
    <row r="43" spans="1:18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5"/>
      <c r="M43" s="5"/>
      <c r="N43" s="5"/>
      <c r="O43" s="5"/>
    </row>
    <row r="44" spans="1:18" ht="15">
      <c r="A44" s="20"/>
      <c r="B44" s="144"/>
      <c r="C44" s="145"/>
      <c r="D44" s="145"/>
      <c r="E44" s="21"/>
      <c r="F44" s="21"/>
      <c r="G44" s="21"/>
      <c r="H44" s="21"/>
      <c r="I44" s="21"/>
      <c r="J44" s="21"/>
      <c r="K44" s="21"/>
      <c r="L44" s="5"/>
      <c r="M44" s="5"/>
      <c r="N44" s="5"/>
      <c r="O44" s="5"/>
    </row>
    <row r="45" spans="1:18" ht="15.75" thickBot="1">
      <c r="D45" s="24" t="s">
        <v>79</v>
      </c>
      <c r="F45" s="21"/>
      <c r="G45" s="21"/>
      <c r="H45" s="21"/>
      <c r="I45" s="88"/>
      <c r="J45" s="89"/>
      <c r="K45" s="89"/>
      <c r="L45" s="15"/>
      <c r="M45" s="15"/>
      <c r="N45" s="15"/>
      <c r="O45" s="15"/>
      <c r="P45" s="18"/>
      <c r="Q45" s="18"/>
    </row>
    <row r="46" spans="1:18" ht="45.75" thickBot="1">
      <c r="A46" s="154" t="s">
        <v>63</v>
      </c>
      <c r="B46" s="155"/>
      <c r="C46" s="158" t="s">
        <v>70</v>
      </c>
      <c r="D46" s="159"/>
      <c r="E46" s="90" t="s">
        <v>38</v>
      </c>
      <c r="F46" s="91" t="s">
        <v>61</v>
      </c>
      <c r="G46" s="91" t="s">
        <v>60</v>
      </c>
      <c r="H46" s="122" t="s">
        <v>39</v>
      </c>
      <c r="I46" s="124" t="s">
        <v>61</v>
      </c>
      <c r="J46" s="126" t="s">
        <v>62</v>
      </c>
      <c r="K46" s="128" t="s">
        <v>68</v>
      </c>
      <c r="L46" s="19"/>
      <c r="M46" s="17"/>
      <c r="N46" s="17"/>
      <c r="O46" s="17"/>
    </row>
    <row r="47" spans="1:18" s="109" customFormat="1" ht="40.5" customHeight="1" thickBot="1">
      <c r="A47" s="156"/>
      <c r="B47" s="157"/>
      <c r="C47" s="160">
        <v>10</v>
      </c>
      <c r="D47" s="161"/>
      <c r="E47" s="105">
        <v>0</v>
      </c>
      <c r="F47" s="106">
        <f>E47*C47</f>
        <v>0</v>
      </c>
      <c r="G47" s="105">
        <v>200</v>
      </c>
      <c r="H47" s="123"/>
      <c r="I47" s="125"/>
      <c r="J47" s="127"/>
      <c r="K47" s="125"/>
      <c r="L47" s="107"/>
      <c r="M47" s="108"/>
      <c r="N47" s="108"/>
      <c r="O47" s="108"/>
    </row>
    <row r="48" spans="1:18" ht="15">
      <c r="A48" s="92"/>
      <c r="B48" s="92"/>
      <c r="C48" s="93"/>
      <c r="D48" s="21"/>
      <c r="E48" s="21"/>
      <c r="F48" s="21"/>
      <c r="G48" s="21"/>
      <c r="H48" s="94"/>
      <c r="I48" s="94"/>
      <c r="J48" s="94"/>
      <c r="K48" s="94"/>
      <c r="L48" s="15"/>
      <c r="M48" s="16"/>
      <c r="N48" s="16"/>
      <c r="O48" s="15"/>
    </row>
    <row r="49" spans="1:15" ht="15">
      <c r="A49" s="132"/>
      <c r="B49" s="132"/>
      <c r="C49" s="93"/>
      <c r="D49" s="21"/>
      <c r="E49" s="21"/>
      <c r="F49" s="21"/>
      <c r="G49" s="21"/>
      <c r="H49" s="94"/>
      <c r="I49" s="94"/>
      <c r="J49" s="94"/>
      <c r="K49" s="94"/>
      <c r="L49" s="15"/>
      <c r="M49" s="16"/>
      <c r="N49" s="16"/>
      <c r="O49" s="15"/>
    </row>
    <row r="50" spans="1:15" ht="15">
      <c r="A50" s="132"/>
      <c r="B50" s="24" t="s">
        <v>80</v>
      </c>
      <c r="C50" s="93"/>
      <c r="D50" s="21"/>
      <c r="E50" s="21"/>
      <c r="F50" s="21"/>
      <c r="G50" s="21"/>
      <c r="H50" s="94"/>
      <c r="I50" s="94"/>
      <c r="J50" s="94"/>
      <c r="K50" s="94"/>
      <c r="L50" s="15"/>
      <c r="M50" s="16"/>
      <c r="N50" s="16"/>
      <c r="O50" s="15"/>
    </row>
    <row r="51" spans="1:15" ht="43.5" thickBot="1">
      <c r="A51" s="21"/>
      <c r="B51" s="24" t="s">
        <v>84</v>
      </c>
      <c r="C51" s="21"/>
      <c r="F51" s="21"/>
      <c r="G51" s="21"/>
      <c r="H51" s="21"/>
      <c r="I51" s="21"/>
      <c r="J51" s="21"/>
      <c r="K51" s="21"/>
      <c r="L51" s="3" t="s">
        <v>46</v>
      </c>
      <c r="M51" s="3" t="s">
        <v>47</v>
      </c>
      <c r="N51" s="3" t="s">
        <v>48</v>
      </c>
      <c r="O51" s="3" t="s">
        <v>49</v>
      </c>
    </row>
    <row r="52" spans="1:15" s="3" customFormat="1" ht="90.75" thickBot="1">
      <c r="A52" s="25" t="s">
        <v>42</v>
      </c>
      <c r="B52" s="26" t="s">
        <v>0</v>
      </c>
      <c r="C52" s="27" t="s">
        <v>1</v>
      </c>
      <c r="D52" s="28" t="s">
        <v>2</v>
      </c>
      <c r="E52" s="27" t="s">
        <v>3</v>
      </c>
      <c r="F52" s="29" t="s">
        <v>4</v>
      </c>
      <c r="G52" s="29" t="s">
        <v>45</v>
      </c>
      <c r="H52" s="30" t="s">
        <v>54</v>
      </c>
      <c r="I52" s="31" t="s">
        <v>43</v>
      </c>
      <c r="J52" s="130" t="s">
        <v>59</v>
      </c>
      <c r="K52" s="31" t="s">
        <v>37</v>
      </c>
      <c r="L52" s="14"/>
      <c r="M52" s="7"/>
      <c r="N52" s="7"/>
      <c r="O52" s="7"/>
    </row>
    <row r="53" spans="1:15" ht="15.75" thickBot="1">
      <c r="A53" s="95">
        <v>1</v>
      </c>
      <c r="B53" s="96" t="s">
        <v>35</v>
      </c>
      <c r="C53" s="97" t="s">
        <v>31</v>
      </c>
      <c r="D53" s="98" t="s">
        <v>7</v>
      </c>
      <c r="E53" s="97" t="s">
        <v>40</v>
      </c>
      <c r="F53" s="99">
        <v>90</v>
      </c>
      <c r="G53" s="99">
        <v>1.1000000000000001</v>
      </c>
      <c r="H53" s="129">
        <v>24</v>
      </c>
      <c r="I53" s="86"/>
      <c r="J53" s="131"/>
      <c r="K53" s="86"/>
      <c r="L53" s="13">
        <v>47520</v>
      </c>
      <c r="M53" s="9"/>
      <c r="N53" s="9"/>
      <c r="O53" s="8">
        <v>79445.119999999995</v>
      </c>
    </row>
    <row r="54" spans="1:15">
      <c r="A54" s="20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5"/>
      <c r="M54" s="5"/>
      <c r="N54" s="5"/>
      <c r="O54" s="5"/>
    </row>
    <row r="55" spans="1:15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5"/>
      <c r="M55" s="5"/>
      <c r="N55" s="5"/>
      <c r="O55" s="5"/>
    </row>
    <row r="56" spans="1:15" ht="15">
      <c r="A56" s="20"/>
      <c r="B56" s="24" t="s">
        <v>81</v>
      </c>
      <c r="C56" s="21"/>
      <c r="D56" s="21"/>
      <c r="E56" s="21"/>
      <c r="F56" s="21"/>
      <c r="G56" s="21"/>
      <c r="H56" s="21"/>
      <c r="I56" s="21"/>
      <c r="J56" s="21"/>
      <c r="K56" s="21"/>
      <c r="L56" s="5"/>
      <c r="M56" s="5"/>
      <c r="N56" s="5"/>
      <c r="O56" s="5"/>
    </row>
    <row r="57" spans="1:15" ht="43.5" thickBot="1">
      <c r="A57" s="21"/>
      <c r="C57" s="21"/>
      <c r="D57" s="24" t="s">
        <v>82</v>
      </c>
      <c r="F57" s="21"/>
      <c r="G57" s="21"/>
      <c r="H57" s="21"/>
      <c r="I57" s="21"/>
      <c r="J57" s="21"/>
      <c r="K57" s="21"/>
      <c r="L57" s="3" t="s">
        <v>46</v>
      </c>
      <c r="M57" s="3" t="s">
        <v>47</v>
      </c>
      <c r="N57" s="3" t="s">
        <v>48</v>
      </c>
      <c r="O57" s="3" t="s">
        <v>49</v>
      </c>
    </row>
    <row r="58" spans="1:15" s="3" customFormat="1" ht="90.75" thickBot="1">
      <c r="A58" s="148" t="s">
        <v>63</v>
      </c>
      <c r="B58" s="149"/>
      <c r="C58" s="149"/>
      <c r="D58" s="149"/>
      <c r="E58" s="149"/>
      <c r="F58" s="150"/>
      <c r="G58" s="100" t="s">
        <v>67</v>
      </c>
      <c r="H58" s="111" t="s">
        <v>55</v>
      </c>
      <c r="I58" s="110" t="s">
        <v>43</v>
      </c>
      <c r="J58" s="130" t="s">
        <v>59</v>
      </c>
      <c r="K58" s="31" t="s">
        <v>37</v>
      </c>
      <c r="L58" s="14"/>
      <c r="M58" s="7"/>
      <c r="N58" s="7"/>
      <c r="O58" s="7"/>
    </row>
    <row r="59" spans="1:15" ht="15.75" thickBot="1">
      <c r="A59" s="151"/>
      <c r="B59" s="152"/>
      <c r="C59" s="152"/>
      <c r="D59" s="152"/>
      <c r="E59" s="152"/>
      <c r="F59" s="153"/>
      <c r="G59" s="101"/>
      <c r="H59" s="129">
        <v>10</v>
      </c>
      <c r="I59" s="121"/>
      <c r="J59" s="131"/>
      <c r="K59" s="86"/>
      <c r="L59" s="13">
        <v>47520</v>
      </c>
      <c r="M59" s="9"/>
      <c r="N59" s="9"/>
      <c r="O59" s="8">
        <v>79445.119999999995</v>
      </c>
    </row>
    <row r="60" spans="1:15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5"/>
      <c r="M60" s="5"/>
      <c r="N60" s="5"/>
      <c r="O60" s="5"/>
    </row>
    <row r="61" spans="1: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5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4"/>
    </row>
    <row r="63" spans="1:15" ht="44.25" customHeight="1">
      <c r="A63" s="21"/>
      <c r="B63" s="21"/>
      <c r="C63" s="138" t="s">
        <v>71</v>
      </c>
      <c r="D63" s="139" t="s">
        <v>72</v>
      </c>
      <c r="E63" s="21"/>
      <c r="F63" s="21"/>
      <c r="G63" s="21"/>
      <c r="H63" s="21"/>
      <c r="I63" s="21"/>
      <c r="J63" s="21"/>
      <c r="K63" s="21"/>
    </row>
    <row r="64" spans="1:15" s="109" customFormat="1" ht="33" customHeight="1">
      <c r="A64" s="146" t="s">
        <v>83</v>
      </c>
      <c r="B64" s="147"/>
      <c r="C64" s="102"/>
      <c r="D64" s="102"/>
      <c r="E64" s="140"/>
      <c r="F64" s="140"/>
      <c r="G64" s="141"/>
      <c r="H64" s="141"/>
      <c r="I64" s="141"/>
      <c r="J64" s="141"/>
      <c r="K64" s="141"/>
    </row>
    <row r="65" spans="1:11" s="109" customFormat="1" ht="19.5" customHeight="1">
      <c r="A65" s="142" t="s">
        <v>64</v>
      </c>
      <c r="B65" s="141"/>
      <c r="C65" s="102"/>
      <c r="D65" s="102"/>
      <c r="E65" s="140"/>
      <c r="F65" s="140"/>
      <c r="G65" s="141"/>
      <c r="H65" s="141"/>
      <c r="I65" s="141"/>
      <c r="J65" s="141"/>
      <c r="K65" s="141"/>
    </row>
    <row r="66" spans="1:11" s="109" customFormat="1" ht="21" customHeight="1">
      <c r="A66" s="142" t="s">
        <v>65</v>
      </c>
      <c r="B66" s="141"/>
      <c r="C66" s="102"/>
      <c r="D66" s="102"/>
      <c r="E66" s="140"/>
      <c r="F66" s="140"/>
      <c r="G66" s="141"/>
      <c r="H66" s="141"/>
      <c r="I66" s="141"/>
      <c r="J66" s="141"/>
      <c r="K66" s="141"/>
    </row>
    <row r="67" spans="1:11" s="109" customFormat="1" ht="20.25" customHeight="1">
      <c r="A67" s="142" t="s">
        <v>66</v>
      </c>
      <c r="B67" s="141"/>
      <c r="C67" s="102"/>
      <c r="D67" s="102"/>
      <c r="E67" s="140"/>
      <c r="F67" s="140"/>
      <c r="G67" s="141"/>
      <c r="H67" s="141"/>
      <c r="I67" s="141"/>
      <c r="J67" s="141"/>
      <c r="K67" s="141"/>
    </row>
    <row r="68" spans="1:11" s="109" customFormat="1" ht="33.75" customHeight="1">
      <c r="A68" s="142" t="s">
        <v>69</v>
      </c>
      <c r="B68" s="141"/>
      <c r="C68" s="143"/>
      <c r="D68" s="143"/>
      <c r="E68" s="140"/>
      <c r="F68" s="140"/>
      <c r="G68" s="141"/>
      <c r="H68" s="141"/>
      <c r="I68" s="141"/>
      <c r="J68" s="141"/>
      <c r="K68" s="14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</sheetData>
  <mergeCells count="6">
    <mergeCell ref="B44:D44"/>
    <mergeCell ref="A64:B64"/>
    <mergeCell ref="A58:F59"/>
    <mergeCell ref="A46:B47"/>
    <mergeCell ref="C46:D46"/>
    <mergeCell ref="C47:D47"/>
  </mergeCells>
  <pageMargins left="0.43307086614173229" right="0.27559055118110237" top="0.27559055118110237" bottom="0.23622047244094491" header="0.15748031496062992" footer="0.15748031496062992"/>
  <pageSetup paperSize="9" scale="57" fitToHeight="2" orientation="landscape" r:id="rId1"/>
  <rowBreaks count="2" manualBreakCount="2">
    <brk id="25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Katarzyna Młynarczyk</cp:lastModifiedBy>
  <cp:lastPrinted>2024-01-11T11:52:00Z</cp:lastPrinted>
  <dcterms:created xsi:type="dcterms:W3CDTF">2013-01-22T09:43:04Z</dcterms:created>
  <dcterms:modified xsi:type="dcterms:W3CDTF">2024-01-19T11:45:00Z</dcterms:modified>
</cp:coreProperties>
</file>