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0.1.123\zp\POWYZEJ_30\POSTĘPOWANIA\DOSTAWY i USŁUGI\2021\27_leki\Dokumentacja na stronę\"/>
    </mc:Choice>
  </mc:AlternateContent>
  <xr:revisionPtr revIDLastSave="0" documentId="13_ncr:1_{27B8ABF3-28C1-4CFB-903B-E0EA794E5A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kiet  nr 1 " sheetId="60" r:id="rId1"/>
    <sheet name="Pakiet  nr 2 " sheetId="61" r:id="rId2"/>
    <sheet name="Pakiet  nr 3 " sheetId="62" r:id="rId3"/>
    <sheet name="Pakiet  nr 4 " sheetId="63" r:id="rId4"/>
    <sheet name="Pakiet  nr 5 " sheetId="64" r:id="rId5"/>
    <sheet name="Pakiet  nr 6 " sheetId="65" r:id="rId6"/>
    <sheet name="Pakiet  nr 7" sheetId="66" r:id="rId7"/>
    <sheet name="Pakiet  nr 8" sheetId="67" r:id="rId8"/>
    <sheet name="Pakiet nr 9" sheetId="68" r:id="rId9"/>
    <sheet name="Pakiet nr 10" sheetId="69" r:id="rId10"/>
    <sheet name="Pakiet nr 11" sheetId="70" r:id="rId11"/>
    <sheet name="Pakiet nr 12" sheetId="71" r:id="rId12"/>
    <sheet name="Pakiet nr 13" sheetId="72" r:id="rId13"/>
    <sheet name="Pakiet nr 14" sheetId="73" r:id="rId14"/>
    <sheet name="Pakiet nr 15" sheetId="74" r:id="rId15"/>
    <sheet name="Pakiet nr 16" sheetId="75" r:id="rId16"/>
    <sheet name="Pakiet nr 17" sheetId="76" r:id="rId17"/>
    <sheet name="Pakiet nr 18" sheetId="77" r:id="rId18"/>
    <sheet name="Pakiet nr 19" sheetId="78" r:id="rId19"/>
    <sheet name="Pakiet nr 20" sheetId="79" r:id="rId20"/>
    <sheet name="Pakiet nr 21" sheetId="80" r:id="rId21"/>
    <sheet name="Pakiet nr 22" sheetId="81" r:id="rId22"/>
    <sheet name="Pakiet nr 23" sheetId="85" r:id="rId23"/>
    <sheet name="Pakiet nr 24" sheetId="86" r:id="rId24"/>
    <sheet name="Pakiet nr 25" sheetId="87" r:id="rId25"/>
    <sheet name="Pakiet nr 26" sheetId="88" r:id="rId26"/>
    <sheet name="Pakiet nr 27" sheetId="89" r:id="rId27"/>
    <sheet name="Pakiet nr 28" sheetId="90" r:id="rId28"/>
    <sheet name="Pakiet nr 29" sheetId="91" r:id="rId29"/>
    <sheet name="Pakiet nr 30" sheetId="92" r:id="rId30"/>
    <sheet name="Pakiet nr 31" sheetId="95" r:id="rId3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60" l="1"/>
  <c r="K11" i="85" l="1"/>
  <c r="J11" i="85"/>
  <c r="M11" i="85" s="1"/>
  <c r="L11" i="85" s="1"/>
  <c r="J11" i="95" l="1"/>
  <c r="J12" i="95" s="1"/>
  <c r="I11" i="95"/>
  <c r="L11" i="95" s="1"/>
  <c r="L12" i="95" l="1"/>
  <c r="K11" i="95"/>
  <c r="I11" i="92" l="1"/>
  <c r="I12" i="92" s="1"/>
  <c r="H11" i="92"/>
  <c r="K11" i="92" s="1"/>
  <c r="K12" i="92" s="1"/>
  <c r="K11" i="91"/>
  <c r="K12" i="91" s="1"/>
  <c r="J11" i="91"/>
  <c r="M11" i="91" s="1"/>
  <c r="K11" i="90"/>
  <c r="K12" i="90" s="1"/>
  <c r="J11" i="90"/>
  <c r="M11" i="90" s="1"/>
  <c r="K11" i="89"/>
  <c r="K12" i="89" s="1"/>
  <c r="J11" i="89"/>
  <c r="M11" i="89" s="1"/>
  <c r="K11" i="88"/>
  <c r="K12" i="88" s="1"/>
  <c r="J11" i="88"/>
  <c r="M11" i="88" s="1"/>
  <c r="L11" i="88" s="1"/>
  <c r="K12" i="87"/>
  <c r="J12" i="87"/>
  <c r="M12" i="87" s="1"/>
  <c r="K11" i="87"/>
  <c r="J11" i="87"/>
  <c r="M11" i="87" s="1"/>
  <c r="K13" i="87" l="1"/>
  <c r="L12" i="87"/>
  <c r="M12" i="91"/>
  <c r="L11" i="91"/>
  <c r="M12" i="90"/>
  <c r="L11" i="90"/>
  <c r="M12" i="89"/>
  <c r="L11" i="89"/>
  <c r="M12" i="88"/>
  <c r="M13" i="87"/>
  <c r="L11" i="87"/>
  <c r="K11" i="86" l="1"/>
  <c r="K12" i="86" s="1"/>
  <c r="J11" i="86"/>
  <c r="M11" i="86" s="1"/>
  <c r="L11" i="86" l="1"/>
  <c r="M12" i="86"/>
  <c r="K12" i="85"/>
  <c r="M12" i="85" l="1"/>
  <c r="K11" i="81" l="1"/>
  <c r="K12" i="81" s="1"/>
  <c r="J11" i="81"/>
  <c r="M11" i="81" s="1"/>
  <c r="K12" i="80"/>
  <c r="J12" i="80"/>
  <c r="M12" i="80" s="1"/>
  <c r="K11" i="80"/>
  <c r="J11" i="80"/>
  <c r="M11" i="80" s="1"/>
  <c r="J11" i="79"/>
  <c r="J12" i="79" s="1"/>
  <c r="I11" i="79"/>
  <c r="L11" i="79" s="1"/>
  <c r="K12" i="78"/>
  <c r="K13" i="78" s="1"/>
  <c r="J12" i="78"/>
  <c r="M12" i="78" s="1"/>
  <c r="K11" i="78"/>
  <c r="J11" i="78"/>
  <c r="M11" i="78" s="1"/>
  <c r="K11" i="77"/>
  <c r="K12" i="77" s="1"/>
  <c r="J11" i="77"/>
  <c r="M11" i="77" s="1"/>
  <c r="K11" i="76"/>
  <c r="K12" i="76" s="1"/>
  <c r="J11" i="76"/>
  <c r="M11" i="76" s="1"/>
  <c r="K12" i="75"/>
  <c r="J12" i="75"/>
  <c r="M12" i="75" s="1"/>
  <c r="K11" i="75"/>
  <c r="K13" i="75" s="1"/>
  <c r="J11" i="75"/>
  <c r="M11" i="75" s="1"/>
  <c r="K11" i="74"/>
  <c r="K12" i="74" s="1"/>
  <c r="J11" i="74"/>
  <c r="M11" i="74" s="1"/>
  <c r="K12" i="73"/>
  <c r="K13" i="73" s="1"/>
  <c r="J12" i="73"/>
  <c r="M12" i="73" s="1"/>
  <c r="K11" i="73"/>
  <c r="J11" i="73"/>
  <c r="M11" i="73" s="1"/>
  <c r="L11" i="73" s="1"/>
  <c r="K25" i="72"/>
  <c r="J25" i="72"/>
  <c r="M25" i="72" s="1"/>
  <c r="K24" i="72"/>
  <c r="J24" i="72"/>
  <c r="M24" i="72" s="1"/>
  <c r="L24" i="72" s="1"/>
  <c r="K23" i="72"/>
  <c r="J23" i="72"/>
  <c r="M23" i="72" s="1"/>
  <c r="K22" i="72"/>
  <c r="J22" i="72"/>
  <c r="M22" i="72" s="1"/>
  <c r="L22" i="72" s="1"/>
  <c r="K21" i="72"/>
  <c r="J21" i="72"/>
  <c r="M21" i="72" s="1"/>
  <c r="K20" i="72"/>
  <c r="J20" i="72"/>
  <c r="M20" i="72" s="1"/>
  <c r="L20" i="72" s="1"/>
  <c r="K19" i="72"/>
  <c r="J19" i="72"/>
  <c r="M19" i="72" s="1"/>
  <c r="K18" i="72"/>
  <c r="J18" i="72"/>
  <c r="M18" i="72" s="1"/>
  <c r="L18" i="72" s="1"/>
  <c r="K17" i="72"/>
  <c r="J17" i="72"/>
  <c r="M17" i="72" s="1"/>
  <c r="K16" i="72"/>
  <c r="J16" i="72"/>
  <c r="M16" i="72" s="1"/>
  <c r="L16" i="72" s="1"/>
  <c r="K15" i="72"/>
  <c r="J15" i="72"/>
  <c r="M15" i="72" s="1"/>
  <c r="K14" i="72"/>
  <c r="J14" i="72"/>
  <c r="M14" i="72" s="1"/>
  <c r="L14" i="72" s="1"/>
  <c r="K13" i="72"/>
  <c r="J13" i="72"/>
  <c r="M13" i="72" s="1"/>
  <c r="K12" i="72"/>
  <c r="J12" i="72"/>
  <c r="M12" i="72" s="1"/>
  <c r="L12" i="72" s="1"/>
  <c r="K11" i="72"/>
  <c r="K26" i="72" s="1"/>
  <c r="J11" i="72"/>
  <c r="M11" i="72" s="1"/>
  <c r="K11" i="71"/>
  <c r="K12" i="71" s="1"/>
  <c r="J11" i="71"/>
  <c r="M11" i="71" s="1"/>
  <c r="K12" i="70"/>
  <c r="J12" i="70"/>
  <c r="M12" i="70" s="1"/>
  <c r="L12" i="70" s="1"/>
  <c r="K11" i="70"/>
  <c r="K13" i="70" s="1"/>
  <c r="J11" i="70"/>
  <c r="M11" i="70" s="1"/>
  <c r="K12" i="69"/>
  <c r="K13" i="69" s="1"/>
  <c r="J12" i="69"/>
  <c r="M12" i="69" s="1"/>
  <c r="K11" i="69"/>
  <c r="J11" i="69"/>
  <c r="M11" i="69" s="1"/>
  <c r="K11" i="68"/>
  <c r="K12" i="68" s="1"/>
  <c r="J11" i="68"/>
  <c r="M11" i="68" s="1"/>
  <c r="K11" i="67"/>
  <c r="K12" i="67" s="1"/>
  <c r="J11" i="67"/>
  <c r="M11" i="67" s="1"/>
  <c r="K11" i="66"/>
  <c r="K12" i="66" s="1"/>
  <c r="J11" i="66"/>
  <c r="M11" i="66" s="1"/>
  <c r="K11" i="65"/>
  <c r="K12" i="65" s="1"/>
  <c r="J11" i="65"/>
  <c r="M11" i="65" s="1"/>
  <c r="K12" i="64"/>
  <c r="J12" i="64"/>
  <c r="M12" i="64" s="1"/>
  <c r="L12" i="64" s="1"/>
  <c r="K11" i="64"/>
  <c r="J11" i="64"/>
  <c r="M11" i="64" s="1"/>
  <c r="K11" i="63"/>
  <c r="K12" i="63" s="1"/>
  <c r="J11" i="63"/>
  <c r="M11" i="63" s="1"/>
  <c r="K11" i="62"/>
  <c r="K12" i="62" s="1"/>
  <c r="J11" i="62"/>
  <c r="M11" i="62" s="1"/>
  <c r="K11" i="61"/>
  <c r="K12" i="61" s="1"/>
  <c r="J11" i="61"/>
  <c r="M11" i="61" s="1"/>
  <c r="K12" i="60"/>
  <c r="J11" i="60"/>
  <c r="M11" i="60" s="1"/>
  <c r="L12" i="75" l="1"/>
  <c r="K13" i="64"/>
  <c r="L11" i="69"/>
  <c r="L25" i="72"/>
  <c r="L23" i="72"/>
  <c r="L21" i="72"/>
  <c r="L19" i="72"/>
  <c r="L17" i="72"/>
  <c r="L15" i="72"/>
  <c r="L13" i="72"/>
  <c r="L11" i="72"/>
  <c r="L11" i="78"/>
  <c r="K13" i="80"/>
  <c r="L12" i="80"/>
  <c r="M12" i="81"/>
  <c r="L11" i="81"/>
  <c r="M13" i="80"/>
  <c r="L11" i="80"/>
  <c r="L12" i="79"/>
  <c r="K11" i="79"/>
  <c r="M13" i="78"/>
  <c r="L12" i="78"/>
  <c r="M12" i="77"/>
  <c r="L11" i="77"/>
  <c r="M12" i="76"/>
  <c r="L11" i="76"/>
  <c r="M13" i="75"/>
  <c r="L11" i="75"/>
  <c r="M12" i="74"/>
  <c r="L11" i="74"/>
  <c r="M13" i="73"/>
  <c r="L12" i="73"/>
  <c r="M26" i="72"/>
  <c r="M12" i="71"/>
  <c r="L11" i="71"/>
  <c r="M13" i="70"/>
  <c r="L11" i="70"/>
  <c r="M13" i="69"/>
  <c r="L12" i="69"/>
  <c r="M12" i="68"/>
  <c r="L11" i="68"/>
  <c r="M12" i="67"/>
  <c r="L11" i="67"/>
  <c r="M12" i="66"/>
  <c r="L11" i="66"/>
  <c r="M12" i="65"/>
  <c r="L11" i="65"/>
  <c r="M13" i="64"/>
  <c r="L11" i="64"/>
  <c r="M12" i="63"/>
  <c r="L11" i="63"/>
  <c r="M12" i="62"/>
  <c r="L11" i="62"/>
  <c r="M12" i="61"/>
  <c r="L11" i="61"/>
  <c r="M12" i="60"/>
  <c r="L11" i="60"/>
</calcChain>
</file>

<file path=xl/sharedStrings.xml><?xml version="1.0" encoding="utf-8"?>
<sst xmlns="http://schemas.openxmlformats.org/spreadsheetml/2006/main" count="907" uniqueCount="208">
  <si>
    <t>podpis osoby upoważnionej</t>
  </si>
  <si>
    <t>........................................................</t>
  </si>
  <si>
    <t>Cena jednostkowa brutto za opakowanie</t>
  </si>
  <si>
    <t>Ilość opakowań</t>
  </si>
  <si>
    <t>Postać</t>
  </si>
  <si>
    <t>Dawka</t>
  </si>
  <si>
    <t xml:space="preserve">Nazwa międzynarodowa              </t>
  </si>
  <si>
    <t>Nazwa handlowa</t>
  </si>
  <si>
    <t>Szczecin, dnia …………………..</t>
  </si>
  <si>
    <t>roztw. do inf.</t>
  </si>
  <si>
    <t>500 ml</t>
  </si>
  <si>
    <t>butelka 2 porty</t>
  </si>
  <si>
    <t>1.</t>
  </si>
  <si>
    <t>2.</t>
  </si>
  <si>
    <t>Ilość w opakowaniu</t>
  </si>
  <si>
    <t>Kod CPV: 33600000-6</t>
  </si>
  <si>
    <t>Razem:</t>
  </si>
  <si>
    <t>Lp.</t>
  </si>
  <si>
    <t>Razem</t>
  </si>
  <si>
    <t>1 butelka</t>
  </si>
  <si>
    <t xml:space="preserve">Znak sprawy: </t>
  </si>
  <si>
    <t>Cena jednostkowa netto za opakowanie</t>
  </si>
  <si>
    <t>Stawka podatku VAT</t>
  </si>
  <si>
    <t>Wartość netto
(7x8)</t>
  </si>
  <si>
    <t>Wartość podatku VAT</t>
  </si>
  <si>
    <t>Ticagrelor</t>
  </si>
  <si>
    <t>90 mg</t>
  </si>
  <si>
    <t>tabl. powl.</t>
  </si>
  <si>
    <t>56 tabl.</t>
  </si>
  <si>
    <t>Bismuth subcitrate potassium, Metronidazole, Tetracycline hydrochloride</t>
  </si>
  <si>
    <t>140mg + 125mg + 125mg</t>
  </si>
  <si>
    <t>kaps. twarde</t>
  </si>
  <si>
    <t xml:space="preserve">120 kaps. </t>
  </si>
  <si>
    <t>Budesonidum</t>
  </si>
  <si>
    <t>9 mg</t>
  </si>
  <si>
    <t>tabl. o przedł. uwaln.</t>
  </si>
  <si>
    <t>Maślan sodu</t>
  </si>
  <si>
    <t>150 mg</t>
  </si>
  <si>
    <t xml:space="preserve">kaps. </t>
  </si>
  <si>
    <t>Butylene Glycol, Aqua, Panthenol, Aesculus Hippocastanum, Chamomilla Recutita, Rosmarinus Officinalis, Allantoin, Mentha Viridis.</t>
  </si>
  <si>
    <t>100ml</t>
  </si>
  <si>
    <t>Water, Izopropyl Myristate, Glyceryl Stearate, Mineral Oil, Glycerin, Ceteareth-12, Ceteareth-20, Melaleuca Alternifolia Oil, 03PL001, Linalool, Geraniol, Limonene, Lactic Acid, Carbomer, Triethanolamine, Methylchloroisothiazolinone, Methylisothiazolinone</t>
  </si>
  <si>
    <t>butelka / flakon</t>
  </si>
  <si>
    <t>Znak sprawy:</t>
  </si>
  <si>
    <t>Articaini hydrochloridum + Adrenalini tartras</t>
  </si>
  <si>
    <t>40mg + 0,01mg</t>
  </si>
  <si>
    <t>roztw. do wstrzyk.</t>
  </si>
  <si>
    <t>50 wkładów</t>
  </si>
  <si>
    <t>Calcium</t>
  </si>
  <si>
    <t>200 mg</t>
  </si>
  <si>
    <t>tabl. musujące</t>
  </si>
  <si>
    <t>12 tabl.</t>
  </si>
  <si>
    <t>Brimonidine tartrate</t>
  </si>
  <si>
    <t>2mg/ml</t>
  </si>
  <si>
    <t>krople do oczu roztwór</t>
  </si>
  <si>
    <t>1 butelka a 5ml</t>
  </si>
  <si>
    <t>Fludrocortisoni acetas</t>
  </si>
  <si>
    <t>100 mcg</t>
  </si>
  <si>
    <t>tabl.</t>
  </si>
  <si>
    <t>Itopride hydrochloride</t>
  </si>
  <si>
    <t>50mg</t>
  </si>
  <si>
    <t xml:space="preserve">Permethrin </t>
  </si>
  <si>
    <t>50mg/g</t>
  </si>
  <si>
    <t>krem</t>
  </si>
  <si>
    <t>30g</t>
  </si>
  <si>
    <t>Nicotinamidum</t>
  </si>
  <si>
    <t>0,05g</t>
  </si>
  <si>
    <t>tbl/draż/kaps</t>
  </si>
  <si>
    <t>0,2g</t>
  </si>
  <si>
    <t>Phytomenadionum</t>
  </si>
  <si>
    <t>10mg/ml</t>
  </si>
  <si>
    <t>roztw. do wstrz.</t>
  </si>
  <si>
    <t>10 amp.</t>
  </si>
  <si>
    <t>Acidum Ascorbicum+Rutosidum</t>
  </si>
  <si>
    <t>0,1g+0,025g</t>
  </si>
  <si>
    <t>Retinolum+Tocopherolum</t>
  </si>
  <si>
    <t>2500j.m.+0,2g</t>
  </si>
  <si>
    <t>Acidum Ascorbicum</t>
  </si>
  <si>
    <t>Vit. B comp.</t>
  </si>
  <si>
    <t>Vitaminy z grupy B</t>
  </si>
  <si>
    <t>Kalium+Magnesium</t>
  </si>
  <si>
    <t>0,054g+0,017g</t>
  </si>
  <si>
    <t>Kalii Chloridum</t>
  </si>
  <si>
    <t>0,6g</t>
  </si>
  <si>
    <t>tbl/draż/kaps o zmod. uwaln.</t>
  </si>
  <si>
    <r>
      <t>VIT A + D</t>
    </r>
    <r>
      <rPr>
        <vertAlign val="subscript"/>
        <sz val="8"/>
        <color rgb="FF000000"/>
        <rFont val="Tahoma"/>
        <family val="2"/>
        <charset val="238"/>
      </rPr>
      <t>3</t>
    </r>
  </si>
  <si>
    <t>2000j.m.+400j.m.</t>
  </si>
  <si>
    <t>tabl/draż/kaps</t>
  </si>
  <si>
    <r>
      <t>VIT D</t>
    </r>
    <r>
      <rPr>
        <vertAlign val="subscript"/>
        <sz val="8"/>
        <color rgb="FF000000"/>
        <rFont val="Tahoma"/>
        <family val="2"/>
        <charset val="238"/>
      </rPr>
      <t>3</t>
    </r>
  </si>
  <si>
    <t>2000j.m.</t>
  </si>
  <si>
    <t>VIT A</t>
  </si>
  <si>
    <t>12000 j.m.</t>
  </si>
  <si>
    <t>Ferrum</t>
  </si>
  <si>
    <t>0,08g</t>
  </si>
  <si>
    <t>Thiaminum</t>
  </si>
  <si>
    <t>0,025g</t>
  </si>
  <si>
    <t>Riboflavinum</t>
  </si>
  <si>
    <t>0,003g</t>
  </si>
  <si>
    <t>Pyridoxinum</t>
  </si>
  <si>
    <t>Benfothiaminum</t>
  </si>
  <si>
    <t>Magnesium lactate +Pyridoxine</t>
  </si>
  <si>
    <t>48 mg Mg+ 5 mg chlorowodorku pirydoxyny</t>
  </si>
  <si>
    <t xml:space="preserve"> tabl. powlekane</t>
  </si>
  <si>
    <t>Albendazole</t>
  </si>
  <si>
    <t>400 mg</t>
  </si>
  <si>
    <t>tabl. do rozgryzania i żucia</t>
  </si>
  <si>
    <t>1 tabl.</t>
  </si>
  <si>
    <t>400mg/20ml</t>
  </si>
  <si>
    <t>zaw. doustna</t>
  </si>
  <si>
    <t>Misoprostol</t>
  </si>
  <si>
    <t>200mcg</t>
  </si>
  <si>
    <t>Acidum Ascorbicum+Ferrum</t>
  </si>
  <si>
    <t>0,06g+0,1g</t>
  </si>
  <si>
    <t>Acidum Folicum+Ferrum</t>
  </si>
  <si>
    <t>0,35mg+80mg</t>
  </si>
  <si>
    <t>Haloperidol</t>
  </si>
  <si>
    <t>krople doustne roztwór</t>
  </si>
  <si>
    <t>1 butelka a 10ml</t>
  </si>
  <si>
    <t>Sodium ascorbate, Macrogol, Anhydrous sodium sulphate, Sodium chloride, Potassium chloride, Ascorbic acid</t>
  </si>
  <si>
    <t>Sodium ascorbate (5,9g), Macrogol (100g), Anhydrous sodium sulphate (7,5g), Sodium chloride (2,691g), Potassium chloride (1,015g), Ascorbic acid (4,7g)</t>
  </si>
  <si>
    <t>proszek do sporz. roztw. doustnego</t>
  </si>
  <si>
    <t>1 zestaw</t>
  </si>
  <si>
    <t>Lactobacillus rhamnosus</t>
  </si>
  <si>
    <t xml:space="preserve">10 mld CFU </t>
  </si>
  <si>
    <t>10 kaps.</t>
  </si>
  <si>
    <t>proszek do sporz. zaw. doustnej</t>
  </si>
  <si>
    <t>10 fiolek</t>
  </si>
  <si>
    <t>Wapno sodowane do aparatów do znieczuleń, wydajność wapna absorpcyjnego powyżej 100l CO2 / kg, opakowanie 4,5kg</t>
  </si>
  <si>
    <t>proszek</t>
  </si>
  <si>
    <t>4,5kg</t>
  </si>
  <si>
    <t>Calcii carbonas</t>
  </si>
  <si>
    <t>0,4g</t>
  </si>
  <si>
    <t xml:space="preserve">Buprenorphine </t>
  </si>
  <si>
    <t>52,5mcg/h (30mg/plaster)</t>
  </si>
  <si>
    <t>plaster</t>
  </si>
  <si>
    <t>5 plastrów</t>
  </si>
  <si>
    <t>emulsja/flakon</t>
  </si>
  <si>
    <t>Zamawiający wyraża zgodę na wycenę produktu w opakowaniu innej wielkości niż podana w opisie przedmiotu zamówienia z jednoczesnym przeliczeniem ilości opakowań aby liczba sztuk była zgodna z zamawianą. Jeżeli w wyniku przeliczeń wychodzi wartość ułamka należy podać ilość do dwóch miejsc po przecinku.</t>
  </si>
  <si>
    <t>Gentamicinum</t>
  </si>
  <si>
    <t>240mg/80ml</t>
  </si>
  <si>
    <t>200mg</t>
  </si>
  <si>
    <t>20 tabl.</t>
  </si>
  <si>
    <t>Fidaxomicin</t>
  </si>
  <si>
    <t>Zamawiający wyraża zgodę na zaoferowanie większej ilości zamawianego produktu. Jeżeli produkt występuje w opakowaniach handlowych po np. 18 sztuk, Wykonawca powinien zaoferować taką ilość opakowań, aby pokrywała ona ilość produktu wymaganą przez Zamawiającego. Zamawiający zastrzega jednka, że Wykonawca nie może zwiększyć o więcej niż 20% oferowanego produktu względem zamawianego</t>
  </si>
  <si>
    <t>Acidum tranexamicum</t>
  </si>
  <si>
    <t>500 mg</t>
  </si>
  <si>
    <t>500 mg / 5 ml</t>
  </si>
  <si>
    <t>5 amp.</t>
  </si>
  <si>
    <t>Kod CPV: 33600000-6; 33661000-1; 33661100-2</t>
  </si>
  <si>
    <t>Etomidatum</t>
  </si>
  <si>
    <t>20mg/ 10ml</t>
  </si>
  <si>
    <t>emulsja do wstrzyk.</t>
  </si>
  <si>
    <t>Kod CPV: 33600000-6; 33651100-9</t>
  </si>
  <si>
    <t>Pefloxacinum</t>
  </si>
  <si>
    <t>400mg/5ml</t>
  </si>
  <si>
    <t>Kod CPV: 33600000-6; 33651520-9</t>
  </si>
  <si>
    <t>INN-human normal immunoglobulin (IVIg)</t>
  </si>
  <si>
    <t>5g/50ml</t>
  </si>
  <si>
    <t>roztwór do inf.</t>
  </si>
  <si>
    <t>Kod CPV: 33695000-8</t>
  </si>
  <si>
    <t>Paraffinum solidum</t>
  </si>
  <si>
    <t>5kg</t>
  </si>
  <si>
    <t>tafla</t>
  </si>
  <si>
    <t>5 kg</t>
  </si>
  <si>
    <t>Kod CPV: 33695000-8; 33696300-8</t>
  </si>
  <si>
    <t>35% Formalina (nie buforowana)</t>
  </si>
  <si>
    <t>Dieta w proszku do stosowania w chorobie Leśniowskiego-Crohna, kompletna</t>
  </si>
  <si>
    <t>400g</t>
  </si>
  <si>
    <t>Rzaem:</t>
  </si>
  <si>
    <t>Pakiet nr 1 - Ticagrelor</t>
  </si>
  <si>
    <t>Pakiet nr 2 - Eradykacja Helicobacter pylori</t>
  </si>
  <si>
    <t>Pakiet nr 3 - Budesonidum</t>
  </si>
  <si>
    <t>Pakiet nr 4 - Maślan sodu</t>
  </si>
  <si>
    <t xml:space="preserve">Pakiet nr 5 - Leki stosowane zewnętrznie </t>
  </si>
  <si>
    <t>Pakiet nr 6 - Lek znieczulający</t>
  </si>
  <si>
    <t>Pakiet nr 7 - Calcium musujące</t>
  </si>
  <si>
    <t>Pakiet nr 8 - Brimonidine tartrate</t>
  </si>
  <si>
    <t>Pakiet nr 9 - Fludrocortisoni acetas</t>
  </si>
  <si>
    <t>Pakiet nr 10 - Produkty lecznicze</t>
  </si>
  <si>
    <t>Pakiet nr 11 - Nicotinamidum</t>
  </si>
  <si>
    <t>Pakiet nr 12 - Phytomenadionum</t>
  </si>
  <si>
    <t>Pakiet nr 13 - Preparaty witaminowe i produkty mineralne</t>
  </si>
  <si>
    <t>Pakiet nr 14 - Albendazole</t>
  </si>
  <si>
    <t>Pakiet nr 15 - Misoprostol</t>
  </si>
  <si>
    <t>Pakiet nr 16 - Preparaty żelaza</t>
  </si>
  <si>
    <t>Pakiet nr 17 - Haloperidol gtt</t>
  </si>
  <si>
    <t>Pakiet nr 18 - Preparat do oczyszczania jelita przed zabiegami</t>
  </si>
  <si>
    <t>Pakiet nr 19 - Lactobacillus rhamnosus</t>
  </si>
  <si>
    <t>Pakiet nr 20 - Wapno sodowane do aparatów do znieczuleń</t>
  </si>
  <si>
    <t>Pakiet nr  21 - Calci carbonas</t>
  </si>
  <si>
    <t>Pakiet nr 22 - Buprenorphine</t>
  </si>
  <si>
    <t>Pakiet nr 23 - Gentamycinum</t>
  </si>
  <si>
    <t>Pakiet nr 24 -Fidaxomicin</t>
  </si>
  <si>
    <t>Pakiet nr 25 - Acidum tranexamicum</t>
  </si>
  <si>
    <t xml:space="preserve">Pakiet nr 26 Leki anestezjologiczne </t>
  </si>
  <si>
    <t>Pakiet nr 27 Antybiotyki i chemioterapeutyki.</t>
  </si>
  <si>
    <t>Pakiet nr 28 Immunoglobulina ludzka II</t>
  </si>
  <si>
    <t>Pakiet nr 29 Parafina stała</t>
  </si>
  <si>
    <t>Pakiet nr 30 Formalina 35%</t>
  </si>
  <si>
    <t>Pakiet nr 31  - Dieta stosowana w chorobie Leśniowskiego-Crohna</t>
  </si>
  <si>
    <t>27/2021.</t>
  </si>
  <si>
    <t>Załącznik nr 2 do SWZ</t>
  </si>
  <si>
    <t xml:space="preserve"> Znak sprawy: </t>
  </si>
  <si>
    <t>Wartość brutto
(7x10)</t>
  </si>
  <si>
    <t>Wartość netto
(6x7)</t>
  </si>
  <si>
    <t>Wartość brutto
(6x9)</t>
  </si>
  <si>
    <t>Wartość brutto
(5x8)</t>
  </si>
  <si>
    <t>Wartość netto
(5x6)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</si>
</sst>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    &quot;"/>
    <numFmt numFmtId="165" formatCode="#,##0.00&quot; zł &quot;;#,##0.00&quot; zł &quot;;&quot;-&quot;#&quot; zł &quot;;&quot; &quot;@&quot; &quot;"/>
    <numFmt numFmtId="166" formatCode="#,##0.00&quot;      &quot;;#,##0.00&quot;      &quot;;&quot;-&quot;#&quot;      &quot;;@&quot; &quot;"/>
    <numFmt numFmtId="167" formatCode="#,##0.00&quot;      &quot;;#,##0.00&quot;      &quot;;\-#&quot;      &quot;;@\ "/>
    <numFmt numFmtId="168" formatCode="#,##0.00&quot; zł &quot;;#,##0.00&quot; zł &quot;;\-#&quot; zł &quot;;@\ "/>
    <numFmt numFmtId="169" formatCode="#,##0.00\ [$zł-415];[Red]\-#,##0.00\ [$zł-415]"/>
    <numFmt numFmtId="170" formatCode="#,##0.00&quot; &quot;[$zł-415];[Red]&quot;-&quot;#,##0.00&quot; &quot;[$zł-415]"/>
    <numFmt numFmtId="171" formatCode="#,##0.00&quot; zł &quot;;#,##0.00&quot; zł &quot;;\-#&quot; zł &quot;;\ @\ "/>
    <numFmt numFmtId="172" formatCode="_-* #,##0.00\ [$zł-415]_-;\-* #,##0.00\ [$zł-415]_-;_-* &quot;-&quot;??\ [$zł-415]_-;_-@_-"/>
    <numFmt numFmtId="173" formatCode="#,##0.00&quot; zł &quot;;#,##0.00&quot; zł &quot;;&quot;-&quot;#&quot; zł &quot;;@&quot; &quot;"/>
    <numFmt numFmtId="174" formatCode="[$-415]General"/>
    <numFmt numFmtId="175" formatCode="&quot; &quot;#,##0.00&quot; zł &quot;;&quot;-&quot;#,##0.00&quot; zł &quot;;&quot;-&quot;#&quot; zł &quot;;&quot; &quot;@&quot; &quot;"/>
    <numFmt numFmtId="176" formatCode="[$-415]0%"/>
    <numFmt numFmtId="177" formatCode="&quot; &quot;#,##0.00&quot; &quot;[$zł-415]&quot; &quot;;&quot;-&quot;#,##0.00&quot; &quot;[$zł-415]&quot; &quot;;&quot; -&quot;00&quot; &quot;[$zł-415]&quot; &quot;;&quot; &quot;@&quot; &quot;"/>
    <numFmt numFmtId="178" formatCode="&quot; &quot;#,##0.00&quot; &quot;[$zł-415]&quot; &quot;;&quot;-&quot;#,##0.00&quot; &quot;[$zł-415]&quot; &quot;;&quot;-&quot;00&quot; &quot;[$zł-415]&quot; &quot;;&quot; &quot;@&quot; &quot;"/>
    <numFmt numFmtId="179" formatCode="#,##0.0000&quot; &quot;[$zł-415];[Red]&quot;-&quot;#,##0.0000&quot; &quot;[$zł-415]"/>
    <numFmt numFmtId="180" formatCode="#,##0.00\ [$zł-415];[Red]#,##0.00\ [$zł-415]"/>
    <numFmt numFmtId="181" formatCode="#,##0.00&quot; zł&quot;"/>
  </numFmts>
  <fonts count="7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0000FF"/>
      <name val="Tahoma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sz val="11"/>
      <color rgb="FF000000"/>
      <name val="Liberation Sans1"/>
      <charset val="238"/>
    </font>
    <font>
      <sz val="11"/>
      <color indexed="8"/>
      <name val="Liberation Sans1"/>
      <charset val="238"/>
    </font>
    <font>
      <b/>
      <sz val="10"/>
      <color rgb="FFFFFFFF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Times New Roman CE"/>
      <charset val="238"/>
    </font>
    <font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charset val="238"/>
    </font>
    <font>
      <sz val="10"/>
      <color rgb="FF333333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theme="1"/>
      <name val="Arial CE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00000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rgb="FF80008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i/>
      <sz val="11"/>
      <color rgb="FF808080"/>
      <name val="Czcionka tekstu podstawowego"/>
      <charset val="238"/>
    </font>
    <font>
      <i/>
      <sz val="11"/>
      <color rgb="FF7F7F7F"/>
      <name val="Czcionka tekstu podstawowego"/>
      <charset val="238"/>
    </font>
    <font>
      <b/>
      <sz val="10"/>
      <color rgb="FFFF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8"/>
      <color rgb="FF0000FF"/>
      <name val="Tahoma"/>
      <family val="2"/>
      <charset val="238"/>
    </font>
    <font>
      <sz val="8"/>
      <name val="Tahoma"/>
      <family val="2"/>
      <charset val="238"/>
    </font>
    <font>
      <sz val="8"/>
      <color rgb="FF333333"/>
      <name val="Tahoma"/>
      <family val="2"/>
      <charset val="238"/>
    </font>
    <font>
      <sz val="8"/>
      <color theme="1"/>
      <name val="Tahoma"/>
      <family val="2"/>
      <charset val="238"/>
    </font>
    <font>
      <vertAlign val="subscript"/>
      <sz val="8"/>
      <color rgb="FF000000"/>
      <name val="Tahoma"/>
      <family val="2"/>
      <charset val="238"/>
    </font>
    <font>
      <sz val="10"/>
      <color rgb="FF000000"/>
      <name val="Arial CE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zcionka tekstu podstawowego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99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9">
    <xf numFmtId="0" fontId="0" fillId="0" borderId="0"/>
    <xf numFmtId="0" fontId="5" fillId="0" borderId="0"/>
    <xf numFmtId="165" fontId="5" fillId="0" borderId="0"/>
    <xf numFmtId="0" fontId="6" fillId="0" borderId="0"/>
    <xf numFmtId="0" fontId="8" fillId="0" borderId="0"/>
    <xf numFmtId="0" fontId="9" fillId="6" borderId="0"/>
    <xf numFmtId="0" fontId="9" fillId="7" borderId="0"/>
    <xf numFmtId="0" fontId="8" fillId="8" borderId="0"/>
    <xf numFmtId="0" fontId="10" fillId="9" borderId="0"/>
    <xf numFmtId="166" fontId="11" fillId="0" borderId="0"/>
    <xf numFmtId="167" fontId="12" fillId="0" borderId="0"/>
    <xf numFmtId="0" fontId="13" fillId="10" borderId="0"/>
    <xf numFmtId="0" fontId="15" fillId="0" borderId="0"/>
    <xf numFmtId="0" fontId="16" fillId="5" borderId="0"/>
    <xf numFmtId="0" fontId="17" fillId="0" borderId="0">
      <alignment horizontal="center"/>
    </xf>
    <xf numFmtId="0" fontId="18" fillId="0" borderId="0"/>
    <xf numFmtId="0" fontId="19" fillId="0" borderId="0"/>
    <xf numFmtId="0" fontId="20" fillId="0" borderId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/>
    </xf>
    <xf numFmtId="0" fontId="21" fillId="0" borderId="0">
      <alignment horizontal="center"/>
    </xf>
    <xf numFmtId="0" fontId="21" fillId="0" borderId="0">
      <alignment horizontal="center"/>
    </xf>
    <xf numFmtId="0" fontId="17" fillId="0" borderId="0">
      <alignment horizontal="center"/>
    </xf>
    <xf numFmtId="0" fontId="17" fillId="0" borderId="0">
      <alignment horizontal="center" textRotation="90"/>
    </xf>
    <xf numFmtId="0" fontId="22" fillId="0" borderId="0">
      <alignment horizontal="center" textRotation="90"/>
    </xf>
    <xf numFmtId="0" fontId="21" fillId="0" borderId="0">
      <alignment horizontal="center" textRotation="90"/>
    </xf>
    <xf numFmtId="0" fontId="21" fillId="0" borderId="0" applyNumberFormat="0" applyBorder="0" applyProtection="0">
      <alignment horizontal="center" textRotation="90"/>
    </xf>
    <xf numFmtId="0" fontId="21" fillId="0" borderId="0" applyNumberFormat="0" applyBorder="0" applyProtection="0">
      <alignment horizontal="center" textRotation="90"/>
    </xf>
    <xf numFmtId="0" fontId="21" fillId="0" borderId="0">
      <alignment horizontal="center" textRotation="90"/>
    </xf>
    <xf numFmtId="0" fontId="21" fillId="0" borderId="0">
      <alignment horizontal="center" textRotation="90"/>
    </xf>
    <xf numFmtId="0" fontId="17" fillId="0" borderId="0">
      <alignment horizontal="center" textRotation="90"/>
    </xf>
    <xf numFmtId="0" fontId="23" fillId="11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7" fillId="0" borderId="0" applyNumberFormat="0" applyBorder="0" applyProtection="0"/>
    <xf numFmtId="0" fontId="27" fillId="0" borderId="0"/>
    <xf numFmtId="0" fontId="25" fillId="0" borderId="0"/>
    <xf numFmtId="0" fontId="28" fillId="0" borderId="0" applyNumberFormat="0" applyBorder="0" applyProtection="0"/>
    <xf numFmtId="0" fontId="29" fillId="0" borderId="0"/>
    <xf numFmtId="0" fontId="30" fillId="0" borderId="0" applyNumberFormat="0" applyFill="0" applyBorder="0" applyProtection="0"/>
    <xf numFmtId="0" fontId="14" fillId="0" borderId="0" applyNumberFormat="0" applyBorder="0" applyProtection="0"/>
    <xf numFmtId="0" fontId="14" fillId="0" borderId="0"/>
    <xf numFmtId="0" fontId="14" fillId="0" borderId="0"/>
    <xf numFmtId="0" fontId="29" fillId="0" borderId="0"/>
    <xf numFmtId="0" fontId="14" fillId="0" borderId="0" applyNumberFormat="0" applyBorder="0" applyProtection="0"/>
    <xf numFmtId="0" fontId="14" fillId="0" borderId="0"/>
    <xf numFmtId="0" fontId="14" fillId="0" borderId="0"/>
    <xf numFmtId="0" fontId="14" fillId="0" borderId="0"/>
    <xf numFmtId="0" fontId="25" fillId="0" borderId="0"/>
    <xf numFmtId="0" fontId="31" fillId="11" borderId="1"/>
    <xf numFmtId="9" fontId="25" fillId="0" borderId="0" applyBorder="0" applyProtection="0"/>
    <xf numFmtId="9" fontId="25" fillId="0" borderId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34" fillId="0" borderId="0" applyNumberFormat="0" applyBorder="0" applyProtection="0"/>
    <xf numFmtId="0" fontId="34" fillId="0" borderId="0" applyNumberFormat="0" applyBorder="0" applyProtection="0"/>
    <xf numFmtId="0" fontId="34" fillId="0" borderId="0"/>
    <xf numFmtId="0" fontId="34" fillId="0" borderId="0"/>
    <xf numFmtId="0" fontId="32" fillId="0" borderId="0"/>
    <xf numFmtId="169" fontId="32" fillId="0" borderId="0"/>
    <xf numFmtId="170" fontId="33" fillId="0" borderId="0"/>
    <xf numFmtId="169" fontId="34" fillId="0" borderId="0"/>
    <xf numFmtId="169" fontId="34" fillId="0" borderId="0" applyBorder="0" applyProtection="0"/>
    <xf numFmtId="169" fontId="34" fillId="0" borderId="0" applyBorder="0" applyProtection="0"/>
    <xf numFmtId="169" fontId="34" fillId="0" borderId="0"/>
    <xf numFmtId="169" fontId="34" fillId="0" borderId="0"/>
    <xf numFmtId="169" fontId="32" fillId="0" borderId="0"/>
    <xf numFmtId="0" fontId="5" fillId="0" borderId="0"/>
    <xf numFmtId="169" fontId="32" fillId="0" borderId="0" applyBorder="0" applyProtection="0"/>
    <xf numFmtId="169" fontId="32" fillId="0" borderId="0"/>
    <xf numFmtId="168" fontId="25" fillId="0" borderId="0"/>
    <xf numFmtId="0" fontId="5" fillId="0" borderId="0"/>
    <xf numFmtId="171" fontId="25" fillId="0" borderId="0"/>
    <xf numFmtId="171" fontId="25" fillId="0" borderId="0"/>
    <xf numFmtId="168" fontId="25" fillId="0" borderId="0" applyBorder="0" applyProtection="0"/>
    <xf numFmtId="168" fontId="25" fillId="0" borderId="0" applyBorder="0" applyProtection="0"/>
    <xf numFmtId="168" fontId="25" fillId="0" borderId="0"/>
    <xf numFmtId="171" fontId="25" fillId="0" borderId="0"/>
    <xf numFmtId="0" fontId="10" fillId="0" borderId="0"/>
    <xf numFmtId="44" fontId="3" fillId="0" borderId="0" applyFont="0" applyFill="0" applyBorder="0" applyAlignment="0" applyProtection="0"/>
    <xf numFmtId="168" fontId="5" fillId="0" borderId="0"/>
    <xf numFmtId="9" fontId="5" fillId="0" borderId="0" applyBorder="0" applyProtection="0"/>
    <xf numFmtId="168" fontId="35" fillId="0" borderId="0"/>
    <xf numFmtId="9" fontId="3" fillId="0" borderId="0" applyFont="0" applyFill="0" applyBorder="0" applyAlignment="0" applyProtection="0"/>
    <xf numFmtId="0" fontId="36" fillId="0" borderId="0"/>
    <xf numFmtId="0" fontId="37" fillId="0" borderId="0"/>
    <xf numFmtId="0" fontId="38" fillId="6" borderId="0"/>
    <xf numFmtId="0" fontId="38" fillId="7" borderId="0"/>
    <xf numFmtId="0" fontId="37" fillId="8" borderId="0"/>
    <xf numFmtId="0" fontId="39" fillId="9" borderId="0"/>
    <xf numFmtId="0" fontId="40" fillId="10" borderId="0"/>
    <xf numFmtId="173" fontId="41" fillId="0" borderId="0"/>
    <xf numFmtId="0" fontId="41" fillId="0" borderId="0"/>
    <xf numFmtId="0" fontId="42" fillId="0" borderId="0"/>
    <xf numFmtId="0" fontId="43" fillId="5" borderId="0"/>
    <xf numFmtId="0" fontId="44" fillId="0" borderId="0">
      <alignment horizontal="center"/>
    </xf>
    <xf numFmtId="0" fontId="45" fillId="0" borderId="0"/>
    <xf numFmtId="0" fontId="46" fillId="0" borderId="0"/>
    <xf numFmtId="0" fontId="47" fillId="0" borderId="0"/>
    <xf numFmtId="0" fontId="44" fillId="0" borderId="0">
      <alignment horizontal="center" textRotation="90"/>
    </xf>
    <xf numFmtId="0" fontId="48" fillId="11" borderId="0"/>
    <xf numFmtId="0" fontId="49" fillId="11" borderId="1"/>
    <xf numFmtId="0" fontId="50" fillId="0" borderId="0"/>
    <xf numFmtId="170" fontId="50" fillId="0" borderId="0"/>
    <xf numFmtId="0" fontId="36" fillId="0" borderId="0"/>
    <xf numFmtId="0" fontId="36" fillId="0" borderId="0"/>
    <xf numFmtId="0" fontId="39" fillId="0" borderId="0"/>
    <xf numFmtId="0" fontId="50" fillId="0" borderId="0"/>
    <xf numFmtId="0" fontId="44" fillId="0" borderId="0">
      <alignment horizontal="center" textRotation="90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/>
    </xf>
    <xf numFmtId="0" fontId="44" fillId="0" borderId="0">
      <alignment horizontal="center" textRotation="90"/>
    </xf>
    <xf numFmtId="0" fontId="44" fillId="0" borderId="0">
      <alignment horizontal="center" textRotation="90"/>
    </xf>
    <xf numFmtId="0" fontId="50" fillId="0" borderId="0"/>
    <xf numFmtId="170" fontId="50" fillId="0" borderId="0"/>
    <xf numFmtId="170" fontId="50" fillId="0" borderId="0"/>
    <xf numFmtId="0" fontId="44" fillId="0" borderId="0">
      <alignment horizontal="center" textRotation="90"/>
    </xf>
    <xf numFmtId="0" fontId="50" fillId="0" borderId="0"/>
    <xf numFmtId="170" fontId="50" fillId="0" borderId="0"/>
    <xf numFmtId="0" fontId="50" fillId="0" borderId="0"/>
    <xf numFmtId="170" fontId="50" fillId="0" borderId="0"/>
    <xf numFmtId="0" fontId="35" fillId="0" borderId="0"/>
    <xf numFmtId="177" fontId="35" fillId="0" borderId="0" applyFont="0" applyFill="0" applyBorder="0" applyAlignment="0" applyProtection="0"/>
    <xf numFmtId="9" fontId="35" fillId="0" borderId="0" applyFont="0" applyBorder="0" applyProtection="0"/>
    <xf numFmtId="174" fontId="53" fillId="13" borderId="0" applyBorder="0" applyProtection="0"/>
    <xf numFmtId="174" fontId="5" fillId="0" borderId="0" applyBorder="0" applyProtection="0"/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 textRotation="90"/>
    </xf>
    <xf numFmtId="174" fontId="55" fillId="0" borderId="0" applyBorder="0" applyProtection="0"/>
    <xf numFmtId="0" fontId="5" fillId="0" borderId="0" applyNumberFormat="0" applyBorder="0" applyProtection="0"/>
    <xf numFmtId="176" fontId="5" fillId="0" borderId="0" applyBorder="0" applyProtection="0"/>
    <xf numFmtId="0" fontId="56" fillId="0" borderId="0" applyNumberFormat="0" applyBorder="0" applyProtection="0"/>
    <xf numFmtId="170" fontId="56" fillId="0" borderId="0" applyBorder="0" applyProtection="0"/>
    <xf numFmtId="174" fontId="57" fillId="0" borderId="0" applyBorder="0" applyProtection="0"/>
    <xf numFmtId="0" fontId="58" fillId="0" borderId="0" applyNumberFormat="0" applyBorder="0" applyProtection="0"/>
    <xf numFmtId="175" fontId="5" fillId="0" borderId="0" applyBorder="0" applyProtection="0"/>
    <xf numFmtId="178" fontId="35" fillId="0" borderId="0" applyFont="0" applyBorder="0" applyProtection="0"/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/>
    </xf>
    <xf numFmtId="0" fontId="54" fillId="0" borderId="0" applyNumberFormat="0" applyBorder="0" applyProtection="0">
      <alignment horizontal="center" textRotation="90"/>
    </xf>
    <xf numFmtId="0" fontId="56" fillId="0" borderId="0" applyNumberFormat="0" applyBorder="0" applyProtection="0"/>
    <xf numFmtId="170" fontId="56" fillId="0" borderId="0" applyBorder="0" applyProtection="0"/>
    <xf numFmtId="0" fontId="54" fillId="0" borderId="0" applyNumberFormat="0" applyBorder="0" applyProtection="0">
      <alignment horizontal="center" textRotation="90"/>
    </xf>
    <xf numFmtId="0" fontId="56" fillId="0" borderId="0" applyNumberFormat="0" applyBorder="0" applyProtection="0"/>
    <xf numFmtId="170" fontId="56" fillId="0" borderId="0" applyBorder="0" applyProtection="0"/>
    <xf numFmtId="173" fontId="41" fillId="0" borderId="0"/>
    <xf numFmtId="174" fontId="5" fillId="0" borderId="0" applyBorder="0" applyProtection="0"/>
    <xf numFmtId="9" fontId="25" fillId="0" borderId="0" applyBorder="0" applyProtection="0"/>
    <xf numFmtId="169" fontId="32" fillId="0" borderId="0" applyBorder="0" applyProtection="0"/>
    <xf numFmtId="171" fontId="25" fillId="0" borderId="0"/>
    <xf numFmtId="44" fontId="3" fillId="0" borderId="0" applyFont="0" applyFill="0" applyBorder="0" applyAlignment="0" applyProtection="0"/>
    <xf numFmtId="174" fontId="55" fillId="0" borderId="0" applyBorder="0" applyProtection="0"/>
    <xf numFmtId="0" fontId="5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165" fontId="5" fillId="0" borderId="0"/>
    <xf numFmtId="4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25" fillId="0" borderId="0"/>
    <xf numFmtId="0" fontId="27" fillId="0" borderId="0"/>
    <xf numFmtId="0" fontId="5" fillId="0" borderId="0"/>
    <xf numFmtId="0" fontId="14" fillId="0" borderId="0" applyNumberFormat="0" applyFill="0" applyBorder="0" applyProtection="0"/>
    <xf numFmtId="0" fontId="5" fillId="0" borderId="0"/>
    <xf numFmtId="0" fontId="5" fillId="0" borderId="0" applyNumberFormat="0" applyBorder="0" applyProtection="0"/>
    <xf numFmtId="0" fontId="3" fillId="0" borderId="0"/>
    <xf numFmtId="9" fontId="5" fillId="0" borderId="0" applyBorder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35" fillId="0" borderId="0"/>
    <xf numFmtId="168" fontId="25" fillId="0" borderId="0" applyBorder="0" applyProtection="0"/>
    <xf numFmtId="168" fontId="5" fillId="0" borderId="0"/>
    <xf numFmtId="168" fontId="5" fillId="0" borderId="0"/>
    <xf numFmtId="0" fontId="68" fillId="0" borderId="0" applyNumberFormat="0" applyBorder="0" applyProtection="0"/>
    <xf numFmtId="9" fontId="5" fillId="0" borderId="0" applyFont="0" applyFill="0" applyBorder="0" applyAlignment="0" applyProtection="0"/>
    <xf numFmtId="0" fontId="68" fillId="0" borderId="0" applyNumberFormat="0" applyBorder="0" applyProtection="0"/>
    <xf numFmtId="177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73">
    <xf numFmtId="0" fontId="0" fillId="0" borderId="0" xfId="0"/>
    <xf numFmtId="0" fontId="7" fillId="0" borderId="0" xfId="1" applyFont="1" applyBorder="1" applyAlignment="1">
      <alignment horizontal="left"/>
    </xf>
    <xf numFmtId="0" fontId="5" fillId="0" borderId="0" xfId="157"/>
    <xf numFmtId="0" fontId="60" fillId="0" borderId="0" xfId="157" applyFont="1" applyAlignment="1">
      <alignment horizontal="left"/>
    </xf>
    <xf numFmtId="0" fontId="61" fillId="0" borderId="0" xfId="157" applyFont="1" applyAlignment="1">
      <alignment horizontal="center" vertical="center" wrapText="1"/>
    </xf>
    <xf numFmtId="0" fontId="61" fillId="0" borderId="0" xfId="157" applyFont="1" applyAlignment="1">
      <alignment horizontal="center" vertical="center"/>
    </xf>
    <xf numFmtId="0" fontId="60" fillId="0" borderId="0" xfId="157" applyFont="1" applyAlignment="1">
      <alignment horizontal="center" vertical="center"/>
    </xf>
    <xf numFmtId="0" fontId="62" fillId="0" borderId="0" xfId="157" applyFont="1" applyBorder="1" applyAlignment="1">
      <alignment horizontal="center" vertical="center" wrapText="1"/>
    </xf>
    <xf numFmtId="0" fontId="7" fillId="0" borderId="0" xfId="157" applyFont="1" applyBorder="1" applyAlignment="1">
      <alignment horizontal="left"/>
    </xf>
    <xf numFmtId="0" fontId="63" fillId="15" borderId="0" xfId="157" applyFont="1" applyFill="1" applyBorder="1" applyAlignment="1">
      <alignment horizontal="left"/>
    </xf>
    <xf numFmtId="0" fontId="61" fillId="12" borderId="2" xfId="157" applyFont="1" applyFill="1" applyBorder="1" applyAlignment="1">
      <alignment horizontal="center" vertical="center" wrapText="1"/>
    </xf>
    <xf numFmtId="0" fontId="61" fillId="4" borderId="2" xfId="157" applyFont="1" applyFill="1" applyBorder="1" applyAlignment="1">
      <alignment horizontal="center" vertical="center"/>
    </xf>
    <xf numFmtId="0" fontId="60" fillId="3" borderId="5" xfId="157" applyFont="1" applyFill="1" applyBorder="1" applyAlignment="1">
      <alignment horizontal="center"/>
    </xf>
    <xf numFmtId="0" fontId="64" fillId="0" borderId="6" xfId="157" applyFont="1" applyFill="1" applyBorder="1" applyAlignment="1">
      <alignment horizontal="center" vertical="center"/>
    </xf>
    <xf numFmtId="0" fontId="64" fillId="0" borderId="2" xfId="157" applyFont="1" applyBorder="1" applyAlignment="1">
      <alignment horizontal="center" vertical="center"/>
    </xf>
    <xf numFmtId="0" fontId="64" fillId="0" borderId="2" xfId="158" applyFont="1" applyBorder="1" applyAlignment="1">
      <alignment horizontal="center" vertical="center" wrapText="1"/>
    </xf>
    <xf numFmtId="0" fontId="64" fillId="0" borderId="4" xfId="159" applyFont="1" applyFill="1" applyBorder="1" applyAlignment="1">
      <alignment horizontal="center" vertical="center" wrapText="1"/>
    </xf>
    <xf numFmtId="0" fontId="64" fillId="0" borderId="4" xfId="157" applyFont="1" applyBorder="1" applyAlignment="1">
      <alignment horizontal="center" vertical="center"/>
    </xf>
    <xf numFmtId="172" fontId="64" fillId="0" borderId="4" xfId="157" applyNumberFormat="1" applyFont="1" applyBorder="1" applyAlignment="1">
      <alignment horizontal="center" vertical="center"/>
    </xf>
    <xf numFmtId="9" fontId="64" fillId="0" borderId="4" xfId="160" applyFont="1" applyFill="1" applyBorder="1" applyAlignment="1" applyProtection="1">
      <alignment horizontal="center" vertical="center"/>
    </xf>
    <xf numFmtId="165" fontId="64" fillId="0" borderId="6" xfId="161" applyFont="1" applyFill="1" applyBorder="1" applyAlignment="1" applyProtection="1">
      <alignment horizontal="center" vertical="center"/>
    </xf>
    <xf numFmtId="172" fontId="64" fillId="0" borderId="2" xfId="157" applyNumberFormat="1" applyFont="1" applyBorder="1" applyAlignment="1">
      <alignment horizontal="center" vertical="center"/>
    </xf>
    <xf numFmtId="0" fontId="64" fillId="0" borderId="0" xfId="157" applyFont="1" applyAlignment="1">
      <alignment horizontal="center" vertical="center"/>
    </xf>
    <xf numFmtId="0" fontId="60" fillId="0" borderId="0" xfId="157" applyFont="1"/>
    <xf numFmtId="0" fontId="60" fillId="0" borderId="0" xfId="157" applyFont="1" applyBorder="1" applyAlignment="1">
      <alignment horizontal="left" vertical="center" wrapText="1"/>
    </xf>
    <xf numFmtId="0" fontId="60" fillId="0" borderId="0" xfId="157" applyFont="1" applyAlignment="1">
      <alignment wrapText="1"/>
    </xf>
    <xf numFmtId="0" fontId="61" fillId="0" borderId="0" xfId="157" applyFont="1" applyAlignment="1">
      <alignment horizontal="left" wrapText="1"/>
    </xf>
    <xf numFmtId="168" fontId="61" fillId="0" borderId="0" xfId="157" applyNumberFormat="1" applyFont="1" applyAlignment="1">
      <alignment horizontal="center" vertical="center" wrapText="1"/>
    </xf>
    <xf numFmtId="168" fontId="61" fillId="0" borderId="0" xfId="163" applyNumberFormat="1" applyFont="1" applyAlignment="1">
      <alignment horizontal="center" vertical="center" wrapText="1"/>
    </xf>
    <xf numFmtId="164" fontId="61" fillId="0" borderId="0" xfId="157" applyNumberFormat="1" applyFont="1" applyAlignment="1">
      <alignment horizontal="center" vertical="center" wrapText="1"/>
    </xf>
    <xf numFmtId="0" fontId="61" fillId="0" borderId="0" xfId="157" applyFont="1" applyAlignment="1">
      <alignment horizontal="left"/>
    </xf>
    <xf numFmtId="164" fontId="61" fillId="0" borderId="0" xfId="157" applyNumberFormat="1" applyFont="1" applyAlignment="1">
      <alignment horizontal="center" vertical="center"/>
    </xf>
    <xf numFmtId="168" fontId="61" fillId="0" borderId="0" xfId="163" applyNumberFormat="1" applyFont="1" applyAlignment="1">
      <alignment horizontal="center" vertical="center"/>
    </xf>
    <xf numFmtId="0" fontId="2" fillId="0" borderId="0" xfId="158"/>
    <xf numFmtId="179" fontId="64" fillId="0" borderId="4" xfId="157" applyNumberFormat="1" applyFont="1" applyBorder="1" applyAlignment="1">
      <alignment horizontal="center" vertical="center"/>
    </xf>
    <xf numFmtId="0" fontId="60" fillId="0" borderId="6" xfId="157" applyFont="1" applyFill="1" applyBorder="1" applyAlignment="1">
      <alignment horizontal="center" vertical="center"/>
    </xf>
    <xf numFmtId="0" fontId="60" fillId="0" borderId="2" xfId="157" applyFont="1" applyBorder="1" applyAlignment="1">
      <alignment horizontal="center" vertical="center"/>
    </xf>
    <xf numFmtId="0" fontId="60" fillId="0" borderId="2" xfId="157" applyFont="1" applyBorder="1" applyAlignment="1">
      <alignment horizontal="center" vertical="center" wrapText="1"/>
    </xf>
    <xf numFmtId="0" fontId="60" fillId="2" borderId="7" xfId="159" applyFont="1" applyFill="1" applyBorder="1" applyAlignment="1">
      <alignment horizontal="center" vertical="center" wrapText="1"/>
    </xf>
    <xf numFmtId="0" fontId="60" fillId="0" borderId="4" xfId="159" applyFont="1" applyFill="1" applyBorder="1" applyAlignment="1">
      <alignment horizontal="center" vertical="center" wrapText="1"/>
    </xf>
    <xf numFmtId="0" fontId="60" fillId="0" borderId="4" xfId="157" applyFont="1" applyBorder="1" applyAlignment="1">
      <alignment horizontal="center" vertical="center"/>
    </xf>
    <xf numFmtId="179" fontId="60" fillId="0" borderId="4" xfId="157" applyNumberFormat="1" applyFont="1" applyBorder="1" applyAlignment="1">
      <alignment horizontal="center" vertical="center"/>
    </xf>
    <xf numFmtId="9" fontId="60" fillId="0" borderId="4" xfId="160" applyFont="1" applyFill="1" applyBorder="1" applyAlignment="1" applyProtection="1">
      <alignment horizontal="center" vertical="center"/>
    </xf>
    <xf numFmtId="165" fontId="60" fillId="0" borderId="6" xfId="161" applyFont="1" applyFill="1" applyBorder="1" applyAlignment="1" applyProtection="1">
      <alignment horizontal="center" vertical="center"/>
    </xf>
    <xf numFmtId="172" fontId="60" fillId="0" borderId="2" xfId="157" applyNumberFormat="1" applyFont="1" applyBorder="1" applyAlignment="1">
      <alignment horizontal="center" vertical="center"/>
    </xf>
    <xf numFmtId="0" fontId="3" fillId="0" borderId="0" xfId="171"/>
    <xf numFmtId="0" fontId="60" fillId="0" borderId="0" xfId="171" applyFont="1" applyAlignment="1">
      <alignment horizontal="left"/>
    </xf>
    <xf numFmtId="0" fontId="61" fillId="0" borderId="0" xfId="171" applyFont="1" applyAlignment="1">
      <alignment horizontal="center" vertical="center" wrapText="1"/>
    </xf>
    <xf numFmtId="0" fontId="61" fillId="0" borderId="0" xfId="171" applyFont="1" applyAlignment="1">
      <alignment horizontal="center" vertical="center"/>
    </xf>
    <xf numFmtId="0" fontId="60" fillId="0" borderId="0" xfId="171" applyFont="1" applyAlignment="1">
      <alignment horizontal="center" vertical="center"/>
    </xf>
    <xf numFmtId="0" fontId="62" fillId="0" borderId="0" xfId="171" applyFont="1" applyBorder="1" applyAlignment="1">
      <alignment horizontal="center" vertical="center" wrapText="1"/>
    </xf>
    <xf numFmtId="0" fontId="7" fillId="0" borderId="0" xfId="171" applyFont="1" applyBorder="1" applyAlignment="1">
      <alignment horizontal="left"/>
    </xf>
    <xf numFmtId="0" fontId="63" fillId="15" borderId="0" xfId="171" applyFont="1" applyFill="1" applyBorder="1" applyAlignment="1">
      <alignment horizontal="left"/>
    </xf>
    <xf numFmtId="0" fontId="61" fillId="12" borderId="2" xfId="171" applyFont="1" applyFill="1" applyBorder="1" applyAlignment="1">
      <alignment horizontal="center" vertical="center" wrapText="1"/>
    </xf>
    <xf numFmtId="0" fontId="61" fillId="4" borderId="2" xfId="171" applyFont="1" applyFill="1" applyBorder="1" applyAlignment="1">
      <alignment horizontal="center" vertical="center"/>
    </xf>
    <xf numFmtId="0" fontId="60" fillId="3" borderId="2" xfId="171" applyFont="1" applyFill="1" applyBorder="1" applyAlignment="1">
      <alignment horizontal="center"/>
    </xf>
    <xf numFmtId="0" fontId="60" fillId="0" borderId="4" xfId="171" applyFont="1" applyFill="1" applyBorder="1" applyAlignment="1">
      <alignment horizontal="center" vertical="center"/>
    </xf>
    <xf numFmtId="0" fontId="65" fillId="0" borderId="4" xfId="171" applyFont="1" applyFill="1" applyBorder="1" applyAlignment="1">
      <alignment horizontal="center" vertical="center" wrapText="1"/>
    </xf>
    <xf numFmtId="0" fontId="60" fillId="2" borderId="4" xfId="159" applyFont="1" applyFill="1" applyBorder="1" applyAlignment="1">
      <alignment horizontal="center" vertical="center" wrapText="1"/>
    </xf>
    <xf numFmtId="0" fontId="60" fillId="2" borderId="4" xfId="159" applyFont="1" applyFill="1" applyBorder="1" applyAlignment="1">
      <alignment horizontal="center" vertical="center"/>
    </xf>
    <xf numFmtId="0" fontId="61" fillId="0" borderId="4" xfId="171" applyFont="1" applyBorder="1" applyAlignment="1">
      <alignment horizontal="center" vertical="center"/>
    </xf>
    <xf numFmtId="170" fontId="60" fillId="0" borderId="4" xfId="171" applyNumberFormat="1" applyFont="1" applyBorder="1" applyAlignment="1">
      <alignment horizontal="center" vertical="center"/>
    </xf>
    <xf numFmtId="172" fontId="66" fillId="0" borderId="2" xfId="171" applyNumberFormat="1" applyFont="1" applyBorder="1" applyAlignment="1">
      <alignment horizontal="center" vertical="center"/>
    </xf>
    <xf numFmtId="0" fontId="66" fillId="0" borderId="0" xfId="171" applyFont="1" applyAlignment="1">
      <alignment horizontal="center" vertical="center"/>
    </xf>
    <xf numFmtId="0" fontId="60" fillId="0" borderId="2" xfId="171" applyFont="1" applyBorder="1" applyAlignment="1">
      <alignment horizontal="center" vertical="center"/>
    </xf>
    <xf numFmtId="0" fontId="65" fillId="0" borderId="2" xfId="171" applyFont="1" applyBorder="1" applyAlignment="1">
      <alignment horizontal="center" vertical="center" wrapText="1"/>
    </xf>
    <xf numFmtId="0" fontId="60" fillId="0" borderId="2" xfId="171" applyFont="1" applyBorder="1" applyAlignment="1">
      <alignment horizontal="center" vertical="center" wrapText="1"/>
    </xf>
    <xf numFmtId="0" fontId="61" fillId="0" borderId="2" xfId="171" applyFont="1" applyBorder="1" applyAlignment="1">
      <alignment horizontal="center" vertical="center"/>
    </xf>
    <xf numFmtId="169" fontId="60" fillId="0" borderId="8" xfId="171" applyNumberFormat="1" applyFont="1" applyBorder="1" applyAlignment="1">
      <alignment horizontal="center" vertical="center"/>
    </xf>
    <xf numFmtId="9" fontId="60" fillId="0" borderId="2" xfId="174" applyFont="1" applyBorder="1" applyAlignment="1" applyProtection="1">
      <alignment horizontal="center" vertical="center"/>
    </xf>
    <xf numFmtId="0" fontId="60" fillId="0" borderId="0" xfId="171" applyFont="1"/>
    <xf numFmtId="0" fontId="60" fillId="0" borderId="0" xfId="171" applyFont="1" applyBorder="1" applyAlignment="1">
      <alignment horizontal="left" vertical="center" wrapText="1"/>
    </xf>
    <xf numFmtId="0" fontId="60" fillId="0" borderId="0" xfId="171" applyFont="1" applyAlignment="1">
      <alignment wrapText="1"/>
    </xf>
    <xf numFmtId="0" fontId="61" fillId="0" borderId="0" xfId="171" applyFont="1" applyAlignment="1">
      <alignment horizontal="left" wrapText="1"/>
    </xf>
    <xf numFmtId="168" fontId="61" fillId="0" borderId="0" xfId="171" applyNumberFormat="1" applyFont="1" applyAlignment="1">
      <alignment horizontal="center" vertical="center" wrapText="1"/>
    </xf>
    <xf numFmtId="164" fontId="61" fillId="0" borderId="0" xfId="171" applyNumberFormat="1" applyFont="1" applyAlignment="1">
      <alignment horizontal="center" vertical="center" wrapText="1"/>
    </xf>
    <xf numFmtId="0" fontId="61" fillId="0" borderId="0" xfId="171" applyFont="1" applyAlignment="1">
      <alignment horizontal="left"/>
    </xf>
    <xf numFmtId="164" fontId="61" fillId="0" borderId="0" xfId="171" applyNumberFormat="1" applyFont="1" applyAlignment="1">
      <alignment horizontal="center" vertical="center"/>
    </xf>
    <xf numFmtId="0" fontId="60" fillId="0" borderId="4" xfId="171" applyFont="1" applyFill="1" applyBorder="1" applyAlignment="1">
      <alignment horizontal="center" vertical="center" wrapText="1"/>
    </xf>
    <xf numFmtId="0" fontId="60" fillId="0" borderId="4" xfId="171" applyFont="1" applyBorder="1" applyAlignment="1">
      <alignment horizontal="center" vertical="center" wrapText="1"/>
    </xf>
    <xf numFmtId="0" fontId="60" fillId="0" borderId="4" xfId="171" applyFont="1" applyBorder="1" applyAlignment="1">
      <alignment horizontal="center" vertical="center"/>
    </xf>
    <xf numFmtId="180" fontId="66" fillId="0" borderId="2" xfId="171" applyNumberFormat="1" applyFont="1" applyBorder="1" applyAlignment="1">
      <alignment horizontal="center" vertical="center"/>
    </xf>
    <xf numFmtId="0" fontId="60" fillId="0" borderId="0" xfId="169" applyFont="1"/>
    <xf numFmtId="0" fontId="60" fillId="0" borderId="0" xfId="169" applyFont="1" applyBorder="1" applyAlignment="1">
      <alignment horizontal="left" vertical="center" wrapText="1"/>
    </xf>
    <xf numFmtId="0" fontId="60" fillId="0" borderId="0" xfId="169" applyFont="1" applyAlignment="1">
      <alignment wrapText="1"/>
    </xf>
    <xf numFmtId="0" fontId="61" fillId="0" borderId="0" xfId="169" applyFont="1" applyAlignment="1">
      <alignment horizontal="left" wrapText="1"/>
    </xf>
    <xf numFmtId="168" fontId="61" fillId="0" borderId="0" xfId="169" applyNumberFormat="1" applyFont="1" applyAlignment="1">
      <alignment horizontal="center" vertical="center" wrapText="1"/>
    </xf>
    <xf numFmtId="0" fontId="61" fillId="0" borderId="0" xfId="169" applyFont="1" applyAlignment="1">
      <alignment horizontal="center" vertical="center" wrapText="1"/>
    </xf>
    <xf numFmtId="168" fontId="61" fillId="0" borderId="0" xfId="175" applyFont="1" applyAlignment="1">
      <alignment horizontal="center" vertical="center" wrapText="1"/>
    </xf>
    <xf numFmtId="164" fontId="61" fillId="0" borderId="0" xfId="169" applyNumberFormat="1" applyFont="1" applyAlignment="1">
      <alignment horizontal="center" vertical="center" wrapText="1"/>
    </xf>
    <xf numFmtId="0" fontId="61" fillId="0" borderId="0" xfId="169" applyFont="1" applyAlignment="1">
      <alignment horizontal="left"/>
    </xf>
    <xf numFmtId="164" fontId="61" fillId="0" borderId="0" xfId="169" applyNumberFormat="1" applyFont="1" applyAlignment="1">
      <alignment horizontal="center" vertical="center"/>
    </xf>
    <xf numFmtId="0" fontId="60" fillId="0" borderId="0" xfId="169" applyFont="1" applyAlignment="1">
      <alignment horizontal="left"/>
    </xf>
    <xf numFmtId="0" fontId="61" fillId="0" borderId="0" xfId="169" applyFont="1" applyAlignment="1">
      <alignment horizontal="center" vertical="center"/>
    </xf>
    <xf numFmtId="168" fontId="61" fillId="0" borderId="0" xfId="175" applyFont="1" applyAlignment="1">
      <alignment horizontal="center" vertical="center"/>
    </xf>
    <xf numFmtId="0" fontId="60" fillId="0" borderId="0" xfId="169" applyFont="1" applyAlignment="1">
      <alignment horizontal="center" vertical="center"/>
    </xf>
    <xf numFmtId="0" fontId="5" fillId="0" borderId="0" xfId="169"/>
    <xf numFmtId="0" fontId="60" fillId="0" borderId="4" xfId="157" applyFont="1" applyFill="1" applyBorder="1" applyAlignment="1">
      <alignment horizontal="center" vertical="center"/>
    </xf>
    <xf numFmtId="170" fontId="60" fillId="0" borderId="4" xfId="157" applyNumberFormat="1" applyFont="1" applyBorder="1" applyAlignment="1">
      <alignment horizontal="center" vertical="center"/>
    </xf>
    <xf numFmtId="0" fontId="60" fillId="0" borderId="2" xfId="171" applyFont="1" applyFill="1" applyBorder="1" applyAlignment="1">
      <alignment horizontal="center" vertical="center" wrapText="1"/>
    </xf>
    <xf numFmtId="0" fontId="61" fillId="0" borderId="2" xfId="171" applyFont="1" applyFill="1" applyBorder="1" applyAlignment="1">
      <alignment horizontal="center" vertical="center" wrapText="1"/>
    </xf>
    <xf numFmtId="170" fontId="60" fillId="0" borderId="2" xfId="171" applyNumberFormat="1" applyFont="1" applyFill="1" applyBorder="1" applyAlignment="1">
      <alignment horizontal="center" vertical="center" wrapText="1"/>
    </xf>
    <xf numFmtId="9" fontId="60" fillId="0" borderId="2" xfId="160" applyFont="1" applyFill="1" applyBorder="1" applyAlignment="1" applyProtection="1">
      <alignment horizontal="center" vertical="center" wrapText="1"/>
    </xf>
    <xf numFmtId="165" fontId="60" fillId="0" borderId="9" xfId="161" applyFont="1" applyFill="1" applyBorder="1" applyAlignment="1" applyProtection="1">
      <alignment horizontal="center" vertical="center"/>
    </xf>
    <xf numFmtId="0" fontId="66" fillId="0" borderId="2" xfId="171" applyFont="1" applyBorder="1" applyAlignment="1">
      <alignment horizontal="center" vertical="center"/>
    </xf>
    <xf numFmtId="0" fontId="60" fillId="3" borderId="10" xfId="157" applyFont="1" applyFill="1" applyBorder="1" applyAlignment="1">
      <alignment horizontal="center"/>
    </xf>
    <xf numFmtId="0" fontId="60" fillId="3" borderId="2" xfId="157" applyFont="1" applyFill="1" applyBorder="1" applyAlignment="1">
      <alignment horizontal="center"/>
    </xf>
    <xf numFmtId="0" fontId="60" fillId="3" borderId="11" xfId="157" applyFont="1" applyFill="1" applyBorder="1" applyAlignment="1">
      <alignment horizontal="center"/>
    </xf>
    <xf numFmtId="0" fontId="60" fillId="0" borderId="4" xfId="157" applyFont="1" applyBorder="1" applyAlignment="1">
      <alignment horizontal="center"/>
    </xf>
    <xf numFmtId="0" fontId="60" fillId="0" borderId="4" xfId="157" applyFont="1" applyFill="1" applyBorder="1" applyAlignment="1">
      <alignment horizontal="center" vertical="center" wrapText="1"/>
    </xf>
    <xf numFmtId="0" fontId="61" fillId="0" borderId="4" xfId="157" applyFont="1" applyBorder="1" applyAlignment="1">
      <alignment horizontal="center" vertical="center" wrapText="1"/>
    </xf>
    <xf numFmtId="9" fontId="60" fillId="0" borderId="4" xfId="160" applyFont="1" applyBorder="1" applyAlignment="1">
      <alignment horizontal="center" vertical="center"/>
    </xf>
    <xf numFmtId="0" fontId="5" fillId="0" borderId="0" xfId="157" applyAlignment="1">
      <alignment horizontal="center"/>
    </xf>
    <xf numFmtId="0" fontId="60" fillId="0" borderId="2" xfId="159" applyFont="1" applyFill="1" applyBorder="1" applyAlignment="1">
      <alignment horizontal="center" vertical="center" wrapText="1"/>
    </xf>
    <xf numFmtId="0" fontId="61" fillId="0" borderId="2" xfId="159" applyFont="1" applyFill="1" applyBorder="1" applyAlignment="1">
      <alignment horizontal="center" vertical="center" wrapText="1"/>
    </xf>
    <xf numFmtId="0" fontId="65" fillId="0" borderId="2" xfId="171" applyFont="1" applyFill="1" applyBorder="1" applyAlignment="1">
      <alignment horizontal="center" vertical="center" wrapText="1"/>
    </xf>
    <xf numFmtId="169" fontId="60" fillId="0" borderId="2" xfId="171" applyNumberFormat="1" applyFont="1" applyFill="1" applyBorder="1" applyAlignment="1">
      <alignment horizontal="center" vertical="center" wrapText="1"/>
    </xf>
    <xf numFmtId="9" fontId="61" fillId="0" borderId="2" xfId="160" applyFont="1" applyFill="1" applyBorder="1" applyAlignment="1" applyProtection="1">
      <alignment horizontal="center" vertical="center" wrapText="1"/>
    </xf>
    <xf numFmtId="0" fontId="60" fillId="0" borderId="6" xfId="157" applyFont="1" applyBorder="1" applyAlignment="1">
      <alignment horizontal="center" vertical="center"/>
    </xf>
    <xf numFmtId="0" fontId="61" fillId="0" borderId="4" xfId="159" applyFont="1" applyFill="1" applyBorder="1" applyAlignment="1">
      <alignment horizontal="center" vertical="center" wrapText="1"/>
    </xf>
    <xf numFmtId="0" fontId="60" fillId="0" borderId="4" xfId="157" applyFont="1" applyBorder="1" applyAlignment="1">
      <alignment horizontal="center" vertical="center" wrapText="1"/>
    </xf>
    <xf numFmtId="0" fontId="60" fillId="0" borderId="13" xfId="157" applyFont="1" applyBorder="1" applyAlignment="1">
      <alignment horizontal="center" vertical="center"/>
    </xf>
    <xf numFmtId="0" fontId="62" fillId="0" borderId="0" xfId="157" applyFont="1" applyBorder="1" applyAlignment="1">
      <alignment vertical="center" wrapText="1"/>
    </xf>
    <xf numFmtId="0" fontId="62" fillId="0" borderId="0" xfId="171" applyFont="1" applyBorder="1" applyAlignment="1">
      <alignment vertical="center" wrapText="1"/>
    </xf>
    <xf numFmtId="168" fontId="61" fillId="11" borderId="3" xfId="162" applyNumberFormat="1" applyFont="1" applyFill="1" applyBorder="1" applyAlignment="1" applyProtection="1">
      <alignment horizontal="center" vertical="center"/>
    </xf>
    <xf numFmtId="168" fontId="61" fillId="14" borderId="3" xfId="162" applyNumberFormat="1" applyFont="1" applyFill="1" applyBorder="1" applyAlignment="1" applyProtection="1">
      <alignment horizontal="right" wrapText="1"/>
    </xf>
    <xf numFmtId="168" fontId="61" fillId="11" borderId="2" xfId="155" applyNumberFormat="1" applyFont="1" applyFill="1" applyBorder="1" applyAlignment="1" applyProtection="1">
      <alignment horizontal="center" vertical="center"/>
    </xf>
    <xf numFmtId="168" fontId="61" fillId="14" borderId="2" xfId="155" applyNumberFormat="1" applyFont="1" applyFill="1" applyBorder="1" applyAlignment="1" applyProtection="1">
      <alignment horizontal="right" wrapText="1"/>
    </xf>
    <xf numFmtId="168" fontId="61" fillId="11" borderId="3" xfId="178" applyFont="1" applyFill="1" applyBorder="1" applyAlignment="1" applyProtection="1">
      <alignment horizontal="center" vertical="center"/>
    </xf>
    <xf numFmtId="168" fontId="61" fillId="14" borderId="3" xfId="178" applyFont="1" applyFill="1" applyBorder="1" applyAlignment="1" applyProtection="1">
      <alignment horizontal="right" wrapText="1"/>
    </xf>
    <xf numFmtId="168" fontId="61" fillId="14" borderId="3" xfId="162" applyNumberFormat="1" applyFont="1" applyFill="1" applyBorder="1" applyAlignment="1" applyProtection="1">
      <alignment horizontal="center" vertical="center"/>
    </xf>
    <xf numFmtId="8" fontId="60" fillId="0" borderId="0" xfId="157" applyNumberFormat="1" applyFont="1" applyAlignment="1">
      <alignment horizontal="center" vertical="center"/>
    </xf>
    <xf numFmtId="9" fontId="60" fillId="0" borderId="4" xfId="86" applyFont="1" applyFill="1" applyBorder="1" applyAlignment="1" applyProtection="1">
      <alignment horizontal="center" vertical="center"/>
    </xf>
    <xf numFmtId="172" fontId="60" fillId="0" borderId="6" xfId="161" applyNumberFormat="1" applyFont="1" applyFill="1" applyBorder="1" applyAlignment="1" applyProtection="1">
      <alignment horizontal="center" vertical="center"/>
    </xf>
    <xf numFmtId="0" fontId="61" fillId="0" borderId="0" xfId="1" applyFont="1" applyAlignment="1"/>
    <xf numFmtId="0" fontId="61" fillId="0" borderId="0" xfId="1" applyFont="1" applyAlignment="1">
      <alignment horizontal="center" vertical="center" wrapText="1"/>
    </xf>
    <xf numFmtId="0" fontId="61" fillId="0" borderId="0" xfId="1" applyFont="1" applyAlignment="1">
      <alignment horizontal="center" vertical="center"/>
    </xf>
    <xf numFmtId="0" fontId="5" fillId="0" borderId="0" xfId="1"/>
    <xf numFmtId="0" fontId="60" fillId="0" borderId="0" xfId="1" applyFont="1" applyAlignment="1">
      <alignment horizontal="center" vertical="center"/>
    </xf>
    <xf numFmtId="0" fontId="60" fillId="0" borderId="0" xfId="1" applyFont="1" applyAlignment="1">
      <alignment horizontal="left"/>
    </xf>
    <xf numFmtId="0" fontId="62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3" fillId="2" borderId="0" xfId="1" applyFont="1" applyFill="1" applyAlignment="1">
      <alignment horizontal="left"/>
    </xf>
    <xf numFmtId="0" fontId="61" fillId="5" borderId="4" xfId="1" applyFont="1" applyFill="1" applyBorder="1" applyAlignment="1">
      <alignment horizontal="center" vertical="center" wrapText="1"/>
    </xf>
    <xf numFmtId="0" fontId="61" fillId="4" borderId="4" xfId="1" applyFont="1" applyFill="1" applyBorder="1" applyAlignment="1">
      <alignment horizontal="center" vertical="center"/>
    </xf>
    <xf numFmtId="0" fontId="60" fillId="3" borderId="14" xfId="1" applyFont="1" applyFill="1" applyBorder="1" applyAlignment="1">
      <alignment horizontal="center"/>
    </xf>
    <xf numFmtId="0" fontId="60" fillId="3" borderId="4" xfId="1" applyFont="1" applyFill="1" applyBorder="1" applyAlignment="1">
      <alignment horizontal="center"/>
    </xf>
    <xf numFmtId="0" fontId="60" fillId="3" borderId="15" xfId="1" applyFont="1" applyFill="1" applyBorder="1" applyAlignment="1">
      <alignment horizontal="center"/>
    </xf>
    <xf numFmtId="0" fontId="60" fillId="3" borderId="16" xfId="1" applyFont="1" applyFill="1" applyBorder="1" applyAlignment="1">
      <alignment horizontal="center"/>
    </xf>
    <xf numFmtId="0" fontId="60" fillId="0" borderId="4" xfId="1" applyFont="1" applyFill="1" applyBorder="1" applyAlignment="1">
      <alignment horizontal="center" vertical="center"/>
    </xf>
    <xf numFmtId="0" fontId="65" fillId="0" borderId="4" xfId="1" applyFont="1" applyFill="1" applyBorder="1" applyAlignment="1">
      <alignment horizontal="left" wrapText="1"/>
    </xf>
    <xf numFmtId="0" fontId="60" fillId="0" borderId="4" xfId="179" applyFont="1" applyFill="1" applyBorder="1" applyAlignment="1">
      <alignment horizontal="center" vertical="center" wrapText="1"/>
    </xf>
    <xf numFmtId="0" fontId="60" fillId="0" borderId="4" xfId="1" applyFont="1" applyFill="1" applyBorder="1" applyAlignment="1">
      <alignment horizontal="center" vertical="center" wrapText="1"/>
    </xf>
    <xf numFmtId="0" fontId="60" fillId="2" borderId="4" xfId="179" applyFont="1" applyFill="1" applyBorder="1" applyAlignment="1">
      <alignment horizontal="center" vertical="center" wrapText="1"/>
    </xf>
    <xf numFmtId="0" fontId="61" fillId="0" borderId="4" xfId="1" applyFont="1" applyFill="1" applyBorder="1" applyAlignment="1">
      <alignment horizontal="center" vertical="center" wrapText="1"/>
    </xf>
    <xf numFmtId="169" fontId="60" fillId="0" borderId="2" xfId="1" applyNumberFormat="1" applyFont="1" applyFill="1" applyBorder="1" applyAlignment="1">
      <alignment horizontal="center" vertical="center" wrapText="1"/>
    </xf>
    <xf numFmtId="9" fontId="60" fillId="0" borderId="6" xfId="180" applyFont="1" applyFill="1" applyBorder="1" applyAlignment="1">
      <alignment horizontal="center" vertical="center"/>
    </xf>
    <xf numFmtId="177" fontId="60" fillId="0" borderId="4" xfId="1" applyNumberFormat="1" applyFont="1" applyFill="1" applyBorder="1" applyAlignment="1">
      <alignment horizontal="center" vertical="center"/>
    </xf>
    <xf numFmtId="0" fontId="51" fillId="0" borderId="17" xfId="181" applyFont="1" applyFill="1" applyBorder="1" applyAlignment="1">
      <alignment vertical="center" wrapText="1"/>
    </xf>
    <xf numFmtId="0" fontId="60" fillId="0" borderId="4" xfId="179" applyFont="1" applyFill="1" applyBorder="1" applyAlignment="1">
      <alignment horizontal="center" vertical="center"/>
    </xf>
    <xf numFmtId="0" fontId="61" fillId="0" borderId="4" xfId="179" applyFont="1" applyFill="1" applyBorder="1" applyAlignment="1">
      <alignment horizontal="center" vertical="center" wrapText="1"/>
    </xf>
    <xf numFmtId="171" fontId="69" fillId="0" borderId="18" xfId="154" applyFont="1" applyFill="1" applyBorder="1" applyAlignment="1" applyProtection="1">
      <alignment horizontal="center" vertical="center"/>
    </xf>
    <xf numFmtId="0" fontId="60" fillId="0" borderId="0" xfId="1" applyFont="1"/>
    <xf numFmtId="0" fontId="60" fillId="0" borderId="0" xfId="1" applyFont="1" applyAlignment="1">
      <alignment horizontal="left" vertical="center" wrapText="1"/>
    </xf>
    <xf numFmtId="0" fontId="60" fillId="0" borderId="0" xfId="1" applyFont="1" applyAlignment="1">
      <alignment wrapText="1"/>
    </xf>
    <xf numFmtId="0" fontId="61" fillId="0" borderId="0" xfId="1" applyFont="1" applyAlignment="1">
      <alignment horizontal="left" wrapText="1"/>
    </xf>
    <xf numFmtId="173" fontId="61" fillId="0" borderId="0" xfId="1" applyNumberFormat="1" applyFont="1" applyAlignment="1">
      <alignment horizontal="center" vertical="center" wrapText="1"/>
    </xf>
    <xf numFmtId="173" fontId="61" fillId="0" borderId="0" xfId="183" applyNumberFormat="1" applyFont="1" applyAlignment="1">
      <alignment horizontal="center" vertical="center" wrapText="1"/>
    </xf>
    <xf numFmtId="164" fontId="61" fillId="0" borderId="0" xfId="1" applyNumberFormat="1" applyFont="1" applyAlignment="1">
      <alignment horizontal="center" vertical="center" wrapText="1"/>
    </xf>
    <xf numFmtId="0" fontId="61" fillId="0" borderId="0" xfId="1" applyFont="1" applyAlignment="1">
      <alignment horizontal="left"/>
    </xf>
    <xf numFmtId="164" fontId="61" fillId="0" borderId="0" xfId="1" applyNumberFormat="1" applyFont="1" applyAlignment="1">
      <alignment horizontal="center" vertical="center"/>
    </xf>
    <xf numFmtId="173" fontId="61" fillId="0" borderId="0" xfId="183" applyNumberFormat="1" applyFont="1" applyAlignment="1">
      <alignment horizontal="center" vertical="center"/>
    </xf>
    <xf numFmtId="0" fontId="61" fillId="12" borderId="19" xfId="171" applyFont="1" applyFill="1" applyBorder="1" applyAlignment="1">
      <alignment horizontal="center" vertical="center" wrapText="1"/>
    </xf>
    <xf numFmtId="0" fontId="61" fillId="4" borderId="19" xfId="171" applyFont="1" applyFill="1" applyBorder="1" applyAlignment="1">
      <alignment horizontal="center" vertical="center"/>
    </xf>
    <xf numFmtId="0" fontId="60" fillId="3" borderId="19" xfId="171" applyFont="1" applyFill="1" applyBorder="1" applyAlignment="1">
      <alignment horizontal="center"/>
    </xf>
    <xf numFmtId="0" fontId="60" fillId="0" borderId="19" xfId="171" applyFont="1" applyFill="1" applyBorder="1" applyAlignment="1">
      <alignment horizontal="center" vertical="center"/>
    </xf>
    <xf numFmtId="0" fontId="65" fillId="0" borderId="19" xfId="171" applyFont="1" applyBorder="1" applyAlignment="1">
      <alignment horizontal="left" wrapText="1"/>
    </xf>
    <xf numFmtId="0" fontId="60" fillId="15" borderId="19" xfId="171" applyFont="1" applyFill="1" applyBorder="1" applyAlignment="1">
      <alignment horizontal="center" vertical="center" wrapText="1"/>
    </xf>
    <xf numFmtId="0" fontId="61" fillId="15" borderId="19" xfId="171" applyFont="1" applyFill="1" applyBorder="1" applyAlignment="1">
      <alignment horizontal="center" vertical="center" wrapText="1"/>
    </xf>
    <xf numFmtId="169" fontId="60" fillId="0" borderId="19" xfId="171" applyNumberFormat="1" applyFont="1" applyBorder="1" applyAlignment="1">
      <alignment horizontal="center" vertical="center" wrapText="1"/>
    </xf>
    <xf numFmtId="9" fontId="60" fillId="0" borderId="19" xfId="185" applyFont="1" applyBorder="1" applyAlignment="1" applyProtection="1">
      <alignment horizontal="center" vertical="center"/>
    </xf>
    <xf numFmtId="172" fontId="60" fillId="0" borderId="19" xfId="82" applyNumberFormat="1" applyFont="1" applyBorder="1" applyAlignment="1" applyProtection="1">
      <alignment horizontal="center" vertical="center"/>
    </xf>
    <xf numFmtId="168" fontId="61" fillId="16" borderId="19" xfId="82" applyNumberFormat="1" applyFont="1" applyFill="1" applyBorder="1" applyAlignment="1" applyProtection="1">
      <alignment horizontal="center" vertical="center"/>
    </xf>
    <xf numFmtId="168" fontId="61" fillId="0" borderId="19" xfId="82" applyNumberFormat="1" applyFont="1" applyBorder="1" applyAlignment="1" applyProtection="1">
      <alignment horizontal="right" wrapText="1"/>
    </xf>
    <xf numFmtId="168" fontId="61" fillId="0" borderId="0" xfId="186" applyNumberFormat="1" applyFont="1" applyAlignment="1">
      <alignment horizontal="center" vertical="center" wrapText="1"/>
    </xf>
    <xf numFmtId="168" fontId="61" fillId="0" borderId="0" xfId="186" applyNumberFormat="1" applyFont="1" applyAlignment="1">
      <alignment horizontal="center" vertical="center"/>
    </xf>
    <xf numFmtId="0" fontId="65" fillId="0" borderId="4" xfId="171" applyFont="1" applyFill="1" applyBorder="1" applyAlignment="1">
      <alignment horizontal="left" wrapText="1"/>
    </xf>
    <xf numFmtId="0" fontId="60" fillId="2" borderId="4" xfId="171" applyFont="1" applyFill="1" applyBorder="1" applyAlignment="1">
      <alignment horizontal="center" vertical="center"/>
    </xf>
    <xf numFmtId="0" fontId="61" fillId="2" borderId="4" xfId="171" applyFont="1" applyFill="1" applyBorder="1" applyAlignment="1">
      <alignment horizontal="center" vertical="center"/>
    </xf>
    <xf numFmtId="181" fontId="60" fillId="2" borderId="4" xfId="171" applyNumberFormat="1" applyFont="1" applyFill="1" applyBorder="1" applyAlignment="1">
      <alignment horizontal="center" vertical="center"/>
    </xf>
    <xf numFmtId="9" fontId="60" fillId="0" borderId="4" xfId="185" applyFont="1" applyFill="1" applyBorder="1" applyAlignment="1" applyProtection="1">
      <alignment horizontal="center" vertical="center"/>
    </xf>
    <xf numFmtId="172" fontId="66" fillId="0" borderId="19" xfId="171" applyNumberFormat="1" applyFont="1" applyBorder="1" applyAlignment="1">
      <alignment horizontal="center" vertical="center"/>
    </xf>
    <xf numFmtId="168" fontId="61" fillId="16" borderId="20" xfId="178" applyFont="1" applyFill="1" applyBorder="1" applyAlignment="1" applyProtection="1">
      <alignment horizontal="center" vertical="center"/>
    </xf>
    <xf numFmtId="168" fontId="61" fillId="0" borderId="20" xfId="178" applyFont="1" applyBorder="1" applyAlignment="1" applyProtection="1">
      <alignment horizontal="right" wrapText="1"/>
    </xf>
    <xf numFmtId="0" fontId="3" fillId="0" borderId="0" xfId="164"/>
    <xf numFmtId="0" fontId="60" fillId="0" borderId="0" xfId="164" applyFont="1" applyAlignment="1">
      <alignment horizontal="left"/>
    </xf>
    <xf numFmtId="0" fontId="61" fillId="0" borderId="0" xfId="164" applyFont="1" applyAlignment="1">
      <alignment horizontal="center" vertical="center" wrapText="1"/>
    </xf>
    <xf numFmtId="0" fontId="61" fillId="0" borderId="0" xfId="164" applyFont="1" applyAlignment="1">
      <alignment horizontal="center" vertical="center"/>
    </xf>
    <xf numFmtId="0" fontId="60" fillId="0" borderId="0" xfId="164" applyFont="1" applyAlignment="1">
      <alignment horizontal="center" vertical="center"/>
    </xf>
    <xf numFmtId="0" fontId="62" fillId="0" borderId="0" xfId="164" applyFont="1" applyBorder="1" applyAlignment="1">
      <alignment horizontal="center" vertical="center" wrapText="1"/>
    </xf>
    <xf numFmtId="0" fontId="7" fillId="0" borderId="0" xfId="164" applyFont="1" applyBorder="1" applyAlignment="1">
      <alignment horizontal="left"/>
    </xf>
    <xf numFmtId="0" fontId="63" fillId="15" borderId="0" xfId="164" applyFont="1" applyFill="1" applyBorder="1" applyAlignment="1">
      <alignment horizontal="left"/>
    </xf>
    <xf numFmtId="0" fontId="61" fillId="12" borderId="19" xfId="164" applyFont="1" applyFill="1" applyBorder="1" applyAlignment="1">
      <alignment horizontal="center" vertical="center" wrapText="1"/>
    </xf>
    <xf numFmtId="0" fontId="61" fillId="4" borderId="19" xfId="164" applyFont="1" applyFill="1" applyBorder="1" applyAlignment="1">
      <alignment horizontal="center" vertical="center"/>
    </xf>
    <xf numFmtId="0" fontId="60" fillId="3" borderId="19" xfId="164" applyFont="1" applyFill="1" applyBorder="1" applyAlignment="1">
      <alignment horizontal="center"/>
    </xf>
    <xf numFmtId="0" fontId="60" fillId="0" borderId="4" xfId="164" applyFont="1" applyFill="1" applyBorder="1" applyAlignment="1">
      <alignment horizontal="center" vertical="center"/>
    </xf>
    <xf numFmtId="0" fontId="65" fillId="0" borderId="4" xfId="164" applyFont="1" applyFill="1" applyBorder="1" applyAlignment="1">
      <alignment horizontal="left" wrapText="1"/>
    </xf>
    <xf numFmtId="0" fontId="60" fillId="0" borderId="4" xfId="164" applyFont="1" applyBorder="1" applyAlignment="1">
      <alignment horizontal="center" vertical="center" wrapText="1"/>
    </xf>
    <xf numFmtId="0" fontId="60" fillId="0" borderId="4" xfId="164" applyFont="1" applyBorder="1" applyAlignment="1">
      <alignment horizontal="center" vertical="center"/>
    </xf>
    <xf numFmtId="0" fontId="61" fillId="0" borderId="4" xfId="164" applyFont="1" applyFill="1" applyBorder="1" applyAlignment="1">
      <alignment horizontal="center" vertical="center" wrapText="1"/>
    </xf>
    <xf numFmtId="165" fontId="60" fillId="0" borderId="4" xfId="161" applyFont="1" applyFill="1" applyBorder="1" applyAlignment="1" applyProtection="1">
      <alignment horizontal="center" vertical="center"/>
    </xf>
    <xf numFmtId="172" fontId="66" fillId="0" borderId="19" xfId="164" applyNumberFormat="1" applyFont="1" applyBorder="1" applyAlignment="1">
      <alignment horizontal="center" vertical="center"/>
    </xf>
    <xf numFmtId="0" fontId="61" fillId="0" borderId="4" xfId="164" applyFont="1" applyBorder="1" applyAlignment="1">
      <alignment horizontal="center" vertical="center"/>
    </xf>
    <xf numFmtId="0" fontId="52" fillId="0" borderId="21" xfId="165" applyFont="1" applyFill="1" applyBorder="1" applyAlignment="1">
      <alignment horizontal="center" vertical="center" wrapText="1"/>
    </xf>
    <xf numFmtId="0" fontId="52" fillId="0" borderId="12" xfId="184" applyFont="1" applyFill="1" applyBorder="1" applyAlignment="1">
      <alignment vertical="center" wrapText="1"/>
    </xf>
    <xf numFmtId="0" fontId="69" fillId="0" borderId="21" xfId="153" applyNumberFormat="1" applyFont="1" applyFill="1" applyBorder="1" applyAlignment="1" applyProtection="1">
      <alignment horizontal="center" vertical="center" wrapText="1"/>
    </xf>
    <xf numFmtId="0" fontId="70" fillId="0" borderId="21" xfId="153" applyNumberFormat="1" applyFont="1" applyFill="1" applyBorder="1" applyAlignment="1" applyProtection="1">
      <alignment horizontal="center" vertical="center" wrapText="1"/>
    </xf>
    <xf numFmtId="171" fontId="69" fillId="0" borderId="18" xfId="154" applyFont="1" applyFill="1" applyBorder="1" applyAlignment="1" applyProtection="1">
      <alignment horizontal="center" vertical="center" wrapText="1"/>
    </xf>
    <xf numFmtId="9" fontId="69" fillId="0" borderId="22" xfId="185" applyFont="1" applyFill="1" applyBorder="1" applyAlignment="1" applyProtection="1">
      <alignment horizontal="center" vertical="center" wrapText="1"/>
    </xf>
    <xf numFmtId="172" fontId="69" fillId="0" borderId="19" xfId="165" applyNumberFormat="1" applyFont="1" applyFill="1" applyBorder="1" applyAlignment="1">
      <alignment horizontal="center" vertical="center" wrapText="1"/>
    </xf>
    <xf numFmtId="172" fontId="69" fillId="0" borderId="19" xfId="165" applyNumberFormat="1" applyFont="1" applyFill="1" applyBorder="1" applyAlignment="1">
      <alignment horizontal="center" vertical="center"/>
    </xf>
    <xf numFmtId="0" fontId="25" fillId="0" borderId="0" xfId="165" applyFill="1"/>
    <xf numFmtId="173" fontId="61" fillId="17" borderId="13" xfId="182" applyNumberFormat="1" applyFont="1" applyFill="1" applyBorder="1" applyAlignment="1">
      <alignment horizontal="center" vertical="center"/>
    </xf>
    <xf numFmtId="173" fontId="61" fillId="14" borderId="13" xfId="182" applyNumberFormat="1" applyFont="1" applyFill="1" applyBorder="1" applyAlignment="1">
      <alignment horizontal="right" wrapText="1"/>
    </xf>
    <xf numFmtId="168" fontId="61" fillId="11" borderId="20" xfId="178" applyFont="1" applyFill="1" applyBorder="1" applyAlignment="1" applyProtection="1">
      <alignment horizontal="center" vertical="center"/>
    </xf>
    <xf numFmtId="168" fontId="61" fillId="14" borderId="20" xfId="178" applyFont="1" applyFill="1" applyBorder="1" applyAlignment="1" applyProtection="1">
      <alignment horizontal="right" wrapText="1"/>
    </xf>
    <xf numFmtId="0" fontId="62" fillId="0" borderId="0" xfId="1" applyFont="1" applyBorder="1" applyAlignment="1">
      <alignment horizontal="center" vertical="center" wrapText="1"/>
    </xf>
    <xf numFmtId="0" fontId="63" fillId="15" borderId="0" xfId="1" applyFont="1" applyFill="1" applyBorder="1" applyAlignment="1">
      <alignment horizontal="left"/>
    </xf>
    <xf numFmtId="0" fontId="61" fillId="12" borderId="19" xfId="1" applyFont="1" applyFill="1" applyBorder="1" applyAlignment="1">
      <alignment horizontal="center" vertical="center" wrapText="1"/>
    </xf>
    <xf numFmtId="0" fontId="61" fillId="4" borderId="19" xfId="1" applyFont="1" applyFill="1" applyBorder="1" applyAlignment="1">
      <alignment horizontal="center" vertical="center"/>
    </xf>
    <xf numFmtId="0" fontId="60" fillId="3" borderId="23" xfId="1" applyFont="1" applyFill="1" applyBorder="1" applyAlignment="1">
      <alignment horizontal="center"/>
    </xf>
    <xf numFmtId="0" fontId="60" fillId="0" borderId="6" xfId="1" applyFont="1" applyBorder="1" applyAlignment="1">
      <alignment horizontal="center" vertical="center"/>
    </xf>
    <xf numFmtId="0" fontId="60" fillId="0" borderId="19" xfId="1" applyFont="1" applyBorder="1" applyAlignment="1">
      <alignment horizontal="center" vertical="center" wrapText="1"/>
    </xf>
    <xf numFmtId="0" fontId="60" fillId="0" borderId="4" xfId="3" applyFont="1" applyFill="1" applyBorder="1" applyAlignment="1">
      <alignment horizontal="center" vertical="center" wrapText="1"/>
    </xf>
    <xf numFmtId="0" fontId="61" fillId="0" borderId="4" xfId="3" applyFont="1" applyFill="1" applyBorder="1" applyAlignment="1">
      <alignment horizontal="center" vertical="center" wrapText="1"/>
    </xf>
    <xf numFmtId="172" fontId="60" fillId="0" borderId="4" xfId="1" applyNumberFormat="1" applyFont="1" applyBorder="1" applyAlignment="1">
      <alignment horizontal="center" vertical="center"/>
    </xf>
    <xf numFmtId="9" fontId="60" fillId="0" borderId="4" xfId="187" applyFont="1" applyFill="1" applyBorder="1" applyAlignment="1" applyProtection="1">
      <alignment horizontal="center" vertical="center"/>
    </xf>
    <xf numFmtId="165" fontId="60" fillId="0" borderId="6" xfId="2" applyFont="1" applyFill="1" applyBorder="1" applyAlignment="1" applyProtection="1">
      <alignment horizontal="center" vertical="center"/>
    </xf>
    <xf numFmtId="172" fontId="60" fillId="0" borderId="19" xfId="1" applyNumberFormat="1" applyFont="1" applyBorder="1" applyAlignment="1">
      <alignment horizontal="center" vertical="center"/>
    </xf>
    <xf numFmtId="0" fontId="60" fillId="0" borderId="0" xfId="1" applyFont="1" applyBorder="1" applyAlignment="1">
      <alignment horizontal="left" vertical="center" wrapText="1"/>
    </xf>
    <xf numFmtId="168" fontId="61" fillId="0" borderId="0" xfId="1" applyNumberFormat="1" applyFont="1" applyAlignment="1">
      <alignment horizontal="center" vertical="center" wrapText="1"/>
    </xf>
    <xf numFmtId="0" fontId="1" fillId="0" borderId="0" xfId="188"/>
    <xf numFmtId="168" fontId="61" fillId="11" borderId="20" xfId="162" applyNumberFormat="1" applyFont="1" applyFill="1" applyBorder="1" applyAlignment="1" applyProtection="1">
      <alignment horizontal="center" vertical="center"/>
    </xf>
    <xf numFmtId="168" fontId="61" fillId="14" borderId="20" xfId="162" applyNumberFormat="1" applyFont="1" applyFill="1" applyBorder="1" applyAlignment="1" applyProtection="1">
      <alignment horizontal="right" wrapText="1"/>
    </xf>
    <xf numFmtId="172" fontId="60" fillId="0" borderId="4" xfId="157" applyNumberFormat="1" applyFont="1" applyBorder="1" applyAlignment="1">
      <alignment horizontal="center" vertical="center"/>
    </xf>
    <xf numFmtId="0" fontId="71" fillId="0" borderId="0" xfId="157" applyFont="1"/>
    <xf numFmtId="0" fontId="61" fillId="0" borderId="0" xfId="157" applyFont="1" applyAlignment="1">
      <alignment horizontal="left" vertical="center" wrapText="1"/>
    </xf>
    <xf numFmtId="0" fontId="61" fillId="0" borderId="0" xfId="157" applyFont="1" applyAlignment="1">
      <alignment horizontal="left" vertical="center"/>
    </xf>
    <xf numFmtId="0" fontId="61" fillId="0" borderId="0" xfId="157" applyFont="1" applyAlignment="1">
      <alignment vertical="center"/>
    </xf>
    <xf numFmtId="0" fontId="61" fillId="0" borderId="0" xfId="157" applyFont="1" applyAlignment="1">
      <alignment vertical="center" wrapText="1"/>
    </xf>
    <xf numFmtId="0" fontId="61" fillId="0" borderId="0" xfId="171" applyFont="1" applyAlignment="1">
      <alignment horizontal="left" vertical="center" wrapText="1"/>
    </xf>
    <xf numFmtId="0" fontId="61" fillId="0" borderId="0" xfId="171" applyFont="1" applyAlignment="1">
      <alignment horizontal="left" vertical="center"/>
    </xf>
    <xf numFmtId="0" fontId="72" fillId="0" borderId="0" xfId="171" applyFont="1"/>
    <xf numFmtId="0" fontId="61" fillId="0" borderId="0" xfId="1" applyFont="1" applyAlignment="1">
      <alignment vertical="center"/>
    </xf>
    <xf numFmtId="0" fontId="61" fillId="0" borderId="0" xfId="1" applyFont="1" applyAlignment="1">
      <alignment horizontal="left" vertical="center" wrapText="1"/>
    </xf>
    <xf numFmtId="0" fontId="61" fillId="0" borderId="0" xfId="164" applyFont="1" applyAlignment="1">
      <alignment horizontal="left" vertical="center"/>
    </xf>
    <xf numFmtId="0" fontId="61" fillId="0" borderId="0" xfId="164" applyFont="1" applyAlignment="1">
      <alignment horizontal="left" vertical="center" wrapText="1"/>
    </xf>
    <xf numFmtId="0" fontId="72" fillId="0" borderId="0" xfId="164" applyFont="1"/>
    <xf numFmtId="0" fontId="61" fillId="0" borderId="0" xfId="1" applyFont="1" applyAlignment="1">
      <alignment horizontal="left" vertical="center"/>
    </xf>
    <xf numFmtId="0" fontId="71" fillId="0" borderId="0" xfId="1" applyFont="1"/>
    <xf numFmtId="0" fontId="61" fillId="14" borderId="3" xfId="157" applyFont="1" applyFill="1" applyBorder="1" applyAlignment="1">
      <alignment horizontal="right" vertical="center" wrapText="1"/>
    </xf>
    <xf numFmtId="0" fontId="59" fillId="0" borderId="0" xfId="1" applyFont="1" applyBorder="1" applyAlignment="1">
      <alignment horizontal="center" vertical="center" wrapText="1"/>
    </xf>
    <xf numFmtId="0" fontId="61" fillId="14" borderId="2" xfId="171" applyFont="1" applyFill="1" applyBorder="1" applyAlignment="1">
      <alignment horizontal="right" vertical="center" wrapText="1"/>
    </xf>
    <xf numFmtId="0" fontId="61" fillId="14" borderId="3" xfId="169" applyFont="1" applyFill="1" applyBorder="1" applyAlignment="1">
      <alignment horizontal="right" vertical="center" wrapText="1"/>
    </xf>
    <xf numFmtId="0" fontId="62" fillId="0" borderId="0" xfId="1" applyFont="1" applyAlignment="1">
      <alignment horizontal="center" vertical="center" wrapText="1"/>
    </xf>
    <xf numFmtId="0" fontId="61" fillId="14" borderId="4" xfId="1" applyFont="1" applyFill="1" applyBorder="1" applyAlignment="1">
      <alignment horizontal="right" vertical="center" wrapText="1"/>
    </xf>
    <xf numFmtId="0" fontId="62" fillId="0" borderId="0" xfId="171" applyFont="1" applyBorder="1" applyAlignment="1">
      <alignment horizontal="center" vertical="center" wrapText="1"/>
    </xf>
    <xf numFmtId="0" fontId="61" fillId="0" borderId="19" xfId="171" applyFont="1" applyBorder="1" applyAlignment="1">
      <alignment horizontal="right" vertical="center" wrapText="1"/>
    </xf>
    <xf numFmtId="0" fontId="61" fillId="14" borderId="20" xfId="169" applyFont="1" applyFill="1" applyBorder="1" applyAlignment="1">
      <alignment horizontal="right" vertical="center" wrapText="1"/>
    </xf>
    <xf numFmtId="0" fontId="62" fillId="0" borderId="0" xfId="164" applyFont="1" applyBorder="1" applyAlignment="1">
      <alignment horizontal="center" vertical="center" wrapText="1"/>
    </xf>
    <xf numFmtId="0" fontId="61" fillId="0" borderId="20" xfId="169" applyFont="1" applyBorder="1" applyAlignment="1">
      <alignment horizontal="right" vertical="center" wrapText="1"/>
    </xf>
    <xf numFmtId="0" fontId="62" fillId="0" borderId="0" xfId="1" applyFont="1" applyBorder="1" applyAlignment="1">
      <alignment horizontal="center" vertical="center" wrapText="1"/>
    </xf>
    <xf numFmtId="0" fontId="61" fillId="14" borderId="20" xfId="1" applyFont="1" applyFill="1" applyBorder="1" applyAlignment="1">
      <alignment horizontal="right" vertical="center" wrapText="1"/>
    </xf>
  </cellXfs>
  <cellStyles count="189">
    <cellStyle name="Accent" xfId="4" xr:uid="{00000000-0005-0000-0000-000000000000}"/>
    <cellStyle name="Accent 1" xfId="5" xr:uid="{00000000-0005-0000-0000-000001000000}"/>
    <cellStyle name="Accent 1 2" xfId="89" xr:uid="{00000000-0005-0000-0000-000002000000}"/>
    <cellStyle name="Accent 2" xfId="6" xr:uid="{00000000-0005-0000-0000-000003000000}"/>
    <cellStyle name="Accent 2 2" xfId="90" xr:uid="{00000000-0005-0000-0000-000004000000}"/>
    <cellStyle name="Accent 3" xfId="7" xr:uid="{00000000-0005-0000-0000-000005000000}"/>
    <cellStyle name="Accent 3 2" xfId="91" xr:uid="{00000000-0005-0000-0000-000006000000}"/>
    <cellStyle name="Accent 4" xfId="88" xr:uid="{00000000-0005-0000-0000-000007000000}"/>
    <cellStyle name="Bad" xfId="8" xr:uid="{00000000-0005-0000-0000-000008000000}"/>
    <cellStyle name="Bad 2" xfId="92" xr:uid="{00000000-0005-0000-0000-000009000000}"/>
    <cellStyle name="Dziesiętny 2" xfId="9" xr:uid="{00000000-0005-0000-0000-00000A000000}"/>
    <cellStyle name="Dziesiętny 2 2" xfId="10" xr:uid="{00000000-0005-0000-0000-00000B000000}"/>
    <cellStyle name="Error" xfId="11" xr:uid="{00000000-0005-0000-0000-00000C000000}"/>
    <cellStyle name="Error 2" xfId="93" xr:uid="{00000000-0005-0000-0000-00000D000000}"/>
    <cellStyle name="Excel Built-in Currency" xfId="94" xr:uid="{00000000-0005-0000-0000-00000E000000}"/>
    <cellStyle name="Excel Built-in Currency 2" xfId="150" xr:uid="{00000000-0005-0000-0000-00000F000000}"/>
    <cellStyle name="Excel Built-in Explanatory Text" xfId="95" xr:uid="{00000000-0005-0000-0000-000010000000}"/>
    <cellStyle name="Excel Built-in Explanatory Text 2" xfId="129" xr:uid="{00000000-0005-0000-0000-000011000000}"/>
    <cellStyle name="Excel Built-in Normal" xfId="130" xr:uid="{00000000-0005-0000-0000-000012000000}"/>
    <cellStyle name="Excel Built-in Normal 2" xfId="151" xr:uid="{00000000-0005-0000-0000-000013000000}"/>
    <cellStyle name="Excel Built-in Normal 3" xfId="156" xr:uid="{00000000-0005-0000-0000-000014000000}"/>
    <cellStyle name="Excel_BuiltIn_Currency" xfId="2" xr:uid="{00000000-0005-0000-0000-000015000000}"/>
    <cellStyle name="Excel_BuiltIn_Currency 2" xfId="161" xr:uid="{00000000-0005-0000-0000-000016000000}"/>
    <cellStyle name="Footnote" xfId="12" xr:uid="{00000000-0005-0000-0000-000017000000}"/>
    <cellStyle name="Footnote 2" xfId="96" xr:uid="{00000000-0005-0000-0000-000018000000}"/>
    <cellStyle name="Good" xfId="13" xr:uid="{00000000-0005-0000-0000-000019000000}"/>
    <cellStyle name="Good 2" xfId="97" xr:uid="{00000000-0005-0000-0000-00001A000000}"/>
    <cellStyle name="Heading" xfId="14" xr:uid="{00000000-0005-0000-0000-00001B000000}"/>
    <cellStyle name="Heading (user)" xfId="15" xr:uid="{00000000-0005-0000-0000-00001C000000}"/>
    <cellStyle name="Heading (user) 2" xfId="99" xr:uid="{00000000-0005-0000-0000-00001D000000}"/>
    <cellStyle name="Heading 1" xfId="16" xr:uid="{00000000-0005-0000-0000-00001E000000}"/>
    <cellStyle name="Heading 1 2" xfId="100" xr:uid="{00000000-0005-0000-0000-00001F000000}"/>
    <cellStyle name="Heading 10" xfId="112" xr:uid="{00000000-0005-0000-0000-000020000000}"/>
    <cellStyle name="Heading 11" xfId="131" xr:uid="{00000000-0005-0000-0000-000021000000}"/>
    <cellStyle name="Heading 12" xfId="143" xr:uid="{00000000-0005-0000-0000-000022000000}"/>
    <cellStyle name="Heading 13" xfId="142" xr:uid="{00000000-0005-0000-0000-000023000000}"/>
    <cellStyle name="Heading 2" xfId="17" xr:uid="{00000000-0005-0000-0000-000024000000}"/>
    <cellStyle name="Heading 2 2" xfId="18" xr:uid="{00000000-0005-0000-0000-000025000000}"/>
    <cellStyle name="Heading 2 3" xfId="101" xr:uid="{00000000-0005-0000-0000-000026000000}"/>
    <cellStyle name="Heading 3" xfId="19" xr:uid="{00000000-0005-0000-0000-000027000000}"/>
    <cellStyle name="Heading 3 2" xfId="20" xr:uid="{00000000-0005-0000-0000-000028000000}"/>
    <cellStyle name="Heading 4" xfId="21" xr:uid="{00000000-0005-0000-0000-000029000000}"/>
    <cellStyle name="Heading 5" xfId="22" xr:uid="{00000000-0005-0000-0000-00002A000000}"/>
    <cellStyle name="Heading 6" xfId="98" xr:uid="{00000000-0005-0000-0000-00002B000000}"/>
    <cellStyle name="Heading 7" xfId="114" xr:uid="{00000000-0005-0000-0000-00002C000000}"/>
    <cellStyle name="Heading 8" xfId="113" xr:uid="{00000000-0005-0000-0000-00002D000000}"/>
    <cellStyle name="Heading 9" xfId="115" xr:uid="{00000000-0005-0000-0000-00002E000000}"/>
    <cellStyle name="Heading1" xfId="23" xr:uid="{00000000-0005-0000-0000-00002F000000}"/>
    <cellStyle name="Heading1 (user)" xfId="24" xr:uid="{00000000-0005-0000-0000-000030000000}"/>
    <cellStyle name="Heading1 10" xfId="121" xr:uid="{00000000-0005-0000-0000-000031000000}"/>
    <cellStyle name="Heading1 11" xfId="132" xr:uid="{00000000-0005-0000-0000-000032000000}"/>
    <cellStyle name="Heading1 12" xfId="144" xr:uid="{00000000-0005-0000-0000-000033000000}"/>
    <cellStyle name="Heading1 13" xfId="147" xr:uid="{00000000-0005-0000-0000-000034000000}"/>
    <cellStyle name="Heading1 2" xfId="25" xr:uid="{00000000-0005-0000-0000-000035000000}"/>
    <cellStyle name="Heading1 2 2" xfId="26" xr:uid="{00000000-0005-0000-0000-000036000000}"/>
    <cellStyle name="Heading1 3" xfId="27" xr:uid="{00000000-0005-0000-0000-000037000000}"/>
    <cellStyle name="Heading1 3 2" xfId="28" xr:uid="{00000000-0005-0000-0000-000038000000}"/>
    <cellStyle name="Heading1 4" xfId="29" xr:uid="{00000000-0005-0000-0000-000039000000}"/>
    <cellStyle name="Heading1 5" xfId="30" xr:uid="{00000000-0005-0000-0000-00003A000000}"/>
    <cellStyle name="Heading1 6" xfId="102" xr:uid="{00000000-0005-0000-0000-00003B000000}"/>
    <cellStyle name="Heading1 7" xfId="116" xr:uid="{00000000-0005-0000-0000-00003C000000}"/>
    <cellStyle name="Heading1 8" xfId="111" xr:uid="{00000000-0005-0000-0000-00003D000000}"/>
    <cellStyle name="Heading1 9" xfId="117" xr:uid="{00000000-0005-0000-0000-00003E000000}"/>
    <cellStyle name="Neutral" xfId="31" xr:uid="{00000000-0005-0000-0000-00003F000000}"/>
    <cellStyle name="Neutral 2" xfId="103" xr:uid="{00000000-0005-0000-0000-000040000000}"/>
    <cellStyle name="Normal 2" xfId="32" xr:uid="{00000000-0005-0000-0000-000041000000}"/>
    <cellStyle name="Normalny" xfId="0" builtinId="0"/>
    <cellStyle name="Normalny 10" xfId="126" xr:uid="{00000000-0005-0000-0000-000043000000}"/>
    <cellStyle name="Normalny 11" xfId="164" xr:uid="{00000000-0005-0000-0000-000044000000}"/>
    <cellStyle name="Normalny 12" xfId="158" xr:uid="{00000000-0005-0000-0000-000045000000}"/>
    <cellStyle name="Normalny 13" xfId="188" xr:uid="{00000000-0005-0000-0000-000046000000}"/>
    <cellStyle name="Normalny 2" xfId="1" xr:uid="{00000000-0005-0000-0000-000047000000}"/>
    <cellStyle name="Normalny 2 2" xfId="33" xr:uid="{00000000-0005-0000-0000-000048000000}"/>
    <cellStyle name="Normalny 2 2 2" xfId="34" xr:uid="{00000000-0005-0000-0000-000049000000}"/>
    <cellStyle name="Normalny 2 2 2 2" xfId="165" xr:uid="{00000000-0005-0000-0000-00004A000000}"/>
    <cellStyle name="Normalny 2 3" xfId="35" xr:uid="{00000000-0005-0000-0000-00004B000000}"/>
    <cellStyle name="Normalny 2 4" xfId="36" xr:uid="{00000000-0005-0000-0000-00004C000000}"/>
    <cellStyle name="Normalny 2 5" xfId="37" xr:uid="{00000000-0005-0000-0000-00004D000000}"/>
    <cellStyle name="Normalny 2 5 2" xfId="166" xr:uid="{00000000-0005-0000-0000-00004E000000}"/>
    <cellStyle name="Normalny 2 6" xfId="133" xr:uid="{00000000-0005-0000-0000-00004F000000}"/>
    <cellStyle name="Normalny 2 6 2" xfId="157" xr:uid="{00000000-0005-0000-0000-000050000000}"/>
    <cellStyle name="Normalny 2 7" xfId="167" xr:uid="{00000000-0005-0000-0000-000051000000}"/>
    <cellStyle name="Normalny 3" xfId="38" xr:uid="{00000000-0005-0000-0000-000052000000}"/>
    <cellStyle name="Normalny 3 2" xfId="39" xr:uid="{00000000-0005-0000-0000-000053000000}"/>
    <cellStyle name="Normalny 3 3" xfId="40" xr:uid="{00000000-0005-0000-0000-000054000000}"/>
    <cellStyle name="Normalny 4" xfId="41" xr:uid="{00000000-0005-0000-0000-000055000000}"/>
    <cellStyle name="Normalny 4 2" xfId="42" xr:uid="{00000000-0005-0000-0000-000056000000}"/>
    <cellStyle name="Normalny 4 3" xfId="43" xr:uid="{00000000-0005-0000-0000-000057000000}"/>
    <cellStyle name="Normalny 4 4" xfId="168" xr:uid="{00000000-0005-0000-0000-000058000000}"/>
    <cellStyle name="Normalny 5" xfId="44" xr:uid="{00000000-0005-0000-0000-000059000000}"/>
    <cellStyle name="Normalny 5 2" xfId="45" xr:uid="{00000000-0005-0000-0000-00005A000000}"/>
    <cellStyle name="Normalny 6" xfId="46" xr:uid="{00000000-0005-0000-0000-00005B000000}"/>
    <cellStyle name="Normalny 6 2" xfId="47" xr:uid="{00000000-0005-0000-0000-00005C000000}"/>
    <cellStyle name="Normalny 7" xfId="48" xr:uid="{00000000-0005-0000-0000-00005D000000}"/>
    <cellStyle name="Normalny 7 2" xfId="49" xr:uid="{00000000-0005-0000-0000-00005E000000}"/>
    <cellStyle name="Normalny 8" xfId="50" xr:uid="{00000000-0005-0000-0000-00005F000000}"/>
    <cellStyle name="Normalny 9" xfId="87" xr:uid="{00000000-0005-0000-0000-000060000000}"/>
    <cellStyle name="Normalny 9 2" xfId="134" xr:uid="{00000000-0005-0000-0000-000061000000}"/>
    <cellStyle name="Normalny 9 2 2" xfId="169" xr:uid="{00000000-0005-0000-0000-000062000000}"/>
    <cellStyle name="Normalny 9 2 3" xfId="170" xr:uid="{00000000-0005-0000-0000-000063000000}"/>
    <cellStyle name="Normalny 9 3" xfId="171" xr:uid="{00000000-0005-0000-0000-000064000000}"/>
    <cellStyle name="Normalny_Arkusz1 2" xfId="181" xr:uid="{00000000-0005-0000-0000-000065000000}"/>
    <cellStyle name="Normalny_Arkusz1 2 2" xfId="184" xr:uid="{00000000-0005-0000-0000-000066000000}"/>
    <cellStyle name="Normalny_Arkusz1_Arkusz1" xfId="3" xr:uid="{00000000-0005-0000-0000-000067000000}"/>
    <cellStyle name="Normalny_Arkusz1_Arkusz1 2" xfId="179" xr:uid="{00000000-0005-0000-0000-000068000000}"/>
    <cellStyle name="Normalny_Arkusz1_Arkusz1 3" xfId="159" xr:uid="{00000000-0005-0000-0000-000069000000}"/>
    <cellStyle name="Note" xfId="51" xr:uid="{00000000-0005-0000-0000-00006A000000}"/>
    <cellStyle name="Note 2" xfId="104" xr:uid="{00000000-0005-0000-0000-00006B000000}"/>
    <cellStyle name="Procentowy" xfId="86" builtinId="5"/>
    <cellStyle name="Procentowy 2" xfId="52" xr:uid="{00000000-0005-0000-0000-00006D000000}"/>
    <cellStyle name="Procentowy 2 2" xfId="84" xr:uid="{00000000-0005-0000-0000-00006E000000}"/>
    <cellStyle name="Procentowy 2 3" xfId="135" xr:uid="{00000000-0005-0000-0000-00006F000000}"/>
    <cellStyle name="Procentowy 2 4" xfId="152" xr:uid="{00000000-0005-0000-0000-000070000000}"/>
    <cellStyle name="Procentowy 3" xfId="53" xr:uid="{00000000-0005-0000-0000-000071000000}"/>
    <cellStyle name="Procentowy 4" xfId="128" xr:uid="{00000000-0005-0000-0000-000072000000}"/>
    <cellStyle name="Procentowy 4 2" xfId="172" xr:uid="{00000000-0005-0000-0000-000073000000}"/>
    <cellStyle name="Procentowy 4 3" xfId="185" xr:uid="{00000000-0005-0000-0000-000074000000}"/>
    <cellStyle name="Procentowy 5" xfId="173" xr:uid="{00000000-0005-0000-0000-000075000000}"/>
    <cellStyle name="Procentowy 6" xfId="174" xr:uid="{00000000-0005-0000-0000-000076000000}"/>
    <cellStyle name="Procentowy 7" xfId="160" xr:uid="{00000000-0005-0000-0000-000077000000}"/>
    <cellStyle name="Procentowy 8" xfId="180" xr:uid="{00000000-0005-0000-0000-000078000000}"/>
    <cellStyle name="Procentowy 9" xfId="187" xr:uid="{00000000-0005-0000-0000-000079000000}"/>
    <cellStyle name="Result" xfId="54" xr:uid="{00000000-0005-0000-0000-00007A000000}"/>
    <cellStyle name="Result (user)" xfId="55" xr:uid="{00000000-0005-0000-0000-00007B000000}"/>
    <cellStyle name="Result 10" xfId="124" xr:uid="{00000000-0005-0000-0000-00007C000000}"/>
    <cellStyle name="Result 11" xfId="136" xr:uid="{00000000-0005-0000-0000-00007D000000}"/>
    <cellStyle name="Result 12" xfId="145" xr:uid="{00000000-0005-0000-0000-00007E000000}"/>
    <cellStyle name="Result 13" xfId="148" xr:uid="{00000000-0005-0000-0000-00007F000000}"/>
    <cellStyle name="Result 2" xfId="56" xr:uid="{00000000-0005-0000-0000-000080000000}"/>
    <cellStyle name="Result 2 2" xfId="57" xr:uid="{00000000-0005-0000-0000-000081000000}"/>
    <cellStyle name="Result 3" xfId="58" xr:uid="{00000000-0005-0000-0000-000082000000}"/>
    <cellStyle name="Result 3 2" xfId="59" xr:uid="{00000000-0005-0000-0000-000083000000}"/>
    <cellStyle name="Result 4" xfId="60" xr:uid="{00000000-0005-0000-0000-000084000000}"/>
    <cellStyle name="Result 5" xfId="61" xr:uid="{00000000-0005-0000-0000-000085000000}"/>
    <cellStyle name="Result 6" xfId="105" xr:uid="{00000000-0005-0000-0000-000086000000}"/>
    <cellStyle name="Result 7" xfId="118" xr:uid="{00000000-0005-0000-0000-000087000000}"/>
    <cellStyle name="Result 8" xfId="110" xr:uid="{00000000-0005-0000-0000-000088000000}"/>
    <cellStyle name="Result 9" xfId="122" xr:uid="{00000000-0005-0000-0000-000089000000}"/>
    <cellStyle name="Result2" xfId="62" xr:uid="{00000000-0005-0000-0000-00008A000000}"/>
    <cellStyle name="Result2 (user)" xfId="63" xr:uid="{00000000-0005-0000-0000-00008B000000}"/>
    <cellStyle name="Result2 10" xfId="125" xr:uid="{00000000-0005-0000-0000-00008C000000}"/>
    <cellStyle name="Result2 11" xfId="137" xr:uid="{00000000-0005-0000-0000-00008D000000}"/>
    <cellStyle name="Result2 12" xfId="146" xr:uid="{00000000-0005-0000-0000-00008E000000}"/>
    <cellStyle name="Result2 13" xfId="149" xr:uid="{00000000-0005-0000-0000-00008F000000}"/>
    <cellStyle name="Result2 2" xfId="64" xr:uid="{00000000-0005-0000-0000-000090000000}"/>
    <cellStyle name="Result2 2 2" xfId="65" xr:uid="{00000000-0005-0000-0000-000091000000}"/>
    <cellStyle name="Result2 3" xfId="66" xr:uid="{00000000-0005-0000-0000-000092000000}"/>
    <cellStyle name="Result2 3 2" xfId="67" xr:uid="{00000000-0005-0000-0000-000093000000}"/>
    <cellStyle name="Result2 4" xfId="68" xr:uid="{00000000-0005-0000-0000-000094000000}"/>
    <cellStyle name="Result2 5" xfId="69" xr:uid="{00000000-0005-0000-0000-000095000000}"/>
    <cellStyle name="Result2 6" xfId="106" xr:uid="{00000000-0005-0000-0000-000096000000}"/>
    <cellStyle name="Result2 7" xfId="119" xr:uid="{00000000-0005-0000-0000-000097000000}"/>
    <cellStyle name="Result2 8" xfId="120" xr:uid="{00000000-0005-0000-0000-000098000000}"/>
    <cellStyle name="Result2 9" xfId="123" xr:uid="{00000000-0005-0000-0000-000099000000}"/>
    <cellStyle name="Status" xfId="70" xr:uid="{00000000-0005-0000-0000-00009A000000}"/>
    <cellStyle name="Status 2" xfId="107" xr:uid="{00000000-0005-0000-0000-00009B000000}"/>
    <cellStyle name="Tekst objaśnienia 2" xfId="71" xr:uid="{00000000-0005-0000-0000-00009C000000}"/>
    <cellStyle name="Tekst objaśnienia 2 2" xfId="72" xr:uid="{00000000-0005-0000-0000-00009D000000}"/>
    <cellStyle name="Tekst objaśnienia 2 3" xfId="85" xr:uid="{00000000-0005-0000-0000-00009E000000}"/>
    <cellStyle name="Tekst objaśnienia 2 4" xfId="138" xr:uid="{00000000-0005-0000-0000-00009F000000}"/>
    <cellStyle name="Tekst objaśnienia 2 5" xfId="153" xr:uid="{00000000-0005-0000-0000-0000A0000000}"/>
    <cellStyle name="Tekst objaśnienia 3" xfId="73" xr:uid="{00000000-0005-0000-0000-0000A1000000}"/>
    <cellStyle name="Tekst objaśnienia 4" xfId="139" xr:uid="{00000000-0005-0000-0000-0000A2000000}"/>
    <cellStyle name="Tekst objaśnienia 4 2" xfId="175" xr:uid="{00000000-0005-0000-0000-0000A3000000}"/>
    <cellStyle name="Tekst objaśnienia 4 3" xfId="186" xr:uid="{00000000-0005-0000-0000-0000A4000000}"/>
    <cellStyle name="Tekst objaśnienia 5" xfId="163" xr:uid="{00000000-0005-0000-0000-0000A5000000}"/>
    <cellStyle name="Tekst objaśnienia 6" xfId="183" xr:uid="{00000000-0005-0000-0000-0000A6000000}"/>
    <cellStyle name="Text" xfId="74" xr:uid="{00000000-0005-0000-0000-0000A7000000}"/>
    <cellStyle name="Text 2" xfId="108" xr:uid="{00000000-0005-0000-0000-0000A8000000}"/>
    <cellStyle name="Walutowy 2" xfId="75" xr:uid="{00000000-0005-0000-0000-0000A9000000}"/>
    <cellStyle name="Walutowy 2 2" xfId="76" xr:uid="{00000000-0005-0000-0000-0000AA000000}"/>
    <cellStyle name="Walutowy 2 3" xfId="77" xr:uid="{00000000-0005-0000-0000-0000AB000000}"/>
    <cellStyle name="Walutowy 2 3 2" xfId="176" xr:uid="{00000000-0005-0000-0000-0000AC000000}"/>
    <cellStyle name="Walutowy 2 4" xfId="83" xr:uid="{00000000-0005-0000-0000-0000AD000000}"/>
    <cellStyle name="Walutowy 2 5" xfId="140" xr:uid="{00000000-0005-0000-0000-0000AE000000}"/>
    <cellStyle name="Walutowy 2 6" xfId="154" xr:uid="{00000000-0005-0000-0000-0000AF000000}"/>
    <cellStyle name="Walutowy 3" xfId="78" xr:uid="{00000000-0005-0000-0000-0000B0000000}"/>
    <cellStyle name="Walutowy 3 2" xfId="79" xr:uid="{00000000-0005-0000-0000-0000B1000000}"/>
    <cellStyle name="Walutowy 4" xfId="80" xr:uid="{00000000-0005-0000-0000-0000B2000000}"/>
    <cellStyle name="Walutowy 5" xfId="82" xr:uid="{00000000-0005-0000-0000-0000B3000000}"/>
    <cellStyle name="Walutowy 5 2" xfId="141" xr:uid="{00000000-0005-0000-0000-0000B4000000}"/>
    <cellStyle name="Walutowy 5 2 2" xfId="178" xr:uid="{00000000-0005-0000-0000-0000B5000000}"/>
    <cellStyle name="Walutowy 5 3" xfId="177" xr:uid="{00000000-0005-0000-0000-0000B6000000}"/>
    <cellStyle name="Walutowy 6" xfId="127" xr:uid="{00000000-0005-0000-0000-0000B7000000}"/>
    <cellStyle name="Walutowy 6 2" xfId="162" xr:uid="{00000000-0005-0000-0000-0000B8000000}"/>
    <cellStyle name="Walutowy 7" xfId="155" xr:uid="{00000000-0005-0000-0000-0000B9000000}"/>
    <cellStyle name="Walutowy 8" xfId="182" xr:uid="{00000000-0005-0000-0000-0000BA000000}"/>
    <cellStyle name="Warning" xfId="81" xr:uid="{00000000-0005-0000-0000-0000BB000000}"/>
    <cellStyle name="Warning 2" xfId="109" xr:uid="{00000000-0005-0000-0000-0000BC000000}"/>
  </cellStyles>
  <dxfs count="0"/>
  <tableStyles count="0" defaultTableStyle="TableStyleMedium9" defaultPivotStyle="PivotStyleLight16"/>
  <colors>
    <mruColors>
      <color rgb="FF0000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workbookViewId="0">
      <selection activeCell="L21" sqref="L21"/>
    </sheetView>
  </sheetViews>
  <sheetFormatPr defaultRowHeight="15"/>
  <cols>
    <col min="1" max="1" width="9" style="33"/>
    <col min="2" max="2" width="10.25" style="33" customWidth="1"/>
    <col min="3" max="5" width="9" style="33"/>
    <col min="6" max="6" width="9.75" style="33" customWidth="1"/>
    <col min="7" max="7" width="9" style="33"/>
    <col min="8" max="8" width="9.625" style="33" customWidth="1"/>
    <col min="9" max="9" width="9" style="33"/>
    <col min="10" max="10" width="10.125" style="33" customWidth="1"/>
    <col min="11" max="11" width="17.75" style="33" customWidth="1"/>
    <col min="12" max="12" width="9" style="33"/>
    <col min="13" max="13" width="18.75" style="33" customWidth="1"/>
    <col min="14" max="16384" width="9" style="33"/>
  </cols>
  <sheetData>
    <row r="1" spans="1:13" s="2" customFormat="1">
      <c r="B1" s="30" t="s">
        <v>20</v>
      </c>
      <c r="C1" s="4" t="s">
        <v>200</v>
      </c>
      <c r="D1" s="4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4"/>
      <c r="E2" s="5"/>
      <c r="F2" s="5"/>
      <c r="G2" s="5"/>
      <c r="H2" s="5"/>
      <c r="I2" s="6"/>
      <c r="J2" s="6"/>
    </row>
    <row r="3" spans="1:13" s="2" customFormat="1" ht="75.7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169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  <c r="D6" s="6"/>
    </row>
    <row r="7" spans="1:13" s="2" customFormat="1">
      <c r="B7" s="9"/>
      <c r="C7" s="6"/>
      <c r="D7" s="6"/>
    </row>
    <row r="8" spans="1:13" s="2" customFormat="1" ht="42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22" customFormat="1" ht="33.75" customHeight="1">
      <c r="A11" s="13">
        <v>1</v>
      </c>
      <c r="B11" s="14"/>
      <c r="C11" s="15" t="s">
        <v>25</v>
      </c>
      <c r="D11" s="15" t="s">
        <v>26</v>
      </c>
      <c r="E11" s="16" t="s">
        <v>27</v>
      </c>
      <c r="F11" s="16" t="s">
        <v>28</v>
      </c>
      <c r="G11" s="17">
        <v>10</v>
      </c>
      <c r="H11" s="18"/>
      <c r="I11" s="19">
        <v>0.08</v>
      </c>
      <c r="J11" s="20">
        <f>H11+(H11*I11)</f>
        <v>0</v>
      </c>
      <c r="K11" s="21">
        <f>H11*G11</f>
        <v>0</v>
      </c>
      <c r="L11" s="21">
        <f>M11-K11</f>
        <v>0</v>
      </c>
      <c r="M11" s="21">
        <f>J11*G11</f>
        <v>0</v>
      </c>
    </row>
    <row r="12" spans="1:13" s="2" customFormat="1">
      <c r="A12" s="260" t="s">
        <v>16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124">
        <f>SUM(K11:K11)</f>
        <v>0</v>
      </c>
      <c r="L12" s="125" t="s">
        <v>16</v>
      </c>
      <c r="M12" s="124">
        <f>SUM(M11:M11)</f>
        <v>0</v>
      </c>
    </row>
    <row r="13" spans="1:13" s="2" customFormat="1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3" s="2" customFormat="1">
      <c r="A14" s="23"/>
      <c r="B14" s="26"/>
      <c r="C14" s="27"/>
      <c r="D14" s="27"/>
      <c r="E14" s="4"/>
      <c r="F14" s="28"/>
      <c r="G14" s="29"/>
      <c r="H14" s="29"/>
      <c r="I14" s="29"/>
      <c r="J14" s="29"/>
      <c r="K14" s="23"/>
      <c r="L14" s="23"/>
      <c r="M14" s="23"/>
    </row>
    <row r="15" spans="1:13" s="2" customFormat="1">
      <c r="A15" s="23"/>
      <c r="B15" s="30" t="s">
        <v>8</v>
      </c>
      <c r="C15" s="27"/>
      <c r="D15" s="27"/>
      <c r="E15" s="4"/>
      <c r="F15" s="28"/>
      <c r="G15" s="31"/>
      <c r="H15" s="31" t="s">
        <v>1</v>
      </c>
      <c r="I15" s="31"/>
      <c r="J15" s="29"/>
      <c r="K15" s="23"/>
      <c r="L15" s="23"/>
      <c r="M15" s="23"/>
    </row>
    <row r="16" spans="1:13" s="2" customFormat="1">
      <c r="A16" s="23"/>
      <c r="B16" s="3"/>
      <c r="C16" s="4"/>
      <c r="D16" s="4"/>
      <c r="E16" s="5"/>
      <c r="F16" s="5"/>
      <c r="G16" s="5"/>
      <c r="H16" s="5" t="s">
        <v>0</v>
      </c>
      <c r="I16" s="32"/>
      <c r="J16" s="6"/>
      <c r="K16" s="23"/>
      <c r="L16" s="23"/>
      <c r="M16" s="23"/>
    </row>
    <row r="17" s="2" customFormat="1"/>
  </sheetData>
  <mergeCells count="2">
    <mergeCell ref="A12:J12"/>
    <mergeCell ref="B3:H3"/>
  </mergeCells>
  <pageMargins left="0.7" right="0.7" top="0.75" bottom="0.75" header="0.3" footer="0.3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0"/>
  <sheetViews>
    <sheetView workbookViewId="0">
      <selection activeCell="M19" sqref="M19:M21"/>
    </sheetView>
  </sheetViews>
  <sheetFormatPr defaultRowHeight="15"/>
  <cols>
    <col min="1" max="1" width="9" style="33"/>
    <col min="2" max="2" width="10.375" style="33" customWidth="1"/>
    <col min="3" max="3" width="27.375" style="33" customWidth="1"/>
    <col min="4" max="7" width="9" style="33"/>
    <col min="8" max="8" width="14.125" style="33" customWidth="1"/>
    <col min="9" max="9" width="9" style="33"/>
    <col min="10" max="10" width="9.875" style="33" customWidth="1"/>
    <col min="11" max="11" width="14.25" style="33" customWidth="1"/>
    <col min="12" max="12" width="9" style="33"/>
    <col min="13" max="13" width="16.25" style="33" customWidth="1"/>
    <col min="14" max="16384" width="9" style="33"/>
  </cols>
  <sheetData>
    <row r="1" spans="1:13" s="2" customFormat="1">
      <c r="B1" s="247" t="s">
        <v>20</v>
      </c>
      <c r="C1" s="246" t="s">
        <v>200</v>
      </c>
      <c r="D1" s="5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5"/>
      <c r="E2" s="5"/>
      <c r="F2" s="5"/>
      <c r="G2" s="5"/>
      <c r="H2" s="5"/>
      <c r="I2" s="6"/>
      <c r="J2" s="6"/>
    </row>
    <row r="3" spans="1:13" s="2" customFormat="1" ht="72.7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178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</row>
    <row r="7" spans="1:13" s="2" customFormat="1">
      <c r="B7" s="9"/>
      <c r="C7" s="6"/>
    </row>
    <row r="8" spans="1:13" s="2" customFormat="1" ht="42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27" customHeight="1">
      <c r="A11" s="97">
        <v>1</v>
      </c>
      <c r="B11" s="118"/>
      <c r="C11" s="37" t="s">
        <v>59</v>
      </c>
      <c r="D11" s="38" t="s">
        <v>60</v>
      </c>
      <c r="E11" s="39" t="s">
        <v>27</v>
      </c>
      <c r="F11" s="39">
        <v>40</v>
      </c>
      <c r="G11" s="40">
        <v>48</v>
      </c>
      <c r="H11" s="98"/>
      <c r="I11" s="42">
        <v>0.08</v>
      </c>
      <c r="J11" s="43">
        <f>H11+(H11*I11)</f>
        <v>0</v>
      </c>
      <c r="K11" s="44">
        <f>H11*G11</f>
        <v>0</v>
      </c>
      <c r="L11" s="44">
        <f>M11-K11</f>
        <v>0</v>
      </c>
      <c r="M11" s="44">
        <f>J11*G11</f>
        <v>0</v>
      </c>
    </row>
    <row r="12" spans="1:13" s="6" customFormat="1" ht="15.75" customHeight="1">
      <c r="A12" s="97">
        <v>2</v>
      </c>
      <c r="B12" s="40"/>
      <c r="C12" s="121" t="s">
        <v>61</v>
      </c>
      <c r="D12" s="58" t="s">
        <v>62</v>
      </c>
      <c r="E12" s="39" t="s">
        <v>63</v>
      </c>
      <c r="F12" s="39" t="s">
        <v>64</v>
      </c>
      <c r="G12" s="40">
        <v>6</v>
      </c>
      <c r="H12" s="98"/>
      <c r="I12" s="42">
        <v>0.08</v>
      </c>
      <c r="J12" s="43">
        <f>H12+(H12*I12)</f>
        <v>0</v>
      </c>
      <c r="K12" s="44">
        <f>H12*G12</f>
        <v>0</v>
      </c>
      <c r="L12" s="44">
        <f>M12-K12</f>
        <v>0</v>
      </c>
      <c r="M12" s="44">
        <f>J12*G12</f>
        <v>0</v>
      </c>
    </row>
    <row r="13" spans="1:13" s="2" customForma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124">
        <f>SUM(K12)</f>
        <v>0</v>
      </c>
      <c r="L13" s="125" t="s">
        <v>18</v>
      </c>
      <c r="M13" s="124">
        <f>SUM(M12)</f>
        <v>0</v>
      </c>
    </row>
    <row r="14" spans="1:13" s="2" customFormat="1">
      <c r="A14" s="23"/>
      <c r="B14" s="24"/>
      <c r="C14" s="24"/>
      <c r="D14" s="24"/>
      <c r="E14" s="24"/>
      <c r="F14" s="24"/>
      <c r="G14" s="24"/>
      <c r="H14" s="23"/>
      <c r="I14" s="25"/>
      <c r="J14" s="23"/>
      <c r="K14" s="23"/>
      <c r="L14" s="23"/>
      <c r="M14" s="23"/>
    </row>
    <row r="15" spans="1:13" s="2" customFormat="1">
      <c r="A15" s="23"/>
      <c r="B15" s="26"/>
      <c r="C15" s="27"/>
      <c r="D15" s="4"/>
      <c r="E15" s="4"/>
      <c r="F15" s="28"/>
      <c r="G15" s="29"/>
      <c r="H15" s="29"/>
      <c r="I15" s="29"/>
      <c r="J15" s="29"/>
      <c r="K15" s="23"/>
      <c r="L15" s="23"/>
      <c r="M15" s="23"/>
    </row>
    <row r="16" spans="1:13" s="2" customFormat="1">
      <c r="A16" s="23"/>
      <c r="B16" s="30" t="s">
        <v>8</v>
      </c>
      <c r="C16" s="27"/>
      <c r="D16" s="4"/>
      <c r="E16" s="4"/>
      <c r="F16" s="28"/>
      <c r="G16" s="31"/>
      <c r="H16" s="31" t="s">
        <v>1</v>
      </c>
      <c r="I16" s="31"/>
      <c r="J16" s="29"/>
      <c r="K16" s="23"/>
      <c r="L16" s="23"/>
      <c r="M16" s="23"/>
    </row>
    <row r="17" spans="1:13" s="2" customFormat="1">
      <c r="A17" s="23"/>
      <c r="B17" s="3"/>
      <c r="C17" s="4"/>
      <c r="D17" s="5"/>
      <c r="E17" s="5"/>
      <c r="F17" s="5"/>
      <c r="G17" s="5"/>
      <c r="H17" s="5" t="s">
        <v>0</v>
      </c>
      <c r="I17" s="32"/>
      <c r="J17" s="6"/>
      <c r="K17" s="23"/>
      <c r="L17" s="23"/>
      <c r="M17" s="23"/>
    </row>
    <row r="18" spans="1:13" s="2" customFormat="1"/>
    <row r="19" spans="1:13" s="2" customFormat="1"/>
    <row r="20" spans="1:13" s="2" customFormat="1"/>
  </sheetData>
  <mergeCells count="2">
    <mergeCell ref="A13:J13"/>
    <mergeCell ref="B3:H3"/>
  </mergeCells>
  <pageMargins left="0.7" right="0.7" top="0.75" bottom="0.75" header="0.3" footer="0.3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19"/>
  <sheetViews>
    <sheetView workbookViewId="0">
      <selection activeCell="J20" sqref="J20"/>
    </sheetView>
  </sheetViews>
  <sheetFormatPr defaultRowHeight="15"/>
  <cols>
    <col min="1" max="1" width="9" style="33"/>
    <col min="2" max="2" width="10.5" style="33" customWidth="1"/>
    <col min="3" max="3" width="24.75" style="33" customWidth="1"/>
    <col min="4" max="7" width="9" style="33"/>
    <col min="8" max="8" width="9.875" style="33" customWidth="1"/>
    <col min="9" max="9" width="9" style="33"/>
    <col min="10" max="10" width="11" style="33" customWidth="1"/>
    <col min="11" max="16384" width="9" style="33"/>
  </cols>
  <sheetData>
    <row r="1" spans="1:13" s="2" customFormat="1">
      <c r="B1" s="247" t="s">
        <v>20</v>
      </c>
      <c r="C1" s="246" t="s">
        <v>200</v>
      </c>
      <c r="D1" s="5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5"/>
      <c r="E2" s="5"/>
      <c r="F2" s="5"/>
      <c r="G2" s="5"/>
      <c r="H2" s="5"/>
      <c r="I2" s="6"/>
      <c r="J2" s="6"/>
    </row>
    <row r="3" spans="1:13" s="2" customFormat="1" ht="71.2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179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</row>
    <row r="7" spans="1:13" s="2" customFormat="1">
      <c r="B7" s="9"/>
      <c r="C7" s="6"/>
    </row>
    <row r="8" spans="1:13" s="2" customFormat="1" ht="63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3" customFormat="1" ht="10.5">
      <c r="A11" s="99">
        <v>1</v>
      </c>
      <c r="B11" s="99"/>
      <c r="C11" s="99" t="s">
        <v>65</v>
      </c>
      <c r="D11" s="99" t="s">
        <v>66</v>
      </c>
      <c r="E11" s="99" t="s">
        <v>67</v>
      </c>
      <c r="F11" s="99">
        <v>20</v>
      </c>
      <c r="G11" s="100">
        <v>6</v>
      </c>
      <c r="H11" s="101"/>
      <c r="I11" s="102">
        <v>0.08</v>
      </c>
      <c r="J11" s="103">
        <f>H11+(H11*I11)</f>
        <v>0</v>
      </c>
      <c r="K11" s="81">
        <f>H11*F11</f>
        <v>0</v>
      </c>
      <c r="L11" s="81">
        <f>M11-K11</f>
        <v>0</v>
      </c>
      <c r="M11" s="104">
        <f>J11*F11</f>
        <v>0</v>
      </c>
    </row>
    <row r="12" spans="1:13" s="63" customFormat="1" ht="10.5">
      <c r="A12" s="99">
        <v>2</v>
      </c>
      <c r="B12" s="99"/>
      <c r="C12" s="99" t="s">
        <v>65</v>
      </c>
      <c r="D12" s="99" t="s">
        <v>68</v>
      </c>
      <c r="E12" s="99" t="s">
        <v>67</v>
      </c>
      <c r="F12" s="99">
        <v>20</v>
      </c>
      <c r="G12" s="100">
        <v>6</v>
      </c>
      <c r="H12" s="101"/>
      <c r="I12" s="102">
        <v>0.08</v>
      </c>
      <c r="J12" s="103">
        <f>H12+(H12*I12)</f>
        <v>0</v>
      </c>
      <c r="K12" s="81">
        <f>H12*F12</f>
        <v>0</v>
      </c>
      <c r="L12" s="81">
        <f>M12-K12</f>
        <v>0</v>
      </c>
      <c r="M12" s="104">
        <f>J12*F12</f>
        <v>0</v>
      </c>
    </row>
    <row r="13" spans="1:13" s="2" customForma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124">
        <f>SUM(K11:K12)</f>
        <v>0</v>
      </c>
      <c r="L13" s="125" t="s">
        <v>18</v>
      </c>
      <c r="M13" s="124">
        <f>SUM(M11:M12)</f>
        <v>0</v>
      </c>
    </row>
    <row r="14" spans="1:13" s="2" customFormat="1">
      <c r="A14" s="23"/>
      <c r="B14" s="24"/>
      <c r="C14" s="24"/>
      <c r="D14" s="24"/>
      <c r="E14" s="24"/>
      <c r="F14" s="24"/>
      <c r="G14" s="24"/>
      <c r="H14" s="23"/>
      <c r="I14" s="25"/>
      <c r="J14" s="23"/>
      <c r="K14" s="23"/>
      <c r="L14" s="23"/>
      <c r="M14" s="23"/>
    </row>
    <row r="15" spans="1:13" s="2" customFormat="1">
      <c r="A15" s="23"/>
      <c r="B15" s="26"/>
      <c r="C15" s="27"/>
      <c r="D15" s="4"/>
      <c r="E15" s="4"/>
      <c r="F15" s="28"/>
      <c r="G15" s="29"/>
      <c r="H15" s="29"/>
      <c r="I15" s="29"/>
      <c r="J15" s="29"/>
      <c r="K15" s="23"/>
      <c r="L15" s="23"/>
      <c r="M15" s="23"/>
    </row>
    <row r="16" spans="1:13" s="2" customFormat="1">
      <c r="A16" s="23"/>
      <c r="B16" s="30" t="s">
        <v>8</v>
      </c>
      <c r="C16" s="27"/>
      <c r="D16" s="4"/>
      <c r="E16" s="4"/>
      <c r="F16" s="28"/>
      <c r="G16" s="31"/>
      <c r="H16" s="31" t="s">
        <v>1</v>
      </c>
      <c r="I16" s="31"/>
      <c r="J16" s="29"/>
      <c r="K16" s="23"/>
      <c r="L16" s="23"/>
      <c r="M16" s="23"/>
    </row>
    <row r="17" spans="1:13" s="2" customFormat="1">
      <c r="A17" s="23"/>
      <c r="B17" s="3"/>
      <c r="C17" s="4"/>
      <c r="D17" s="5"/>
      <c r="E17" s="5"/>
      <c r="F17" s="5"/>
      <c r="G17" s="5"/>
      <c r="H17" s="5" t="s">
        <v>0</v>
      </c>
      <c r="I17" s="32"/>
      <c r="J17" s="6"/>
      <c r="K17" s="23"/>
      <c r="L17" s="23"/>
      <c r="M17" s="23"/>
    </row>
    <row r="18" spans="1:13" s="2" customFormat="1"/>
    <row r="19" spans="1:13" s="2" customFormat="1"/>
  </sheetData>
  <mergeCells count="2">
    <mergeCell ref="A13:J13"/>
    <mergeCell ref="B3:H3"/>
  </mergeCells>
  <pageMargins left="0.7" right="0.7" top="0.75" bottom="0.7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16"/>
  <sheetViews>
    <sheetView workbookViewId="0">
      <selection activeCell="M16" sqref="M16"/>
    </sheetView>
  </sheetViews>
  <sheetFormatPr defaultRowHeight="15"/>
  <cols>
    <col min="1" max="1" width="9" style="2"/>
    <col min="2" max="2" width="10.375" style="2" customWidth="1"/>
    <col min="3" max="3" width="16.375" style="2" customWidth="1"/>
    <col min="4" max="9" width="9" style="2"/>
    <col min="10" max="10" width="8" style="2" customWidth="1"/>
    <col min="11" max="11" width="9.75" style="2" bestFit="1" customWidth="1"/>
    <col min="12" max="12" width="9" style="2"/>
    <col min="13" max="13" width="9.75" style="2" bestFit="1" customWidth="1"/>
    <col min="14" max="16384" width="9" style="2"/>
  </cols>
  <sheetData>
    <row r="1" spans="1:13">
      <c r="B1" s="247" t="s">
        <v>20</v>
      </c>
      <c r="C1" s="246" t="s">
        <v>200</v>
      </c>
      <c r="D1" s="5"/>
      <c r="E1" s="5"/>
      <c r="F1" s="5"/>
      <c r="G1" s="5"/>
      <c r="H1" s="5"/>
      <c r="J1" s="6"/>
      <c r="K1" s="245"/>
      <c r="L1" s="5" t="s">
        <v>201</v>
      </c>
      <c r="M1" s="245"/>
    </row>
    <row r="2" spans="1:13">
      <c r="B2" s="3"/>
      <c r="C2" s="4"/>
      <c r="D2" s="5"/>
      <c r="E2" s="5"/>
      <c r="F2" s="5"/>
      <c r="G2" s="5"/>
      <c r="H2" s="5"/>
      <c r="I2" s="6"/>
      <c r="J2" s="6"/>
    </row>
    <row r="3" spans="1:13" ht="61.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>
      <c r="A5" s="6"/>
      <c r="B5" s="8" t="s">
        <v>180</v>
      </c>
      <c r="C5" s="6"/>
      <c r="D5" s="6"/>
      <c r="E5" s="6"/>
      <c r="F5" s="6"/>
      <c r="G5" s="6"/>
      <c r="H5" s="6"/>
      <c r="I5" s="6"/>
      <c r="J5" s="6"/>
    </row>
    <row r="6" spans="1:13">
      <c r="B6" s="8" t="s">
        <v>15</v>
      </c>
      <c r="C6" s="6"/>
    </row>
    <row r="7" spans="1:13">
      <c r="B7" s="9"/>
      <c r="C7" s="6"/>
    </row>
    <row r="8" spans="1:13" ht="63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>
      <c r="A10" s="105"/>
      <c r="B10" s="106"/>
      <c r="C10" s="107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112" customFormat="1" ht="21">
      <c r="A11" s="97">
        <v>1</v>
      </c>
      <c r="B11" s="108"/>
      <c r="C11" s="109" t="s">
        <v>69</v>
      </c>
      <c r="D11" s="109" t="s">
        <v>70</v>
      </c>
      <c r="E11" s="109" t="s">
        <v>71</v>
      </c>
      <c r="F11" s="109" t="s">
        <v>72</v>
      </c>
      <c r="G11" s="110">
        <v>200</v>
      </c>
      <c r="H11" s="98"/>
      <c r="I11" s="111">
        <v>0.08</v>
      </c>
      <c r="J11" s="98">
        <f>H11+(H11*I11)</f>
        <v>0</v>
      </c>
      <c r="K11" s="98">
        <f>H11*G11</f>
        <v>0</v>
      </c>
      <c r="L11" s="98">
        <f>M11-K11</f>
        <v>0</v>
      </c>
      <c r="M11" s="98">
        <f>J11*G11</f>
        <v>0</v>
      </c>
    </row>
    <row r="12" spans="1:13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130">
        <f>SUM(K11)</f>
        <v>0</v>
      </c>
      <c r="L12" s="125" t="s">
        <v>18</v>
      </c>
      <c r="M12" s="130">
        <f>SUM(M11)</f>
        <v>0</v>
      </c>
    </row>
    <row r="13" spans="1:13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3">
      <c r="A14" s="23"/>
      <c r="B14" s="26"/>
      <c r="C14" s="27"/>
      <c r="D14" s="4"/>
      <c r="E14" s="4"/>
      <c r="F14" s="28"/>
      <c r="G14" s="29"/>
      <c r="H14" s="29"/>
      <c r="I14" s="29"/>
      <c r="J14" s="29"/>
      <c r="K14" s="23"/>
      <c r="L14" s="23"/>
      <c r="M14" s="23"/>
    </row>
    <row r="15" spans="1:13">
      <c r="A15" s="23"/>
      <c r="B15" s="30" t="s">
        <v>8</v>
      </c>
      <c r="C15" s="27"/>
      <c r="D15" s="4"/>
      <c r="E15" s="4"/>
      <c r="F15" s="28"/>
      <c r="G15" s="31"/>
      <c r="H15" s="31" t="s">
        <v>1</v>
      </c>
      <c r="I15" s="31"/>
      <c r="J15" s="29"/>
      <c r="K15" s="23"/>
      <c r="L15" s="23"/>
      <c r="M15" s="23"/>
    </row>
    <row r="16" spans="1:13">
      <c r="A16" s="23"/>
      <c r="B16" s="3"/>
      <c r="C16" s="4"/>
      <c r="D16" s="5"/>
      <c r="E16" s="5"/>
      <c r="F16" s="5"/>
      <c r="G16" s="5"/>
      <c r="H16" s="5" t="s">
        <v>0</v>
      </c>
      <c r="I16" s="32"/>
      <c r="J16" s="6"/>
      <c r="K16" s="23"/>
      <c r="L16" s="23"/>
      <c r="M16" s="23"/>
    </row>
  </sheetData>
  <mergeCells count="2">
    <mergeCell ref="A12:J12"/>
    <mergeCell ref="B3:H3"/>
  </mergeCells>
  <pageMargins left="0.7" right="0.7" top="0.75" bottom="0.75" header="0.3" footer="0.3"/>
  <pageSetup paperSize="9" scale="9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30"/>
  <sheetViews>
    <sheetView topLeftCell="A4" workbookViewId="0">
      <selection activeCell="N5" sqref="N5"/>
    </sheetView>
  </sheetViews>
  <sheetFormatPr defaultRowHeight="14.25"/>
  <cols>
    <col min="1" max="1" width="8.125" style="45" bestFit="1" customWidth="1"/>
    <col min="2" max="2" width="10" style="45" customWidth="1"/>
    <col min="3" max="3" width="25.25" style="45" customWidth="1"/>
    <col min="4" max="5" width="9" style="45"/>
    <col min="6" max="6" width="9.375" style="45" customWidth="1"/>
    <col min="7" max="7" width="8.125" style="45" bestFit="1" customWidth="1"/>
    <col min="8" max="8" width="9.875" style="45" customWidth="1"/>
    <col min="9" max="9" width="8.125" style="45" bestFit="1" customWidth="1"/>
    <col min="10" max="10" width="9.25" style="45" customWidth="1"/>
    <col min="11" max="11" width="10.125" style="45" bestFit="1" customWidth="1"/>
    <col min="12" max="12" width="8.625" style="45" bestFit="1" customWidth="1"/>
    <col min="13" max="13" width="9.75" style="45" bestFit="1" customWidth="1"/>
    <col min="14" max="16384" width="9" style="45"/>
  </cols>
  <sheetData>
    <row r="1" spans="1:13" ht="15">
      <c r="B1" s="251" t="s">
        <v>20</v>
      </c>
      <c r="C1" s="250" t="s">
        <v>200</v>
      </c>
      <c r="D1" s="48"/>
      <c r="E1" s="48"/>
      <c r="F1" s="48"/>
      <c r="G1" s="48"/>
      <c r="H1" s="48"/>
      <c r="J1" s="49"/>
      <c r="K1" s="252"/>
      <c r="L1" s="48" t="s">
        <v>201</v>
      </c>
      <c r="M1" s="252"/>
    </row>
    <row r="2" spans="1:13">
      <c r="B2" s="46"/>
      <c r="C2" s="47"/>
      <c r="D2" s="48"/>
      <c r="E2" s="48"/>
      <c r="F2" s="48"/>
      <c r="G2" s="48"/>
      <c r="H2" s="48"/>
      <c r="I2" s="49"/>
      <c r="J2" s="49"/>
    </row>
    <row r="3" spans="1:13" ht="56.25" customHeight="1">
      <c r="A3" s="123"/>
      <c r="B3" s="261" t="s">
        <v>137</v>
      </c>
      <c r="C3" s="261"/>
      <c r="D3" s="261"/>
      <c r="E3" s="261"/>
      <c r="F3" s="261"/>
      <c r="G3" s="261"/>
      <c r="H3" s="261"/>
      <c r="I3" s="123"/>
      <c r="J3" s="123"/>
      <c r="K3" s="123"/>
      <c r="L3" s="123"/>
      <c r="M3" s="123"/>
    </row>
    <row r="4" spans="1:1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>
      <c r="A5" s="49"/>
      <c r="B5" s="51" t="s">
        <v>181</v>
      </c>
      <c r="C5" s="49"/>
      <c r="D5" s="49"/>
      <c r="E5" s="49"/>
      <c r="F5" s="49"/>
      <c r="G5" s="49"/>
      <c r="H5" s="49"/>
      <c r="I5" s="49"/>
      <c r="J5" s="49"/>
    </row>
    <row r="6" spans="1:13">
      <c r="B6" s="51" t="s">
        <v>15</v>
      </c>
      <c r="C6" s="49"/>
    </row>
    <row r="7" spans="1:13">
      <c r="B7" s="52"/>
      <c r="C7" s="49"/>
    </row>
    <row r="8" spans="1:13" ht="63">
      <c r="A8" s="53" t="s">
        <v>17</v>
      </c>
      <c r="B8" s="53" t="s">
        <v>7</v>
      </c>
      <c r="C8" s="53" t="s">
        <v>6</v>
      </c>
      <c r="D8" s="53" t="s">
        <v>5</v>
      </c>
      <c r="E8" s="53" t="s">
        <v>4</v>
      </c>
      <c r="F8" s="53" t="s">
        <v>14</v>
      </c>
      <c r="G8" s="53" t="s">
        <v>3</v>
      </c>
      <c r="H8" s="53" t="s">
        <v>21</v>
      </c>
      <c r="I8" s="53" t="s">
        <v>22</v>
      </c>
      <c r="J8" s="53" t="s">
        <v>2</v>
      </c>
      <c r="K8" s="53" t="s">
        <v>23</v>
      </c>
      <c r="L8" s="53" t="s">
        <v>24</v>
      </c>
      <c r="M8" s="53" t="s">
        <v>203</v>
      </c>
    </row>
    <row r="9" spans="1:13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</row>
    <row r="10" spans="1:13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63" customFormat="1" ht="10.5">
      <c r="A11" s="99">
        <v>1</v>
      </c>
      <c r="B11" s="99"/>
      <c r="C11" s="99" t="s">
        <v>73</v>
      </c>
      <c r="D11" s="99" t="s">
        <v>74</v>
      </c>
      <c r="E11" s="99" t="s">
        <v>67</v>
      </c>
      <c r="F11" s="99">
        <v>90</v>
      </c>
      <c r="G11" s="100">
        <v>50</v>
      </c>
      <c r="H11" s="101"/>
      <c r="I11" s="102">
        <v>0.08</v>
      </c>
      <c r="J11" s="103">
        <f t="shared" ref="J11:J25" si="0">H11+(H11*I11)</f>
        <v>0</v>
      </c>
      <c r="K11" s="81">
        <f t="shared" ref="K11:K25" si="1">H11*G11</f>
        <v>0</v>
      </c>
      <c r="L11" s="62">
        <f t="shared" ref="L11:L25" si="2">M11-K11</f>
        <v>0</v>
      </c>
      <c r="M11" s="62">
        <f t="shared" ref="M11:M25" si="3">J11*G11</f>
        <v>0</v>
      </c>
    </row>
    <row r="12" spans="1:13" s="63" customFormat="1" ht="21">
      <c r="A12" s="99">
        <v>2</v>
      </c>
      <c r="B12" s="99"/>
      <c r="C12" s="99" t="s">
        <v>75</v>
      </c>
      <c r="D12" s="99" t="s">
        <v>76</v>
      </c>
      <c r="E12" s="99" t="s">
        <v>67</v>
      </c>
      <c r="F12" s="99">
        <v>30</v>
      </c>
      <c r="G12" s="100">
        <v>10</v>
      </c>
      <c r="H12" s="101"/>
      <c r="I12" s="102">
        <v>0.08</v>
      </c>
      <c r="J12" s="103">
        <f t="shared" si="0"/>
        <v>0</v>
      </c>
      <c r="K12" s="81">
        <f t="shared" si="1"/>
        <v>0</v>
      </c>
      <c r="L12" s="62">
        <f t="shared" si="2"/>
        <v>0</v>
      </c>
      <c r="M12" s="62">
        <f t="shared" si="3"/>
        <v>0</v>
      </c>
    </row>
    <row r="13" spans="1:13" s="63" customFormat="1" ht="10.5">
      <c r="A13" s="99">
        <v>3</v>
      </c>
      <c r="B13" s="99"/>
      <c r="C13" s="99" t="s">
        <v>77</v>
      </c>
      <c r="D13" s="99" t="s">
        <v>68</v>
      </c>
      <c r="E13" s="99" t="s">
        <v>67</v>
      </c>
      <c r="F13" s="99">
        <v>60</v>
      </c>
      <c r="G13" s="100">
        <v>10</v>
      </c>
      <c r="H13" s="101"/>
      <c r="I13" s="102">
        <v>0.08</v>
      </c>
      <c r="J13" s="103">
        <f t="shared" si="0"/>
        <v>0</v>
      </c>
      <c r="K13" s="81">
        <f t="shared" si="1"/>
        <v>0</v>
      </c>
      <c r="L13" s="62">
        <f t="shared" si="2"/>
        <v>0</v>
      </c>
      <c r="M13" s="62">
        <f t="shared" si="3"/>
        <v>0</v>
      </c>
    </row>
    <row r="14" spans="1:13" s="63" customFormat="1" ht="21">
      <c r="A14" s="99">
        <v>4</v>
      </c>
      <c r="B14" s="99"/>
      <c r="C14" s="99" t="s">
        <v>78</v>
      </c>
      <c r="D14" s="99" t="s">
        <v>79</v>
      </c>
      <c r="E14" s="99" t="s">
        <v>67</v>
      </c>
      <c r="F14" s="99">
        <v>50</v>
      </c>
      <c r="G14" s="100">
        <v>60</v>
      </c>
      <c r="H14" s="101"/>
      <c r="I14" s="102">
        <v>0.08</v>
      </c>
      <c r="J14" s="103">
        <f t="shared" si="0"/>
        <v>0</v>
      </c>
      <c r="K14" s="81">
        <f t="shared" si="1"/>
        <v>0</v>
      </c>
      <c r="L14" s="62">
        <f t="shared" si="2"/>
        <v>0</v>
      </c>
      <c r="M14" s="62">
        <f t="shared" si="3"/>
        <v>0</v>
      </c>
    </row>
    <row r="15" spans="1:13" s="63" customFormat="1" ht="21">
      <c r="A15" s="99">
        <v>5</v>
      </c>
      <c r="B15" s="99"/>
      <c r="C15" s="99" t="s">
        <v>80</v>
      </c>
      <c r="D15" s="99" t="s">
        <v>81</v>
      </c>
      <c r="E15" s="99" t="s">
        <v>67</v>
      </c>
      <c r="F15" s="99">
        <v>50</v>
      </c>
      <c r="G15" s="100">
        <v>5</v>
      </c>
      <c r="H15" s="101"/>
      <c r="I15" s="102">
        <v>0.08</v>
      </c>
      <c r="J15" s="103">
        <f t="shared" si="0"/>
        <v>0</v>
      </c>
      <c r="K15" s="81">
        <f t="shared" si="1"/>
        <v>0</v>
      </c>
      <c r="L15" s="62">
        <f t="shared" si="2"/>
        <v>0</v>
      </c>
      <c r="M15" s="62">
        <f t="shared" si="3"/>
        <v>0</v>
      </c>
    </row>
    <row r="16" spans="1:13" s="63" customFormat="1" ht="31.5">
      <c r="A16" s="99">
        <v>6</v>
      </c>
      <c r="B16" s="99"/>
      <c r="C16" s="99" t="s">
        <v>82</v>
      </c>
      <c r="D16" s="99" t="s">
        <v>83</v>
      </c>
      <c r="E16" s="99" t="s">
        <v>84</v>
      </c>
      <c r="F16" s="99">
        <v>50</v>
      </c>
      <c r="G16" s="100">
        <v>15</v>
      </c>
      <c r="H16" s="101"/>
      <c r="I16" s="102">
        <v>0.08</v>
      </c>
      <c r="J16" s="103">
        <f t="shared" si="0"/>
        <v>0</v>
      </c>
      <c r="K16" s="81">
        <f t="shared" si="1"/>
        <v>0</v>
      </c>
      <c r="L16" s="62">
        <f t="shared" si="2"/>
        <v>0</v>
      </c>
      <c r="M16" s="62">
        <f t="shared" si="3"/>
        <v>0</v>
      </c>
    </row>
    <row r="17" spans="1:13" s="63" customFormat="1" ht="21">
      <c r="A17" s="99">
        <v>7</v>
      </c>
      <c r="B17" s="99"/>
      <c r="C17" s="99" t="s">
        <v>85</v>
      </c>
      <c r="D17" s="99" t="s">
        <v>86</v>
      </c>
      <c r="E17" s="99" t="s">
        <v>87</v>
      </c>
      <c r="F17" s="99">
        <v>50</v>
      </c>
      <c r="G17" s="100">
        <v>5</v>
      </c>
      <c r="H17" s="101"/>
      <c r="I17" s="102">
        <v>0.08</v>
      </c>
      <c r="J17" s="103">
        <f t="shared" si="0"/>
        <v>0</v>
      </c>
      <c r="K17" s="81">
        <f t="shared" si="1"/>
        <v>0</v>
      </c>
      <c r="L17" s="62">
        <f t="shared" si="2"/>
        <v>0</v>
      </c>
      <c r="M17" s="62">
        <f t="shared" si="3"/>
        <v>0</v>
      </c>
    </row>
    <row r="18" spans="1:13" s="63" customFormat="1" ht="21">
      <c r="A18" s="99">
        <v>8</v>
      </c>
      <c r="B18" s="99"/>
      <c r="C18" s="99" t="s">
        <v>88</v>
      </c>
      <c r="D18" s="99" t="s">
        <v>89</v>
      </c>
      <c r="E18" s="99" t="s">
        <v>87</v>
      </c>
      <c r="F18" s="99">
        <v>60</v>
      </c>
      <c r="G18" s="100">
        <v>24</v>
      </c>
      <c r="H18" s="101"/>
      <c r="I18" s="102">
        <v>0.08</v>
      </c>
      <c r="J18" s="103">
        <f t="shared" si="0"/>
        <v>0</v>
      </c>
      <c r="K18" s="81">
        <f t="shared" si="1"/>
        <v>0</v>
      </c>
      <c r="L18" s="62">
        <f t="shared" si="2"/>
        <v>0</v>
      </c>
      <c r="M18" s="62">
        <f t="shared" si="3"/>
        <v>0</v>
      </c>
    </row>
    <row r="19" spans="1:13" s="63" customFormat="1" ht="21">
      <c r="A19" s="99">
        <v>9</v>
      </c>
      <c r="B19" s="99"/>
      <c r="C19" s="99" t="s">
        <v>90</v>
      </c>
      <c r="D19" s="99" t="s">
        <v>91</v>
      </c>
      <c r="E19" s="99" t="s">
        <v>87</v>
      </c>
      <c r="F19" s="99">
        <v>15</v>
      </c>
      <c r="G19" s="100">
        <v>10</v>
      </c>
      <c r="H19" s="101"/>
      <c r="I19" s="102">
        <v>0.08</v>
      </c>
      <c r="J19" s="103">
        <f t="shared" si="0"/>
        <v>0</v>
      </c>
      <c r="K19" s="81">
        <f t="shared" si="1"/>
        <v>0</v>
      </c>
      <c r="L19" s="62">
        <f t="shared" si="2"/>
        <v>0</v>
      </c>
      <c r="M19" s="62">
        <f t="shared" si="3"/>
        <v>0</v>
      </c>
    </row>
    <row r="20" spans="1:13" s="63" customFormat="1" ht="21">
      <c r="A20" s="99">
        <v>10</v>
      </c>
      <c r="B20" s="99"/>
      <c r="C20" s="113" t="s">
        <v>92</v>
      </c>
      <c r="D20" s="113" t="s">
        <v>93</v>
      </c>
      <c r="E20" s="113" t="s">
        <v>87</v>
      </c>
      <c r="F20" s="113">
        <v>30</v>
      </c>
      <c r="G20" s="114">
        <v>24</v>
      </c>
      <c r="H20" s="101"/>
      <c r="I20" s="102">
        <v>0.08</v>
      </c>
      <c r="J20" s="103">
        <f t="shared" si="0"/>
        <v>0</v>
      </c>
      <c r="K20" s="81">
        <f t="shared" si="1"/>
        <v>0</v>
      </c>
      <c r="L20" s="62">
        <f t="shared" si="2"/>
        <v>0</v>
      </c>
      <c r="M20" s="62">
        <f t="shared" si="3"/>
        <v>0</v>
      </c>
    </row>
    <row r="21" spans="1:13" s="63" customFormat="1" ht="10.5">
      <c r="A21" s="99">
        <v>11</v>
      </c>
      <c r="B21" s="99"/>
      <c r="C21" s="113" t="s">
        <v>94</v>
      </c>
      <c r="D21" s="113" t="s">
        <v>95</v>
      </c>
      <c r="E21" s="113" t="s">
        <v>67</v>
      </c>
      <c r="F21" s="113">
        <v>50</v>
      </c>
      <c r="G21" s="114">
        <v>10</v>
      </c>
      <c r="H21" s="101"/>
      <c r="I21" s="102">
        <v>0.08</v>
      </c>
      <c r="J21" s="103">
        <f t="shared" si="0"/>
        <v>0</v>
      </c>
      <c r="K21" s="81">
        <f t="shared" si="1"/>
        <v>0</v>
      </c>
      <c r="L21" s="62">
        <f t="shared" si="2"/>
        <v>0</v>
      </c>
      <c r="M21" s="62">
        <f t="shared" si="3"/>
        <v>0</v>
      </c>
    </row>
    <row r="22" spans="1:13" s="63" customFormat="1" ht="10.5">
      <c r="A22" s="99">
        <v>12</v>
      </c>
      <c r="B22" s="99"/>
      <c r="C22" s="113" t="s">
        <v>96</v>
      </c>
      <c r="D22" s="113" t="s">
        <v>97</v>
      </c>
      <c r="E22" s="113" t="s">
        <v>67</v>
      </c>
      <c r="F22" s="113">
        <v>50</v>
      </c>
      <c r="G22" s="114">
        <v>6</v>
      </c>
      <c r="H22" s="101"/>
      <c r="I22" s="102">
        <v>0.08</v>
      </c>
      <c r="J22" s="103">
        <f t="shared" si="0"/>
        <v>0</v>
      </c>
      <c r="K22" s="81">
        <f t="shared" si="1"/>
        <v>0</v>
      </c>
      <c r="L22" s="62">
        <f t="shared" si="2"/>
        <v>0</v>
      </c>
      <c r="M22" s="62">
        <f t="shared" si="3"/>
        <v>0</v>
      </c>
    </row>
    <row r="23" spans="1:13" s="63" customFormat="1" ht="10.5">
      <c r="A23" s="99">
        <v>13</v>
      </c>
      <c r="B23" s="99"/>
      <c r="C23" s="113" t="s">
        <v>98</v>
      </c>
      <c r="D23" s="113" t="s">
        <v>66</v>
      </c>
      <c r="E23" s="113" t="s">
        <v>67</v>
      </c>
      <c r="F23" s="113">
        <v>50</v>
      </c>
      <c r="G23" s="114">
        <v>6</v>
      </c>
      <c r="H23" s="101"/>
      <c r="I23" s="102">
        <v>0.08</v>
      </c>
      <c r="J23" s="103">
        <f t="shared" si="0"/>
        <v>0</v>
      </c>
      <c r="K23" s="81">
        <f t="shared" si="1"/>
        <v>0</v>
      </c>
      <c r="L23" s="62">
        <f t="shared" si="2"/>
        <v>0</v>
      </c>
      <c r="M23" s="62">
        <f t="shared" si="3"/>
        <v>0</v>
      </c>
    </row>
    <row r="24" spans="1:13" s="63" customFormat="1" ht="10.5">
      <c r="A24" s="99">
        <v>14</v>
      </c>
      <c r="B24" s="99"/>
      <c r="C24" s="113" t="s">
        <v>99</v>
      </c>
      <c r="D24" s="113" t="s">
        <v>66</v>
      </c>
      <c r="E24" s="113" t="s">
        <v>67</v>
      </c>
      <c r="F24" s="113">
        <v>50</v>
      </c>
      <c r="G24" s="114">
        <v>6</v>
      </c>
      <c r="H24" s="101"/>
      <c r="I24" s="102">
        <v>0.08</v>
      </c>
      <c r="J24" s="103">
        <f t="shared" si="0"/>
        <v>0</v>
      </c>
      <c r="K24" s="81">
        <f t="shared" si="1"/>
        <v>0</v>
      </c>
      <c r="L24" s="62">
        <f t="shared" si="2"/>
        <v>0</v>
      </c>
      <c r="M24" s="62">
        <f t="shared" si="3"/>
        <v>0</v>
      </c>
    </row>
    <row r="25" spans="1:13" s="63" customFormat="1" ht="42">
      <c r="A25" s="99">
        <v>15</v>
      </c>
      <c r="B25" s="115"/>
      <c r="C25" s="99" t="s">
        <v>100</v>
      </c>
      <c r="D25" s="99" t="s">
        <v>101</v>
      </c>
      <c r="E25" s="99" t="s">
        <v>102</v>
      </c>
      <c r="F25" s="99">
        <v>50</v>
      </c>
      <c r="G25" s="100">
        <v>30</v>
      </c>
      <c r="H25" s="116"/>
      <c r="I25" s="117">
        <v>0.08</v>
      </c>
      <c r="J25" s="103">
        <f t="shared" si="0"/>
        <v>0</v>
      </c>
      <c r="K25" s="81">
        <f t="shared" si="1"/>
        <v>0</v>
      </c>
      <c r="L25" s="62">
        <f t="shared" si="2"/>
        <v>0</v>
      </c>
      <c r="M25" s="62">
        <f t="shared" si="3"/>
        <v>0</v>
      </c>
    </row>
    <row r="26" spans="1:13">
      <c r="A26" s="262" t="s">
        <v>18</v>
      </c>
      <c r="B26" s="262"/>
      <c r="C26" s="262"/>
      <c r="D26" s="262"/>
      <c r="E26" s="262"/>
      <c r="F26" s="262"/>
      <c r="G26" s="262"/>
      <c r="H26" s="262"/>
      <c r="I26" s="262"/>
      <c r="J26" s="262"/>
      <c r="K26" s="126">
        <f>SUM(K11:K25)</f>
        <v>0</v>
      </c>
      <c r="L26" s="127" t="s">
        <v>18</v>
      </c>
      <c r="M26" s="126">
        <f>SUM(M11:M25)</f>
        <v>0</v>
      </c>
    </row>
    <row r="27" spans="1:13">
      <c r="A27" s="70"/>
      <c r="B27" s="71"/>
      <c r="C27" s="71"/>
      <c r="D27" s="71"/>
      <c r="E27" s="71"/>
      <c r="F27" s="71"/>
      <c r="G27" s="71"/>
      <c r="H27" s="70"/>
      <c r="I27" s="72"/>
      <c r="J27" s="70"/>
      <c r="K27" s="70"/>
      <c r="L27" s="70"/>
      <c r="M27" s="70"/>
    </row>
    <row r="28" spans="1:13">
      <c r="A28" s="70"/>
      <c r="B28" s="73"/>
      <c r="C28" s="74"/>
      <c r="D28" s="47"/>
      <c r="E28" s="47"/>
      <c r="F28" s="28"/>
      <c r="G28" s="75"/>
      <c r="H28" s="75"/>
      <c r="I28" s="75"/>
      <c r="J28" s="75"/>
      <c r="K28" s="70"/>
      <c r="L28" s="70"/>
      <c r="M28" s="70"/>
    </row>
    <row r="29" spans="1:13">
      <c r="A29" s="70"/>
      <c r="B29" s="76" t="s">
        <v>8</v>
      </c>
      <c r="C29" s="74"/>
      <c r="D29" s="47"/>
      <c r="E29" s="47"/>
      <c r="F29" s="28"/>
      <c r="G29" s="77"/>
      <c r="H29" s="77" t="s">
        <v>1</v>
      </c>
      <c r="I29" s="77"/>
      <c r="J29" s="75"/>
      <c r="K29" s="70"/>
      <c r="L29" s="70"/>
      <c r="M29" s="70"/>
    </row>
    <row r="30" spans="1:13">
      <c r="A30" s="70"/>
      <c r="B30" s="46"/>
      <c r="C30" s="47"/>
      <c r="D30" s="48"/>
      <c r="E30" s="48"/>
      <c r="F30" s="48"/>
      <c r="G30" s="48"/>
      <c r="H30" s="48" t="s">
        <v>0</v>
      </c>
      <c r="I30" s="32"/>
      <c r="J30" s="49"/>
      <c r="K30" s="70"/>
      <c r="L30" s="70"/>
      <c r="M30" s="70"/>
    </row>
  </sheetData>
  <mergeCells count="2">
    <mergeCell ref="A26:J26"/>
    <mergeCell ref="B3:H3"/>
  </mergeCells>
  <pageMargins left="0.7" right="0.7" top="0.75" bottom="0.75" header="0.3" footer="0.3"/>
  <pageSetup paperSize="9" scale="8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19"/>
  <sheetViews>
    <sheetView workbookViewId="0">
      <selection activeCell="E20" sqref="E20"/>
    </sheetView>
  </sheetViews>
  <sheetFormatPr defaultRowHeight="15"/>
  <cols>
    <col min="1" max="1" width="9" style="33"/>
    <col min="2" max="2" width="10.5" style="33" customWidth="1"/>
    <col min="3" max="4" width="9" style="33"/>
    <col min="5" max="5" width="28.125" style="33" customWidth="1"/>
    <col min="6" max="7" width="9" style="33"/>
    <col min="8" max="8" width="9.875" style="33" customWidth="1"/>
    <col min="9" max="9" width="9" style="33"/>
    <col min="10" max="10" width="10" style="33" customWidth="1"/>
    <col min="11" max="12" width="9" style="33"/>
    <col min="13" max="13" width="17.75" style="33" customWidth="1"/>
    <col min="14" max="16384" width="9" style="33"/>
  </cols>
  <sheetData>
    <row r="1" spans="1:13" s="2" customFormat="1">
      <c r="B1" s="247" t="s">
        <v>20</v>
      </c>
      <c r="C1" s="4" t="s">
        <v>200</v>
      </c>
      <c r="D1" s="5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5"/>
      <c r="E2" s="5"/>
      <c r="F2" s="5"/>
      <c r="G2" s="5"/>
      <c r="H2" s="5"/>
      <c r="I2" s="6"/>
      <c r="J2" s="6"/>
    </row>
    <row r="3" spans="1:13" s="2" customFormat="1" ht="62.2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182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</row>
    <row r="7" spans="1:13" s="2" customFormat="1">
      <c r="B7" s="9"/>
      <c r="C7" s="6"/>
    </row>
    <row r="8" spans="1:13" s="2" customFormat="1" ht="63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5.75" customHeight="1">
      <c r="A11" s="35">
        <v>1</v>
      </c>
      <c r="B11" s="36"/>
      <c r="C11" s="37" t="s">
        <v>103</v>
      </c>
      <c r="D11" s="38" t="s">
        <v>104</v>
      </c>
      <c r="E11" s="39" t="s">
        <v>105</v>
      </c>
      <c r="F11" s="39" t="s">
        <v>106</v>
      </c>
      <c r="G11" s="40">
        <v>10</v>
      </c>
      <c r="H11" s="41"/>
      <c r="I11" s="42">
        <v>0.08</v>
      </c>
      <c r="J11" s="43">
        <f>H11+(H11*I11)</f>
        <v>0</v>
      </c>
      <c r="K11" s="44">
        <f>H11*G11</f>
        <v>0</v>
      </c>
      <c r="L11" s="44">
        <f>M11-K11</f>
        <v>0</v>
      </c>
      <c r="M11" s="44">
        <f>J11*G11</f>
        <v>0</v>
      </c>
    </row>
    <row r="12" spans="1:13" s="6" customFormat="1" ht="24.75" customHeight="1">
      <c r="A12" s="35">
        <v>2</v>
      </c>
      <c r="B12" s="36"/>
      <c r="C12" s="37" t="s">
        <v>103</v>
      </c>
      <c r="D12" s="38" t="s">
        <v>107</v>
      </c>
      <c r="E12" s="39" t="s">
        <v>108</v>
      </c>
      <c r="F12" s="39" t="s">
        <v>19</v>
      </c>
      <c r="G12" s="40">
        <v>10</v>
      </c>
      <c r="H12" s="41"/>
      <c r="I12" s="42">
        <v>0.08</v>
      </c>
      <c r="J12" s="43">
        <f>H12+(H12*I12)</f>
        <v>0</v>
      </c>
      <c r="K12" s="44">
        <f>H12*G12</f>
        <v>0</v>
      </c>
      <c r="L12" s="44">
        <f>M12-K12</f>
        <v>0</v>
      </c>
      <c r="M12" s="44">
        <f>J12*G12</f>
        <v>0</v>
      </c>
    </row>
    <row r="13" spans="1:13" s="2" customForma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124">
        <f>SUM(K12:K12)</f>
        <v>0</v>
      </c>
      <c r="L13" s="125" t="s">
        <v>18</v>
      </c>
      <c r="M13" s="124">
        <f>SUM(M12:M12)</f>
        <v>0</v>
      </c>
    </row>
    <row r="14" spans="1:13" s="2" customFormat="1">
      <c r="A14" s="23"/>
      <c r="B14" s="24"/>
      <c r="C14" s="24"/>
      <c r="D14" s="24"/>
      <c r="E14" s="24"/>
      <c r="F14" s="24"/>
      <c r="G14" s="24"/>
      <c r="H14" s="23"/>
      <c r="I14" s="25"/>
      <c r="J14" s="23"/>
      <c r="K14" s="23"/>
      <c r="L14" s="23"/>
      <c r="M14" s="23"/>
    </row>
    <row r="15" spans="1:13" s="2" customFormat="1">
      <c r="A15" s="23"/>
      <c r="B15" s="26"/>
      <c r="C15" s="27"/>
      <c r="D15" s="4"/>
      <c r="E15" s="4"/>
      <c r="F15" s="28"/>
      <c r="G15" s="29"/>
      <c r="H15" s="29"/>
      <c r="I15" s="29"/>
      <c r="J15" s="29"/>
      <c r="K15" s="23"/>
      <c r="L15" s="23"/>
      <c r="M15" s="23"/>
    </row>
    <row r="16" spans="1:13" s="2" customFormat="1">
      <c r="A16" s="23"/>
      <c r="B16" s="30" t="s">
        <v>8</v>
      </c>
      <c r="C16" s="27"/>
      <c r="D16" s="4"/>
      <c r="E16" s="4"/>
      <c r="F16" s="28"/>
      <c r="G16" s="31"/>
      <c r="H16" s="31" t="s">
        <v>1</v>
      </c>
      <c r="I16" s="31"/>
      <c r="J16" s="29"/>
      <c r="K16" s="23"/>
      <c r="L16" s="23"/>
      <c r="M16" s="23"/>
    </row>
    <row r="17" spans="1:13" s="2" customFormat="1">
      <c r="A17" s="23"/>
      <c r="B17" s="3"/>
      <c r="C17" s="4"/>
      <c r="D17" s="5"/>
      <c r="E17" s="5"/>
      <c r="F17" s="5"/>
      <c r="G17" s="5"/>
      <c r="H17" s="5" t="s">
        <v>0</v>
      </c>
      <c r="I17" s="32"/>
      <c r="J17" s="6"/>
      <c r="K17" s="23"/>
      <c r="L17" s="23"/>
      <c r="M17" s="23"/>
    </row>
    <row r="18" spans="1:13" s="2" customFormat="1"/>
    <row r="19" spans="1:13" s="2" customFormat="1"/>
  </sheetData>
  <mergeCells count="2">
    <mergeCell ref="A13:J13"/>
    <mergeCell ref="B3:H3"/>
  </mergeCells>
  <pageMargins left="0.7" right="0.7" top="0.75" bottom="0.75" header="0.3" footer="0.3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19"/>
  <sheetViews>
    <sheetView workbookViewId="0">
      <selection activeCell="K19" sqref="K19"/>
    </sheetView>
  </sheetViews>
  <sheetFormatPr defaultRowHeight="15"/>
  <cols>
    <col min="1" max="1" width="9" style="33"/>
    <col min="2" max="2" width="10.25" style="33" customWidth="1"/>
    <col min="3" max="3" width="21.625" style="33" customWidth="1"/>
    <col min="4" max="7" width="9" style="33"/>
    <col min="8" max="8" width="10" style="33" customWidth="1"/>
    <col min="9" max="9" width="9" style="33"/>
    <col min="10" max="10" width="9.625" style="33" customWidth="1"/>
    <col min="11" max="11" width="13.875" style="33" customWidth="1"/>
    <col min="12" max="12" width="9" style="33"/>
    <col min="13" max="13" width="15.625" style="33" customWidth="1"/>
    <col min="14" max="16384" width="9" style="33"/>
  </cols>
  <sheetData>
    <row r="1" spans="1:13" s="2" customFormat="1">
      <c r="B1" s="247" t="s">
        <v>20</v>
      </c>
      <c r="C1" s="246" t="s">
        <v>200</v>
      </c>
      <c r="D1" s="5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5"/>
      <c r="E2" s="5"/>
      <c r="F2" s="5"/>
      <c r="G2" s="5"/>
      <c r="H2" s="5"/>
      <c r="I2" s="6"/>
      <c r="J2" s="6"/>
    </row>
    <row r="3" spans="1:13" s="2" customFormat="1" ht="78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183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</row>
    <row r="7" spans="1:13" s="2" customFormat="1">
      <c r="B7" s="9"/>
      <c r="C7" s="6"/>
    </row>
    <row r="8" spans="1:13" s="2" customFormat="1" ht="63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5.75" customHeight="1">
      <c r="A11" s="35">
        <v>1</v>
      </c>
      <c r="B11" s="36"/>
      <c r="C11" s="36" t="s">
        <v>109</v>
      </c>
      <c r="D11" s="38" t="s">
        <v>110</v>
      </c>
      <c r="E11" s="39" t="s">
        <v>58</v>
      </c>
      <c r="F11" s="39">
        <v>30</v>
      </c>
      <c r="G11" s="40">
        <v>6</v>
      </c>
      <c r="H11" s="41"/>
      <c r="I11" s="42">
        <v>0.08</v>
      </c>
      <c r="J11" s="43">
        <f>H11+(H11*I11)</f>
        <v>0</v>
      </c>
      <c r="K11" s="44">
        <f>H11*G11</f>
        <v>0</v>
      </c>
      <c r="L11" s="44">
        <f>M11-K11</f>
        <v>0</v>
      </c>
      <c r="M11" s="44">
        <f>J11*G11</f>
        <v>0</v>
      </c>
    </row>
    <row r="12" spans="1:13" s="2" customForma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124">
        <f>SUM(K11:K11)</f>
        <v>0</v>
      </c>
      <c r="L12" s="125" t="s">
        <v>18</v>
      </c>
      <c r="M12" s="124">
        <f>SUM(M11:M11)</f>
        <v>0</v>
      </c>
    </row>
    <row r="13" spans="1:13" s="2" customFormat="1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3" s="2" customFormat="1">
      <c r="A14" s="23"/>
      <c r="B14" s="26"/>
      <c r="C14" s="27"/>
      <c r="D14" s="4"/>
      <c r="E14" s="4"/>
      <c r="F14" s="28"/>
      <c r="G14" s="29"/>
      <c r="H14" s="29"/>
      <c r="I14" s="29"/>
      <c r="J14" s="29"/>
      <c r="K14" s="23"/>
      <c r="L14" s="23"/>
      <c r="M14" s="23"/>
    </row>
    <row r="15" spans="1:13" s="2" customFormat="1">
      <c r="A15" s="23"/>
      <c r="B15" s="30" t="s">
        <v>8</v>
      </c>
      <c r="C15" s="27"/>
      <c r="D15" s="4"/>
      <c r="E15" s="4"/>
      <c r="F15" s="28"/>
      <c r="G15" s="31"/>
      <c r="H15" s="31" t="s">
        <v>1</v>
      </c>
      <c r="I15" s="31"/>
      <c r="J15" s="29"/>
      <c r="K15" s="23"/>
      <c r="L15" s="23"/>
      <c r="M15" s="23"/>
    </row>
    <row r="16" spans="1:13" s="2" customFormat="1">
      <c r="A16" s="23"/>
      <c r="B16" s="3"/>
      <c r="C16" s="4"/>
      <c r="D16" s="5"/>
      <c r="E16" s="5"/>
      <c r="F16" s="5"/>
      <c r="G16" s="5"/>
      <c r="H16" s="5" t="s">
        <v>0</v>
      </c>
      <c r="I16" s="32"/>
      <c r="J16" s="6"/>
      <c r="K16" s="23"/>
      <c r="L16" s="23"/>
      <c r="M16" s="23"/>
    </row>
    <row r="17" s="2" customFormat="1"/>
    <row r="18" s="2" customFormat="1"/>
    <row r="19" s="2" customFormat="1"/>
  </sheetData>
  <mergeCells count="2">
    <mergeCell ref="A12:J12"/>
    <mergeCell ref="B3:H3"/>
  </mergeCells>
  <pageMargins left="0.7" right="0.7" top="0.75" bottom="0.75" header="0.3" footer="0.3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19"/>
  <sheetViews>
    <sheetView workbookViewId="0">
      <selection activeCell="K22" sqref="K22"/>
    </sheetView>
  </sheetViews>
  <sheetFormatPr defaultRowHeight="15"/>
  <cols>
    <col min="1" max="1" width="8.125" style="33" bestFit="1" customWidth="1"/>
    <col min="2" max="2" width="10" style="33" customWidth="1"/>
    <col min="3" max="5" width="9" style="33"/>
    <col min="6" max="7" width="8.125" style="33" bestFit="1" customWidth="1"/>
    <col min="8" max="8" width="9.25" style="33" customWidth="1"/>
    <col min="9" max="9" width="8.125" style="33" bestFit="1" customWidth="1"/>
    <col min="10" max="10" width="9.875" style="33" customWidth="1"/>
    <col min="11" max="11" width="18.25" style="33" customWidth="1"/>
    <col min="12" max="12" width="9.75" style="33" bestFit="1" customWidth="1"/>
    <col min="13" max="13" width="12.375" style="33" customWidth="1"/>
    <col min="14" max="16384" width="9" style="33"/>
  </cols>
  <sheetData>
    <row r="1" spans="1:13" s="2" customFormat="1">
      <c r="B1" s="247" t="s">
        <v>20</v>
      </c>
      <c r="C1" s="4" t="s">
        <v>200</v>
      </c>
      <c r="D1" s="5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5"/>
      <c r="E2" s="5"/>
      <c r="F2" s="5"/>
      <c r="G2" s="5"/>
      <c r="H2" s="5"/>
      <c r="I2" s="6"/>
      <c r="J2" s="6"/>
    </row>
    <row r="3" spans="1:13" s="2" customFormat="1" ht="65.2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184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</row>
    <row r="7" spans="1:13" s="2" customFormat="1">
      <c r="B7" s="9"/>
      <c r="C7" s="6"/>
    </row>
    <row r="8" spans="1:13" s="2" customFormat="1" ht="63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3" customFormat="1" ht="31.5">
      <c r="A11" s="99">
        <v>1</v>
      </c>
      <c r="B11" s="99"/>
      <c r="C11" s="113" t="s">
        <v>111</v>
      </c>
      <c r="D11" s="113" t="s">
        <v>112</v>
      </c>
      <c r="E11" s="113" t="s">
        <v>67</v>
      </c>
      <c r="F11" s="113">
        <v>50</v>
      </c>
      <c r="G11" s="114">
        <v>30</v>
      </c>
      <c r="H11" s="101"/>
      <c r="I11" s="102">
        <v>0.08</v>
      </c>
      <c r="J11" s="103">
        <f>H11+(H11*I11)</f>
        <v>0</v>
      </c>
      <c r="K11" s="62">
        <f>H11*G11</f>
        <v>0</v>
      </c>
      <c r="L11" s="62">
        <f>M11-K11</f>
        <v>0</v>
      </c>
      <c r="M11" s="62">
        <f>J11*G11</f>
        <v>0</v>
      </c>
    </row>
    <row r="12" spans="1:13" s="63" customFormat="1" ht="31.5">
      <c r="A12" s="99">
        <v>2</v>
      </c>
      <c r="B12" s="99"/>
      <c r="C12" s="113" t="s">
        <v>113</v>
      </c>
      <c r="D12" s="113" t="s">
        <v>114</v>
      </c>
      <c r="E12" s="113" t="s">
        <v>87</v>
      </c>
      <c r="F12" s="113">
        <v>30</v>
      </c>
      <c r="G12" s="114">
        <v>20</v>
      </c>
      <c r="H12" s="101"/>
      <c r="I12" s="102">
        <v>0.08</v>
      </c>
      <c r="J12" s="103">
        <f>H12+(H12*I12)</f>
        <v>0</v>
      </c>
      <c r="K12" s="62">
        <f>H12*G12</f>
        <v>0</v>
      </c>
      <c r="L12" s="62">
        <f>M12-K12</f>
        <v>0</v>
      </c>
      <c r="M12" s="62">
        <f>J12*G12</f>
        <v>0</v>
      </c>
    </row>
    <row r="13" spans="1:13" s="2" customForma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124">
        <f>SUM(K11:K12)</f>
        <v>0</v>
      </c>
      <c r="L13" s="125" t="s">
        <v>18</v>
      </c>
      <c r="M13" s="124">
        <f>SUM(M11:M12)</f>
        <v>0</v>
      </c>
    </row>
    <row r="14" spans="1:13" s="2" customFormat="1">
      <c r="A14" s="23"/>
      <c r="B14" s="24"/>
      <c r="C14" s="24"/>
      <c r="D14" s="24"/>
      <c r="E14" s="24"/>
      <c r="F14" s="24"/>
      <c r="G14" s="24"/>
      <c r="H14" s="23"/>
      <c r="I14" s="25"/>
      <c r="J14" s="23"/>
      <c r="K14" s="23"/>
      <c r="L14" s="23"/>
      <c r="M14" s="23"/>
    </row>
    <row r="15" spans="1:13" s="2" customFormat="1">
      <c r="A15" s="23"/>
      <c r="B15" s="26"/>
      <c r="C15" s="27"/>
      <c r="D15" s="4"/>
      <c r="E15" s="4"/>
      <c r="F15" s="28"/>
      <c r="G15" s="29"/>
      <c r="H15" s="29"/>
      <c r="I15" s="29"/>
      <c r="J15" s="29"/>
      <c r="K15" s="23"/>
      <c r="L15" s="23"/>
      <c r="M15" s="23"/>
    </row>
    <row r="16" spans="1:13" s="2" customFormat="1">
      <c r="A16" s="23"/>
      <c r="B16" s="30" t="s">
        <v>8</v>
      </c>
      <c r="C16" s="27"/>
      <c r="D16" s="4"/>
      <c r="E16" s="4"/>
      <c r="F16" s="28"/>
      <c r="G16" s="31"/>
      <c r="H16" s="31" t="s">
        <v>1</v>
      </c>
      <c r="I16" s="31"/>
      <c r="J16" s="29"/>
      <c r="K16" s="23"/>
      <c r="L16" s="23"/>
      <c r="M16" s="23"/>
    </row>
    <row r="17" spans="1:13" s="2" customFormat="1">
      <c r="A17" s="23"/>
      <c r="B17" s="3"/>
      <c r="C17" s="4"/>
      <c r="D17" s="5"/>
      <c r="E17" s="5"/>
      <c r="F17" s="5"/>
      <c r="G17" s="5"/>
      <c r="H17" s="5" t="s">
        <v>0</v>
      </c>
      <c r="I17" s="32"/>
      <c r="J17" s="6"/>
      <c r="K17" s="23"/>
      <c r="L17" s="23"/>
      <c r="M17" s="23"/>
    </row>
    <row r="18" spans="1:13" s="2" customFormat="1"/>
    <row r="19" spans="1:13" s="2" customFormat="1"/>
  </sheetData>
  <mergeCells count="2">
    <mergeCell ref="A13:J13"/>
    <mergeCell ref="B3:H3"/>
  </mergeCells>
  <pageMargins left="0.7" right="0.7" top="0.75" bottom="0.75" header="0.3" footer="0.3"/>
  <pageSetup paperSize="9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17"/>
  <sheetViews>
    <sheetView workbookViewId="0">
      <selection activeCell="G20" sqref="G20"/>
    </sheetView>
  </sheetViews>
  <sheetFormatPr defaultRowHeight="15"/>
  <cols>
    <col min="1" max="1" width="9" style="33"/>
    <col min="2" max="2" width="10.375" style="33" customWidth="1"/>
    <col min="3" max="7" width="9" style="33"/>
    <col min="8" max="8" width="10.125" style="33" customWidth="1"/>
    <col min="9" max="9" width="9" style="33"/>
    <col min="10" max="10" width="9.5" style="33" customWidth="1"/>
    <col min="11" max="16384" width="9" style="33"/>
  </cols>
  <sheetData>
    <row r="1" spans="1:13" s="2" customFormat="1">
      <c r="B1" s="247" t="s">
        <v>20</v>
      </c>
      <c r="C1" s="4" t="s">
        <v>200</v>
      </c>
      <c r="D1" s="4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4"/>
      <c r="E2" s="5"/>
      <c r="F2" s="5"/>
      <c r="G2" s="5"/>
      <c r="H2" s="5"/>
      <c r="I2" s="6"/>
      <c r="J2" s="6"/>
    </row>
    <row r="3" spans="1:13" s="2" customFormat="1" ht="81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185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  <c r="D6" s="6"/>
    </row>
    <row r="7" spans="1:13" s="2" customFormat="1">
      <c r="B7" s="9"/>
      <c r="C7" s="6"/>
      <c r="D7" s="6"/>
    </row>
    <row r="8" spans="1:13" s="2" customFormat="1" ht="63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22" customFormat="1" ht="33.75" customHeight="1">
      <c r="A11" s="13">
        <v>1</v>
      </c>
      <c r="B11" s="14"/>
      <c r="C11" s="15" t="s">
        <v>115</v>
      </c>
      <c r="D11" s="15" t="s">
        <v>53</v>
      </c>
      <c r="E11" s="16" t="s">
        <v>116</v>
      </c>
      <c r="F11" s="16" t="s">
        <v>117</v>
      </c>
      <c r="G11" s="17">
        <v>30</v>
      </c>
      <c r="H11" s="34"/>
      <c r="I11" s="19">
        <v>0.08</v>
      </c>
      <c r="J11" s="20">
        <f>H11+(H11*I11)</f>
        <v>0</v>
      </c>
      <c r="K11" s="21">
        <f>H11*G11</f>
        <v>0</v>
      </c>
      <c r="L11" s="21">
        <f>M11-K11</f>
        <v>0</v>
      </c>
      <c r="M11" s="21">
        <f>J11*G11</f>
        <v>0</v>
      </c>
    </row>
    <row r="12" spans="1:13" s="2" customForma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124">
        <f>SUM(K11:K11)</f>
        <v>0</v>
      </c>
      <c r="L12" s="125" t="s">
        <v>18</v>
      </c>
      <c r="M12" s="124">
        <f>SUM(M11:M11)</f>
        <v>0</v>
      </c>
    </row>
    <row r="13" spans="1:13" s="2" customFormat="1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3" s="2" customFormat="1">
      <c r="A14" s="23"/>
      <c r="B14" s="26"/>
      <c r="C14" s="27"/>
      <c r="D14" s="27"/>
      <c r="E14" s="4"/>
      <c r="F14" s="28"/>
      <c r="G14" s="29"/>
      <c r="H14" s="29"/>
      <c r="I14" s="29"/>
      <c r="J14" s="29"/>
      <c r="K14" s="23"/>
      <c r="L14" s="23"/>
      <c r="M14" s="23"/>
    </row>
    <row r="15" spans="1:13" s="2" customFormat="1">
      <c r="A15" s="23"/>
      <c r="B15" s="30" t="s">
        <v>8</v>
      </c>
      <c r="C15" s="27"/>
      <c r="D15" s="27"/>
      <c r="E15" s="4"/>
      <c r="F15" s="28"/>
      <c r="G15" s="31"/>
      <c r="H15" s="31" t="s">
        <v>1</v>
      </c>
      <c r="I15" s="31"/>
      <c r="J15" s="29"/>
      <c r="K15" s="23"/>
      <c r="L15" s="23"/>
      <c r="M15" s="23"/>
    </row>
    <row r="16" spans="1:13" s="2" customFormat="1">
      <c r="A16" s="23"/>
      <c r="B16" s="3"/>
      <c r="C16" s="4"/>
      <c r="D16" s="4"/>
      <c r="E16" s="5"/>
      <c r="F16" s="5"/>
      <c r="G16" s="5"/>
      <c r="H16" s="5" t="s">
        <v>0</v>
      </c>
      <c r="I16" s="32"/>
      <c r="J16" s="6"/>
      <c r="K16" s="23"/>
      <c r="L16" s="23"/>
      <c r="M16" s="23"/>
    </row>
    <row r="17" s="2" customFormat="1"/>
  </sheetData>
  <mergeCells count="2">
    <mergeCell ref="A12:J12"/>
    <mergeCell ref="B3:H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18"/>
  <sheetViews>
    <sheetView workbookViewId="0">
      <selection activeCell="L20" sqref="L20"/>
    </sheetView>
  </sheetViews>
  <sheetFormatPr defaultRowHeight="15"/>
  <cols>
    <col min="1" max="1" width="8.125" style="33" bestFit="1" customWidth="1"/>
    <col min="2" max="2" width="10" style="33" customWidth="1"/>
    <col min="3" max="4" width="40.75" style="33" customWidth="1"/>
    <col min="5" max="5" width="9" style="33"/>
    <col min="6" max="7" width="8.125" style="33" bestFit="1" customWidth="1"/>
    <col min="8" max="8" width="9.875" style="33" customWidth="1"/>
    <col min="9" max="9" width="8.125" style="33" bestFit="1" customWidth="1"/>
    <col min="10" max="10" width="9.875" style="33" customWidth="1"/>
    <col min="11" max="11" width="8.625" style="33" bestFit="1" customWidth="1"/>
    <col min="12" max="12" width="8.125" style="33" bestFit="1" customWidth="1"/>
    <col min="13" max="13" width="8.625" style="33" bestFit="1" customWidth="1"/>
    <col min="14" max="16384" width="9" style="33"/>
  </cols>
  <sheetData>
    <row r="1" spans="1:13" s="2" customFormat="1">
      <c r="B1" s="247" t="s">
        <v>20</v>
      </c>
      <c r="C1" s="246" t="s">
        <v>200</v>
      </c>
      <c r="D1" s="4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4"/>
      <c r="E2" s="5"/>
      <c r="F2" s="5"/>
      <c r="G2" s="5"/>
      <c r="H2" s="5"/>
      <c r="I2" s="6"/>
      <c r="J2" s="6"/>
    </row>
    <row r="3" spans="1:13" s="2" customFormat="1" ht="61.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186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  <c r="D6" s="6"/>
    </row>
    <row r="7" spans="1:13" s="2" customFormat="1">
      <c r="B7" s="9"/>
      <c r="C7" s="6"/>
      <c r="D7" s="6"/>
    </row>
    <row r="8" spans="1:13" s="2" customFormat="1" ht="63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22" customFormat="1" ht="56.25" customHeight="1">
      <c r="A11" s="13">
        <v>1</v>
      </c>
      <c r="B11" s="14"/>
      <c r="C11" s="15" t="s">
        <v>118</v>
      </c>
      <c r="D11" s="15" t="s">
        <v>119</v>
      </c>
      <c r="E11" s="16" t="s">
        <v>120</v>
      </c>
      <c r="F11" s="16" t="s">
        <v>121</v>
      </c>
      <c r="G11" s="17">
        <v>5</v>
      </c>
      <c r="H11" s="34"/>
      <c r="I11" s="19">
        <v>0.08</v>
      </c>
      <c r="J11" s="20">
        <f>H11+(H11*I11)</f>
        <v>0</v>
      </c>
      <c r="K11" s="21">
        <f>H11*G11</f>
        <v>0</v>
      </c>
      <c r="L11" s="21">
        <f>M11-K11</f>
        <v>0</v>
      </c>
      <c r="M11" s="21">
        <f>J11*G11</f>
        <v>0</v>
      </c>
    </row>
    <row r="12" spans="1:13" s="2" customForma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124">
        <f>SUM(K11:K11)</f>
        <v>0</v>
      </c>
      <c r="L12" s="125" t="s">
        <v>18</v>
      </c>
      <c r="M12" s="124">
        <f>SUM(M11:M11)</f>
        <v>0</v>
      </c>
    </row>
    <row r="13" spans="1:13" s="2" customFormat="1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3" s="2" customFormat="1">
      <c r="A14" s="23"/>
      <c r="B14" s="26"/>
      <c r="C14" s="27"/>
      <c r="D14" s="27"/>
      <c r="E14" s="4"/>
      <c r="F14" s="28"/>
      <c r="G14" s="29"/>
      <c r="H14" s="29"/>
      <c r="I14" s="29"/>
      <c r="J14" s="29"/>
      <c r="K14" s="23"/>
      <c r="L14" s="23"/>
      <c r="M14" s="23"/>
    </row>
    <row r="15" spans="1:13" s="2" customFormat="1">
      <c r="A15" s="23"/>
      <c r="B15" s="30" t="s">
        <v>8</v>
      </c>
      <c r="C15" s="27"/>
      <c r="D15" s="27"/>
      <c r="E15" s="4"/>
      <c r="F15" s="28"/>
      <c r="G15" s="31"/>
      <c r="H15" s="31" t="s">
        <v>1</v>
      </c>
      <c r="I15" s="31"/>
      <c r="J15" s="29"/>
      <c r="K15" s="23"/>
      <c r="L15" s="23"/>
      <c r="M15" s="23"/>
    </row>
    <row r="16" spans="1:13" s="2" customFormat="1">
      <c r="A16" s="23"/>
      <c r="B16" s="3"/>
      <c r="C16" s="4"/>
      <c r="D16" s="4"/>
      <c r="E16" s="5"/>
      <c r="F16" s="5"/>
      <c r="G16" s="5"/>
      <c r="H16" s="5" t="s">
        <v>0</v>
      </c>
      <c r="I16" s="32"/>
      <c r="J16" s="6"/>
      <c r="K16" s="23"/>
      <c r="L16" s="23"/>
      <c r="M16" s="23"/>
    </row>
    <row r="17" s="2" customFormat="1"/>
    <row r="18" s="2" customFormat="1"/>
  </sheetData>
  <mergeCells count="2">
    <mergeCell ref="A12:J12"/>
    <mergeCell ref="B3:H3"/>
  </mergeCells>
  <pageMargins left="0.7" right="0.7" top="0.75" bottom="0.75" header="0.3" footer="0.3"/>
  <pageSetup paperSize="9" scale="6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19"/>
  <sheetViews>
    <sheetView workbookViewId="0">
      <selection activeCell="J21" sqref="J21"/>
    </sheetView>
  </sheetViews>
  <sheetFormatPr defaultRowHeight="15"/>
  <cols>
    <col min="1" max="1" width="9" style="33"/>
    <col min="2" max="2" width="10.25" style="33" customWidth="1"/>
    <col min="3" max="3" width="19.75" style="33" customWidth="1"/>
    <col min="4" max="4" width="9" style="33"/>
    <col min="5" max="5" width="17.875" style="33" customWidth="1"/>
    <col min="6" max="6" width="9.75" style="33" customWidth="1"/>
    <col min="7" max="7" width="9" style="33"/>
    <col min="8" max="8" width="9.875" style="33" customWidth="1"/>
    <col min="9" max="9" width="9" style="33"/>
    <col min="10" max="10" width="10.125" style="33" customWidth="1"/>
    <col min="11" max="11" width="17.625" style="33" customWidth="1"/>
    <col min="12" max="12" width="9" style="33"/>
    <col min="13" max="13" width="18.5" style="33" customWidth="1"/>
    <col min="14" max="16384" width="9" style="33"/>
  </cols>
  <sheetData>
    <row r="1" spans="1:13" s="2" customFormat="1">
      <c r="B1" s="247" t="s">
        <v>20</v>
      </c>
      <c r="C1" s="246" t="s">
        <v>200</v>
      </c>
      <c r="D1" s="5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5"/>
      <c r="E2" s="5"/>
      <c r="F2" s="5"/>
      <c r="G2" s="5"/>
      <c r="H2" s="5"/>
      <c r="I2" s="6"/>
      <c r="J2" s="6"/>
    </row>
    <row r="3" spans="1:13" s="2" customFormat="1" ht="54.7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187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</row>
    <row r="7" spans="1:13" s="2" customFormat="1">
      <c r="B7" s="9"/>
      <c r="C7" s="6"/>
    </row>
    <row r="8" spans="1:13" s="2" customFormat="1" ht="63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5.75" customHeight="1">
      <c r="A11" s="35">
        <v>1</v>
      </c>
      <c r="B11" s="36"/>
      <c r="C11" s="37" t="s">
        <v>122</v>
      </c>
      <c r="D11" s="38" t="s">
        <v>123</v>
      </c>
      <c r="E11" s="39" t="s">
        <v>31</v>
      </c>
      <c r="F11" s="39" t="s">
        <v>124</v>
      </c>
      <c r="G11" s="40">
        <v>30</v>
      </c>
      <c r="H11" s="41"/>
      <c r="I11" s="42">
        <v>0.08</v>
      </c>
      <c r="J11" s="43">
        <f>H11+(H11*I11)</f>
        <v>0</v>
      </c>
      <c r="K11" s="44">
        <f>H11*G11</f>
        <v>0</v>
      </c>
      <c r="L11" s="44">
        <f>M11-K11</f>
        <v>0</v>
      </c>
      <c r="M11" s="44">
        <f>J11*G11</f>
        <v>0</v>
      </c>
    </row>
    <row r="12" spans="1:13" s="6" customFormat="1" ht="24.75" customHeight="1">
      <c r="A12" s="35">
        <v>2</v>
      </c>
      <c r="B12" s="36"/>
      <c r="C12" s="37" t="s">
        <v>122</v>
      </c>
      <c r="D12" s="38" t="s">
        <v>123</v>
      </c>
      <c r="E12" s="39" t="s">
        <v>125</v>
      </c>
      <c r="F12" s="39" t="s">
        <v>126</v>
      </c>
      <c r="G12" s="40">
        <v>20</v>
      </c>
      <c r="H12" s="41"/>
      <c r="I12" s="42">
        <v>0.08</v>
      </c>
      <c r="J12" s="43">
        <f>H12+(H12*I12)</f>
        <v>0</v>
      </c>
      <c r="K12" s="44">
        <f>H12*G12</f>
        <v>0</v>
      </c>
      <c r="L12" s="44">
        <f>M12-K12</f>
        <v>0</v>
      </c>
      <c r="M12" s="44">
        <f>J12*G12</f>
        <v>0</v>
      </c>
    </row>
    <row r="13" spans="1:13" s="2" customForma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124">
        <f>SUM(K12:K12)</f>
        <v>0</v>
      </c>
      <c r="L13" s="125" t="s">
        <v>18</v>
      </c>
      <c r="M13" s="124">
        <f>SUM(M12:M12)</f>
        <v>0</v>
      </c>
    </row>
    <row r="14" spans="1:13" s="2" customFormat="1">
      <c r="A14" s="23"/>
      <c r="B14" s="24"/>
      <c r="C14" s="24"/>
      <c r="D14" s="24"/>
      <c r="E14" s="24"/>
      <c r="F14" s="24"/>
      <c r="G14" s="24"/>
      <c r="H14" s="23"/>
      <c r="I14" s="25"/>
      <c r="J14" s="23"/>
      <c r="K14" s="23"/>
      <c r="L14" s="23"/>
      <c r="M14" s="23"/>
    </row>
    <row r="15" spans="1:13" s="2" customFormat="1">
      <c r="A15" s="23"/>
      <c r="B15" s="26"/>
      <c r="C15" s="27"/>
      <c r="D15" s="4"/>
      <c r="E15" s="4"/>
      <c r="F15" s="28"/>
      <c r="G15" s="29"/>
      <c r="H15" s="29"/>
      <c r="I15" s="29"/>
      <c r="J15" s="29"/>
      <c r="K15" s="23"/>
      <c r="L15" s="23"/>
      <c r="M15" s="23"/>
    </row>
    <row r="16" spans="1:13" s="2" customFormat="1">
      <c r="A16" s="23"/>
      <c r="B16" s="30" t="s">
        <v>8</v>
      </c>
      <c r="C16" s="27"/>
      <c r="D16" s="4"/>
      <c r="E16" s="4"/>
      <c r="F16" s="28"/>
      <c r="G16" s="31"/>
      <c r="H16" s="31" t="s">
        <v>1</v>
      </c>
      <c r="I16" s="31"/>
      <c r="J16" s="29"/>
      <c r="K16" s="23"/>
      <c r="L16" s="23"/>
      <c r="M16" s="23"/>
    </row>
    <row r="17" spans="1:13" s="2" customFormat="1">
      <c r="A17" s="23"/>
      <c r="B17" s="3"/>
      <c r="C17" s="4"/>
      <c r="D17" s="5"/>
      <c r="E17" s="5"/>
      <c r="F17" s="5"/>
      <c r="G17" s="5"/>
      <c r="H17" s="5" t="s">
        <v>0</v>
      </c>
      <c r="I17" s="32"/>
      <c r="J17" s="6"/>
      <c r="K17" s="23"/>
      <c r="L17" s="23"/>
      <c r="M17" s="23"/>
    </row>
    <row r="18" spans="1:13" s="2" customFormat="1"/>
    <row r="19" spans="1:13" s="2" customFormat="1"/>
  </sheetData>
  <mergeCells count="2">
    <mergeCell ref="A13:J13"/>
    <mergeCell ref="B3:H3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7"/>
  <sheetViews>
    <sheetView workbookViewId="0">
      <selection activeCell="K19" sqref="K19:K21"/>
    </sheetView>
  </sheetViews>
  <sheetFormatPr defaultRowHeight="15"/>
  <cols>
    <col min="1" max="1" width="9" style="33"/>
    <col min="2" max="2" width="10.625" style="33" customWidth="1"/>
    <col min="3" max="3" width="33.125" style="33" customWidth="1"/>
    <col min="4" max="7" width="9" style="33"/>
    <col min="8" max="8" width="10.375" style="33" customWidth="1"/>
    <col min="9" max="9" width="9" style="33"/>
    <col min="10" max="10" width="9.875" style="33" customWidth="1"/>
    <col min="11" max="11" width="19.375" style="33" customWidth="1"/>
    <col min="12" max="12" width="9" style="33"/>
    <col min="13" max="13" width="19.25" style="33" customWidth="1"/>
    <col min="14" max="16384" width="9" style="33"/>
  </cols>
  <sheetData>
    <row r="1" spans="1:13" s="2" customFormat="1">
      <c r="B1" s="247" t="s">
        <v>202</v>
      </c>
      <c r="C1" s="246" t="s">
        <v>200</v>
      </c>
      <c r="D1" s="4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4"/>
      <c r="E2" s="5"/>
      <c r="F2" s="5"/>
      <c r="G2" s="5"/>
      <c r="H2" s="5"/>
      <c r="I2" s="6"/>
      <c r="J2" s="6"/>
    </row>
    <row r="3" spans="1:13" s="2" customFormat="1" ht="53.2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170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  <c r="D6" s="6"/>
    </row>
    <row r="7" spans="1:13" s="2" customFormat="1">
      <c r="B7" s="9"/>
      <c r="C7" s="6"/>
      <c r="D7" s="6"/>
    </row>
    <row r="8" spans="1:13" s="2" customFormat="1" ht="42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22" customFormat="1" ht="33.75" customHeight="1">
      <c r="A11" s="13">
        <v>1</v>
      </c>
      <c r="B11" s="14"/>
      <c r="C11" s="15" t="s">
        <v>29</v>
      </c>
      <c r="D11" s="15" t="s">
        <v>30</v>
      </c>
      <c r="E11" s="16" t="s">
        <v>31</v>
      </c>
      <c r="F11" s="16" t="s">
        <v>32</v>
      </c>
      <c r="G11" s="17">
        <v>5</v>
      </c>
      <c r="H11" s="34"/>
      <c r="I11" s="19">
        <v>0.08</v>
      </c>
      <c r="J11" s="20">
        <f>H11+(H11*I11)</f>
        <v>0</v>
      </c>
      <c r="K11" s="21">
        <f>H11*G11</f>
        <v>0</v>
      </c>
      <c r="L11" s="21">
        <f>M11-K11</f>
        <v>0</v>
      </c>
      <c r="M11" s="21">
        <f>J11*G11</f>
        <v>0</v>
      </c>
    </row>
    <row r="12" spans="1:13" s="2" customFormat="1">
      <c r="A12" s="260" t="s">
        <v>16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124">
        <f>SUM(K11:K11)</f>
        <v>0</v>
      </c>
      <c r="L12" s="125" t="s">
        <v>16</v>
      </c>
      <c r="M12" s="124">
        <f>SUM(M11:M11)</f>
        <v>0</v>
      </c>
    </row>
    <row r="13" spans="1:13" s="2" customFormat="1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3" s="2" customFormat="1">
      <c r="A14" s="23"/>
      <c r="B14" s="26"/>
      <c r="C14" s="27"/>
      <c r="D14" s="27"/>
      <c r="E14" s="4"/>
      <c r="F14" s="28"/>
      <c r="G14" s="29"/>
      <c r="H14" s="29"/>
      <c r="I14" s="29"/>
      <c r="J14" s="29"/>
      <c r="K14" s="23"/>
      <c r="L14" s="23"/>
      <c r="M14" s="23"/>
    </row>
    <row r="15" spans="1:13" s="2" customFormat="1">
      <c r="A15" s="23"/>
      <c r="B15" s="30" t="s">
        <v>8</v>
      </c>
      <c r="C15" s="27"/>
      <c r="D15" s="27"/>
      <c r="E15" s="4"/>
      <c r="F15" s="28"/>
      <c r="G15" s="31"/>
      <c r="H15" s="31" t="s">
        <v>1</v>
      </c>
      <c r="I15" s="31"/>
      <c r="J15" s="29"/>
      <c r="K15" s="23"/>
      <c r="L15" s="23"/>
      <c r="M15" s="23"/>
    </row>
    <row r="16" spans="1:13" s="2" customFormat="1">
      <c r="A16" s="23"/>
      <c r="B16" s="3"/>
      <c r="C16" s="4"/>
      <c r="D16" s="4"/>
      <c r="E16" s="5"/>
      <c r="F16" s="5"/>
      <c r="G16" s="5"/>
      <c r="H16" s="5" t="s">
        <v>0</v>
      </c>
      <c r="I16" s="32"/>
      <c r="J16" s="6"/>
      <c r="K16" s="23"/>
      <c r="L16" s="23"/>
      <c r="M16" s="23"/>
    </row>
    <row r="17" s="2" customFormat="1"/>
  </sheetData>
  <mergeCells count="2">
    <mergeCell ref="A12:J12"/>
    <mergeCell ref="B3:H3"/>
  </mergeCells>
  <pageMargins left="0.7" right="0.7" top="0.75" bottom="0.75" header="0.3" footer="0.3"/>
  <pageSetup paperSize="9" scale="7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18"/>
  <sheetViews>
    <sheetView workbookViewId="0">
      <selection activeCell="K20" sqref="K20"/>
    </sheetView>
  </sheetViews>
  <sheetFormatPr defaultRowHeight="15"/>
  <cols>
    <col min="1" max="1" width="9" style="33"/>
    <col min="2" max="2" width="10.125" style="33" customWidth="1"/>
    <col min="3" max="3" width="25" style="33" customWidth="1"/>
    <col min="4" max="4" width="9" style="33"/>
    <col min="5" max="5" width="9.5" style="33" customWidth="1"/>
    <col min="6" max="6" width="9" style="33"/>
    <col min="7" max="7" width="13.25" style="33" customWidth="1"/>
    <col min="8" max="8" width="9" style="33"/>
    <col min="9" max="10" width="10.25" style="33" customWidth="1"/>
    <col min="11" max="11" width="9" style="33"/>
    <col min="12" max="12" width="9.5" style="33" customWidth="1"/>
    <col min="13" max="16384" width="9" style="33"/>
  </cols>
  <sheetData>
    <row r="1" spans="1:12" s="2" customFormat="1">
      <c r="B1" s="247" t="s">
        <v>20</v>
      </c>
      <c r="C1" s="246" t="s">
        <v>200</v>
      </c>
      <c r="D1" s="5"/>
      <c r="E1" s="5"/>
      <c r="F1" s="5"/>
      <c r="G1" s="5"/>
      <c r="I1" s="6"/>
      <c r="J1" s="245"/>
      <c r="K1" s="5" t="s">
        <v>201</v>
      </c>
      <c r="L1" s="245"/>
    </row>
    <row r="2" spans="1:12" s="2" customFormat="1">
      <c r="B2" s="3"/>
      <c r="C2" s="4"/>
      <c r="D2" s="5"/>
      <c r="E2" s="5"/>
      <c r="F2" s="5"/>
      <c r="G2" s="5"/>
      <c r="H2" s="6"/>
      <c r="I2" s="6"/>
    </row>
    <row r="3" spans="1:12" s="2" customFormat="1" ht="78.7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</row>
    <row r="4" spans="1:12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2" customFormat="1">
      <c r="A5" s="6"/>
      <c r="B5" s="8" t="s">
        <v>188</v>
      </c>
      <c r="C5" s="6"/>
      <c r="D5" s="6"/>
      <c r="E5" s="6"/>
      <c r="F5" s="6"/>
      <c r="G5" s="6"/>
      <c r="H5" s="6"/>
      <c r="I5" s="6"/>
    </row>
    <row r="6" spans="1:12" s="2" customFormat="1">
      <c r="B6" s="8" t="s">
        <v>15</v>
      </c>
      <c r="C6" s="6"/>
    </row>
    <row r="7" spans="1:12" s="2" customFormat="1">
      <c r="B7" s="9"/>
      <c r="C7" s="6"/>
    </row>
    <row r="8" spans="1:12" s="2" customFormat="1" ht="42">
      <c r="A8" s="10" t="s">
        <v>17</v>
      </c>
      <c r="B8" s="10" t="s">
        <v>7</v>
      </c>
      <c r="C8" s="10" t="s">
        <v>6</v>
      </c>
      <c r="D8" s="10" t="s">
        <v>4</v>
      </c>
      <c r="E8" s="10" t="s">
        <v>14</v>
      </c>
      <c r="F8" s="10" t="s">
        <v>3</v>
      </c>
      <c r="G8" s="10" t="s">
        <v>21</v>
      </c>
      <c r="H8" s="10" t="s">
        <v>22</v>
      </c>
      <c r="I8" s="10" t="s">
        <v>2</v>
      </c>
      <c r="J8" s="10" t="s">
        <v>204</v>
      </c>
      <c r="K8" s="10" t="s">
        <v>24</v>
      </c>
      <c r="L8" s="10" t="s">
        <v>205</v>
      </c>
    </row>
    <row r="9" spans="1:12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</row>
    <row r="10" spans="1:12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6" customFormat="1" ht="75.75" customHeight="1">
      <c r="A11" s="97">
        <v>1</v>
      </c>
      <c r="B11" s="118"/>
      <c r="C11" s="37" t="s">
        <v>127</v>
      </c>
      <c r="D11" s="39" t="s">
        <v>128</v>
      </c>
      <c r="E11" s="39" t="s">
        <v>129</v>
      </c>
      <c r="F11" s="119">
        <v>10</v>
      </c>
      <c r="G11" s="41"/>
      <c r="H11" s="42">
        <v>0.08</v>
      </c>
      <c r="I11" s="43">
        <f>G11+(G11*H11)</f>
        <v>0</v>
      </c>
      <c r="J11" s="44">
        <f>G11*F11</f>
        <v>0</v>
      </c>
      <c r="K11" s="44">
        <f>L11-J11</f>
        <v>0</v>
      </c>
      <c r="L11" s="44">
        <f>I11*F11</f>
        <v>0</v>
      </c>
    </row>
    <row r="12" spans="1:12" s="2" customFormat="1">
      <c r="A12" s="260"/>
      <c r="B12" s="260"/>
      <c r="C12" s="260"/>
      <c r="D12" s="260"/>
      <c r="E12" s="260"/>
      <c r="F12" s="260"/>
      <c r="G12" s="260"/>
      <c r="H12" s="260"/>
      <c r="I12" s="260"/>
      <c r="J12" s="124">
        <f>SUM(J11)</f>
        <v>0</v>
      </c>
      <c r="K12" s="125" t="s">
        <v>18</v>
      </c>
      <c r="L12" s="124">
        <f>SUM(L11)</f>
        <v>0</v>
      </c>
    </row>
    <row r="13" spans="1:12" s="2" customFormat="1">
      <c r="A13" s="23"/>
      <c r="B13" s="24"/>
      <c r="C13" s="24"/>
      <c r="D13" s="24"/>
      <c r="E13" s="24"/>
      <c r="F13" s="24"/>
      <c r="G13" s="23"/>
      <c r="H13" s="25"/>
      <c r="I13" s="23"/>
      <c r="J13" s="23"/>
      <c r="K13" s="23"/>
      <c r="L13" s="23"/>
    </row>
    <row r="14" spans="1:12" s="2" customFormat="1">
      <c r="A14" s="23"/>
      <c r="B14" s="26"/>
      <c r="C14" s="27"/>
      <c r="D14" s="4"/>
      <c r="E14" s="28"/>
      <c r="F14" s="29"/>
      <c r="G14" s="29"/>
      <c r="H14" s="29"/>
      <c r="I14" s="29"/>
      <c r="J14" s="23"/>
      <c r="K14" s="23"/>
      <c r="L14" s="23"/>
    </row>
    <row r="15" spans="1:12" s="2" customFormat="1">
      <c r="A15" s="23"/>
      <c r="B15" s="30" t="s">
        <v>8</v>
      </c>
      <c r="C15" s="27"/>
      <c r="D15" s="4"/>
      <c r="E15" s="28"/>
      <c r="F15" s="31"/>
      <c r="G15" s="31" t="s">
        <v>1</v>
      </c>
      <c r="H15" s="31"/>
      <c r="I15" s="29"/>
      <c r="J15" s="23"/>
      <c r="K15" s="23"/>
      <c r="L15" s="23"/>
    </row>
    <row r="16" spans="1:12" s="2" customFormat="1">
      <c r="A16" s="23"/>
      <c r="B16" s="3"/>
      <c r="C16" s="4"/>
      <c r="D16" s="5"/>
      <c r="E16" s="5"/>
      <c r="F16" s="5"/>
      <c r="G16" s="5" t="s">
        <v>0</v>
      </c>
      <c r="H16" s="32"/>
      <c r="I16" s="6"/>
      <c r="J16" s="23"/>
      <c r="K16" s="23"/>
      <c r="L16" s="23"/>
    </row>
    <row r="17" s="2" customFormat="1"/>
    <row r="18" s="2" customFormat="1"/>
  </sheetData>
  <mergeCells count="2">
    <mergeCell ref="A12:I12"/>
    <mergeCell ref="B3:H3"/>
  </mergeCells>
  <pageMargins left="0.7" right="0.7" top="0.75" bottom="0.75" header="0.3" footer="0.3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19"/>
  <sheetViews>
    <sheetView workbookViewId="0">
      <selection activeCell="L21" sqref="L21:L23"/>
    </sheetView>
  </sheetViews>
  <sheetFormatPr defaultRowHeight="15"/>
  <cols>
    <col min="1" max="1" width="8.125" style="33" bestFit="1" customWidth="1"/>
    <col min="2" max="2" width="9.75" style="33" customWidth="1"/>
    <col min="3" max="5" width="9" style="33"/>
    <col min="6" max="6" width="9.125" style="33" customWidth="1"/>
    <col min="7" max="7" width="8.125" style="33" bestFit="1" customWidth="1"/>
    <col min="8" max="8" width="9.75" style="33" customWidth="1"/>
    <col min="9" max="9" width="8.125" style="33" bestFit="1" customWidth="1"/>
    <col min="10" max="10" width="10.75" style="33" customWidth="1"/>
    <col min="11" max="11" width="10.125" style="33" bestFit="1" customWidth="1"/>
    <col min="12" max="12" width="8.5" style="33" bestFit="1" customWidth="1"/>
    <col min="13" max="13" width="8.875" style="33" bestFit="1" customWidth="1"/>
    <col min="14" max="16384" width="9" style="33"/>
  </cols>
  <sheetData>
    <row r="1" spans="1:13" s="2" customFormat="1">
      <c r="B1" s="247" t="s">
        <v>20</v>
      </c>
      <c r="C1" s="4" t="s">
        <v>200</v>
      </c>
      <c r="D1" s="5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5"/>
      <c r="E2" s="5"/>
      <c r="F2" s="5"/>
      <c r="G2" s="5"/>
      <c r="H2" s="5"/>
      <c r="I2" s="6"/>
      <c r="J2" s="6"/>
    </row>
    <row r="3" spans="1:13" s="2" customFormat="1" ht="67.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189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</row>
    <row r="7" spans="1:13" s="2" customFormat="1">
      <c r="B7" s="9"/>
      <c r="C7" s="6"/>
    </row>
    <row r="8" spans="1:13" s="2" customFormat="1" ht="42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3" customFormat="1" ht="21">
      <c r="A11" s="99">
        <v>1</v>
      </c>
      <c r="B11" s="99"/>
      <c r="C11" s="99" t="s">
        <v>130</v>
      </c>
      <c r="D11" s="99" t="s">
        <v>131</v>
      </c>
      <c r="E11" s="99" t="s">
        <v>67</v>
      </c>
      <c r="F11" s="99">
        <v>100</v>
      </c>
      <c r="G11" s="100">
        <v>10</v>
      </c>
      <c r="H11" s="101"/>
      <c r="I11" s="102">
        <v>0.08</v>
      </c>
      <c r="J11" s="103">
        <f>H11+(H11*I11)</f>
        <v>0</v>
      </c>
      <c r="K11" s="81">
        <f>H11*G11</f>
        <v>0</v>
      </c>
      <c r="L11" s="81">
        <f>M11-K11</f>
        <v>0</v>
      </c>
      <c r="M11" s="104">
        <f>J11*G11</f>
        <v>0</v>
      </c>
    </row>
    <row r="12" spans="1:13" s="63" customFormat="1" ht="21">
      <c r="A12" s="99">
        <v>2</v>
      </c>
      <c r="B12" s="99"/>
      <c r="C12" s="99" t="s">
        <v>130</v>
      </c>
      <c r="D12" s="99" t="s">
        <v>68</v>
      </c>
      <c r="E12" s="99" t="s">
        <v>67</v>
      </c>
      <c r="F12" s="99">
        <v>200</v>
      </c>
      <c r="G12" s="100">
        <v>10</v>
      </c>
      <c r="H12" s="101"/>
      <c r="I12" s="102">
        <v>0.08</v>
      </c>
      <c r="J12" s="103">
        <f>H12+(H12*I12)</f>
        <v>0</v>
      </c>
      <c r="K12" s="81">
        <f>H12*G12</f>
        <v>0</v>
      </c>
      <c r="L12" s="81">
        <f>M12-K12</f>
        <v>0</v>
      </c>
      <c r="M12" s="104">
        <f>J12*G12</f>
        <v>0</v>
      </c>
    </row>
    <row r="13" spans="1:13" s="2" customForma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124">
        <f>SUM(K11:K12)</f>
        <v>0</v>
      </c>
      <c r="L13" s="125" t="s">
        <v>18</v>
      </c>
      <c r="M13" s="124">
        <f>SUM(M11:M12)</f>
        <v>0</v>
      </c>
    </row>
    <row r="14" spans="1:13" s="2" customFormat="1">
      <c r="A14" s="23"/>
      <c r="B14" s="24"/>
      <c r="C14" s="24"/>
      <c r="D14" s="24"/>
      <c r="E14" s="24"/>
      <c r="F14" s="24"/>
      <c r="G14" s="24"/>
      <c r="H14" s="23"/>
      <c r="I14" s="25"/>
      <c r="J14" s="23"/>
      <c r="K14" s="23"/>
      <c r="L14" s="23"/>
      <c r="M14" s="23"/>
    </row>
    <row r="15" spans="1:13" s="2" customFormat="1">
      <c r="A15" s="23"/>
      <c r="B15" s="26"/>
      <c r="C15" s="27"/>
      <c r="D15" s="4"/>
      <c r="E15" s="4"/>
      <c r="F15" s="28"/>
      <c r="G15" s="29"/>
      <c r="H15" s="29"/>
      <c r="I15" s="29"/>
      <c r="J15" s="29"/>
      <c r="K15" s="23"/>
      <c r="L15" s="23"/>
      <c r="M15" s="23"/>
    </row>
    <row r="16" spans="1:13" s="2" customFormat="1">
      <c r="A16" s="23"/>
      <c r="B16" s="30" t="s">
        <v>8</v>
      </c>
      <c r="C16" s="27"/>
      <c r="D16" s="4"/>
      <c r="E16" s="4"/>
      <c r="F16" s="28"/>
      <c r="G16" s="31"/>
      <c r="H16" s="31" t="s">
        <v>1</v>
      </c>
      <c r="I16" s="31"/>
      <c r="J16" s="29"/>
      <c r="K16" s="23"/>
      <c r="L16" s="23"/>
      <c r="M16" s="23"/>
    </row>
    <row r="17" spans="1:13" s="2" customFormat="1">
      <c r="A17" s="23"/>
      <c r="B17" s="3"/>
      <c r="C17" s="4"/>
      <c r="D17" s="5"/>
      <c r="E17" s="5"/>
      <c r="F17" s="5"/>
      <c r="G17" s="5"/>
      <c r="H17" s="5" t="s">
        <v>0</v>
      </c>
      <c r="I17" s="32"/>
      <c r="J17" s="6"/>
      <c r="K17" s="23"/>
      <c r="L17" s="23"/>
      <c r="M17" s="23"/>
    </row>
    <row r="18" spans="1:13" s="2" customFormat="1"/>
    <row r="19" spans="1:13" s="2" customFormat="1"/>
  </sheetData>
  <mergeCells count="2">
    <mergeCell ref="A13:J13"/>
    <mergeCell ref="B3:H3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18"/>
  <sheetViews>
    <sheetView workbookViewId="0">
      <selection activeCell="L17" sqref="L17:L19"/>
    </sheetView>
  </sheetViews>
  <sheetFormatPr defaultRowHeight="15"/>
  <cols>
    <col min="1" max="1" width="9" style="33"/>
    <col min="2" max="2" width="10.5" style="33" customWidth="1"/>
    <col min="3" max="3" width="14.375" style="33" customWidth="1"/>
    <col min="4" max="4" width="14.125" style="33" customWidth="1"/>
    <col min="5" max="5" width="9" style="33"/>
    <col min="6" max="6" width="10.25" style="33" customWidth="1"/>
    <col min="7" max="7" width="9" style="33"/>
    <col min="8" max="8" width="11.375" style="33" customWidth="1"/>
    <col min="9" max="9" width="9" style="33"/>
    <col min="10" max="10" width="10.375" style="33" customWidth="1"/>
    <col min="11" max="11" width="10.75" style="33" customWidth="1"/>
    <col min="12" max="12" width="9" style="33"/>
    <col min="13" max="13" width="11.5" style="33" customWidth="1"/>
    <col min="14" max="16384" width="9" style="33"/>
  </cols>
  <sheetData>
    <row r="1" spans="1:13" s="2" customFormat="1">
      <c r="B1" s="247" t="s">
        <v>20</v>
      </c>
      <c r="C1" s="246" t="s">
        <v>200</v>
      </c>
      <c r="D1" s="4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4"/>
      <c r="E2" s="5"/>
      <c r="F2" s="5"/>
      <c r="G2" s="5"/>
      <c r="H2" s="5"/>
      <c r="I2" s="6"/>
      <c r="J2" s="6"/>
    </row>
    <row r="3" spans="1:13" s="2" customFormat="1" ht="74.2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190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  <c r="D6" s="6"/>
    </row>
    <row r="7" spans="1:13" s="2" customFormat="1">
      <c r="B7" s="9"/>
      <c r="C7" s="6"/>
      <c r="D7" s="6"/>
    </row>
    <row r="8" spans="1:13" s="2" customFormat="1" ht="42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49.5" customHeight="1">
      <c r="A11" s="97">
        <v>1</v>
      </c>
      <c r="B11" s="118"/>
      <c r="C11" s="120" t="s">
        <v>132</v>
      </c>
      <c r="D11" s="38" t="s">
        <v>133</v>
      </c>
      <c r="E11" s="39" t="s">
        <v>134</v>
      </c>
      <c r="F11" s="39" t="s">
        <v>135</v>
      </c>
      <c r="G11" s="119">
        <v>20</v>
      </c>
      <c r="H11" s="41"/>
      <c r="I11" s="42">
        <v>0.08</v>
      </c>
      <c r="J11" s="43">
        <f>H11+(H11*I11)</f>
        <v>0</v>
      </c>
      <c r="K11" s="44">
        <f>H11*G11</f>
        <v>0</v>
      </c>
      <c r="L11" s="44">
        <f>M11-K11</f>
        <v>0</v>
      </c>
      <c r="M11" s="44">
        <f>J11*G11</f>
        <v>0</v>
      </c>
    </row>
    <row r="12" spans="1:13" s="2" customForma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124">
        <f>SUM(K11)</f>
        <v>0</v>
      </c>
      <c r="L12" s="125" t="s">
        <v>18</v>
      </c>
      <c r="M12" s="124">
        <f>SUM(M11)</f>
        <v>0</v>
      </c>
    </row>
    <row r="13" spans="1:13" s="2" customFormat="1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3" s="2" customFormat="1">
      <c r="A14" s="23"/>
      <c r="B14" s="26"/>
      <c r="C14" s="27"/>
      <c r="D14" s="27"/>
      <c r="E14" s="4"/>
      <c r="F14" s="28"/>
      <c r="G14" s="29"/>
      <c r="H14" s="29"/>
      <c r="I14" s="29"/>
      <c r="J14" s="29"/>
      <c r="K14" s="23"/>
      <c r="L14" s="23"/>
      <c r="M14" s="23"/>
    </row>
    <row r="15" spans="1:13" s="2" customFormat="1">
      <c r="A15" s="23"/>
      <c r="B15" s="30" t="s">
        <v>8</v>
      </c>
      <c r="C15" s="27"/>
      <c r="D15" s="27"/>
      <c r="E15" s="4"/>
      <c r="F15" s="28"/>
      <c r="G15" s="31"/>
      <c r="H15" s="31" t="s">
        <v>1</v>
      </c>
      <c r="I15" s="31"/>
      <c r="J15" s="29"/>
      <c r="K15" s="23"/>
      <c r="L15" s="23"/>
      <c r="M15" s="23"/>
    </row>
    <row r="16" spans="1:13" s="2" customFormat="1">
      <c r="A16" s="23"/>
      <c r="B16" s="3"/>
      <c r="C16" s="4"/>
      <c r="D16" s="4"/>
      <c r="E16" s="5"/>
      <c r="F16" s="5"/>
      <c r="G16" s="5"/>
      <c r="H16" s="5" t="s">
        <v>0</v>
      </c>
      <c r="I16" s="32"/>
      <c r="J16" s="6"/>
      <c r="K16" s="23"/>
      <c r="L16" s="23"/>
      <c r="M16" s="23"/>
    </row>
    <row r="17" s="2" customFormat="1"/>
    <row r="18" s="2" customFormat="1"/>
  </sheetData>
  <mergeCells count="2">
    <mergeCell ref="A12:J12"/>
    <mergeCell ref="B3:H3"/>
  </mergeCells>
  <pageMargins left="0.7" right="0.7" top="0.75" bottom="0.75" header="0.3" footer="0.3"/>
  <pageSetup paperSize="9" scale="9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18"/>
  <sheetViews>
    <sheetView workbookViewId="0">
      <selection activeCell="L20" sqref="L20:L21"/>
    </sheetView>
  </sheetViews>
  <sheetFormatPr defaultRowHeight="15"/>
  <cols>
    <col min="1" max="1" width="9" style="33"/>
    <col min="2" max="2" width="10.125" style="33" customWidth="1"/>
    <col min="3" max="3" width="14.375" style="33" customWidth="1"/>
    <col min="4" max="4" width="14.125" style="33" customWidth="1"/>
    <col min="5" max="5" width="9" style="33"/>
    <col min="6" max="6" width="10.75" style="33" customWidth="1"/>
    <col min="7" max="7" width="9" style="33"/>
    <col min="8" max="8" width="9.75" style="33" customWidth="1"/>
    <col min="9" max="9" width="9" style="33"/>
    <col min="10" max="10" width="10.25" style="33" customWidth="1"/>
    <col min="11" max="11" width="10.75" style="33" customWidth="1"/>
    <col min="12" max="12" width="9" style="33"/>
    <col min="13" max="13" width="11.5" style="33" customWidth="1"/>
    <col min="14" max="16384" width="9" style="33"/>
  </cols>
  <sheetData>
    <row r="1" spans="1:14" s="2" customFormat="1">
      <c r="B1" s="247" t="s">
        <v>20</v>
      </c>
      <c r="C1" s="246" t="s">
        <v>200</v>
      </c>
      <c r="D1" s="4"/>
      <c r="E1" s="5"/>
      <c r="F1" s="5"/>
      <c r="G1" s="5"/>
      <c r="H1" s="5"/>
      <c r="J1" s="6"/>
      <c r="K1" s="245"/>
      <c r="L1" s="5" t="s">
        <v>201</v>
      </c>
      <c r="M1" s="245"/>
    </row>
    <row r="2" spans="1:14" s="2" customFormat="1">
      <c r="B2" s="3"/>
      <c r="C2" s="4"/>
      <c r="D2" s="4"/>
      <c r="E2" s="5"/>
      <c r="F2" s="5"/>
      <c r="G2" s="5"/>
      <c r="H2" s="5"/>
      <c r="I2" s="6"/>
      <c r="J2" s="6"/>
    </row>
    <row r="3" spans="1:14" s="2" customFormat="1" ht="74.2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4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s="2" customFormat="1">
      <c r="A5" s="6"/>
      <c r="B5" s="8" t="s">
        <v>191</v>
      </c>
      <c r="C5" s="6"/>
      <c r="D5" s="6"/>
      <c r="E5" s="6"/>
      <c r="F5" s="6"/>
      <c r="G5" s="6"/>
      <c r="H5" s="6"/>
      <c r="I5" s="6"/>
      <c r="J5" s="6"/>
    </row>
    <row r="6" spans="1:14" s="2" customFormat="1">
      <c r="B6" s="8" t="s">
        <v>15</v>
      </c>
      <c r="C6" s="6"/>
      <c r="D6" s="6"/>
    </row>
    <row r="7" spans="1:14" s="2" customFormat="1">
      <c r="B7" s="9"/>
      <c r="C7" s="6"/>
      <c r="D7" s="6"/>
    </row>
    <row r="8" spans="1:14" s="2" customFormat="1" ht="42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4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4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4" s="6" customFormat="1" ht="49.5" customHeight="1">
      <c r="A11" s="97">
        <v>1</v>
      </c>
      <c r="B11" s="118"/>
      <c r="C11" s="120" t="s">
        <v>138</v>
      </c>
      <c r="D11" s="38" t="s">
        <v>139</v>
      </c>
      <c r="E11" s="39" t="s">
        <v>9</v>
      </c>
      <c r="F11" s="39" t="s">
        <v>11</v>
      </c>
      <c r="G11" s="119">
        <v>100</v>
      </c>
      <c r="H11" s="244"/>
      <c r="I11" s="132">
        <v>0.08</v>
      </c>
      <c r="J11" s="133">
        <f>H11*1.08</f>
        <v>0</v>
      </c>
      <c r="K11" s="44">
        <f>H11*G11</f>
        <v>0</v>
      </c>
      <c r="L11" s="44">
        <f>M11-K11</f>
        <v>0</v>
      </c>
      <c r="M11" s="44">
        <f>J11*G11</f>
        <v>0</v>
      </c>
      <c r="N11" s="131"/>
    </row>
    <row r="12" spans="1:14" s="2" customForma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124">
        <f>SUM(K11)</f>
        <v>0</v>
      </c>
      <c r="L12" s="125" t="s">
        <v>18</v>
      </c>
      <c r="M12" s="124">
        <f>SUM(M11)</f>
        <v>0</v>
      </c>
    </row>
    <row r="13" spans="1:14" s="2" customFormat="1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4" s="2" customFormat="1">
      <c r="A14" s="23"/>
      <c r="B14" s="26"/>
      <c r="C14" s="27"/>
      <c r="D14" s="27"/>
      <c r="E14" s="4"/>
      <c r="F14" s="28"/>
      <c r="G14" s="29"/>
      <c r="H14" s="29"/>
      <c r="I14" s="29"/>
      <c r="J14" s="29"/>
      <c r="K14" s="23"/>
      <c r="L14" s="23"/>
      <c r="M14" s="23"/>
    </row>
    <row r="15" spans="1:14" s="2" customFormat="1">
      <c r="A15" s="23"/>
      <c r="B15" s="30" t="s">
        <v>8</v>
      </c>
      <c r="C15" s="27"/>
      <c r="D15" s="27"/>
      <c r="E15" s="4"/>
      <c r="F15" s="28"/>
      <c r="G15" s="31"/>
      <c r="H15" s="31" t="s">
        <v>1</v>
      </c>
      <c r="I15" s="31"/>
      <c r="J15" s="29"/>
      <c r="K15" s="23"/>
      <c r="L15" s="23"/>
      <c r="M15" s="23"/>
    </row>
    <row r="16" spans="1:14" s="2" customFormat="1">
      <c r="A16" s="23"/>
      <c r="B16" s="3"/>
      <c r="C16" s="4"/>
      <c r="D16" s="4"/>
      <c r="E16" s="5"/>
      <c r="F16" s="5"/>
      <c r="G16" s="5"/>
      <c r="H16" s="5" t="s">
        <v>0</v>
      </c>
      <c r="I16" s="32"/>
      <c r="J16" s="6"/>
      <c r="K16" s="23"/>
      <c r="L16" s="23"/>
      <c r="M16" s="23"/>
    </row>
    <row r="17" s="2" customFormat="1"/>
    <row r="18" s="2" customFormat="1"/>
  </sheetData>
  <mergeCells count="2">
    <mergeCell ref="B3:H3"/>
    <mergeCell ref="A12:J12"/>
  </mergeCells>
  <pageMargins left="0.7" right="0.7" top="0.75" bottom="0.75" header="0.3" footer="0.3"/>
  <pageSetup paperSize="9" scale="9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21"/>
  <sheetViews>
    <sheetView workbookViewId="0">
      <selection activeCell="K19" sqref="K19"/>
    </sheetView>
  </sheetViews>
  <sheetFormatPr defaultRowHeight="14.25"/>
  <cols>
    <col min="2" max="2" width="10" customWidth="1"/>
    <col min="3" max="3" width="20.75" customWidth="1"/>
    <col min="6" max="6" width="9.75" customWidth="1"/>
    <col min="8" max="8" width="10.125" customWidth="1"/>
    <col min="10" max="10" width="10" customWidth="1"/>
    <col min="11" max="11" width="9.75" bestFit="1" customWidth="1"/>
    <col min="13" max="13" width="9.75" bestFit="1" customWidth="1"/>
  </cols>
  <sheetData>
    <row r="1" spans="1:13" ht="15">
      <c r="A1" s="2"/>
      <c r="B1" s="247" t="s">
        <v>20</v>
      </c>
      <c r="C1" s="246" t="s">
        <v>200</v>
      </c>
      <c r="D1" s="4"/>
      <c r="E1" s="5"/>
      <c r="F1" s="5"/>
      <c r="G1" s="5"/>
      <c r="H1" s="5"/>
      <c r="I1" s="2"/>
      <c r="J1" s="6"/>
      <c r="K1" s="245"/>
      <c r="L1" s="5" t="s">
        <v>201</v>
      </c>
      <c r="M1" s="245"/>
    </row>
    <row r="2" spans="1:13" ht="15">
      <c r="A2" s="2"/>
      <c r="B2" s="3"/>
      <c r="C2" s="4"/>
      <c r="D2" s="4"/>
      <c r="E2" s="5"/>
      <c r="F2" s="5"/>
      <c r="G2" s="5"/>
      <c r="H2" s="5"/>
      <c r="I2" s="6"/>
      <c r="J2" s="6"/>
      <c r="K2" s="2"/>
      <c r="L2" s="2"/>
      <c r="M2" s="2"/>
    </row>
    <row r="3" spans="1:13" ht="74.2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6"/>
      <c r="B5" s="8" t="s">
        <v>192</v>
      </c>
      <c r="C5" s="6"/>
      <c r="D5" s="6"/>
      <c r="E5" s="6"/>
      <c r="F5" s="6"/>
      <c r="G5" s="6"/>
      <c r="H5" s="6"/>
      <c r="I5" s="6"/>
      <c r="J5" s="6"/>
      <c r="K5" s="2"/>
      <c r="L5" s="2"/>
      <c r="M5" s="2"/>
    </row>
    <row r="6" spans="1:13" ht="15">
      <c r="A6" s="2"/>
      <c r="B6" s="8" t="s">
        <v>15</v>
      </c>
      <c r="C6" s="6"/>
      <c r="D6" s="6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2"/>
      <c r="B7" s="9"/>
      <c r="C7" s="6"/>
      <c r="D7" s="6"/>
      <c r="E7" s="2"/>
      <c r="F7" s="2"/>
      <c r="G7" s="2"/>
      <c r="H7" s="2"/>
      <c r="I7" s="2"/>
      <c r="J7" s="2"/>
      <c r="K7" s="2"/>
      <c r="L7" s="2"/>
      <c r="M7" s="2"/>
    </row>
    <row r="8" spans="1:13" ht="63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>
      <c r="A11" s="97">
        <v>1</v>
      </c>
      <c r="B11" s="118"/>
      <c r="C11" s="120" t="s">
        <v>142</v>
      </c>
      <c r="D11" s="38" t="s">
        <v>140</v>
      </c>
      <c r="E11" s="39" t="s">
        <v>27</v>
      </c>
      <c r="F11" s="39" t="s">
        <v>141</v>
      </c>
      <c r="G11" s="119">
        <v>5</v>
      </c>
      <c r="H11" s="41"/>
      <c r="I11" s="132">
        <v>0.08</v>
      </c>
      <c r="J11" s="133">
        <f>H11*1.08</f>
        <v>0</v>
      </c>
      <c r="K11" s="44">
        <f>H11*G11</f>
        <v>0</v>
      </c>
      <c r="L11" s="44">
        <f>M11-K11</f>
        <v>0</v>
      </c>
      <c r="M11" s="44">
        <f>J11*G11</f>
        <v>0</v>
      </c>
    </row>
    <row r="12" spans="1:13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124">
        <f>SUM(K11)</f>
        <v>0</v>
      </c>
      <c r="L12" s="125" t="s">
        <v>18</v>
      </c>
      <c r="M12" s="124">
        <f>SUM(M11)</f>
        <v>0</v>
      </c>
    </row>
    <row r="13" spans="1:13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3">
      <c r="A14" s="23"/>
      <c r="B14" s="26"/>
      <c r="C14" s="27"/>
      <c r="D14" s="27"/>
      <c r="E14" s="4"/>
      <c r="F14" s="28"/>
      <c r="G14" s="29"/>
      <c r="H14" s="29"/>
      <c r="I14" s="29"/>
      <c r="J14" s="29"/>
      <c r="K14" s="23"/>
      <c r="L14" s="23"/>
      <c r="M14" s="23"/>
    </row>
    <row r="15" spans="1:13">
      <c r="A15" s="23"/>
      <c r="B15" s="30" t="s">
        <v>8</v>
      </c>
      <c r="C15" s="27"/>
      <c r="D15" s="27"/>
      <c r="E15" s="4"/>
      <c r="F15" s="28"/>
      <c r="G15" s="31"/>
      <c r="H15" s="31" t="s">
        <v>1</v>
      </c>
      <c r="I15" s="31"/>
      <c r="J15" s="29"/>
      <c r="K15" s="23"/>
      <c r="L15" s="23"/>
      <c r="M15" s="23"/>
    </row>
    <row r="16" spans="1:13">
      <c r="A16" s="23"/>
      <c r="B16" s="3"/>
      <c r="C16" s="4"/>
      <c r="D16" s="4"/>
      <c r="E16" s="5"/>
      <c r="F16" s="5"/>
      <c r="G16" s="5"/>
      <c r="H16" s="5" t="s">
        <v>0</v>
      </c>
      <c r="I16" s="32"/>
      <c r="J16" s="6"/>
      <c r="K16" s="23"/>
      <c r="L16" s="23"/>
      <c r="M16" s="23"/>
    </row>
    <row r="17" spans="1:13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</sheetData>
  <mergeCells count="2">
    <mergeCell ref="B3:H3"/>
    <mergeCell ref="A12:J12"/>
  </mergeCells>
  <pageMargins left="0.7" right="0.7" top="0.75" bottom="0.75" header="0.3" footer="0.3"/>
  <pageSetup paperSize="9" scale="9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17"/>
  <sheetViews>
    <sheetView workbookViewId="0">
      <selection activeCell="K23" sqref="K23"/>
    </sheetView>
  </sheetViews>
  <sheetFormatPr defaultRowHeight="15"/>
  <cols>
    <col min="1" max="1" width="3.375" style="137" customWidth="1"/>
    <col min="2" max="2" width="10.875" style="137" customWidth="1"/>
    <col min="3" max="3" width="13.75" style="137" customWidth="1"/>
    <col min="4" max="4" width="9" style="137" customWidth="1"/>
    <col min="5" max="5" width="8" style="137" customWidth="1"/>
    <col min="6" max="6" width="10.25" style="137" customWidth="1"/>
    <col min="7" max="7" width="8" style="137" customWidth="1"/>
    <col min="8" max="8" width="11.5" style="137" customWidth="1"/>
    <col min="9" max="9" width="8" style="137" customWidth="1"/>
    <col min="10" max="10" width="11.375" style="137" customWidth="1"/>
    <col min="11" max="11" width="9.75" style="137" bestFit="1" customWidth="1"/>
    <col min="12" max="12" width="8" style="137" customWidth="1"/>
    <col min="13" max="13" width="9.75" style="137" bestFit="1" customWidth="1"/>
    <col min="14" max="14" width="8" style="137" customWidth="1"/>
    <col min="15" max="16384" width="9" style="137"/>
  </cols>
  <sheetData>
    <row r="1" spans="1:13">
      <c r="A1" s="134"/>
      <c r="B1" s="253" t="s">
        <v>20</v>
      </c>
      <c r="C1" s="254" t="s">
        <v>200</v>
      </c>
      <c r="D1" s="136"/>
      <c r="E1" s="136"/>
      <c r="F1" s="136"/>
      <c r="G1" s="136"/>
      <c r="H1" s="136"/>
      <c r="J1" s="138"/>
      <c r="L1" s="136" t="s">
        <v>201</v>
      </c>
    </row>
    <row r="2" spans="1:13">
      <c r="B2" s="139"/>
      <c r="C2" s="135"/>
      <c r="D2" s="136"/>
      <c r="E2" s="136"/>
      <c r="F2" s="136"/>
      <c r="G2" s="136"/>
      <c r="H2" s="136"/>
      <c r="I2" s="138"/>
      <c r="J2" s="138"/>
    </row>
    <row r="3" spans="1:13" ht="34.5" customHeight="1">
      <c r="A3" s="264" t="s">
        <v>143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>
      <c r="A5" s="138"/>
      <c r="B5" s="141" t="s">
        <v>193</v>
      </c>
      <c r="C5" s="138"/>
      <c r="D5" s="138"/>
      <c r="E5" s="138"/>
      <c r="F5" s="138"/>
      <c r="G5" s="138"/>
      <c r="H5" s="138"/>
      <c r="I5" s="138"/>
      <c r="J5" s="138"/>
    </row>
    <row r="6" spans="1:13">
      <c r="B6" s="141" t="s">
        <v>15</v>
      </c>
      <c r="C6" s="138"/>
    </row>
    <row r="7" spans="1:13">
      <c r="B7" s="142"/>
      <c r="C7" s="138"/>
    </row>
    <row r="8" spans="1:13" ht="42">
      <c r="A8" s="143" t="s">
        <v>17</v>
      </c>
      <c r="B8" s="143" t="s">
        <v>7</v>
      </c>
      <c r="C8" s="143" t="s">
        <v>6</v>
      </c>
      <c r="D8" s="143" t="s">
        <v>5</v>
      </c>
      <c r="E8" s="143" t="s">
        <v>4</v>
      </c>
      <c r="F8" s="143" t="s">
        <v>14</v>
      </c>
      <c r="G8" s="143" t="s">
        <v>3</v>
      </c>
      <c r="H8" s="143" t="s">
        <v>21</v>
      </c>
      <c r="I8" s="143" t="s">
        <v>22</v>
      </c>
      <c r="J8" s="143" t="s">
        <v>2</v>
      </c>
      <c r="K8" s="143" t="s">
        <v>23</v>
      </c>
      <c r="L8" s="143" t="s">
        <v>24</v>
      </c>
      <c r="M8" s="143" t="s">
        <v>203</v>
      </c>
    </row>
    <row r="9" spans="1:13">
      <c r="A9" s="144">
        <v>1</v>
      </c>
      <c r="B9" s="144">
        <v>2</v>
      </c>
      <c r="C9" s="144">
        <v>3</v>
      </c>
      <c r="D9" s="144">
        <v>4</v>
      </c>
      <c r="E9" s="144">
        <v>5</v>
      </c>
      <c r="F9" s="144">
        <v>6</v>
      </c>
      <c r="G9" s="144">
        <v>7</v>
      </c>
      <c r="H9" s="144">
        <v>8</v>
      </c>
      <c r="I9" s="144">
        <v>9</v>
      </c>
      <c r="J9" s="144">
        <v>10</v>
      </c>
      <c r="K9" s="144">
        <v>11</v>
      </c>
      <c r="L9" s="144">
        <v>12</v>
      </c>
      <c r="M9" s="144">
        <v>13</v>
      </c>
    </row>
    <row r="10" spans="1:13">
      <c r="A10" s="145"/>
      <c r="B10" s="146"/>
      <c r="C10" s="147"/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 ht="21">
      <c r="A11" s="149" t="s">
        <v>12</v>
      </c>
      <c r="B11" s="150"/>
      <c r="C11" s="151" t="s">
        <v>144</v>
      </c>
      <c r="D11" s="152" t="s">
        <v>145</v>
      </c>
      <c r="E11" s="152" t="s">
        <v>27</v>
      </c>
      <c r="F11" s="153" t="s">
        <v>141</v>
      </c>
      <c r="G11" s="154">
        <v>60</v>
      </c>
      <c r="H11" s="155"/>
      <c r="I11" s="156">
        <v>0.08</v>
      </c>
      <c r="J11" s="157">
        <f>H11*1.08</f>
        <v>0</v>
      </c>
      <c r="K11" s="157">
        <f>H11*G11</f>
        <v>0</v>
      </c>
      <c r="L11" s="157">
        <f>M11-K11</f>
        <v>0</v>
      </c>
      <c r="M11" s="157">
        <f>J11*G11</f>
        <v>0</v>
      </c>
    </row>
    <row r="12" spans="1:13" ht="21">
      <c r="A12" s="149" t="s">
        <v>13</v>
      </c>
      <c r="B12" s="158"/>
      <c r="C12" s="151" t="s">
        <v>144</v>
      </c>
      <c r="D12" s="151" t="s">
        <v>146</v>
      </c>
      <c r="E12" s="151" t="s">
        <v>71</v>
      </c>
      <c r="F12" s="159" t="s">
        <v>147</v>
      </c>
      <c r="G12" s="160">
        <v>600</v>
      </c>
      <c r="H12" s="161"/>
      <c r="I12" s="156">
        <v>0.08</v>
      </c>
      <c r="J12" s="157">
        <f>H12*1.08</f>
        <v>0</v>
      </c>
      <c r="K12" s="157">
        <f>H12*G12</f>
        <v>0</v>
      </c>
      <c r="L12" s="157">
        <f>M12-K12</f>
        <v>0</v>
      </c>
      <c r="M12" s="157">
        <f>J12*G12</f>
        <v>0</v>
      </c>
    </row>
    <row r="13" spans="1:13">
      <c r="A13" s="265" t="s">
        <v>18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22">
        <f>SUM(K11:K12)</f>
        <v>0</v>
      </c>
      <c r="L13" s="223" t="s">
        <v>18</v>
      </c>
      <c r="M13" s="222">
        <f>SUM(M11:M12)</f>
        <v>0</v>
      </c>
    </row>
    <row r="14" spans="1:13">
      <c r="A14" s="162"/>
      <c r="B14" s="163"/>
      <c r="C14" s="163"/>
      <c r="D14" s="163"/>
      <c r="E14" s="163"/>
      <c r="F14" s="163"/>
      <c r="G14" s="163"/>
      <c r="H14" s="162"/>
      <c r="I14" s="164"/>
      <c r="J14" s="162"/>
      <c r="K14" s="162"/>
      <c r="L14" s="162"/>
      <c r="M14" s="162"/>
    </row>
    <row r="15" spans="1:13">
      <c r="A15" s="162"/>
      <c r="B15" s="165"/>
      <c r="C15" s="166"/>
      <c r="D15" s="135"/>
      <c r="E15" s="135"/>
      <c r="F15" s="167"/>
      <c r="G15" s="168"/>
      <c r="H15" s="168"/>
      <c r="I15" s="168"/>
      <c r="J15" s="168"/>
      <c r="K15" s="162"/>
      <c r="L15" s="162"/>
      <c r="M15" s="162"/>
    </row>
    <row r="16" spans="1:13">
      <c r="A16" s="162"/>
      <c r="B16" s="169" t="s">
        <v>8</v>
      </c>
      <c r="C16" s="166"/>
      <c r="D16" s="135"/>
      <c r="E16" s="135"/>
      <c r="F16" s="167"/>
      <c r="G16" s="170"/>
      <c r="H16" s="170" t="s">
        <v>1</v>
      </c>
      <c r="I16" s="170"/>
      <c r="J16" s="168"/>
      <c r="K16" s="162"/>
      <c r="L16" s="162"/>
      <c r="M16" s="162"/>
    </row>
    <row r="17" spans="1:13">
      <c r="A17" s="162"/>
      <c r="B17" s="139"/>
      <c r="C17" s="135"/>
      <c r="D17" s="136"/>
      <c r="E17" s="136"/>
      <c r="F17" s="136"/>
      <c r="G17" s="136"/>
      <c r="H17" s="136" t="s">
        <v>0</v>
      </c>
      <c r="I17" s="171"/>
      <c r="J17" s="138"/>
      <c r="K17" s="162"/>
      <c r="L17" s="162"/>
      <c r="M17" s="162"/>
    </row>
  </sheetData>
  <mergeCells count="2">
    <mergeCell ref="A3:M3"/>
    <mergeCell ref="A13:J13"/>
  </mergeCells>
  <pageMargins left="0.70000000000000007" right="0.70000000000000007" top="0.75" bottom="0.75" header="0.30000000000000004" footer="0.3000000000000000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16"/>
  <sheetViews>
    <sheetView workbookViewId="0">
      <selection activeCell="J21" sqref="J21"/>
    </sheetView>
  </sheetViews>
  <sheetFormatPr defaultRowHeight="14.25"/>
  <cols>
    <col min="1" max="1" width="9" style="45"/>
    <col min="2" max="2" width="10" style="45" customWidth="1"/>
    <col min="3" max="5" width="9" style="45"/>
    <col min="6" max="6" width="10" style="45" customWidth="1"/>
    <col min="7" max="7" width="9" style="45"/>
    <col min="8" max="8" width="9.625" style="45" customWidth="1"/>
    <col min="9" max="9" width="9" style="45"/>
    <col min="10" max="10" width="9.875" style="45" customWidth="1"/>
    <col min="11" max="16384" width="9" style="45"/>
  </cols>
  <sheetData>
    <row r="1" spans="1:13" ht="15">
      <c r="B1" s="251" t="s">
        <v>20</v>
      </c>
      <c r="C1" s="47" t="s">
        <v>200</v>
      </c>
      <c r="D1" s="48"/>
      <c r="E1" s="48"/>
      <c r="F1" s="48"/>
      <c r="G1" s="48"/>
      <c r="H1" s="48"/>
      <c r="J1" s="49"/>
      <c r="K1" s="252"/>
      <c r="L1" s="48" t="s">
        <v>201</v>
      </c>
      <c r="M1" s="252"/>
    </row>
    <row r="2" spans="1:13">
      <c r="B2" s="46"/>
      <c r="C2" s="47"/>
      <c r="D2" s="48"/>
      <c r="E2" s="48"/>
      <c r="F2" s="48"/>
      <c r="G2" s="48"/>
      <c r="H2" s="48"/>
      <c r="I2" s="49"/>
      <c r="J2" s="49"/>
    </row>
    <row r="3" spans="1:13" ht="21.75" customHeight="1">
      <c r="A3" s="266" t="s">
        <v>143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>
      <c r="A5" s="49"/>
      <c r="B5" s="51" t="s">
        <v>194</v>
      </c>
      <c r="C5" s="49"/>
      <c r="D5" s="49"/>
      <c r="E5" s="49"/>
      <c r="F5" s="49"/>
      <c r="G5" s="49"/>
      <c r="H5" s="49"/>
      <c r="I5" s="49"/>
      <c r="J5" s="49"/>
    </row>
    <row r="6" spans="1:13">
      <c r="B6" s="51" t="s">
        <v>148</v>
      </c>
      <c r="C6" s="49"/>
    </row>
    <row r="7" spans="1:13">
      <c r="B7" s="52"/>
      <c r="C7" s="49"/>
    </row>
    <row r="8" spans="1:13" ht="63">
      <c r="A8" s="172" t="s">
        <v>17</v>
      </c>
      <c r="B8" s="172" t="s">
        <v>7</v>
      </c>
      <c r="C8" s="172" t="s">
        <v>6</v>
      </c>
      <c r="D8" s="172" t="s">
        <v>5</v>
      </c>
      <c r="E8" s="172" t="s">
        <v>4</v>
      </c>
      <c r="F8" s="172" t="s">
        <v>14</v>
      </c>
      <c r="G8" s="172" t="s">
        <v>3</v>
      </c>
      <c r="H8" s="172" t="s">
        <v>21</v>
      </c>
      <c r="I8" s="172" t="s">
        <v>22</v>
      </c>
      <c r="J8" s="172" t="s">
        <v>2</v>
      </c>
      <c r="K8" s="172" t="s">
        <v>23</v>
      </c>
      <c r="L8" s="172" t="s">
        <v>24</v>
      </c>
      <c r="M8" s="172" t="s">
        <v>203</v>
      </c>
    </row>
    <row r="9" spans="1:13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173">
        <v>12</v>
      </c>
      <c r="M9" s="173">
        <v>13</v>
      </c>
    </row>
    <row r="10" spans="1:13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21">
      <c r="A11" s="175">
        <v>1</v>
      </c>
      <c r="B11" s="176"/>
      <c r="C11" s="177" t="s">
        <v>149</v>
      </c>
      <c r="D11" s="177" t="s">
        <v>150</v>
      </c>
      <c r="E11" s="177" t="s">
        <v>151</v>
      </c>
      <c r="F11" s="177" t="s">
        <v>72</v>
      </c>
      <c r="G11" s="178">
        <v>6</v>
      </c>
      <c r="H11" s="179"/>
      <c r="I11" s="180">
        <v>0.08</v>
      </c>
      <c r="J11" s="181">
        <f>H11*1.08</f>
        <v>0</v>
      </c>
      <c r="K11" s="181">
        <f>H11*G11</f>
        <v>0</v>
      </c>
      <c r="L11" s="181">
        <f>M11-K11</f>
        <v>0</v>
      </c>
      <c r="M11" s="181">
        <f>J11*G11</f>
        <v>0</v>
      </c>
    </row>
    <row r="12" spans="1:13">
      <c r="A12" s="267" t="s">
        <v>18</v>
      </c>
      <c r="B12" s="267"/>
      <c r="C12" s="267"/>
      <c r="D12" s="267"/>
      <c r="E12" s="267"/>
      <c r="F12" s="267"/>
      <c r="G12" s="267"/>
      <c r="H12" s="267"/>
      <c r="I12" s="267"/>
      <c r="J12" s="267"/>
      <c r="K12" s="182">
        <f>SUM(K11)</f>
        <v>0</v>
      </c>
      <c r="L12" s="183" t="s">
        <v>18</v>
      </c>
      <c r="M12" s="182">
        <f>SUM(M11)</f>
        <v>0</v>
      </c>
    </row>
    <row r="13" spans="1:13">
      <c r="A13" s="70"/>
      <c r="B13" s="71"/>
      <c r="C13" s="71"/>
      <c r="D13" s="71"/>
      <c r="E13" s="71"/>
      <c r="F13" s="71"/>
      <c r="G13" s="71"/>
      <c r="H13" s="70"/>
      <c r="I13" s="72"/>
      <c r="J13" s="70"/>
      <c r="K13" s="70"/>
      <c r="L13" s="70"/>
      <c r="M13" s="70"/>
    </row>
    <row r="14" spans="1:13">
      <c r="A14" s="70"/>
      <c r="B14" s="73"/>
      <c r="C14" s="74"/>
      <c r="D14" s="47"/>
      <c r="E14" s="47"/>
      <c r="F14" s="184"/>
      <c r="G14" s="75"/>
      <c r="H14" s="75"/>
      <c r="I14" s="75"/>
      <c r="J14" s="75"/>
      <c r="K14" s="70"/>
      <c r="L14" s="70"/>
      <c r="M14" s="70"/>
    </row>
    <row r="15" spans="1:13">
      <c r="A15" s="70"/>
      <c r="B15" s="76" t="s">
        <v>8</v>
      </c>
      <c r="C15" s="74"/>
      <c r="D15" s="47"/>
      <c r="E15" s="47"/>
      <c r="F15" s="184"/>
      <c r="G15" s="77"/>
      <c r="H15" s="77" t="s">
        <v>1</v>
      </c>
      <c r="I15" s="77"/>
      <c r="J15" s="75"/>
      <c r="K15" s="70"/>
      <c r="L15" s="70"/>
      <c r="M15" s="70"/>
    </row>
    <row r="16" spans="1:13">
      <c r="A16" s="70"/>
      <c r="B16" s="46"/>
      <c r="C16" s="47"/>
      <c r="D16" s="48"/>
      <c r="E16" s="48"/>
      <c r="F16" s="48"/>
      <c r="G16" s="48"/>
      <c r="H16" s="48" t="s">
        <v>0</v>
      </c>
      <c r="I16" s="185"/>
      <c r="J16" s="49"/>
      <c r="K16" s="70"/>
      <c r="L16" s="70"/>
      <c r="M16" s="70"/>
    </row>
  </sheetData>
  <mergeCells count="2">
    <mergeCell ref="A3:M3"/>
    <mergeCell ref="A12:J12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M18"/>
  <sheetViews>
    <sheetView workbookViewId="0">
      <selection activeCell="I27" sqref="I27:I28"/>
    </sheetView>
  </sheetViews>
  <sheetFormatPr defaultRowHeight="14.25"/>
  <cols>
    <col min="1" max="1" width="9" style="45"/>
    <col min="2" max="2" width="10.125" style="45" customWidth="1"/>
    <col min="3" max="3" width="29.625" style="45" customWidth="1"/>
    <col min="4" max="5" width="9" style="45"/>
    <col min="6" max="6" width="9.75" style="45" customWidth="1"/>
    <col min="7" max="7" width="9" style="45"/>
    <col min="8" max="8" width="10.25" style="45" customWidth="1"/>
    <col min="9" max="9" width="9" style="45"/>
    <col min="10" max="10" width="10" style="45" customWidth="1"/>
    <col min="11" max="16384" width="9" style="45"/>
  </cols>
  <sheetData>
    <row r="1" spans="1:13" ht="15">
      <c r="B1" s="251" t="s">
        <v>20</v>
      </c>
      <c r="C1" s="250" t="s">
        <v>200</v>
      </c>
      <c r="D1" s="48"/>
      <c r="E1" s="48"/>
      <c r="F1" s="48"/>
      <c r="G1" s="48"/>
      <c r="H1" s="48"/>
      <c r="J1" s="49"/>
      <c r="K1" s="252"/>
      <c r="L1" s="48" t="s">
        <v>201</v>
      </c>
      <c r="M1" s="252"/>
    </row>
    <row r="2" spans="1:13">
      <c r="B2" s="46"/>
      <c r="C2" s="47"/>
      <c r="D2" s="48"/>
      <c r="E2" s="48"/>
      <c r="F2" s="48"/>
      <c r="G2" s="48"/>
      <c r="H2" s="48"/>
      <c r="I2" s="49"/>
      <c r="J2" s="49"/>
    </row>
    <row r="3" spans="1:13">
      <c r="A3" s="266" t="s">
        <v>143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>
      <c r="A5" s="49"/>
      <c r="B5" s="51" t="s">
        <v>195</v>
      </c>
      <c r="C5" s="49"/>
      <c r="D5" s="49"/>
      <c r="E5" s="49"/>
      <c r="F5" s="49"/>
      <c r="G5" s="49"/>
      <c r="H5" s="49"/>
      <c r="I5" s="49"/>
      <c r="J5" s="49"/>
    </row>
    <row r="6" spans="1:13">
      <c r="B6" s="51" t="s">
        <v>152</v>
      </c>
      <c r="C6" s="49"/>
    </row>
    <row r="7" spans="1:13">
      <c r="B7" s="52"/>
      <c r="C7" s="49"/>
    </row>
    <row r="8" spans="1:13" ht="42">
      <c r="A8" s="172" t="s">
        <v>17</v>
      </c>
      <c r="B8" s="172" t="s">
        <v>7</v>
      </c>
      <c r="C8" s="172" t="s">
        <v>6</v>
      </c>
      <c r="D8" s="172" t="s">
        <v>5</v>
      </c>
      <c r="E8" s="172" t="s">
        <v>4</v>
      </c>
      <c r="F8" s="172" t="s">
        <v>14</v>
      </c>
      <c r="G8" s="172" t="s">
        <v>3</v>
      </c>
      <c r="H8" s="172" t="s">
        <v>21</v>
      </c>
      <c r="I8" s="172" t="s">
        <v>22</v>
      </c>
      <c r="J8" s="172" t="s">
        <v>2</v>
      </c>
      <c r="K8" s="172" t="s">
        <v>23</v>
      </c>
      <c r="L8" s="172" t="s">
        <v>24</v>
      </c>
      <c r="M8" s="172" t="s">
        <v>203</v>
      </c>
    </row>
    <row r="9" spans="1:13">
      <c r="A9" s="173">
        <v>1</v>
      </c>
      <c r="B9" s="173">
        <v>2</v>
      </c>
      <c r="C9" s="173">
        <v>3</v>
      </c>
      <c r="D9" s="173">
        <v>4</v>
      </c>
      <c r="E9" s="173">
        <v>5</v>
      </c>
      <c r="F9" s="173">
        <v>6</v>
      </c>
      <c r="G9" s="173">
        <v>7</v>
      </c>
      <c r="H9" s="173">
        <v>8</v>
      </c>
      <c r="I9" s="173">
        <v>9</v>
      </c>
      <c r="J9" s="173">
        <v>10</v>
      </c>
      <c r="K9" s="173">
        <v>11</v>
      </c>
      <c r="L9" s="173">
        <v>12</v>
      </c>
      <c r="M9" s="173">
        <v>13</v>
      </c>
    </row>
    <row r="10" spans="1:13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>
      <c r="A11" s="56">
        <v>1</v>
      </c>
      <c r="B11" s="186"/>
      <c r="C11" s="187" t="s">
        <v>153</v>
      </c>
      <c r="D11" s="187" t="s">
        <v>154</v>
      </c>
      <c r="E11" s="187" t="s">
        <v>9</v>
      </c>
      <c r="F11" s="187" t="s">
        <v>72</v>
      </c>
      <c r="G11" s="188">
        <v>10</v>
      </c>
      <c r="H11" s="189"/>
      <c r="I11" s="190">
        <v>0.08</v>
      </c>
      <c r="J11" s="133">
        <f>H11*1.08</f>
        <v>0</v>
      </c>
      <c r="K11" s="191">
        <f>H11*G11</f>
        <v>0</v>
      </c>
      <c r="L11" s="191">
        <f>M11-K11</f>
        <v>0</v>
      </c>
      <c r="M11" s="191">
        <f>J11*G11</f>
        <v>0</v>
      </c>
    </row>
    <row r="12" spans="1:13">
      <c r="A12" s="268" t="s">
        <v>18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24">
        <f>SUM(K11)</f>
        <v>0</v>
      </c>
      <c r="L12" s="225" t="s">
        <v>18</v>
      </c>
      <c r="M12" s="224">
        <f>SUM(M11)</f>
        <v>0</v>
      </c>
    </row>
    <row r="13" spans="1:13">
      <c r="A13" s="82"/>
      <c r="B13" s="83"/>
      <c r="C13" s="83"/>
      <c r="D13" s="83"/>
      <c r="E13" s="83"/>
      <c r="F13" s="83"/>
      <c r="G13" s="83"/>
      <c r="H13" s="82"/>
      <c r="I13" s="84"/>
      <c r="J13" s="82"/>
      <c r="K13" s="82"/>
      <c r="L13" s="82"/>
      <c r="M13" s="82"/>
    </row>
    <row r="14" spans="1:13">
      <c r="A14" s="82"/>
      <c r="B14" s="85"/>
      <c r="C14" s="86"/>
      <c r="D14" s="87"/>
      <c r="E14" s="87"/>
      <c r="F14" s="88"/>
      <c r="G14" s="89"/>
      <c r="H14" s="89"/>
      <c r="I14" s="89"/>
      <c r="J14" s="89"/>
      <c r="K14" s="82"/>
      <c r="L14" s="82"/>
      <c r="M14" s="82"/>
    </row>
    <row r="15" spans="1:13">
      <c r="A15" s="82"/>
      <c r="B15" s="90" t="s">
        <v>8</v>
      </c>
      <c r="C15" s="86"/>
      <c r="D15" s="87"/>
      <c r="E15" s="87"/>
      <c r="F15" s="88"/>
      <c r="G15" s="91"/>
      <c r="H15" s="91" t="s">
        <v>1</v>
      </c>
      <c r="I15" s="91"/>
      <c r="J15" s="89"/>
      <c r="K15" s="82"/>
      <c r="L15" s="82"/>
      <c r="M15" s="82"/>
    </row>
    <row r="16" spans="1:13">
      <c r="A16" s="82"/>
      <c r="B16" s="92"/>
      <c r="C16" s="87"/>
      <c r="D16" s="93"/>
      <c r="E16" s="93"/>
      <c r="F16" s="93"/>
      <c r="G16" s="93"/>
      <c r="H16" s="93" t="s">
        <v>0</v>
      </c>
      <c r="I16" s="94"/>
      <c r="J16" s="95"/>
      <c r="K16" s="82"/>
      <c r="L16" s="82"/>
      <c r="M16" s="82"/>
    </row>
    <row r="17" spans="1:13" ht="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1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</sheetData>
  <mergeCells count="2">
    <mergeCell ref="A3:M3"/>
    <mergeCell ref="A12:J12"/>
  </mergeCells>
  <pageMargins left="0.7" right="0.7" top="0.75" bottom="0.75" header="0.3" footer="0.3"/>
  <pageSetup paperSize="9" scale="8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M18"/>
  <sheetViews>
    <sheetView workbookViewId="0">
      <selection activeCell="K17" sqref="K17"/>
    </sheetView>
  </sheetViews>
  <sheetFormatPr defaultRowHeight="14.25"/>
  <cols>
    <col min="1" max="1" width="9" style="194"/>
    <col min="2" max="2" width="10.375" style="194" customWidth="1"/>
    <col min="3" max="7" width="9" style="194"/>
    <col min="8" max="8" width="10.125" style="194" customWidth="1"/>
    <col min="9" max="9" width="9" style="194"/>
    <col min="10" max="10" width="10.5" style="194" customWidth="1"/>
    <col min="11" max="11" width="8.875" style="194" bestFit="1" customWidth="1"/>
    <col min="12" max="12" width="9" style="194"/>
    <col min="13" max="13" width="8.875" style="194" bestFit="1" customWidth="1"/>
    <col min="14" max="16384" width="9" style="194"/>
  </cols>
  <sheetData>
    <row r="1" spans="1:13" ht="15">
      <c r="B1" s="255" t="s">
        <v>43</v>
      </c>
      <c r="C1" s="256" t="s">
        <v>200</v>
      </c>
      <c r="D1" s="197"/>
      <c r="E1" s="197"/>
      <c r="F1" s="197"/>
      <c r="G1" s="197"/>
      <c r="H1" s="197"/>
      <c r="J1" s="198"/>
      <c r="K1" s="257"/>
      <c r="L1" s="197" t="s">
        <v>201</v>
      </c>
      <c r="M1" s="257"/>
    </row>
    <row r="2" spans="1:13">
      <c r="B2" s="195"/>
      <c r="C2" s="196"/>
      <c r="D2" s="197"/>
      <c r="E2" s="197"/>
      <c r="F2" s="197"/>
      <c r="G2" s="197"/>
      <c r="H2" s="197"/>
      <c r="I2" s="198"/>
      <c r="J2" s="198"/>
    </row>
    <row r="3" spans="1:13">
      <c r="A3" s="269" t="s">
        <v>143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>
      <c r="A5" s="198"/>
      <c r="B5" s="200" t="s">
        <v>196</v>
      </c>
      <c r="C5" s="198"/>
      <c r="D5" s="198"/>
      <c r="E5" s="198"/>
      <c r="F5" s="198"/>
      <c r="G5" s="198"/>
      <c r="H5" s="198"/>
      <c r="I5" s="198"/>
      <c r="J5" s="198"/>
    </row>
    <row r="6" spans="1:13">
      <c r="B6" s="200" t="s">
        <v>155</v>
      </c>
      <c r="C6" s="198"/>
    </row>
    <row r="7" spans="1:13">
      <c r="B7" s="201"/>
      <c r="C7" s="198"/>
    </row>
    <row r="8" spans="1:13" ht="63">
      <c r="A8" s="202" t="s">
        <v>17</v>
      </c>
      <c r="B8" s="202" t="s">
        <v>7</v>
      </c>
      <c r="C8" s="202" t="s">
        <v>6</v>
      </c>
      <c r="D8" s="202" t="s">
        <v>5</v>
      </c>
      <c r="E8" s="202" t="s">
        <v>4</v>
      </c>
      <c r="F8" s="202" t="s">
        <v>14</v>
      </c>
      <c r="G8" s="202" t="s">
        <v>3</v>
      </c>
      <c r="H8" s="202" t="s">
        <v>21</v>
      </c>
      <c r="I8" s="202" t="s">
        <v>22</v>
      </c>
      <c r="J8" s="202" t="s">
        <v>2</v>
      </c>
      <c r="K8" s="202" t="s">
        <v>23</v>
      </c>
      <c r="L8" s="202" t="s">
        <v>24</v>
      </c>
      <c r="M8" s="202" t="s">
        <v>203</v>
      </c>
    </row>
    <row r="9" spans="1:13">
      <c r="A9" s="203">
        <v>1</v>
      </c>
      <c r="B9" s="203">
        <v>2</v>
      </c>
      <c r="C9" s="203">
        <v>3</v>
      </c>
      <c r="D9" s="203">
        <v>4</v>
      </c>
      <c r="E9" s="203">
        <v>5</v>
      </c>
      <c r="F9" s="203">
        <v>6</v>
      </c>
      <c r="G9" s="203">
        <v>7</v>
      </c>
      <c r="H9" s="203">
        <v>8</v>
      </c>
      <c r="I9" s="203">
        <v>9</v>
      </c>
      <c r="J9" s="203">
        <v>10</v>
      </c>
      <c r="K9" s="203">
        <v>11</v>
      </c>
      <c r="L9" s="203">
        <v>12</v>
      </c>
      <c r="M9" s="203">
        <v>13</v>
      </c>
    </row>
    <row r="10" spans="1:13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1:13" ht="42">
      <c r="A11" s="205">
        <v>1</v>
      </c>
      <c r="B11" s="206"/>
      <c r="C11" s="207" t="s">
        <v>156</v>
      </c>
      <c r="D11" s="208" t="s">
        <v>157</v>
      </c>
      <c r="E11" s="207" t="s">
        <v>158</v>
      </c>
      <c r="F11" s="205">
        <v>1</v>
      </c>
      <c r="G11" s="209">
        <v>30</v>
      </c>
      <c r="H11" s="210"/>
      <c r="I11" s="190">
        <v>0.08</v>
      </c>
      <c r="J11" s="133">
        <f>H11*1.08</f>
        <v>0</v>
      </c>
      <c r="K11" s="211">
        <f>H11*G11</f>
        <v>0</v>
      </c>
      <c r="L11" s="211">
        <f>M11-K11</f>
        <v>0</v>
      </c>
      <c r="M11" s="211">
        <f>J11*G11</f>
        <v>0</v>
      </c>
    </row>
    <row r="12" spans="1:13">
      <c r="A12" s="270" t="s">
        <v>18</v>
      </c>
      <c r="B12" s="270"/>
      <c r="C12" s="270"/>
      <c r="D12" s="270"/>
      <c r="E12" s="270"/>
      <c r="F12" s="270"/>
      <c r="G12" s="270"/>
      <c r="H12" s="270"/>
      <c r="I12" s="270"/>
      <c r="J12" s="270"/>
      <c r="K12" s="192">
        <f>SUM(K11)</f>
        <v>0</v>
      </c>
      <c r="L12" s="193" t="s">
        <v>18</v>
      </c>
      <c r="M12" s="192">
        <f>SUM(M11)</f>
        <v>0</v>
      </c>
    </row>
    <row r="13" spans="1:13">
      <c r="A13" s="82"/>
      <c r="B13" s="83"/>
      <c r="C13" s="83"/>
      <c r="D13" s="83"/>
      <c r="E13" s="83"/>
      <c r="F13" s="83"/>
      <c r="G13" s="83"/>
      <c r="H13" s="82"/>
      <c r="I13" s="84"/>
      <c r="J13" s="82"/>
      <c r="K13" s="82"/>
      <c r="L13" s="82"/>
      <c r="M13" s="82"/>
    </row>
    <row r="14" spans="1:13">
      <c r="A14" s="82"/>
      <c r="B14" s="85"/>
      <c r="C14" s="86"/>
      <c r="D14" s="87"/>
      <c r="E14" s="87"/>
      <c r="F14" s="88"/>
      <c r="G14" s="89"/>
      <c r="H14" s="89"/>
      <c r="I14" s="89"/>
      <c r="J14" s="89"/>
      <c r="K14" s="82"/>
      <c r="L14" s="82"/>
      <c r="M14" s="82"/>
    </row>
    <row r="15" spans="1:13">
      <c r="A15" s="82"/>
      <c r="B15" s="90" t="s">
        <v>8</v>
      </c>
      <c r="C15" s="86"/>
      <c r="D15" s="87"/>
      <c r="E15" s="87"/>
      <c r="F15" s="88"/>
      <c r="G15" s="91"/>
      <c r="H15" s="91" t="s">
        <v>1</v>
      </c>
      <c r="I15" s="91"/>
      <c r="J15" s="89"/>
      <c r="K15" s="82"/>
      <c r="L15" s="82"/>
      <c r="M15" s="82"/>
    </row>
    <row r="16" spans="1:13">
      <c r="A16" s="82"/>
      <c r="B16" s="92"/>
      <c r="C16" s="87"/>
      <c r="D16" s="93"/>
      <c r="E16" s="93"/>
      <c r="F16" s="93"/>
      <c r="G16" s="93"/>
      <c r="H16" s="93" t="s">
        <v>0</v>
      </c>
      <c r="I16" s="94"/>
      <c r="J16" s="95"/>
      <c r="K16" s="82"/>
      <c r="L16" s="82"/>
      <c r="M16" s="82"/>
    </row>
    <row r="17" spans="1:13" ht="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1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</sheetData>
  <mergeCells count="2">
    <mergeCell ref="A3:M3"/>
    <mergeCell ref="A12:J12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18"/>
  <sheetViews>
    <sheetView workbookViewId="0">
      <selection activeCell="L20" sqref="L20:L22"/>
    </sheetView>
  </sheetViews>
  <sheetFormatPr defaultRowHeight="14.25"/>
  <cols>
    <col min="1" max="1" width="9" style="194"/>
    <col min="2" max="2" width="10.625" style="194" customWidth="1"/>
    <col min="3" max="5" width="9" style="194"/>
    <col min="6" max="6" width="9.5" style="194" customWidth="1"/>
    <col min="7" max="7" width="9" style="194"/>
    <col min="8" max="8" width="9.875" style="194" customWidth="1"/>
    <col min="9" max="9" width="9" style="194"/>
    <col min="10" max="10" width="9.5" style="194" customWidth="1"/>
    <col min="11" max="11" width="8.875" style="194" bestFit="1" customWidth="1"/>
    <col min="12" max="12" width="9" style="194"/>
    <col min="13" max="13" width="8.875" style="194" bestFit="1" customWidth="1"/>
    <col min="14" max="16384" width="9" style="194"/>
  </cols>
  <sheetData>
    <row r="1" spans="1:13" ht="15">
      <c r="B1" s="255" t="s">
        <v>20</v>
      </c>
      <c r="C1" s="256" t="s">
        <v>200</v>
      </c>
      <c r="D1" s="197"/>
      <c r="E1" s="197"/>
      <c r="F1" s="197"/>
      <c r="G1" s="197"/>
      <c r="H1" s="197"/>
      <c r="J1" s="198"/>
      <c r="K1" s="257"/>
      <c r="L1" s="197" t="s">
        <v>201</v>
      </c>
      <c r="M1" s="257"/>
    </row>
    <row r="2" spans="1:13">
      <c r="B2" s="195"/>
      <c r="C2" s="196"/>
      <c r="D2" s="197"/>
      <c r="E2" s="197"/>
      <c r="F2" s="197"/>
      <c r="G2" s="197"/>
      <c r="H2" s="197"/>
      <c r="I2" s="198"/>
      <c r="J2" s="198"/>
    </row>
    <row r="3" spans="1:13">
      <c r="A3" s="269" t="s">
        <v>143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>
      <c r="A5" s="198"/>
      <c r="B5" s="200" t="s">
        <v>197</v>
      </c>
      <c r="C5" s="198"/>
      <c r="D5" s="198"/>
      <c r="E5" s="198"/>
      <c r="F5" s="198"/>
      <c r="G5" s="198"/>
      <c r="H5" s="198"/>
      <c r="I5" s="198"/>
      <c r="J5" s="198"/>
    </row>
    <row r="6" spans="1:13">
      <c r="B6" s="200" t="s">
        <v>159</v>
      </c>
      <c r="C6" s="198"/>
    </row>
    <row r="7" spans="1:13">
      <c r="B7" s="201"/>
      <c r="C7" s="198"/>
    </row>
    <row r="8" spans="1:13" ht="42">
      <c r="A8" s="202" t="s">
        <v>17</v>
      </c>
      <c r="B8" s="202" t="s">
        <v>7</v>
      </c>
      <c r="C8" s="202" t="s">
        <v>6</v>
      </c>
      <c r="D8" s="202" t="s">
        <v>5</v>
      </c>
      <c r="E8" s="202" t="s">
        <v>4</v>
      </c>
      <c r="F8" s="202" t="s">
        <v>14</v>
      </c>
      <c r="G8" s="202" t="s">
        <v>3</v>
      </c>
      <c r="H8" s="202" t="s">
        <v>21</v>
      </c>
      <c r="I8" s="202" t="s">
        <v>22</v>
      </c>
      <c r="J8" s="202" t="s">
        <v>2</v>
      </c>
      <c r="K8" s="202" t="s">
        <v>23</v>
      </c>
      <c r="L8" s="202" t="s">
        <v>24</v>
      </c>
      <c r="M8" s="202" t="s">
        <v>203</v>
      </c>
    </row>
    <row r="9" spans="1:13">
      <c r="A9" s="203">
        <v>1</v>
      </c>
      <c r="B9" s="203">
        <v>2</v>
      </c>
      <c r="C9" s="203">
        <v>3</v>
      </c>
      <c r="D9" s="203">
        <v>4</v>
      </c>
      <c r="E9" s="203">
        <v>5</v>
      </c>
      <c r="F9" s="203">
        <v>6</v>
      </c>
      <c r="G9" s="203">
        <v>7</v>
      </c>
      <c r="H9" s="203">
        <v>8</v>
      </c>
      <c r="I9" s="203">
        <v>9</v>
      </c>
      <c r="J9" s="203">
        <v>10</v>
      </c>
      <c r="K9" s="203">
        <v>11</v>
      </c>
      <c r="L9" s="203">
        <v>12</v>
      </c>
      <c r="M9" s="203">
        <v>13</v>
      </c>
    </row>
    <row r="10" spans="1:13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1:13" ht="21">
      <c r="A11" s="205">
        <v>1</v>
      </c>
      <c r="B11" s="206"/>
      <c r="C11" s="207" t="s">
        <v>160</v>
      </c>
      <c r="D11" s="208" t="s">
        <v>161</v>
      </c>
      <c r="E11" s="208" t="s">
        <v>162</v>
      </c>
      <c r="F11" s="208" t="s">
        <v>163</v>
      </c>
      <c r="G11" s="212">
        <v>20</v>
      </c>
      <c r="H11" s="210"/>
      <c r="I11" s="190">
        <v>0.08</v>
      </c>
      <c r="J11" s="133">
        <f>H11*1.08</f>
        <v>0</v>
      </c>
      <c r="K11" s="211">
        <f>H11*G11</f>
        <v>0</v>
      </c>
      <c r="L11" s="211">
        <f>M11-K11</f>
        <v>0</v>
      </c>
      <c r="M11" s="211">
        <f>J11*G11</f>
        <v>0</v>
      </c>
    </row>
    <row r="12" spans="1:13">
      <c r="A12" s="268" t="s">
        <v>18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24">
        <f>SUM(K11)</f>
        <v>0</v>
      </c>
      <c r="L12" s="225" t="s">
        <v>18</v>
      </c>
      <c r="M12" s="224">
        <f>SUM(M11)</f>
        <v>0</v>
      </c>
    </row>
    <row r="13" spans="1:13">
      <c r="A13" s="82"/>
      <c r="B13" s="83"/>
      <c r="C13" s="83"/>
      <c r="D13" s="83"/>
      <c r="E13" s="83"/>
      <c r="F13" s="83"/>
      <c r="G13" s="83"/>
      <c r="H13" s="82"/>
      <c r="I13" s="84"/>
      <c r="J13" s="82"/>
      <c r="K13" s="82"/>
      <c r="L13" s="82"/>
      <c r="M13" s="82"/>
    </row>
    <row r="14" spans="1:13">
      <c r="A14" s="82"/>
      <c r="B14" s="85"/>
      <c r="C14" s="86"/>
      <c r="D14" s="87"/>
      <c r="E14" s="87"/>
      <c r="F14" s="88"/>
      <c r="G14" s="89"/>
      <c r="H14" s="89"/>
      <c r="I14" s="89"/>
      <c r="J14" s="89"/>
      <c r="K14" s="82"/>
      <c r="L14" s="82"/>
      <c r="M14" s="82"/>
    </row>
    <row r="15" spans="1:13">
      <c r="A15" s="82"/>
      <c r="B15" s="90" t="s">
        <v>8</v>
      </c>
      <c r="C15" s="86"/>
      <c r="D15" s="87"/>
      <c r="E15" s="87"/>
      <c r="F15" s="88"/>
      <c r="G15" s="91"/>
      <c r="H15" s="91" t="s">
        <v>1</v>
      </c>
      <c r="I15" s="91"/>
      <c r="J15" s="89"/>
      <c r="K15" s="82"/>
      <c r="L15" s="82"/>
      <c r="M15" s="82"/>
    </row>
    <row r="16" spans="1:13">
      <c r="A16" s="82"/>
      <c r="B16" s="92"/>
      <c r="C16" s="87"/>
      <c r="D16" s="93"/>
      <c r="E16" s="93"/>
      <c r="F16" s="93"/>
      <c r="G16" s="93"/>
      <c r="H16" s="93" t="s">
        <v>0</v>
      </c>
      <c r="I16" s="94"/>
      <c r="J16" s="95"/>
      <c r="K16" s="82"/>
      <c r="L16" s="82"/>
      <c r="M16" s="82"/>
    </row>
    <row r="17" spans="1:13" ht="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1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</sheetData>
  <mergeCells count="2">
    <mergeCell ref="A3:M3"/>
    <mergeCell ref="A12:J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8"/>
  <sheetViews>
    <sheetView workbookViewId="0">
      <selection activeCell="P23" sqref="P23"/>
    </sheetView>
  </sheetViews>
  <sheetFormatPr defaultRowHeight="15"/>
  <cols>
    <col min="1" max="1" width="9" style="33"/>
    <col min="2" max="2" width="10" style="33" customWidth="1"/>
    <col min="3" max="3" width="17.625" style="33" customWidth="1"/>
    <col min="4" max="4" width="9" style="33"/>
    <col min="5" max="5" width="20.75" style="33" customWidth="1"/>
    <col min="6" max="7" width="9" style="33"/>
    <col min="8" max="8" width="9.625" style="33" customWidth="1"/>
    <col min="9" max="9" width="9" style="33"/>
    <col min="10" max="10" width="9.75" style="33" customWidth="1"/>
    <col min="11" max="11" width="16" style="33" customWidth="1"/>
    <col min="12" max="12" width="9" style="33"/>
    <col min="13" max="13" width="14.875" style="33" customWidth="1"/>
    <col min="14" max="16384" width="9" style="33"/>
  </cols>
  <sheetData>
    <row r="1" spans="1:13" s="2" customFormat="1">
      <c r="B1" s="247" t="s">
        <v>20</v>
      </c>
      <c r="C1" s="246" t="s">
        <v>200</v>
      </c>
      <c r="D1" s="5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5"/>
      <c r="E2" s="5"/>
      <c r="F2" s="5"/>
      <c r="G2" s="5"/>
      <c r="H2" s="5"/>
      <c r="I2" s="6"/>
      <c r="J2" s="6"/>
    </row>
    <row r="3" spans="1:13" s="2" customFormat="1" ht="50.2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171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</row>
    <row r="7" spans="1:13" s="2" customFormat="1">
      <c r="B7" s="9"/>
      <c r="C7" s="6"/>
    </row>
    <row r="8" spans="1:13" s="2" customFormat="1" ht="42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5.75" customHeight="1">
      <c r="A11" s="35">
        <v>1</v>
      </c>
      <c r="B11" s="36"/>
      <c r="C11" s="37" t="s">
        <v>33</v>
      </c>
      <c r="D11" s="38" t="s">
        <v>34</v>
      </c>
      <c r="E11" s="39" t="s">
        <v>35</v>
      </c>
      <c r="F11" s="39">
        <v>30</v>
      </c>
      <c r="G11" s="40">
        <v>5</v>
      </c>
      <c r="H11" s="41"/>
      <c r="I11" s="42">
        <v>0.08</v>
      </c>
      <c r="J11" s="43">
        <f>H11+(H11*I11)</f>
        <v>0</v>
      </c>
      <c r="K11" s="44">
        <f>H11*G11</f>
        <v>0</v>
      </c>
      <c r="L11" s="44">
        <f>M11-K11</f>
        <v>0</v>
      </c>
      <c r="M11" s="44">
        <f>J11*G11</f>
        <v>0</v>
      </c>
    </row>
    <row r="12" spans="1:13" s="2" customFormat="1">
      <c r="A12" s="260" t="s">
        <v>16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124">
        <f>SUM(K11:K11)</f>
        <v>0</v>
      </c>
      <c r="L12" s="125" t="s">
        <v>16</v>
      </c>
      <c r="M12" s="124">
        <f>SUM(M11:M11)</f>
        <v>0</v>
      </c>
    </row>
    <row r="13" spans="1:13" s="2" customFormat="1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3" s="2" customFormat="1">
      <c r="A14" s="23"/>
      <c r="B14" s="26"/>
      <c r="C14" s="27"/>
      <c r="D14" s="4"/>
      <c r="E14" s="4"/>
      <c r="F14" s="28"/>
      <c r="G14" s="29"/>
      <c r="H14" s="29"/>
      <c r="I14" s="29"/>
      <c r="J14" s="29"/>
      <c r="K14" s="23"/>
      <c r="L14" s="23"/>
      <c r="M14" s="23"/>
    </row>
    <row r="15" spans="1:13" s="2" customFormat="1">
      <c r="A15" s="23"/>
      <c r="B15" s="30" t="s">
        <v>8</v>
      </c>
      <c r="C15" s="27"/>
      <c r="D15" s="4"/>
      <c r="E15" s="4"/>
      <c r="F15" s="28"/>
      <c r="G15" s="31"/>
      <c r="H15" s="31" t="s">
        <v>1</v>
      </c>
      <c r="I15" s="31"/>
      <c r="J15" s="29"/>
      <c r="K15" s="23"/>
      <c r="L15" s="23"/>
      <c r="M15" s="23"/>
    </row>
    <row r="16" spans="1:13" s="2" customFormat="1">
      <c r="A16" s="23"/>
      <c r="B16" s="3"/>
      <c r="C16" s="4"/>
      <c r="D16" s="5"/>
      <c r="E16" s="5"/>
      <c r="F16" s="5"/>
      <c r="G16" s="5"/>
      <c r="H16" s="5" t="s">
        <v>0</v>
      </c>
      <c r="I16" s="32"/>
      <c r="J16" s="6"/>
      <c r="K16" s="23"/>
      <c r="L16" s="23"/>
      <c r="M16" s="23"/>
    </row>
    <row r="17" s="2" customFormat="1"/>
    <row r="18" s="2" customFormat="1"/>
  </sheetData>
  <mergeCells count="2">
    <mergeCell ref="A12:J12"/>
    <mergeCell ref="B3:H3"/>
  </mergeCells>
  <pageMargins left="0.7" right="0.7" top="0.75" bottom="0.75" header="0.3" footer="0.3"/>
  <pageSetup paperSize="9"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K18"/>
  <sheetViews>
    <sheetView workbookViewId="0">
      <selection activeCell="I18" sqref="I18"/>
    </sheetView>
  </sheetViews>
  <sheetFormatPr defaultRowHeight="14.25"/>
  <cols>
    <col min="1" max="1" width="9" style="194"/>
    <col min="2" max="2" width="10.375" style="194" customWidth="1"/>
    <col min="3" max="3" width="14.875" style="194" customWidth="1"/>
    <col min="4" max="5" width="9" style="194"/>
    <col min="6" max="6" width="9.75" style="194" customWidth="1"/>
    <col min="7" max="7" width="9" style="194"/>
    <col min="8" max="8" width="9.875" style="194" customWidth="1"/>
    <col min="9" max="16384" width="9" style="194"/>
  </cols>
  <sheetData>
    <row r="1" spans="1:11" ht="15">
      <c r="B1" s="255" t="s">
        <v>43</v>
      </c>
      <c r="C1" s="256" t="s">
        <v>200</v>
      </c>
      <c r="D1" s="197"/>
      <c r="E1" s="197"/>
      <c r="F1" s="197"/>
      <c r="H1" s="198"/>
      <c r="I1" s="257"/>
      <c r="J1" s="197" t="s">
        <v>201</v>
      </c>
      <c r="K1" s="257"/>
    </row>
    <row r="2" spans="1:11">
      <c r="B2" s="195"/>
      <c r="C2" s="196"/>
      <c r="D2" s="197"/>
      <c r="E2" s="197"/>
      <c r="F2" s="197"/>
      <c r="G2" s="198"/>
      <c r="H2" s="198"/>
    </row>
    <row r="3" spans="1:11">
      <c r="A3" s="269" t="s">
        <v>143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>
      <c r="A5" s="198"/>
      <c r="B5" s="200" t="s">
        <v>198</v>
      </c>
      <c r="C5" s="198"/>
      <c r="D5" s="198"/>
      <c r="E5" s="198"/>
      <c r="F5" s="198"/>
      <c r="G5" s="198"/>
      <c r="H5" s="198"/>
    </row>
    <row r="6" spans="1:11">
      <c r="B6" s="200" t="s">
        <v>164</v>
      </c>
      <c r="C6" s="198"/>
    </row>
    <row r="7" spans="1:11">
      <c r="B7" s="201"/>
      <c r="C7" s="198"/>
    </row>
    <row r="8" spans="1:11" ht="42">
      <c r="A8" s="202" t="s">
        <v>17</v>
      </c>
      <c r="B8" s="202" t="s">
        <v>7</v>
      </c>
      <c r="C8" s="202" t="s">
        <v>6</v>
      </c>
      <c r="D8" s="202" t="s">
        <v>14</v>
      </c>
      <c r="E8" s="202" t="s">
        <v>3</v>
      </c>
      <c r="F8" s="202" t="s">
        <v>21</v>
      </c>
      <c r="G8" s="202" t="s">
        <v>22</v>
      </c>
      <c r="H8" s="202" t="s">
        <v>2</v>
      </c>
      <c r="I8" s="202" t="s">
        <v>207</v>
      </c>
      <c r="J8" s="202" t="s">
        <v>24</v>
      </c>
      <c r="K8" s="202" t="s">
        <v>206</v>
      </c>
    </row>
    <row r="9" spans="1:11">
      <c r="A9" s="203">
        <v>1</v>
      </c>
      <c r="B9" s="203">
        <v>2</v>
      </c>
      <c r="C9" s="203">
        <v>3</v>
      </c>
      <c r="D9" s="203">
        <v>4</v>
      </c>
      <c r="E9" s="203">
        <v>5</v>
      </c>
      <c r="F9" s="203">
        <v>6</v>
      </c>
      <c r="G9" s="203">
        <v>7</v>
      </c>
      <c r="H9" s="203">
        <v>8</v>
      </c>
      <c r="I9" s="203">
        <v>9</v>
      </c>
      <c r="J9" s="203">
        <v>10</v>
      </c>
      <c r="K9" s="203">
        <v>11</v>
      </c>
    </row>
    <row r="10" spans="1:11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</row>
    <row r="11" spans="1:11" s="221" customFormat="1" ht="21">
      <c r="A11" s="213">
        <v>1</v>
      </c>
      <c r="B11" s="214"/>
      <c r="C11" s="215" t="s">
        <v>165</v>
      </c>
      <c r="D11" s="215" t="s">
        <v>40</v>
      </c>
      <c r="E11" s="216">
        <v>20</v>
      </c>
      <c r="F11" s="217"/>
      <c r="G11" s="218">
        <v>0.08</v>
      </c>
      <c r="H11" s="219">
        <f>F11*1.08</f>
        <v>0</v>
      </c>
      <c r="I11" s="220">
        <f>F11*E11</f>
        <v>0</v>
      </c>
      <c r="J11" s="220"/>
      <c r="K11" s="220">
        <f>H11*E11</f>
        <v>0</v>
      </c>
    </row>
    <row r="12" spans="1:11">
      <c r="A12" s="268" t="s">
        <v>18</v>
      </c>
      <c r="B12" s="268"/>
      <c r="C12" s="268"/>
      <c r="D12" s="268"/>
      <c r="E12" s="268"/>
      <c r="F12" s="268"/>
      <c r="G12" s="268"/>
      <c r="H12" s="268"/>
      <c r="I12" s="224">
        <f>SUM(I11)</f>
        <v>0</v>
      </c>
      <c r="J12" s="225" t="s">
        <v>18</v>
      </c>
      <c r="K12" s="224">
        <f>SUM(K11)</f>
        <v>0</v>
      </c>
    </row>
    <row r="13" spans="1:11">
      <c r="A13" s="82"/>
      <c r="B13" s="83"/>
      <c r="C13" s="83"/>
      <c r="D13" s="83"/>
      <c r="E13" s="83"/>
      <c r="F13" s="82"/>
      <c r="G13" s="84"/>
      <c r="H13" s="82"/>
      <c r="I13" s="82"/>
      <c r="J13" s="82"/>
      <c r="K13" s="82"/>
    </row>
    <row r="14" spans="1:11">
      <c r="A14" s="82"/>
      <c r="B14" s="85"/>
      <c r="C14" s="86"/>
      <c r="D14" s="88"/>
      <c r="E14" s="89"/>
      <c r="F14" s="89"/>
      <c r="G14" s="89"/>
      <c r="H14" s="89"/>
      <c r="I14" s="82"/>
      <c r="J14" s="82"/>
      <c r="K14" s="82"/>
    </row>
    <row r="15" spans="1:11">
      <c r="A15" s="82"/>
      <c r="B15" s="90" t="s">
        <v>8</v>
      </c>
      <c r="C15" s="86"/>
      <c r="D15" s="88"/>
      <c r="E15" s="91"/>
      <c r="F15" s="91" t="s">
        <v>1</v>
      </c>
      <c r="G15" s="91"/>
      <c r="H15" s="89"/>
      <c r="I15" s="82"/>
      <c r="J15" s="82"/>
      <c r="K15" s="82"/>
    </row>
    <row r="16" spans="1:11">
      <c r="A16" s="82"/>
      <c r="B16" s="92"/>
      <c r="C16" s="87"/>
      <c r="D16" s="93"/>
      <c r="E16" s="93"/>
      <c r="F16" s="93" t="s">
        <v>0</v>
      </c>
      <c r="G16" s="94"/>
      <c r="H16" s="95"/>
      <c r="I16" s="82"/>
      <c r="J16" s="82"/>
      <c r="K16" s="82"/>
    </row>
    <row r="17" spans="1:11" ht="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1:11" ht="1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</row>
  </sheetData>
  <mergeCells count="2">
    <mergeCell ref="A3:K3"/>
    <mergeCell ref="A12:H12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L18"/>
  <sheetViews>
    <sheetView workbookViewId="0">
      <selection activeCell="I26" sqref="I26"/>
    </sheetView>
  </sheetViews>
  <sheetFormatPr defaultRowHeight="15"/>
  <cols>
    <col min="1" max="1" width="9" style="241"/>
    <col min="2" max="2" width="10.75" style="241" customWidth="1"/>
    <col min="3" max="3" width="20.625" style="241" customWidth="1"/>
    <col min="4" max="4" width="9" style="241"/>
    <col min="5" max="6" width="9.375" style="241" customWidth="1"/>
    <col min="7" max="7" width="9.875" style="241" customWidth="1"/>
    <col min="8" max="8" width="9" style="241"/>
    <col min="9" max="9" width="10.25" style="241" customWidth="1"/>
    <col min="10" max="16384" width="9" style="241"/>
  </cols>
  <sheetData>
    <row r="1" spans="1:12" s="137" customFormat="1">
      <c r="B1" s="258" t="s">
        <v>20</v>
      </c>
      <c r="C1" s="254" t="s">
        <v>200</v>
      </c>
      <c r="D1" s="136"/>
      <c r="E1" s="136"/>
      <c r="F1" s="136"/>
      <c r="G1" s="136"/>
      <c r="I1" s="138"/>
      <c r="J1" s="259"/>
      <c r="K1" s="136" t="s">
        <v>201</v>
      </c>
      <c r="L1" s="259"/>
    </row>
    <row r="2" spans="1:12" s="137" customFormat="1">
      <c r="B2" s="139"/>
      <c r="C2" s="135"/>
      <c r="D2" s="136"/>
      <c r="E2" s="136"/>
      <c r="F2" s="136"/>
      <c r="G2" s="136"/>
      <c r="H2" s="138"/>
      <c r="I2" s="138"/>
    </row>
    <row r="3" spans="1:12" s="137" customFormat="1" ht="21.75" customHeight="1">
      <c r="A3" s="271" t="s">
        <v>143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s="137" customForma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s="137" customFormat="1">
      <c r="A5" s="138"/>
      <c r="B5" s="1" t="s">
        <v>199</v>
      </c>
      <c r="C5" s="138"/>
      <c r="D5" s="138"/>
      <c r="E5" s="138"/>
      <c r="F5" s="138"/>
      <c r="G5" s="138"/>
      <c r="H5" s="138"/>
      <c r="I5" s="138"/>
    </row>
    <row r="6" spans="1:12" s="137" customFormat="1">
      <c r="B6" s="1" t="s">
        <v>15</v>
      </c>
      <c r="C6" s="138"/>
    </row>
    <row r="7" spans="1:12" s="137" customFormat="1">
      <c r="B7" s="227"/>
      <c r="C7" s="138"/>
    </row>
    <row r="8" spans="1:12" s="137" customFormat="1" ht="42">
      <c r="A8" s="228" t="s">
        <v>17</v>
      </c>
      <c r="B8" s="228" t="s">
        <v>7</v>
      </c>
      <c r="C8" s="228" t="s">
        <v>6</v>
      </c>
      <c r="D8" s="228" t="s">
        <v>4</v>
      </c>
      <c r="E8" s="228" t="s">
        <v>14</v>
      </c>
      <c r="F8" s="228" t="s">
        <v>3</v>
      </c>
      <c r="G8" s="228" t="s">
        <v>21</v>
      </c>
      <c r="H8" s="228" t="s">
        <v>22</v>
      </c>
      <c r="I8" s="228" t="s">
        <v>2</v>
      </c>
      <c r="J8" s="228" t="s">
        <v>204</v>
      </c>
      <c r="K8" s="228" t="s">
        <v>24</v>
      </c>
      <c r="L8" s="228" t="s">
        <v>205</v>
      </c>
    </row>
    <row r="9" spans="1:12" s="137" customFormat="1">
      <c r="A9" s="229">
        <v>1</v>
      </c>
      <c r="B9" s="229">
        <v>2</v>
      </c>
      <c r="C9" s="229">
        <v>3</v>
      </c>
      <c r="D9" s="229">
        <v>4</v>
      </c>
      <c r="E9" s="229">
        <v>5</v>
      </c>
      <c r="F9" s="229">
        <v>6</v>
      </c>
      <c r="G9" s="229">
        <v>7</v>
      </c>
      <c r="H9" s="229">
        <v>8</v>
      </c>
      <c r="I9" s="229">
        <v>9</v>
      </c>
      <c r="J9" s="229">
        <v>10</v>
      </c>
      <c r="K9" s="229">
        <v>11</v>
      </c>
      <c r="L9" s="229">
        <v>12</v>
      </c>
    </row>
    <row r="10" spans="1:12" s="137" customFormat="1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</row>
    <row r="11" spans="1:12" s="138" customFormat="1" ht="63.75" customHeight="1">
      <c r="A11" s="149">
        <v>1</v>
      </c>
      <c r="B11" s="231"/>
      <c r="C11" s="232" t="s">
        <v>166</v>
      </c>
      <c r="D11" s="233" t="s">
        <v>128</v>
      </c>
      <c r="E11" s="233" t="s">
        <v>167</v>
      </c>
      <c r="F11" s="234">
        <v>12</v>
      </c>
      <c r="G11" s="235"/>
      <c r="H11" s="236">
        <v>0.08</v>
      </c>
      <c r="I11" s="237">
        <f>G11+(G11*H11)</f>
        <v>0</v>
      </c>
      <c r="J11" s="238">
        <f>G11*F11</f>
        <v>0</v>
      </c>
      <c r="K11" s="238">
        <f>L11-J11</f>
        <v>0</v>
      </c>
      <c r="L11" s="238">
        <f>I11*F11</f>
        <v>0</v>
      </c>
    </row>
    <row r="12" spans="1:12" s="137" customFormat="1">
      <c r="A12" s="272"/>
      <c r="B12" s="272"/>
      <c r="C12" s="272"/>
      <c r="D12" s="272"/>
      <c r="E12" s="272"/>
      <c r="F12" s="272"/>
      <c r="G12" s="272"/>
      <c r="H12" s="272"/>
      <c r="I12" s="272"/>
      <c r="J12" s="242">
        <f>SUM(J11)</f>
        <v>0</v>
      </c>
      <c r="K12" s="243" t="s">
        <v>18</v>
      </c>
      <c r="L12" s="242">
        <f>SUM(L11)</f>
        <v>0</v>
      </c>
    </row>
    <row r="13" spans="1:12" s="137" customFormat="1">
      <c r="A13" s="162"/>
      <c r="B13" s="239"/>
      <c r="C13" s="239"/>
      <c r="D13" s="239"/>
      <c r="E13" s="239"/>
      <c r="F13" s="239"/>
      <c r="G13" s="162"/>
      <c r="H13" s="164"/>
      <c r="I13" s="162"/>
      <c r="J13" s="162"/>
      <c r="K13" s="162"/>
      <c r="L13" s="162"/>
    </row>
    <row r="14" spans="1:12" s="137" customFormat="1">
      <c r="A14" s="162"/>
      <c r="B14" s="165"/>
      <c r="C14" s="240"/>
      <c r="D14" s="135"/>
      <c r="E14" s="28"/>
      <c r="F14" s="168"/>
      <c r="G14" s="168"/>
      <c r="H14" s="168"/>
      <c r="I14" s="168"/>
      <c r="J14" s="162"/>
      <c r="K14" s="162"/>
      <c r="L14" s="162"/>
    </row>
    <row r="15" spans="1:12" s="137" customFormat="1">
      <c r="A15" s="162"/>
      <c r="B15" s="169" t="s">
        <v>8</v>
      </c>
      <c r="C15" s="240"/>
      <c r="D15" s="135"/>
      <c r="E15" s="28"/>
      <c r="F15" s="170"/>
      <c r="G15" s="170" t="s">
        <v>1</v>
      </c>
      <c r="H15" s="170"/>
      <c r="I15" s="168"/>
      <c r="J15" s="162"/>
      <c r="K15" s="162"/>
      <c r="L15" s="162"/>
    </row>
    <row r="16" spans="1:12" s="137" customFormat="1">
      <c r="A16" s="162"/>
      <c r="B16" s="139"/>
      <c r="C16" s="135"/>
      <c r="D16" s="136"/>
      <c r="E16" s="136"/>
      <c r="F16" s="136"/>
      <c r="G16" s="136" t="s">
        <v>0</v>
      </c>
      <c r="H16" s="32"/>
      <c r="I16" s="138"/>
      <c r="J16" s="162"/>
      <c r="K16" s="162"/>
      <c r="L16" s="162"/>
    </row>
    <row r="17" s="137" customFormat="1"/>
    <row r="18" s="137" customFormat="1"/>
  </sheetData>
  <mergeCells count="2">
    <mergeCell ref="A3:L3"/>
    <mergeCell ref="A12:I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8"/>
  <sheetViews>
    <sheetView workbookViewId="0">
      <selection activeCell="J22" sqref="J22"/>
    </sheetView>
  </sheetViews>
  <sheetFormatPr defaultRowHeight="15"/>
  <cols>
    <col min="1" max="1" width="9" style="33"/>
    <col min="2" max="2" width="10.375" style="33" customWidth="1"/>
    <col min="3" max="7" width="9" style="33"/>
    <col min="8" max="8" width="9.75" style="33" customWidth="1"/>
    <col min="9" max="9" width="9" style="33"/>
    <col min="10" max="10" width="10.125" style="33" customWidth="1"/>
    <col min="11" max="16384" width="9" style="33"/>
  </cols>
  <sheetData>
    <row r="1" spans="1:13" s="2" customFormat="1">
      <c r="B1" s="248" t="s">
        <v>20</v>
      </c>
      <c r="C1" s="249" t="s">
        <v>200</v>
      </c>
      <c r="D1" s="5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5"/>
      <c r="E2" s="5"/>
      <c r="F2" s="5"/>
      <c r="G2" s="5"/>
      <c r="H2" s="5"/>
      <c r="I2" s="6"/>
      <c r="J2" s="6"/>
    </row>
    <row r="3" spans="1:13" s="2" customFormat="1" ht="7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172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</row>
    <row r="7" spans="1:13" s="2" customFormat="1">
      <c r="B7" s="9"/>
      <c r="C7" s="6"/>
    </row>
    <row r="8" spans="1:13" s="2" customFormat="1" ht="63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5.75" customHeight="1">
      <c r="A11" s="35">
        <v>1</v>
      </c>
      <c r="B11" s="36"/>
      <c r="C11" s="36" t="s">
        <v>36</v>
      </c>
      <c r="D11" s="38" t="s">
        <v>37</v>
      </c>
      <c r="E11" s="39" t="s">
        <v>38</v>
      </c>
      <c r="F11" s="39">
        <v>60</v>
      </c>
      <c r="G11" s="40">
        <v>10</v>
      </c>
      <c r="H11" s="41"/>
      <c r="I11" s="42">
        <v>0.08</v>
      </c>
      <c r="J11" s="43">
        <f>H11+(H11*I11)</f>
        <v>0</v>
      </c>
      <c r="K11" s="44">
        <f>H11*G11</f>
        <v>0</v>
      </c>
      <c r="L11" s="44">
        <f>M11-K11</f>
        <v>0</v>
      </c>
      <c r="M11" s="44">
        <f>J11*G11</f>
        <v>0</v>
      </c>
    </row>
    <row r="12" spans="1:13" s="2" customFormat="1">
      <c r="A12" s="260" t="s">
        <v>168</v>
      </c>
      <c r="B12" s="260"/>
      <c r="C12" s="260"/>
      <c r="D12" s="260"/>
      <c r="E12" s="260"/>
      <c r="F12" s="260"/>
      <c r="G12" s="260"/>
      <c r="H12" s="260"/>
      <c r="I12" s="260"/>
      <c r="J12" s="260"/>
      <c r="K12" s="124">
        <f>SUM(K11:K11)</f>
        <v>0</v>
      </c>
      <c r="L12" s="125" t="s">
        <v>16</v>
      </c>
      <c r="M12" s="124">
        <f>SUM(M11:M11)</f>
        <v>0</v>
      </c>
    </row>
    <row r="13" spans="1:13" s="2" customFormat="1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3" s="2" customFormat="1">
      <c r="A14" s="23"/>
      <c r="B14" s="26"/>
      <c r="C14" s="27"/>
      <c r="D14" s="4"/>
      <c r="E14" s="4"/>
      <c r="F14" s="28"/>
      <c r="G14" s="29"/>
      <c r="H14" s="29"/>
      <c r="I14" s="29"/>
      <c r="J14" s="29"/>
      <c r="K14" s="23"/>
      <c r="L14" s="23"/>
      <c r="M14" s="23"/>
    </row>
    <row r="15" spans="1:13" s="2" customFormat="1">
      <c r="A15" s="23"/>
      <c r="B15" s="30" t="s">
        <v>8</v>
      </c>
      <c r="C15" s="27"/>
      <c r="D15" s="4"/>
      <c r="E15" s="4"/>
      <c r="F15" s="28"/>
      <c r="G15" s="31"/>
      <c r="H15" s="31" t="s">
        <v>1</v>
      </c>
      <c r="I15" s="31"/>
      <c r="J15" s="29"/>
      <c r="K15" s="23"/>
      <c r="L15" s="23"/>
      <c r="M15" s="23"/>
    </row>
    <row r="16" spans="1:13" s="2" customFormat="1">
      <c r="A16" s="23"/>
      <c r="B16" s="3"/>
      <c r="C16" s="4"/>
      <c r="D16" s="5"/>
      <c r="E16" s="5"/>
      <c r="F16" s="5"/>
      <c r="G16" s="5"/>
      <c r="H16" s="5" t="s">
        <v>0</v>
      </c>
      <c r="I16" s="32"/>
      <c r="J16" s="6"/>
      <c r="K16" s="23"/>
      <c r="L16" s="23"/>
      <c r="M16" s="23"/>
    </row>
    <row r="17" s="2" customFormat="1"/>
    <row r="18" s="2" customFormat="1"/>
  </sheetData>
  <mergeCells count="2">
    <mergeCell ref="A12:J12"/>
    <mergeCell ref="B3:H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7"/>
  <sheetViews>
    <sheetView workbookViewId="0">
      <selection activeCell="H22" sqref="H22"/>
    </sheetView>
  </sheetViews>
  <sheetFormatPr defaultRowHeight="14.25"/>
  <cols>
    <col min="1" max="1" width="8.125" style="45" bestFit="1" customWidth="1"/>
    <col min="2" max="2" width="10.125" style="45" customWidth="1"/>
    <col min="3" max="3" width="33.875" style="45" customWidth="1"/>
    <col min="4" max="4" width="9" style="45"/>
    <col min="5" max="5" width="13.5" style="45" customWidth="1"/>
    <col min="6" max="6" width="10" style="45" customWidth="1"/>
    <col min="7" max="7" width="8.125" style="45" bestFit="1" customWidth="1"/>
    <col min="8" max="8" width="10.625" style="45" customWidth="1"/>
    <col min="9" max="9" width="8.125" style="45" bestFit="1" customWidth="1"/>
    <col min="10" max="10" width="17.375" style="45" customWidth="1"/>
    <col min="11" max="11" width="11.5" style="45" bestFit="1" customWidth="1"/>
    <col min="12" max="12" width="9.75" style="45" bestFit="1" customWidth="1"/>
    <col min="13" max="13" width="12.5" style="45" bestFit="1" customWidth="1"/>
    <col min="14" max="16384" width="9" style="45"/>
  </cols>
  <sheetData>
    <row r="1" spans="1:13" ht="15">
      <c r="B1" s="251" t="s">
        <v>20</v>
      </c>
      <c r="C1" s="250" t="s">
        <v>200</v>
      </c>
      <c r="D1" s="48"/>
      <c r="E1" s="48"/>
      <c r="F1" s="48"/>
      <c r="G1" s="48"/>
      <c r="H1" s="48"/>
      <c r="J1" s="49"/>
      <c r="K1" s="252"/>
      <c r="L1" s="48" t="s">
        <v>201</v>
      </c>
      <c r="M1" s="252"/>
    </row>
    <row r="2" spans="1:13">
      <c r="B2" s="46"/>
      <c r="C2" s="47"/>
      <c r="D2" s="48"/>
      <c r="E2" s="48"/>
      <c r="F2" s="48"/>
      <c r="G2" s="48"/>
      <c r="H2" s="48"/>
      <c r="I2" s="49"/>
      <c r="J2" s="49"/>
    </row>
    <row r="3" spans="1:13" ht="64.5" customHeight="1">
      <c r="A3" s="123"/>
      <c r="B3" s="261" t="s">
        <v>137</v>
      </c>
      <c r="C3" s="261"/>
      <c r="D3" s="261"/>
      <c r="E3" s="261"/>
      <c r="F3" s="261"/>
      <c r="G3" s="261"/>
      <c r="H3" s="261"/>
      <c r="I3" s="123"/>
      <c r="J3" s="123"/>
      <c r="K3" s="123"/>
      <c r="L3" s="123"/>
      <c r="M3" s="123"/>
    </row>
    <row r="4" spans="1:1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>
      <c r="A5" s="49"/>
      <c r="B5" s="51" t="s">
        <v>173</v>
      </c>
      <c r="C5" s="49"/>
      <c r="D5" s="49"/>
      <c r="E5" s="49"/>
      <c r="F5" s="49"/>
      <c r="G5" s="49"/>
      <c r="H5" s="49"/>
      <c r="I5" s="49"/>
      <c r="J5" s="49"/>
    </row>
    <row r="6" spans="1:13">
      <c r="B6" s="51" t="s">
        <v>15</v>
      </c>
      <c r="C6" s="49"/>
    </row>
    <row r="7" spans="1:13">
      <c r="B7" s="52"/>
      <c r="C7" s="49"/>
    </row>
    <row r="8" spans="1:13" ht="63">
      <c r="A8" s="53" t="s">
        <v>17</v>
      </c>
      <c r="B8" s="53" t="s">
        <v>7</v>
      </c>
      <c r="C8" s="53" t="s">
        <v>6</v>
      </c>
      <c r="D8" s="53" t="s">
        <v>5</v>
      </c>
      <c r="E8" s="53" t="s">
        <v>4</v>
      </c>
      <c r="F8" s="53" t="s">
        <v>14</v>
      </c>
      <c r="G8" s="53" t="s">
        <v>3</v>
      </c>
      <c r="H8" s="53" t="s">
        <v>21</v>
      </c>
      <c r="I8" s="53" t="s">
        <v>22</v>
      </c>
      <c r="J8" s="53" t="s">
        <v>2</v>
      </c>
      <c r="K8" s="53" t="s">
        <v>23</v>
      </c>
      <c r="L8" s="53" t="s">
        <v>24</v>
      </c>
      <c r="M8" s="53" t="s">
        <v>203</v>
      </c>
    </row>
    <row r="9" spans="1:13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</row>
    <row r="10" spans="1:13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63" customFormat="1" ht="45.75" customHeight="1">
      <c r="A11" s="56">
        <v>1</v>
      </c>
      <c r="B11" s="57"/>
      <c r="C11" s="58" t="s">
        <v>39</v>
      </c>
      <c r="D11" s="59" t="s">
        <v>40</v>
      </c>
      <c r="E11" s="58" t="s">
        <v>136</v>
      </c>
      <c r="F11" s="59">
        <v>1</v>
      </c>
      <c r="G11" s="60">
        <v>100</v>
      </c>
      <c r="H11" s="61"/>
      <c r="I11" s="42">
        <v>0.08</v>
      </c>
      <c r="J11" s="43">
        <f>H11+(H11*I11)</f>
        <v>0</v>
      </c>
      <c r="K11" s="62">
        <f>H11*G11</f>
        <v>0</v>
      </c>
      <c r="L11" s="62">
        <f>M11-K11</f>
        <v>0</v>
      </c>
      <c r="M11" s="62">
        <f>J11*G11</f>
        <v>0</v>
      </c>
    </row>
    <row r="12" spans="1:13" s="63" customFormat="1" ht="52.5">
      <c r="A12" s="64">
        <v>2</v>
      </c>
      <c r="B12" s="65"/>
      <c r="C12" s="66" t="s">
        <v>41</v>
      </c>
      <c r="D12" s="66" t="s">
        <v>10</v>
      </c>
      <c r="E12" s="64" t="s">
        <v>42</v>
      </c>
      <c r="F12" s="64">
        <v>1</v>
      </c>
      <c r="G12" s="67">
        <v>350</v>
      </c>
      <c r="H12" s="68"/>
      <c r="I12" s="69">
        <v>0.08</v>
      </c>
      <c r="J12" s="43">
        <f>H12+(H12*I12)</f>
        <v>0</v>
      </c>
      <c r="K12" s="62">
        <f>H12*G12</f>
        <v>0</v>
      </c>
      <c r="L12" s="62">
        <f>M12-K12</f>
        <v>0</v>
      </c>
      <c r="M12" s="62">
        <f>J12*G12</f>
        <v>0</v>
      </c>
    </row>
    <row r="13" spans="1:13">
      <c r="A13" s="262" t="s">
        <v>16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126">
        <f>SUM(K11:K12)</f>
        <v>0</v>
      </c>
      <c r="L13" s="127" t="s">
        <v>16</v>
      </c>
      <c r="M13" s="126">
        <f>SUM(M11:M12)</f>
        <v>0</v>
      </c>
    </row>
    <row r="14" spans="1:13">
      <c r="A14" s="70"/>
      <c r="B14" s="71"/>
      <c r="C14" s="71"/>
      <c r="D14" s="71"/>
      <c r="E14" s="71"/>
      <c r="F14" s="71"/>
      <c r="G14" s="71"/>
      <c r="H14" s="70"/>
      <c r="I14" s="72"/>
      <c r="J14" s="70"/>
      <c r="K14" s="70"/>
      <c r="L14" s="70"/>
      <c r="M14" s="70"/>
    </row>
    <row r="15" spans="1:13">
      <c r="A15" s="70"/>
      <c r="B15" s="73"/>
      <c r="C15" s="74"/>
      <c r="D15" s="47"/>
      <c r="E15" s="47"/>
      <c r="F15" s="28"/>
      <c r="G15" s="75"/>
      <c r="H15" s="75"/>
      <c r="I15" s="75"/>
      <c r="J15" s="75"/>
      <c r="K15" s="70"/>
      <c r="L15" s="70"/>
      <c r="M15" s="70"/>
    </row>
    <row r="16" spans="1:13">
      <c r="A16" s="70"/>
      <c r="B16" s="76" t="s">
        <v>8</v>
      </c>
      <c r="C16" s="74"/>
      <c r="D16" s="47"/>
      <c r="E16" s="47"/>
      <c r="F16" s="28"/>
      <c r="G16" s="77"/>
      <c r="H16" s="77" t="s">
        <v>1</v>
      </c>
      <c r="I16" s="77"/>
      <c r="J16" s="75"/>
      <c r="K16" s="70"/>
      <c r="L16" s="70"/>
      <c r="M16" s="70"/>
    </row>
    <row r="17" spans="1:13">
      <c r="A17" s="70"/>
      <c r="B17" s="46"/>
      <c r="C17" s="47"/>
      <c r="D17" s="48"/>
      <c r="E17" s="48"/>
      <c r="F17" s="48"/>
      <c r="G17" s="48"/>
      <c r="H17" s="48" t="s">
        <v>0</v>
      </c>
      <c r="I17" s="32"/>
      <c r="J17" s="49"/>
      <c r="K17" s="70"/>
      <c r="L17" s="70"/>
      <c r="M17" s="70"/>
    </row>
  </sheetData>
  <mergeCells count="2">
    <mergeCell ref="A13:J13"/>
    <mergeCell ref="B3:H3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18"/>
  <sheetViews>
    <sheetView workbookViewId="0">
      <selection activeCell="J26" sqref="J26"/>
    </sheetView>
  </sheetViews>
  <sheetFormatPr defaultRowHeight="14.25"/>
  <cols>
    <col min="1" max="1" width="9" style="45"/>
    <col min="2" max="2" width="10.625" style="45" customWidth="1"/>
    <col min="3" max="3" width="17.625" style="45" customWidth="1"/>
    <col min="4" max="4" width="19.25" style="45" customWidth="1"/>
    <col min="5" max="5" width="18.75" style="45" customWidth="1"/>
    <col min="6" max="6" width="9" style="45"/>
    <col min="7" max="7" width="8.125" style="45" bestFit="1" customWidth="1"/>
    <col min="8" max="8" width="9.25" style="45" customWidth="1"/>
    <col min="9" max="9" width="8.125" style="45" bestFit="1" customWidth="1"/>
    <col min="10" max="10" width="9.625" style="45" customWidth="1"/>
    <col min="11" max="11" width="8.875" style="45" bestFit="1" customWidth="1"/>
    <col min="12" max="12" width="8.125" style="45" bestFit="1" customWidth="1"/>
    <col min="13" max="13" width="8.875" style="45" bestFit="1" customWidth="1"/>
    <col min="14" max="16384" width="9" style="45"/>
  </cols>
  <sheetData>
    <row r="1" spans="1:13" ht="15">
      <c r="B1" s="251" t="s">
        <v>43</v>
      </c>
      <c r="C1" s="250" t="s">
        <v>200</v>
      </c>
      <c r="D1" s="48"/>
      <c r="E1" s="48"/>
      <c r="F1" s="48"/>
      <c r="G1" s="48"/>
      <c r="H1" s="48"/>
      <c r="J1" s="49"/>
      <c r="K1" s="252"/>
      <c r="L1" s="48" t="s">
        <v>201</v>
      </c>
      <c r="M1" s="252"/>
    </row>
    <row r="2" spans="1:13">
      <c r="B2" s="46"/>
      <c r="C2" s="47"/>
      <c r="D2" s="48"/>
      <c r="E2" s="48"/>
      <c r="F2" s="48"/>
      <c r="G2" s="48"/>
      <c r="H2" s="48"/>
      <c r="I2" s="49"/>
      <c r="J2" s="49"/>
    </row>
    <row r="3" spans="1:13" ht="48.75" customHeight="1">
      <c r="A3" s="123"/>
      <c r="B3" s="261" t="s">
        <v>137</v>
      </c>
      <c r="C3" s="261"/>
      <c r="D3" s="261"/>
      <c r="E3" s="261"/>
      <c r="F3" s="261"/>
      <c r="G3" s="261"/>
      <c r="H3" s="261"/>
      <c r="I3" s="123"/>
      <c r="J3" s="123"/>
      <c r="K3" s="123"/>
      <c r="L3" s="123"/>
      <c r="M3" s="123"/>
    </row>
    <row r="4" spans="1:1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>
      <c r="A5" s="49"/>
      <c r="B5" s="51" t="s">
        <v>174</v>
      </c>
      <c r="C5" s="49"/>
      <c r="D5" s="49"/>
      <c r="E5" s="49"/>
      <c r="F5" s="49"/>
      <c r="G5" s="49"/>
      <c r="H5" s="49"/>
      <c r="I5" s="49"/>
      <c r="J5" s="49"/>
    </row>
    <row r="6" spans="1:13">
      <c r="B6" s="51" t="s">
        <v>15</v>
      </c>
      <c r="C6" s="49"/>
    </row>
    <row r="7" spans="1:13">
      <c r="B7" s="52"/>
      <c r="C7" s="49"/>
    </row>
    <row r="8" spans="1:13" ht="63">
      <c r="A8" s="53" t="s">
        <v>17</v>
      </c>
      <c r="B8" s="53" t="s">
        <v>7</v>
      </c>
      <c r="C8" s="53" t="s">
        <v>6</v>
      </c>
      <c r="D8" s="53" t="s">
        <v>5</v>
      </c>
      <c r="E8" s="53" t="s">
        <v>4</v>
      </c>
      <c r="F8" s="53" t="s">
        <v>14</v>
      </c>
      <c r="G8" s="53" t="s">
        <v>3</v>
      </c>
      <c r="H8" s="53" t="s">
        <v>21</v>
      </c>
      <c r="I8" s="53" t="s">
        <v>22</v>
      </c>
      <c r="J8" s="53" t="s">
        <v>2</v>
      </c>
      <c r="K8" s="53" t="s">
        <v>23</v>
      </c>
      <c r="L8" s="53" t="s">
        <v>24</v>
      </c>
      <c r="M8" s="53" t="s">
        <v>203</v>
      </c>
    </row>
    <row r="9" spans="1:13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</row>
    <row r="10" spans="1:13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63" customFormat="1" ht="21">
      <c r="A11" s="56" t="s">
        <v>12</v>
      </c>
      <c r="B11" s="57"/>
      <c r="C11" s="78" t="s">
        <v>44</v>
      </c>
      <c r="D11" s="79" t="s">
        <v>45</v>
      </c>
      <c r="E11" s="80" t="s">
        <v>46</v>
      </c>
      <c r="F11" s="80" t="s">
        <v>47</v>
      </c>
      <c r="G11" s="60">
        <v>20</v>
      </c>
      <c r="H11" s="61"/>
      <c r="I11" s="42">
        <v>0.08</v>
      </c>
      <c r="J11" s="43">
        <f>H11+(H11*I11)</f>
        <v>0</v>
      </c>
      <c r="K11" s="81">
        <f>H11*G11</f>
        <v>0</v>
      </c>
      <c r="L11" s="81">
        <f>M11-K11</f>
        <v>0</v>
      </c>
      <c r="M11" s="62">
        <f>J11*G11</f>
        <v>0</v>
      </c>
    </row>
    <row r="12" spans="1:13">
      <c r="A12" s="263" t="s">
        <v>18</v>
      </c>
      <c r="B12" s="263"/>
      <c r="C12" s="263"/>
      <c r="D12" s="263"/>
      <c r="E12" s="263"/>
      <c r="F12" s="263"/>
      <c r="G12" s="263"/>
      <c r="H12" s="263"/>
      <c r="I12" s="263"/>
      <c r="J12" s="263"/>
      <c r="K12" s="128">
        <f>SUM(K11)</f>
        <v>0</v>
      </c>
      <c r="L12" s="129" t="s">
        <v>18</v>
      </c>
      <c r="M12" s="128">
        <f>SUM(M11)</f>
        <v>0</v>
      </c>
    </row>
    <row r="13" spans="1:13">
      <c r="A13" s="82"/>
      <c r="B13" s="83"/>
      <c r="C13" s="83"/>
      <c r="D13" s="83"/>
      <c r="E13" s="83"/>
      <c r="F13" s="83"/>
      <c r="G13" s="83"/>
      <c r="H13" s="82"/>
      <c r="I13" s="84"/>
      <c r="J13" s="82"/>
      <c r="K13" s="82"/>
      <c r="L13" s="82"/>
      <c r="M13" s="82"/>
    </row>
    <row r="14" spans="1:13">
      <c r="A14" s="82"/>
      <c r="B14" s="85"/>
      <c r="C14" s="86"/>
      <c r="D14" s="87"/>
      <c r="E14" s="87"/>
      <c r="F14" s="88"/>
      <c r="G14" s="89"/>
      <c r="H14" s="89"/>
      <c r="I14" s="89"/>
      <c r="J14" s="89"/>
      <c r="K14" s="82"/>
      <c r="L14" s="82"/>
      <c r="M14" s="82"/>
    </row>
    <row r="15" spans="1:13">
      <c r="A15" s="82"/>
      <c r="B15" s="90" t="s">
        <v>8</v>
      </c>
      <c r="C15" s="86"/>
      <c r="D15" s="87"/>
      <c r="E15" s="87"/>
      <c r="F15" s="88"/>
      <c r="G15" s="91"/>
      <c r="H15" s="91" t="s">
        <v>1</v>
      </c>
      <c r="I15" s="91"/>
      <c r="J15" s="89"/>
      <c r="K15" s="82"/>
      <c r="L15" s="82"/>
      <c r="M15" s="82"/>
    </row>
    <row r="16" spans="1:13">
      <c r="A16" s="82"/>
      <c r="B16" s="92"/>
      <c r="C16" s="87"/>
      <c r="D16" s="93"/>
      <c r="E16" s="93"/>
      <c r="F16" s="93"/>
      <c r="G16" s="93"/>
      <c r="H16" s="93" t="s">
        <v>0</v>
      </c>
      <c r="I16" s="94"/>
      <c r="J16" s="95"/>
      <c r="K16" s="82"/>
      <c r="L16" s="82"/>
      <c r="M16" s="82"/>
    </row>
    <row r="17" spans="1:13" ht="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3" ht="1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</sheetData>
  <mergeCells count="2">
    <mergeCell ref="A12:J12"/>
    <mergeCell ref="B3:H3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7"/>
  <sheetViews>
    <sheetView workbookViewId="0">
      <selection activeCell="K19" sqref="K19:K20"/>
    </sheetView>
  </sheetViews>
  <sheetFormatPr defaultRowHeight="15"/>
  <cols>
    <col min="1" max="1" width="9" style="33"/>
    <col min="2" max="2" width="9.875" style="33" customWidth="1"/>
    <col min="3" max="7" width="9" style="33"/>
    <col min="8" max="8" width="9.875" style="33" customWidth="1"/>
    <col min="9" max="9" width="9" style="33"/>
    <col min="10" max="10" width="10" style="33" customWidth="1"/>
    <col min="11" max="16384" width="9" style="33"/>
  </cols>
  <sheetData>
    <row r="1" spans="1:13" s="2" customFormat="1">
      <c r="B1" s="247" t="s">
        <v>20</v>
      </c>
      <c r="C1" s="4" t="s">
        <v>200</v>
      </c>
      <c r="D1" s="4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4"/>
      <c r="E2" s="5"/>
      <c r="F2" s="5"/>
      <c r="G2" s="5"/>
      <c r="H2" s="5"/>
      <c r="I2" s="6"/>
      <c r="J2" s="6"/>
    </row>
    <row r="3" spans="1:13" s="2" customFormat="1" ht="75.7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175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  <c r="D6" s="6"/>
    </row>
    <row r="7" spans="1:13" s="2" customFormat="1">
      <c r="B7" s="9"/>
      <c r="C7" s="6"/>
      <c r="D7" s="6"/>
    </row>
    <row r="8" spans="1:13" s="2" customFormat="1" ht="42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22" customFormat="1" ht="33.75" customHeight="1">
      <c r="A11" s="13">
        <v>1</v>
      </c>
      <c r="B11" s="14"/>
      <c r="C11" s="15" t="s">
        <v>48</v>
      </c>
      <c r="D11" s="15" t="s">
        <v>49</v>
      </c>
      <c r="E11" s="16" t="s">
        <v>50</v>
      </c>
      <c r="F11" s="16" t="s">
        <v>51</v>
      </c>
      <c r="G11" s="17">
        <v>40</v>
      </c>
      <c r="H11" s="34"/>
      <c r="I11" s="19">
        <v>0.08</v>
      </c>
      <c r="J11" s="20">
        <f>H11+(H11*I11)</f>
        <v>0</v>
      </c>
      <c r="K11" s="21">
        <f>H11*G11</f>
        <v>0</v>
      </c>
      <c r="L11" s="21">
        <f>M11-K11</f>
        <v>0</v>
      </c>
      <c r="M11" s="21">
        <f>J11*G11</f>
        <v>0</v>
      </c>
    </row>
    <row r="12" spans="1:13" s="2" customFormat="1">
      <c r="A12" s="260" t="s">
        <v>16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124">
        <f>SUM(K11:K11)</f>
        <v>0</v>
      </c>
      <c r="L12" s="125" t="s">
        <v>16</v>
      </c>
      <c r="M12" s="124">
        <f>SUM(M11:M11)</f>
        <v>0</v>
      </c>
    </row>
    <row r="13" spans="1:13" s="2" customFormat="1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3" s="2" customFormat="1">
      <c r="A14" s="23"/>
      <c r="B14" s="26"/>
      <c r="C14" s="27"/>
      <c r="D14" s="27"/>
      <c r="E14" s="4"/>
      <c r="F14" s="28"/>
      <c r="G14" s="29"/>
      <c r="H14" s="29"/>
      <c r="I14" s="29"/>
      <c r="J14" s="29"/>
      <c r="K14" s="23"/>
      <c r="L14" s="23"/>
      <c r="M14" s="23"/>
    </row>
    <row r="15" spans="1:13" s="2" customFormat="1">
      <c r="A15" s="23"/>
      <c r="B15" s="30" t="s">
        <v>8</v>
      </c>
      <c r="C15" s="27"/>
      <c r="D15" s="27"/>
      <c r="E15" s="4"/>
      <c r="F15" s="28"/>
      <c r="G15" s="31"/>
      <c r="H15" s="31" t="s">
        <v>1</v>
      </c>
      <c r="I15" s="31"/>
      <c r="J15" s="29"/>
      <c r="K15" s="23"/>
      <c r="L15" s="23"/>
      <c r="M15" s="23"/>
    </row>
    <row r="16" spans="1:13" s="2" customFormat="1">
      <c r="A16" s="23"/>
      <c r="B16" s="3"/>
      <c r="C16" s="4"/>
      <c r="D16" s="4"/>
      <c r="E16" s="5"/>
      <c r="F16" s="5"/>
      <c r="G16" s="5"/>
      <c r="H16" s="5" t="s">
        <v>0</v>
      </c>
      <c r="I16" s="32"/>
      <c r="J16" s="6"/>
      <c r="K16" s="23"/>
      <c r="L16" s="23"/>
      <c r="M16" s="23"/>
    </row>
    <row r="17" s="2" customFormat="1"/>
  </sheetData>
  <mergeCells count="2">
    <mergeCell ref="A12:J12"/>
    <mergeCell ref="B3:H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7"/>
  <sheetViews>
    <sheetView workbookViewId="0">
      <selection activeCell="L21" sqref="L21:L22"/>
    </sheetView>
  </sheetViews>
  <sheetFormatPr defaultRowHeight="15"/>
  <cols>
    <col min="1" max="1" width="9" style="33"/>
    <col min="2" max="2" width="9.875" style="33" customWidth="1"/>
    <col min="3" max="7" width="9" style="33"/>
    <col min="8" max="8" width="9.75" style="33" customWidth="1"/>
    <col min="9" max="9" width="9" style="33"/>
    <col min="10" max="10" width="9.875" style="33" customWidth="1"/>
    <col min="11" max="16384" width="9" style="33"/>
  </cols>
  <sheetData>
    <row r="1" spans="1:13" s="2" customFormat="1">
      <c r="B1" s="247" t="s">
        <v>20</v>
      </c>
      <c r="C1" s="4" t="s">
        <v>200</v>
      </c>
      <c r="D1" s="4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4"/>
      <c r="E2" s="5"/>
      <c r="F2" s="5"/>
      <c r="G2" s="5"/>
      <c r="H2" s="5"/>
      <c r="I2" s="6"/>
      <c r="J2" s="6"/>
    </row>
    <row r="3" spans="1:13" s="2" customFormat="1" ht="73.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176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  <c r="D6" s="6"/>
    </row>
    <row r="7" spans="1:13" s="2" customFormat="1">
      <c r="B7" s="9"/>
      <c r="C7" s="6"/>
      <c r="D7" s="6"/>
    </row>
    <row r="8" spans="1:13" s="2" customFormat="1" ht="42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22" customFormat="1" ht="56.25" customHeight="1">
      <c r="A11" s="13">
        <v>1</v>
      </c>
      <c r="B11" s="14"/>
      <c r="C11" s="15" t="s">
        <v>52</v>
      </c>
      <c r="D11" s="15" t="s">
        <v>53</v>
      </c>
      <c r="E11" s="16" t="s">
        <v>54</v>
      </c>
      <c r="F11" s="16" t="s">
        <v>55</v>
      </c>
      <c r="G11" s="17">
        <v>6</v>
      </c>
      <c r="H11" s="34"/>
      <c r="I11" s="19">
        <v>0.08</v>
      </c>
      <c r="J11" s="20">
        <f>H11+(H11*I11)</f>
        <v>0</v>
      </c>
      <c r="K11" s="21">
        <f>H11*G11</f>
        <v>0</v>
      </c>
      <c r="L11" s="21">
        <f>M11-K11</f>
        <v>0</v>
      </c>
      <c r="M11" s="21">
        <f>J11*G11</f>
        <v>0</v>
      </c>
    </row>
    <row r="12" spans="1:13" s="2" customFormat="1">
      <c r="A12" s="260" t="s">
        <v>18</v>
      </c>
      <c r="B12" s="260"/>
      <c r="C12" s="260"/>
      <c r="D12" s="260"/>
      <c r="E12" s="260"/>
      <c r="F12" s="260"/>
      <c r="G12" s="260"/>
      <c r="H12" s="260"/>
      <c r="I12" s="260"/>
      <c r="J12" s="260"/>
      <c r="K12" s="124">
        <f>SUM(K11:K11)</f>
        <v>0</v>
      </c>
      <c r="L12" s="125" t="s">
        <v>18</v>
      </c>
      <c r="M12" s="124">
        <f>SUM(M11:M11)</f>
        <v>0</v>
      </c>
    </row>
    <row r="13" spans="1:13" s="2" customFormat="1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3" s="2" customFormat="1">
      <c r="A14" s="23"/>
      <c r="B14" s="26"/>
      <c r="C14" s="27"/>
      <c r="D14" s="27"/>
      <c r="E14" s="4"/>
      <c r="F14" s="28"/>
      <c r="G14" s="29"/>
      <c r="H14" s="29"/>
      <c r="I14" s="29"/>
      <c r="J14" s="29"/>
      <c r="K14" s="23"/>
      <c r="L14" s="23"/>
      <c r="M14" s="23"/>
    </row>
    <row r="15" spans="1:13" s="2" customFormat="1">
      <c r="A15" s="23"/>
      <c r="B15" s="30" t="s">
        <v>8</v>
      </c>
      <c r="C15" s="27"/>
      <c r="D15" s="27"/>
      <c r="E15" s="4"/>
      <c r="F15" s="28"/>
      <c r="G15" s="31"/>
      <c r="H15" s="31" t="s">
        <v>1</v>
      </c>
      <c r="I15" s="31"/>
      <c r="J15" s="29"/>
      <c r="K15" s="23"/>
      <c r="L15" s="23"/>
      <c r="M15" s="23"/>
    </row>
    <row r="16" spans="1:13" s="2" customFormat="1">
      <c r="A16" s="23"/>
      <c r="B16" s="3"/>
      <c r="C16" s="4"/>
      <c r="D16" s="4"/>
      <c r="E16" s="5"/>
      <c r="F16" s="5"/>
      <c r="G16" s="5"/>
      <c r="H16" s="5" t="s">
        <v>0</v>
      </c>
      <c r="I16" s="32"/>
      <c r="J16" s="6"/>
      <c r="K16" s="23"/>
      <c r="L16" s="23"/>
      <c r="M16" s="23"/>
    </row>
    <row r="17" s="2" customFormat="1"/>
  </sheetData>
  <mergeCells count="2">
    <mergeCell ref="A12:J12"/>
    <mergeCell ref="B3:H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8"/>
  <sheetViews>
    <sheetView workbookViewId="0">
      <selection activeCell="K19" sqref="K19"/>
    </sheetView>
  </sheetViews>
  <sheetFormatPr defaultRowHeight="15"/>
  <cols>
    <col min="1" max="1" width="9" style="33"/>
    <col min="2" max="2" width="10.25" style="33" customWidth="1"/>
    <col min="3" max="3" width="26.25" style="33" customWidth="1"/>
    <col min="4" max="7" width="9" style="33"/>
    <col min="8" max="8" width="9.875" style="33" customWidth="1"/>
    <col min="9" max="9" width="9" style="33"/>
    <col min="10" max="10" width="10.125" style="33" customWidth="1"/>
    <col min="11" max="16384" width="9" style="33"/>
  </cols>
  <sheetData>
    <row r="1" spans="1:13" s="2" customFormat="1">
      <c r="B1" s="247" t="s">
        <v>20</v>
      </c>
      <c r="C1" s="246" t="s">
        <v>200</v>
      </c>
      <c r="D1" s="5"/>
      <c r="E1" s="5"/>
      <c r="F1" s="5"/>
      <c r="G1" s="5"/>
      <c r="H1" s="5"/>
      <c r="J1" s="6"/>
      <c r="K1" s="245"/>
      <c r="L1" s="5" t="s">
        <v>201</v>
      </c>
      <c r="M1" s="245"/>
    </row>
    <row r="2" spans="1:13" s="2" customFormat="1">
      <c r="B2" s="3"/>
      <c r="C2" s="4"/>
      <c r="D2" s="5"/>
      <c r="E2" s="5"/>
      <c r="F2" s="5"/>
      <c r="G2" s="5"/>
      <c r="H2" s="5"/>
      <c r="I2" s="6"/>
      <c r="J2" s="6"/>
    </row>
    <row r="3" spans="1:13" s="2" customFormat="1" ht="49.5" customHeight="1">
      <c r="A3" s="122"/>
      <c r="B3" s="261" t="s">
        <v>137</v>
      </c>
      <c r="C3" s="261"/>
      <c r="D3" s="261"/>
      <c r="E3" s="261"/>
      <c r="F3" s="261"/>
      <c r="G3" s="261"/>
      <c r="H3" s="261"/>
      <c r="I3" s="122"/>
      <c r="J3" s="122"/>
      <c r="K3" s="122"/>
      <c r="L3" s="122"/>
      <c r="M3" s="122"/>
    </row>
    <row r="4" spans="1:13" s="2" customForma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>
      <c r="A5" s="6"/>
      <c r="B5" s="8" t="s">
        <v>177</v>
      </c>
      <c r="C5" s="6"/>
      <c r="D5" s="6"/>
      <c r="E5" s="6"/>
      <c r="F5" s="6"/>
      <c r="G5" s="6"/>
      <c r="H5" s="6"/>
      <c r="I5" s="6"/>
      <c r="J5" s="6"/>
    </row>
    <row r="6" spans="1:13" s="2" customFormat="1">
      <c r="B6" s="8" t="s">
        <v>15</v>
      </c>
      <c r="C6" s="6"/>
    </row>
    <row r="7" spans="1:13" s="2" customFormat="1">
      <c r="B7" s="9"/>
      <c r="C7" s="6"/>
    </row>
    <row r="8" spans="1:13" s="2" customFormat="1" ht="63">
      <c r="A8" s="10" t="s">
        <v>17</v>
      </c>
      <c r="B8" s="10" t="s">
        <v>7</v>
      </c>
      <c r="C8" s="10" t="s">
        <v>6</v>
      </c>
      <c r="D8" s="10" t="s">
        <v>5</v>
      </c>
      <c r="E8" s="10" t="s">
        <v>4</v>
      </c>
      <c r="F8" s="10" t="s">
        <v>14</v>
      </c>
      <c r="G8" s="10" t="s">
        <v>3</v>
      </c>
      <c r="H8" s="10" t="s">
        <v>21</v>
      </c>
      <c r="I8" s="10" t="s">
        <v>22</v>
      </c>
      <c r="J8" s="10" t="s">
        <v>2</v>
      </c>
      <c r="K8" s="10" t="s">
        <v>23</v>
      </c>
      <c r="L8" s="10" t="s">
        <v>24</v>
      </c>
      <c r="M8" s="10" t="s">
        <v>203</v>
      </c>
    </row>
    <row r="9" spans="1:13" s="2" customForma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</row>
    <row r="10" spans="1:13" s="2" customForma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5.75" customHeight="1">
      <c r="A11" s="35">
        <v>1</v>
      </c>
      <c r="B11" s="36"/>
      <c r="C11" s="37" t="s">
        <v>56</v>
      </c>
      <c r="D11" s="38" t="s">
        <v>57</v>
      </c>
      <c r="E11" s="39" t="s">
        <v>58</v>
      </c>
      <c r="F11" s="39">
        <v>20</v>
      </c>
      <c r="G11" s="40">
        <v>5</v>
      </c>
      <c r="H11" s="41"/>
      <c r="I11" s="42">
        <v>0.08</v>
      </c>
      <c r="J11" s="43">
        <f>H11+(H11*I11)</f>
        <v>0</v>
      </c>
      <c r="K11" s="44">
        <f>H11*G11</f>
        <v>0</v>
      </c>
      <c r="L11" s="44">
        <f>M11-K11</f>
        <v>0</v>
      </c>
      <c r="M11" s="44">
        <f>J11*G11</f>
        <v>0</v>
      </c>
    </row>
    <row r="12" spans="1:13" s="2" customFormat="1">
      <c r="A12" s="260" t="s">
        <v>18</v>
      </c>
      <c r="B12" s="260"/>
      <c r="C12" s="260"/>
      <c r="D12" s="260"/>
      <c r="E12" s="260"/>
      <c r="F12" s="260"/>
      <c r="G12" s="260"/>
      <c r="H12" s="260"/>
      <c r="I12" s="260"/>
      <c r="J12" s="260"/>
      <c r="K12" s="124">
        <f>SUM(K11:K11)</f>
        <v>0</v>
      </c>
      <c r="L12" s="125" t="s">
        <v>18</v>
      </c>
      <c r="M12" s="124">
        <f>SUM(M11:M11)</f>
        <v>0</v>
      </c>
    </row>
    <row r="13" spans="1:13" s="2" customFormat="1">
      <c r="A13" s="23"/>
      <c r="B13" s="24"/>
      <c r="C13" s="24"/>
      <c r="D13" s="24"/>
      <c r="E13" s="24"/>
      <c r="F13" s="24"/>
      <c r="G13" s="24"/>
      <c r="H13" s="23"/>
      <c r="I13" s="25"/>
      <c r="J13" s="23"/>
      <c r="K13" s="23"/>
      <c r="L13" s="23"/>
      <c r="M13" s="23"/>
    </row>
    <row r="14" spans="1:13" s="2" customFormat="1">
      <c r="A14" s="23"/>
      <c r="B14" s="26"/>
      <c r="C14" s="27"/>
      <c r="D14" s="4"/>
      <c r="E14" s="4"/>
      <c r="F14" s="28"/>
      <c r="G14" s="29"/>
      <c r="H14" s="29"/>
      <c r="I14" s="29"/>
      <c r="J14" s="29"/>
      <c r="K14" s="23"/>
      <c r="L14" s="23"/>
      <c r="M14" s="23"/>
    </row>
    <row r="15" spans="1:13" s="2" customFormat="1">
      <c r="A15" s="23"/>
      <c r="B15" s="30" t="s">
        <v>8</v>
      </c>
      <c r="C15" s="27"/>
      <c r="D15" s="4"/>
      <c r="E15" s="4"/>
      <c r="F15" s="28"/>
      <c r="G15" s="31"/>
      <c r="H15" s="31" t="s">
        <v>1</v>
      </c>
      <c r="I15" s="31"/>
      <c r="J15" s="29"/>
      <c r="K15" s="23"/>
      <c r="L15" s="23"/>
      <c r="M15" s="23"/>
    </row>
    <row r="16" spans="1:13" s="2" customFormat="1">
      <c r="A16" s="23"/>
      <c r="B16" s="3"/>
      <c r="C16" s="4"/>
      <c r="D16" s="5"/>
      <c r="E16" s="5"/>
      <c r="F16" s="5"/>
      <c r="G16" s="5"/>
      <c r="H16" s="5" t="s">
        <v>0</v>
      </c>
      <c r="I16" s="32"/>
      <c r="J16" s="6"/>
      <c r="K16" s="23"/>
      <c r="L16" s="23"/>
      <c r="M16" s="23"/>
    </row>
    <row r="17" s="2" customFormat="1"/>
    <row r="18" s="2" customFormat="1"/>
  </sheetData>
  <mergeCells count="2">
    <mergeCell ref="A12:J12"/>
    <mergeCell ref="B3:H3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31</vt:i4>
      </vt:variant>
    </vt:vector>
  </HeadingPairs>
  <TitlesOfParts>
    <vt:vector size="31" baseType="lpstr">
      <vt:lpstr>Pakiet  nr 1 </vt:lpstr>
      <vt:lpstr>Pakiet  nr 2 </vt:lpstr>
      <vt:lpstr>Pakiet  nr 3 </vt:lpstr>
      <vt:lpstr>Pakiet  nr 4 </vt:lpstr>
      <vt:lpstr>Pakiet  nr 5 </vt:lpstr>
      <vt:lpstr>Pakiet  nr 6 </vt:lpstr>
      <vt:lpstr>Pakiet  nr 7</vt:lpstr>
      <vt:lpstr>Pakiet 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Pakiet nr 17</vt:lpstr>
      <vt:lpstr>Pakiet nr 18</vt:lpstr>
      <vt:lpstr>Pakiet nr 19</vt:lpstr>
      <vt:lpstr>Pakiet nr 20</vt:lpstr>
      <vt:lpstr>Pakiet nr 21</vt:lpstr>
      <vt:lpstr>Pakiet nr 22</vt:lpstr>
      <vt:lpstr>Pakiet nr 23</vt:lpstr>
      <vt:lpstr>Pakiet nr 24</vt:lpstr>
      <vt:lpstr>Pakiet nr 25</vt:lpstr>
      <vt:lpstr>Pakiet nr 26</vt:lpstr>
      <vt:lpstr>Pakiet nr 27</vt:lpstr>
      <vt:lpstr>Pakiet nr 28</vt:lpstr>
      <vt:lpstr>Pakiet nr 29</vt:lpstr>
      <vt:lpstr>Pakiet nr 30</vt:lpstr>
      <vt:lpstr>Pakiet nr 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Hirniak Maciej</cp:lastModifiedBy>
  <cp:lastPrinted>2021-09-07T10:53:00Z</cp:lastPrinted>
  <dcterms:created xsi:type="dcterms:W3CDTF">2018-04-01T17:37:30Z</dcterms:created>
  <dcterms:modified xsi:type="dcterms:W3CDTF">2021-10-22T09:30:35Z</dcterms:modified>
</cp:coreProperties>
</file>