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2C9965B9-67E0-4918-B23C-519868D0EAE5}" xr6:coauthVersionLast="36" xr6:coauthVersionMax="36" xr10:uidLastSave="{00000000-0000-0000-0000-000000000000}"/>
  <bookViews>
    <workbookView xWindow="0" yWindow="0" windowWidth="22260" windowHeight="12645" tabRatio="828" xr2:uid="{00000000-000D-0000-FFFF-FFFF00000000}"/>
  </bookViews>
  <sheets>
    <sheet name="05" sheetId="5" r:id="rId1"/>
  </sheets>
  <definedNames>
    <definedName name="_xlnm._FilterDatabase" localSheetId="0" hidden="1">'05'!$A$21:$J$81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5" l="1"/>
  <c r="E65" i="5" l="1"/>
  <c r="E37" i="5" l="1"/>
  <c r="E29" i="5"/>
  <c r="E28" i="5"/>
  <c r="E42" i="5"/>
  <c r="E43" i="5"/>
  <c r="E68" i="5"/>
  <c r="E67" i="5"/>
  <c r="E35" i="5"/>
  <c r="E39" i="5"/>
</calcChain>
</file>

<file path=xl/sharedStrings.xml><?xml version="1.0" encoding="utf-8"?>
<sst xmlns="http://schemas.openxmlformats.org/spreadsheetml/2006/main" count="192" uniqueCount="135">
  <si>
    <t>Ilość</t>
  </si>
  <si>
    <t>1</t>
  </si>
  <si>
    <t>2</t>
  </si>
  <si>
    <t>3</t>
  </si>
  <si>
    <t>4</t>
  </si>
  <si>
    <t>5</t>
  </si>
  <si>
    <t>6</t>
  </si>
  <si>
    <t>7</t>
  </si>
  <si>
    <t>GODZ-RH</t>
  </si>
  <si>
    <t>H</t>
  </si>
  <si>
    <t>KANCEL.CH</t>
  </si>
  <si>
    <t>dowóz drewna do kancelarii</t>
  </si>
  <si>
    <t>KANCEL.RH</t>
  </si>
  <si>
    <t>łupanie drewna do kancelarii</t>
  </si>
  <si>
    <t>HA</t>
  </si>
  <si>
    <t>CP-SZTIL1</t>
  </si>
  <si>
    <t>CW-SZTIL</t>
  </si>
  <si>
    <t>CW-SZTM</t>
  </si>
  <si>
    <t>GODZ-CH</t>
  </si>
  <si>
    <t>KMTR</t>
  </si>
  <si>
    <t>WYK-PA5CZ</t>
  </si>
  <si>
    <t>WYK-POGCZ</t>
  </si>
  <si>
    <t>DOŁ-2L</t>
  </si>
  <si>
    <t>TSZT</t>
  </si>
  <si>
    <t>SADZ-WM</t>
  </si>
  <si>
    <t>DOŁ-4L</t>
  </si>
  <si>
    <t>M3</t>
  </si>
  <si>
    <t>PRZ-TALSA</t>
  </si>
  <si>
    <t>WYK-TAL40</t>
  </si>
  <si>
    <t>KOSZ-CHN</t>
  </si>
  <si>
    <t>POPR-WM</t>
  </si>
  <si>
    <t>GRODZ-SN</t>
  </si>
  <si>
    <t>HM</t>
  </si>
  <si>
    <t>OL CH</t>
  </si>
  <si>
    <t>OL RH</t>
  </si>
  <si>
    <t>SZT</t>
  </si>
  <si>
    <t>SZUK-OWAD</t>
  </si>
  <si>
    <t>ZAB-RYS</t>
  </si>
  <si>
    <t>PPOŻ-PORZ</t>
  </si>
  <si>
    <t>GODZ CHP</t>
  </si>
  <si>
    <t>GODZ RHP</t>
  </si>
  <si>
    <t>ZRYWKA</t>
  </si>
  <si>
    <t>UT RH</t>
  </si>
  <si>
    <t>UT CH</t>
  </si>
  <si>
    <t>OP CH</t>
  </si>
  <si>
    <t>PORZ-STOS</t>
  </si>
  <si>
    <t>M3P</t>
  </si>
  <si>
    <t>POP-B&lt;150</t>
  </si>
  <si>
    <t>OP RH</t>
  </si>
  <si>
    <t>Prace godzinowe ręczne</t>
  </si>
  <si>
    <t>Dział III – POZYSKANIE I ZRYWKA DREWNA</t>
  </si>
  <si>
    <t xml:space="preserve">CWDPN, </t>
  </si>
  <si>
    <t>Całkowity wyrób drewna pilarką</t>
  </si>
  <si>
    <t>Trzebieże późne i cięcia sanitarno – selekcyjne, CSS, CSSK, TPN, TPNK, TPP, TPPK</t>
  </si>
  <si>
    <t>Trzebieże wczesne i czyszczenia późne, CP-P, CP-PK, TWN, TWNK, TWP, TWPK</t>
  </si>
  <si>
    <t>Cięcia przygodne i pozostałe, DRZEW, DRZEWK, PŁAZ, PŁAZK, PR, PRK, PRZEST, PRZESTK, PTP, PTPK, PTW, PTWK, UPRZPOZ, UPRZPOZK, ZADRZEW</t>
  </si>
  <si>
    <t>Zrywka drewna</t>
  </si>
  <si>
    <t>Pozostałe prace godzinowe z pozyskania i zrywki drewna</t>
  </si>
  <si>
    <t>Prace wykonywane ręcznie</t>
  </si>
  <si>
    <t xml:space="preserve">H </t>
  </si>
  <si>
    <t>Prace wykonywane ciągnikiem</t>
  </si>
  <si>
    <t>Prace wykonywane ręcznie (VAT 23%)</t>
  </si>
  <si>
    <t xml:space="preserve">Prace wykonywane ciągnikiem </t>
  </si>
  <si>
    <t>Prace wykonywane ciągnikiem (VAT 23%)</t>
  </si>
  <si>
    <t>Dział V - ZAGOSPODAROWANIE TURYSTYCZNE UTRZYMANIE OBIEKTÓW LEŚNYCH</t>
  </si>
  <si>
    <t>Dział I – HODOWLA LASU</t>
  </si>
  <si>
    <t>Czyszczenia późne w młodnikach iglastych lub liściastych z sadzenia zabieg I</t>
  </si>
  <si>
    <t>Czyszczenia wczesne w uprawach z sadzenia i siewów sztucznych iglastych lub liściastych</t>
  </si>
  <si>
    <t xml:space="preserve">Czyszczenia wczesne w uprawach mieszanych z sadzenia i siewów </t>
  </si>
  <si>
    <t>Lp.</t>
  </si>
  <si>
    <t>Czynność- opis prac</t>
  </si>
  <si>
    <t>Jedn.</t>
  </si>
  <si>
    <t>Cena jednostkowa netto w PLN</t>
  </si>
  <si>
    <t>Stawka VAT</t>
  </si>
  <si>
    <t>Wartość VAT w PLN</t>
  </si>
  <si>
    <t>Wartość całkowita brutto w PLN</t>
  </si>
  <si>
    <t>Wyorywanie bruzd pługiem leśnym typu LPZ  na pow. do 0,5ha (np. gniazda)</t>
  </si>
  <si>
    <t xml:space="preserve">HA </t>
  </si>
  <si>
    <t>Wycinanie podszytów i podrostów (wys. 1- do 2 m) w cięciach rębnych, wycinanie znoszenie i układanie w stosy niewymiarowe z pozostawieniem na powierzchni – przy pokryciu pow. odpowiednio: do 30% (…-32N, …-33N), 30-60% (…-62N, …-63N) i pow. 60% (…&gt;62N, …&gt;63N)</t>
  </si>
  <si>
    <t>Wyorywanie bruzd pługiem leśnym typu LPZ  z pogłębiaczem na powierzchni powyżej 0,50 ha</t>
  </si>
  <si>
    <t>Przekopanie gleby na talerzach w miejscu sadzenia</t>
  </si>
  <si>
    <t>Zdarcie pokrywy na talerzach 40cm x 40cm</t>
  </si>
  <si>
    <t>Sadzenie wielolatek w jamkę</t>
  </si>
  <si>
    <t>Sadzenie wielolatek w jamkę w poprawkach i uzupełnieniach</t>
  </si>
  <si>
    <t>Wykaszanie chwastów w uprawach, również usuwanie nalotów w uprawach pochodnych</t>
  </si>
  <si>
    <t>Dołowanie 2-3-latek liściastych z doniesieniem</t>
  </si>
  <si>
    <t>Dołowanie 4-5-latek liściastych z doniesieniem</t>
  </si>
  <si>
    <t>Dział II – OCHRONA LASU</t>
  </si>
  <si>
    <t>8% </t>
  </si>
  <si>
    <t>Grodzenie upraw przed zwierzyną siatką nową</t>
  </si>
  <si>
    <t>GRODZ-SR</t>
  </si>
  <si>
    <t>Grodzenie upraw przed zwierzyną siatką rozbiórkową</t>
  </si>
  <si>
    <t>Demontaż (likwidacja) ogrodzeń</t>
  </si>
  <si>
    <t>23% </t>
  </si>
  <si>
    <t>Zabezpieczenie młodników przed spałowaniem przez rysakowanie</t>
  </si>
  <si>
    <t xml:space="preserve">Prace godzinowe wykonywane ręcznie </t>
  </si>
  <si>
    <t>Prace godzinowe wykonane ciągnikiem</t>
  </si>
  <si>
    <t>Naprawa (konserwacja) ogrodzeń upraw leśnych</t>
  </si>
  <si>
    <t>Próbne poszukiwania owadów w ściółce</t>
  </si>
  <si>
    <t>Liczenie owadów z drzew scietych - pozostałe prace prognostyczne</t>
  </si>
  <si>
    <t>DRZ-ZGRYZ</t>
  </si>
  <si>
    <t>Wykładanie drzew zgryzowych</t>
  </si>
  <si>
    <t>Dział IV - OCHRONA P.POŻ</t>
  </si>
  <si>
    <t>Porządkowanie terenów na pasach przeciwpożarowych</t>
  </si>
  <si>
    <t>Dział VI - ADMINISTRACJA -  PRACE PRZY OSADACH SŁUŻBY LEŚNEJ</t>
  </si>
  <si>
    <t>Wartość całkowita netto w PLN</t>
  </si>
  <si>
    <t>ŻEL-SADZ</t>
  </si>
  <si>
    <t>Żelowanie korzeni sadzonek</t>
  </si>
  <si>
    <t>Prace wykonywane ręcznie - utrzymanie  szlaków komunikacyjnych po wywozie, prace w bieżącym utrzymaniu obiektów lesnych</t>
  </si>
  <si>
    <t>Prace wykonywane ciągnikiem - utrzymanie  szlaków komunikacyjnych po wywozie, prace w bieżącym utrzymaniu obiektów lesnych</t>
  </si>
  <si>
    <t>Sadzenie sadzonek z zakrytym systemem korzeniowym o bryłce do 150cm³ w poprawkach i uzupełnieniach</t>
  </si>
  <si>
    <t>Wynoszenie i układanie pozostałości w stosy niewymiarowe</t>
  </si>
  <si>
    <t>  </t>
  </si>
  <si>
    <t>ZAB-OSŁZD</t>
  </si>
  <si>
    <t>Zdejmowanie osłonek w młodnikach zabezpieczonych przed spałowaniem</t>
  </si>
  <si>
    <t>GRODZ-DEM</t>
  </si>
  <si>
    <t>KONS-OGR</t>
  </si>
  <si>
    <t>WPOD-31N</t>
  </si>
  <si>
    <t>Cena łączna netto w PLN</t>
  </si>
  <si>
    <t>Cena łączna brutto w PLN</t>
  </si>
  <si>
    <t>________________________________</t>
  </si>
  <si>
    <t>(podpis)</t>
  </si>
  <si>
    <t xml:space="preserve">Załącznik nr 2 do SIWZ </t>
  </si>
  <si>
    <t>__________________________________________________________</t>
  </si>
  <si>
    <t>(Nazwa i adres wykonawcy)</t>
  </si>
  <si>
    <t>_____________________________________________, dnia _____________ r.</t>
  </si>
  <si>
    <t>KOSZTORYS OFERTOWY</t>
  </si>
  <si>
    <t xml:space="preserve">Skarb Państwa - </t>
  </si>
  <si>
    <t xml:space="preserve">Państwowe Gospodarstwo Leśne Lasy Państwowe </t>
  </si>
  <si>
    <t xml:space="preserve">Nadleśnictwo ___________ </t>
  </si>
  <si>
    <t xml:space="preserve">ul. _____________, __-__  __________ </t>
  </si>
  <si>
    <t>Odpowiadając na ogłoszenie o przetargu nieograniczonym na „Wykonywanie usług z zakresu gospodarki leśnej na terenie Nadleśnictwa _______________________________ w roku ________” składamy niniejszym ofertę na Pakiet ___ tego zamówienia i oferujemy następujące ceny jednostkowe za usługi wchodzące w skład tej części zamówienia:</t>
  </si>
  <si>
    <t>Pakiet nr: V</t>
  </si>
  <si>
    <t>Porządkowanie terenów na pasach przeciwpożarowych po zabiegu</t>
  </si>
  <si>
    <t>Kod czynności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</si>
</sst>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9"/>
      <color indexed="8"/>
      <name val="serif"/>
    </font>
    <font>
      <i/>
      <sz val="7"/>
      <color indexed="8"/>
      <name val="serif"/>
    </font>
    <font>
      <sz val="10"/>
      <color rgb="FF00000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Cambria"/>
      <family val="1"/>
      <charset val="238"/>
    </font>
    <font>
      <b/>
      <sz val="10"/>
      <color theme="1"/>
      <name val="Cambria"/>
      <family val="1"/>
      <charset val="238"/>
    </font>
    <font>
      <sz val="10"/>
      <color theme="1"/>
      <name val="Times New Roman"/>
      <family val="1"/>
      <charset val="238"/>
    </font>
    <font>
      <b/>
      <i/>
      <sz val="7"/>
      <color indexed="8"/>
      <name val="serif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mbria"/>
      <family val="1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5" xfId="0" applyNumberFormat="1" applyFont="1" applyFill="1" applyBorder="1" applyAlignment="1" applyProtection="1">
      <alignment vertical="center"/>
    </xf>
    <xf numFmtId="0" fontId="1" fillId="0" borderId="5" xfId="0" applyNumberFormat="1" applyFont="1" applyFill="1" applyBorder="1" applyAlignment="1" applyProtection="1">
      <alignment horizontal="left"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30" xfId="0" applyNumberFormat="1" applyFont="1" applyFill="1" applyBorder="1" applyAlignment="1" applyProtection="1">
      <alignment horizontal="center" vertical="center"/>
    </xf>
    <xf numFmtId="0" fontId="9" fillId="0" borderId="29" xfId="0" applyNumberFormat="1" applyFont="1" applyFill="1" applyBorder="1" applyAlignment="1" applyProtection="1">
      <alignment horizontal="center" vertical="center"/>
    </xf>
    <xf numFmtId="0" fontId="1" fillId="0" borderId="41" xfId="0" applyNumberFormat="1" applyFont="1" applyFill="1" applyBorder="1" applyAlignment="1" applyProtection="1">
      <alignment horizontal="center" vertical="center"/>
    </xf>
    <xf numFmtId="0" fontId="1" fillId="0" borderId="3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9" fontId="3" fillId="0" borderId="5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ill="1"/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9" fontId="3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/>
    <xf numFmtId="0" fontId="0" fillId="0" borderId="5" xfId="0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0" fillId="0" borderId="5" xfId="0" applyFill="1" applyBorder="1"/>
    <xf numFmtId="0" fontId="0" fillId="0" borderId="11" xfId="0" applyFill="1" applyBorder="1"/>
    <xf numFmtId="0" fontId="8" fillId="0" borderId="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9" fontId="3" fillId="0" borderId="35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/>
    </xf>
    <xf numFmtId="9" fontId="3" fillId="0" borderId="35" xfId="0" applyNumberFormat="1" applyFont="1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41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9" fontId="3" fillId="0" borderId="5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3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9" fontId="4" fillId="0" borderId="5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9" fontId="4" fillId="0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9" fontId="4" fillId="0" borderId="0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/>
    </xf>
    <xf numFmtId="9" fontId="4" fillId="0" borderId="47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 applyProtection="1">
      <alignment vertical="center"/>
    </xf>
    <xf numFmtId="0" fontId="8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center" vertical="center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</xf>
    <xf numFmtId="0" fontId="1" fillId="0" borderId="31" xfId="0" applyNumberFormat="1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9" fontId="3" fillId="0" borderId="35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493AC-289A-43AC-A4DD-41E4490AF254}">
  <dimension ref="A1:J93"/>
  <sheetViews>
    <sheetView tabSelected="1" topLeftCell="A23" workbookViewId="0">
      <selection activeCell="C25" sqref="C25:C26"/>
    </sheetView>
  </sheetViews>
  <sheetFormatPr defaultRowHeight="15"/>
  <cols>
    <col min="1" max="1" width="6.7109375" style="24" customWidth="1"/>
    <col min="2" max="2" width="15.7109375" style="43" customWidth="1"/>
    <col min="3" max="3" width="60.7109375" style="24" customWidth="1"/>
    <col min="4" max="4" width="7.42578125" style="24" bestFit="1" customWidth="1"/>
    <col min="5" max="5" width="6.7109375" style="24" bestFit="1" customWidth="1"/>
    <col min="6" max="6" width="6.7109375" style="24" customWidth="1"/>
    <col min="7" max="7" width="11.7109375" style="24" customWidth="1"/>
    <col min="8" max="8" width="8.7109375" style="24" customWidth="1"/>
    <col min="9" max="9" width="8.42578125" style="24" customWidth="1"/>
    <col min="10" max="10" width="11.7109375" style="24" customWidth="1"/>
    <col min="11" max="16384" width="9.140625" style="24"/>
  </cols>
  <sheetData>
    <row r="1" spans="1:10" ht="30" customHeight="1">
      <c r="A1" s="180" t="s">
        <v>122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30" customHeight="1">
      <c r="A2" s="42"/>
    </row>
    <row r="3" spans="1:10" ht="30" customHeight="1">
      <c r="A3" s="181" t="s">
        <v>123</v>
      </c>
      <c r="B3" s="181"/>
      <c r="C3" s="181"/>
      <c r="D3" s="181"/>
      <c r="E3" s="181"/>
      <c r="F3" s="181"/>
      <c r="G3" s="181"/>
      <c r="H3" s="181"/>
      <c r="I3" s="181"/>
      <c r="J3" s="181"/>
    </row>
    <row r="4" spans="1:10" ht="30" customHeight="1">
      <c r="A4" s="181" t="s">
        <v>123</v>
      </c>
      <c r="B4" s="181"/>
      <c r="C4" s="181"/>
      <c r="D4" s="181"/>
      <c r="E4" s="181"/>
      <c r="F4" s="181"/>
      <c r="G4" s="181"/>
      <c r="H4" s="181"/>
      <c r="I4" s="181"/>
      <c r="J4" s="181"/>
    </row>
    <row r="5" spans="1:10" ht="30" customHeight="1">
      <c r="A5" s="181" t="s">
        <v>123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30" customHeight="1">
      <c r="A6" s="181" t="s">
        <v>124</v>
      </c>
      <c r="B6" s="181"/>
      <c r="C6" s="181"/>
      <c r="D6" s="181"/>
      <c r="E6" s="181"/>
      <c r="F6" s="181"/>
      <c r="G6" s="181"/>
      <c r="H6" s="181"/>
      <c r="I6" s="181"/>
      <c r="J6" s="181"/>
    </row>
    <row r="7" spans="1:10" ht="30" customHeight="1">
      <c r="A7" s="184" t="s">
        <v>125</v>
      </c>
      <c r="B7" s="184"/>
      <c r="C7" s="184"/>
      <c r="D7" s="184"/>
      <c r="E7" s="184"/>
      <c r="F7" s="184"/>
      <c r="G7" s="184"/>
      <c r="H7" s="184"/>
      <c r="I7" s="184"/>
      <c r="J7" s="184"/>
    </row>
    <row r="8" spans="1:10" ht="30" customHeight="1">
      <c r="A8" s="42"/>
    </row>
    <row r="9" spans="1:10" ht="30" customHeight="1">
      <c r="A9" s="182" t="s">
        <v>126</v>
      </c>
      <c r="B9" s="182"/>
      <c r="C9" s="182"/>
      <c r="D9" s="182"/>
      <c r="E9" s="182"/>
      <c r="F9" s="182"/>
      <c r="G9" s="182"/>
      <c r="H9" s="182"/>
      <c r="I9" s="182"/>
      <c r="J9" s="182"/>
    </row>
    <row r="10" spans="1:10" ht="30" customHeight="1">
      <c r="A10" s="44"/>
    </row>
    <row r="11" spans="1:10" ht="30" customHeight="1">
      <c r="A11" s="182" t="s">
        <v>127</v>
      </c>
      <c r="B11" s="182"/>
      <c r="C11" s="182"/>
      <c r="D11" s="182"/>
      <c r="E11" s="182"/>
      <c r="F11" s="182"/>
      <c r="G11" s="182"/>
      <c r="H11" s="182"/>
      <c r="I11" s="182"/>
      <c r="J11" s="182"/>
    </row>
    <row r="12" spans="1:10" ht="30" customHeight="1">
      <c r="A12" s="182" t="s">
        <v>128</v>
      </c>
      <c r="B12" s="182"/>
      <c r="C12" s="182"/>
      <c r="D12" s="182"/>
      <c r="E12" s="182"/>
      <c r="F12" s="182"/>
      <c r="G12" s="182"/>
      <c r="H12" s="182"/>
      <c r="I12" s="182"/>
      <c r="J12" s="182"/>
    </row>
    <row r="13" spans="1:10" ht="30" customHeight="1">
      <c r="A13" s="182" t="s">
        <v>129</v>
      </c>
      <c r="B13" s="182"/>
      <c r="C13" s="182"/>
      <c r="D13" s="182"/>
      <c r="E13" s="182"/>
      <c r="F13" s="182"/>
      <c r="G13" s="182"/>
      <c r="H13" s="182"/>
      <c r="I13" s="182"/>
      <c r="J13" s="182"/>
    </row>
    <row r="14" spans="1:10" ht="30" customHeight="1">
      <c r="A14" s="182" t="s">
        <v>130</v>
      </c>
      <c r="B14" s="182"/>
      <c r="C14" s="182"/>
      <c r="D14" s="182"/>
      <c r="E14" s="182"/>
      <c r="F14" s="182"/>
      <c r="G14" s="182"/>
      <c r="H14" s="182"/>
      <c r="I14" s="182"/>
      <c r="J14" s="182"/>
    </row>
    <row r="15" spans="1:10" ht="30" customHeight="1">
      <c r="A15" s="42"/>
    </row>
    <row r="16" spans="1:10" ht="45" customHeight="1">
      <c r="A16" s="183" t="s">
        <v>131</v>
      </c>
      <c r="B16" s="183"/>
      <c r="C16" s="183"/>
      <c r="D16" s="183"/>
      <c r="E16" s="183"/>
      <c r="F16" s="183"/>
      <c r="G16" s="183"/>
      <c r="H16" s="183"/>
      <c r="I16" s="183"/>
      <c r="J16" s="183"/>
    </row>
    <row r="17" spans="1:10">
      <c r="A17" s="45"/>
    </row>
    <row r="18" spans="1:10">
      <c r="A18" s="42"/>
    </row>
    <row r="19" spans="1:10">
      <c r="A19" s="42"/>
    </row>
    <row r="20" spans="1:10" s="47" customFormat="1" ht="30" customHeight="1" thickBot="1">
      <c r="A20" s="162" t="s">
        <v>132</v>
      </c>
      <c r="B20" s="162"/>
      <c r="C20" s="163"/>
      <c r="D20" s="163"/>
      <c r="E20" s="163"/>
      <c r="F20" s="163"/>
      <c r="G20" s="163"/>
      <c r="H20" s="163"/>
      <c r="I20" s="163"/>
      <c r="J20" s="46"/>
    </row>
    <row r="21" spans="1:10" s="22" customFormat="1" ht="30" customHeight="1">
      <c r="A21" s="164" t="s">
        <v>69</v>
      </c>
      <c r="B21" s="166" t="s">
        <v>134</v>
      </c>
      <c r="C21" s="168" t="s">
        <v>70</v>
      </c>
      <c r="D21" s="170" t="s">
        <v>71</v>
      </c>
      <c r="E21" s="170" t="s">
        <v>0</v>
      </c>
      <c r="F21" s="172" t="s">
        <v>72</v>
      </c>
      <c r="G21" s="174" t="s">
        <v>105</v>
      </c>
      <c r="H21" s="176" t="s">
        <v>73</v>
      </c>
      <c r="I21" s="178" t="s">
        <v>74</v>
      </c>
      <c r="J21" s="160" t="s">
        <v>75</v>
      </c>
    </row>
    <row r="22" spans="1:10" s="22" customFormat="1" ht="30" customHeight="1" thickBot="1">
      <c r="A22" s="165"/>
      <c r="B22" s="167"/>
      <c r="C22" s="169"/>
      <c r="D22" s="171"/>
      <c r="E22" s="171"/>
      <c r="F22" s="173"/>
      <c r="G22" s="175"/>
      <c r="H22" s="177"/>
      <c r="I22" s="179"/>
      <c r="J22" s="161"/>
    </row>
    <row r="23" spans="1:10" s="22" customFormat="1" ht="30" customHeight="1" thickBot="1">
      <c r="A23" s="14" t="s">
        <v>1</v>
      </c>
      <c r="B23" s="12" t="s">
        <v>2</v>
      </c>
      <c r="C23" s="11" t="s">
        <v>3</v>
      </c>
      <c r="D23" s="12" t="s">
        <v>4</v>
      </c>
      <c r="E23" s="11" t="s">
        <v>5</v>
      </c>
      <c r="F23" s="12" t="s">
        <v>6</v>
      </c>
      <c r="G23" s="12" t="s">
        <v>7</v>
      </c>
      <c r="H23" s="12">
        <v>8</v>
      </c>
      <c r="I23" s="11">
        <v>9</v>
      </c>
      <c r="J23" s="13">
        <v>10</v>
      </c>
    </row>
    <row r="24" spans="1:10" s="22" customFormat="1" ht="30" customHeight="1">
      <c r="A24" s="146" t="s">
        <v>65</v>
      </c>
      <c r="B24" s="147"/>
      <c r="C24" s="147"/>
      <c r="D24" s="147"/>
      <c r="E24" s="147"/>
      <c r="F24" s="147"/>
      <c r="G24" s="147"/>
      <c r="H24" s="147"/>
      <c r="I24" s="147"/>
      <c r="J24" s="148"/>
    </row>
    <row r="25" spans="1:10" ht="30" customHeight="1">
      <c r="A25" s="155">
        <v>1</v>
      </c>
      <c r="B25" s="151" t="s">
        <v>117</v>
      </c>
      <c r="C25" s="153" t="s">
        <v>78</v>
      </c>
      <c r="D25" s="151" t="s">
        <v>14</v>
      </c>
      <c r="E25" s="149">
        <v>1.1399999999999999</v>
      </c>
      <c r="F25" s="149"/>
      <c r="G25" s="149"/>
      <c r="H25" s="118">
        <v>0.08</v>
      </c>
      <c r="I25" s="149"/>
      <c r="J25" s="157"/>
    </row>
    <row r="26" spans="1:10" ht="30" customHeight="1">
      <c r="A26" s="156"/>
      <c r="B26" s="185"/>
      <c r="C26" s="154"/>
      <c r="D26" s="152"/>
      <c r="E26" s="150"/>
      <c r="F26" s="150"/>
      <c r="G26" s="150"/>
      <c r="H26" s="159"/>
      <c r="I26" s="150"/>
      <c r="J26" s="158"/>
    </row>
    <row r="27" spans="1:10" ht="30" customHeight="1">
      <c r="A27" s="26">
        <v>2</v>
      </c>
      <c r="B27" s="17" t="s">
        <v>45</v>
      </c>
      <c r="C27" s="18" t="s">
        <v>111</v>
      </c>
      <c r="D27" s="17" t="s">
        <v>46</v>
      </c>
      <c r="E27" s="23">
        <v>25</v>
      </c>
      <c r="F27" s="23"/>
      <c r="G27" s="23"/>
      <c r="H27" s="20">
        <v>0.08</v>
      </c>
      <c r="I27" s="23"/>
      <c r="J27" s="38"/>
    </row>
    <row r="28" spans="1:10" s="22" customFormat="1" ht="30" customHeight="1">
      <c r="A28" s="40">
        <v>3</v>
      </c>
      <c r="B28" s="17" t="s">
        <v>27</v>
      </c>
      <c r="C28" s="30" t="s">
        <v>80</v>
      </c>
      <c r="D28" s="17" t="s">
        <v>23</v>
      </c>
      <c r="E28" s="23">
        <f>2+4+1.86</f>
        <v>7.86</v>
      </c>
      <c r="F28" s="19"/>
      <c r="G28" s="17"/>
      <c r="H28" s="20">
        <v>0.08</v>
      </c>
      <c r="I28" s="19"/>
      <c r="J28" s="27"/>
    </row>
    <row r="29" spans="1:10" s="22" customFormat="1" ht="30" customHeight="1">
      <c r="A29" s="25">
        <v>4</v>
      </c>
      <c r="B29" s="17" t="s">
        <v>28</v>
      </c>
      <c r="C29" s="30" t="s">
        <v>81</v>
      </c>
      <c r="D29" s="17" t="s">
        <v>23</v>
      </c>
      <c r="E29" s="23">
        <f>2+4+0.47</f>
        <v>6.47</v>
      </c>
      <c r="F29" s="19"/>
      <c r="G29" s="17"/>
      <c r="H29" s="20">
        <v>0.08</v>
      </c>
      <c r="I29" s="3"/>
      <c r="J29" s="6"/>
    </row>
    <row r="30" spans="1:10" s="22" customFormat="1" ht="30" customHeight="1">
      <c r="A30" s="122">
        <v>5</v>
      </c>
      <c r="B30" s="17" t="s">
        <v>20</v>
      </c>
      <c r="C30" s="18" t="s">
        <v>76</v>
      </c>
      <c r="D30" s="5" t="s">
        <v>19</v>
      </c>
      <c r="E30" s="116">
        <v>46.01</v>
      </c>
      <c r="F30" s="116"/>
      <c r="G30" s="116"/>
      <c r="H30" s="118">
        <v>0.08</v>
      </c>
      <c r="I30" s="116"/>
      <c r="J30" s="120"/>
    </row>
    <row r="31" spans="1:10" s="22" customFormat="1" ht="30" customHeight="1">
      <c r="A31" s="122"/>
      <c r="B31" s="17" t="s">
        <v>21</v>
      </c>
      <c r="C31" s="30" t="s">
        <v>79</v>
      </c>
      <c r="D31" s="5" t="s">
        <v>19</v>
      </c>
      <c r="E31" s="117"/>
      <c r="F31" s="117"/>
      <c r="G31" s="117"/>
      <c r="H31" s="119"/>
      <c r="I31" s="117"/>
      <c r="J31" s="121"/>
    </row>
    <row r="32" spans="1:10" s="22" customFormat="1" ht="30" customHeight="1">
      <c r="A32" s="25">
        <v>6</v>
      </c>
      <c r="B32" s="17" t="s">
        <v>24</v>
      </c>
      <c r="C32" s="30" t="s">
        <v>82</v>
      </c>
      <c r="D32" s="48" t="s">
        <v>23</v>
      </c>
      <c r="E32" s="108">
        <v>43.11</v>
      </c>
      <c r="F32" s="28"/>
      <c r="G32" s="28"/>
      <c r="H32" s="20">
        <v>0.08</v>
      </c>
      <c r="I32" s="28"/>
      <c r="J32" s="21"/>
    </row>
    <row r="33" spans="1:10" s="22" customFormat="1" ht="30" customHeight="1">
      <c r="A33" s="25">
        <v>7</v>
      </c>
      <c r="B33" s="17" t="s">
        <v>47</v>
      </c>
      <c r="C33" s="18" t="s">
        <v>110</v>
      </c>
      <c r="D33" s="1" t="s">
        <v>23</v>
      </c>
      <c r="E33" s="48">
        <v>1.07</v>
      </c>
      <c r="F33" s="28"/>
      <c r="G33" s="28"/>
      <c r="H33" s="20">
        <v>0.08</v>
      </c>
      <c r="I33" s="28"/>
      <c r="J33" s="21"/>
    </row>
    <row r="34" spans="1:10" s="22" customFormat="1" ht="29.25" customHeight="1">
      <c r="A34" s="25">
        <v>8</v>
      </c>
      <c r="B34" s="17" t="s">
        <v>30</v>
      </c>
      <c r="C34" s="30" t="s">
        <v>83</v>
      </c>
      <c r="D34" s="17" t="s">
        <v>23</v>
      </c>
      <c r="E34" s="17">
        <v>2.02</v>
      </c>
      <c r="F34" s="17"/>
      <c r="G34" s="17"/>
      <c r="H34" s="20">
        <v>0.08</v>
      </c>
      <c r="I34" s="18"/>
      <c r="J34" s="49"/>
    </row>
    <row r="35" spans="1:10" s="22" customFormat="1" ht="30" customHeight="1">
      <c r="A35" s="25">
        <v>9</v>
      </c>
      <c r="B35" s="29" t="s">
        <v>22</v>
      </c>
      <c r="C35" s="30" t="s">
        <v>85</v>
      </c>
      <c r="D35" s="17" t="s">
        <v>23</v>
      </c>
      <c r="E35" s="17">
        <f>8.74+6.28+1.14</f>
        <v>16.16</v>
      </c>
      <c r="F35" s="18"/>
      <c r="G35" s="28"/>
      <c r="H35" s="20">
        <v>0.08</v>
      </c>
      <c r="I35" s="18"/>
      <c r="J35" s="21"/>
    </row>
    <row r="36" spans="1:10" s="22" customFormat="1" ht="30" customHeight="1">
      <c r="A36" s="25">
        <v>10</v>
      </c>
      <c r="B36" s="29" t="s">
        <v>25</v>
      </c>
      <c r="C36" s="30" t="s">
        <v>86</v>
      </c>
      <c r="D36" s="17" t="s">
        <v>23</v>
      </c>
      <c r="E36" s="17">
        <v>0.13</v>
      </c>
      <c r="F36" s="18"/>
      <c r="G36" s="28"/>
      <c r="H36" s="20">
        <v>0.08</v>
      </c>
      <c r="I36" s="18"/>
      <c r="J36" s="21"/>
    </row>
    <row r="37" spans="1:10" ht="30" customHeight="1">
      <c r="A37" s="25">
        <v>11</v>
      </c>
      <c r="B37" s="29" t="s">
        <v>106</v>
      </c>
      <c r="C37" s="30" t="s">
        <v>107</v>
      </c>
      <c r="D37" s="17" t="s">
        <v>23</v>
      </c>
      <c r="E37" s="17">
        <f>28.07+0.73</f>
        <v>28.8</v>
      </c>
      <c r="F37" s="18"/>
      <c r="G37" s="50"/>
      <c r="H37" s="20">
        <v>0.08</v>
      </c>
      <c r="I37" s="18"/>
      <c r="J37" s="51"/>
    </row>
    <row r="38" spans="1:10" s="22" customFormat="1" ht="30" customHeight="1">
      <c r="A38" s="25">
        <v>12</v>
      </c>
      <c r="B38" s="17" t="s">
        <v>29</v>
      </c>
      <c r="C38" s="30" t="s">
        <v>84</v>
      </c>
      <c r="D38" s="17" t="s">
        <v>14</v>
      </c>
      <c r="E38" s="23">
        <v>14.97</v>
      </c>
      <c r="F38" s="19"/>
      <c r="G38" s="17"/>
      <c r="H38" s="20">
        <v>0.08</v>
      </c>
      <c r="I38" s="19"/>
      <c r="J38" s="27"/>
    </row>
    <row r="39" spans="1:10" s="22" customFormat="1" ht="30" customHeight="1">
      <c r="A39" s="25">
        <v>13</v>
      </c>
      <c r="B39" s="17" t="s">
        <v>16</v>
      </c>
      <c r="C39" s="30" t="s">
        <v>67</v>
      </c>
      <c r="D39" s="17" t="s">
        <v>14</v>
      </c>
      <c r="E39" s="5">
        <f>0.91+2.4</f>
        <v>3.31</v>
      </c>
      <c r="F39" s="19"/>
      <c r="G39" s="17"/>
      <c r="H39" s="20">
        <v>0.08</v>
      </c>
      <c r="I39" s="20"/>
      <c r="J39" s="27"/>
    </row>
    <row r="40" spans="1:10" s="22" customFormat="1" ht="30" customHeight="1">
      <c r="A40" s="25">
        <v>14</v>
      </c>
      <c r="B40" s="17" t="s">
        <v>17</v>
      </c>
      <c r="C40" s="30" t="s">
        <v>68</v>
      </c>
      <c r="D40" s="29" t="s">
        <v>14</v>
      </c>
      <c r="E40" s="5">
        <v>2.34</v>
      </c>
      <c r="F40" s="52"/>
      <c r="G40" s="17"/>
      <c r="H40" s="20">
        <v>0.08</v>
      </c>
      <c r="I40" s="20"/>
      <c r="J40" s="53"/>
    </row>
    <row r="41" spans="1:10" s="22" customFormat="1" ht="30" customHeight="1">
      <c r="A41" s="25">
        <v>15</v>
      </c>
      <c r="B41" s="17" t="s">
        <v>15</v>
      </c>
      <c r="C41" s="30" t="s">
        <v>66</v>
      </c>
      <c r="D41" s="17" t="s">
        <v>14</v>
      </c>
      <c r="E41" s="23">
        <v>5.58</v>
      </c>
      <c r="F41" s="17"/>
      <c r="G41" s="48"/>
      <c r="H41" s="20">
        <v>0.08</v>
      </c>
      <c r="I41" s="54"/>
      <c r="J41" s="27"/>
    </row>
    <row r="42" spans="1:10" s="22" customFormat="1" ht="30" customHeight="1">
      <c r="A42" s="25">
        <v>16</v>
      </c>
      <c r="B42" s="17" t="s">
        <v>8</v>
      </c>
      <c r="C42" s="30" t="s">
        <v>49</v>
      </c>
      <c r="D42" s="17" t="s">
        <v>59</v>
      </c>
      <c r="E42" s="17">
        <f>10+6+7+8</f>
        <v>31</v>
      </c>
      <c r="F42" s="17"/>
      <c r="G42" s="17"/>
      <c r="H42" s="20">
        <v>0.08</v>
      </c>
      <c r="I42" s="17"/>
      <c r="J42" s="53"/>
    </row>
    <row r="43" spans="1:10" s="22" customFormat="1" ht="30" customHeight="1" thickBot="1">
      <c r="A43" s="98">
        <v>17</v>
      </c>
      <c r="B43" s="55" t="s">
        <v>18</v>
      </c>
      <c r="C43" s="56" t="s">
        <v>62</v>
      </c>
      <c r="D43" s="55" t="s">
        <v>59</v>
      </c>
      <c r="E43" s="55">
        <f>5+6+7+9</f>
        <v>27</v>
      </c>
      <c r="F43" s="55"/>
      <c r="G43" s="55"/>
      <c r="H43" s="57">
        <v>0.08</v>
      </c>
      <c r="I43" s="55"/>
      <c r="J43" s="58"/>
    </row>
    <row r="44" spans="1:10" s="22" customFormat="1" ht="30" customHeight="1">
      <c r="A44" s="137" t="s">
        <v>87</v>
      </c>
      <c r="B44" s="138"/>
      <c r="C44" s="138"/>
      <c r="D44" s="138"/>
      <c r="E44" s="138"/>
      <c r="F44" s="138"/>
      <c r="G44" s="138"/>
      <c r="H44" s="138"/>
      <c r="I44" s="138"/>
      <c r="J44" s="139"/>
    </row>
    <row r="45" spans="1:10" s="22" customFormat="1" ht="30" customHeight="1">
      <c r="A45" s="40">
        <v>17</v>
      </c>
      <c r="B45" s="29" t="s">
        <v>37</v>
      </c>
      <c r="C45" s="34" t="s">
        <v>94</v>
      </c>
      <c r="D45" s="17" t="s">
        <v>14</v>
      </c>
      <c r="E45" s="5">
        <v>4.4400000000000004</v>
      </c>
      <c r="F45" s="19"/>
      <c r="G45" s="17"/>
      <c r="H45" s="23" t="s">
        <v>88</v>
      </c>
      <c r="I45" s="18"/>
      <c r="J45" s="27"/>
    </row>
    <row r="46" spans="1:10" s="22" customFormat="1" ht="30" customHeight="1">
      <c r="A46" s="40">
        <v>18</v>
      </c>
      <c r="B46" s="115" t="s">
        <v>113</v>
      </c>
      <c r="C46" s="59" t="s">
        <v>114</v>
      </c>
      <c r="D46" s="17" t="s">
        <v>14</v>
      </c>
      <c r="E46" s="5">
        <v>1.55</v>
      </c>
      <c r="F46" s="19"/>
      <c r="G46" s="17"/>
      <c r="H46" s="23" t="s">
        <v>88</v>
      </c>
      <c r="I46" s="18"/>
      <c r="J46" s="27"/>
    </row>
    <row r="47" spans="1:10" ht="30" customHeight="1">
      <c r="A47" s="40">
        <v>19</v>
      </c>
      <c r="B47" s="17" t="s">
        <v>31</v>
      </c>
      <c r="C47" s="30" t="s">
        <v>89</v>
      </c>
      <c r="D47" s="17" t="s">
        <v>32</v>
      </c>
      <c r="E47" s="31">
        <v>6.4</v>
      </c>
      <c r="F47" s="32"/>
      <c r="G47" s="17"/>
      <c r="H47" s="33">
        <v>0.23</v>
      </c>
      <c r="I47" s="18"/>
      <c r="J47" s="27"/>
    </row>
    <row r="48" spans="1:10" ht="30" customHeight="1">
      <c r="A48" s="40">
        <v>20</v>
      </c>
      <c r="B48" s="17" t="s">
        <v>90</v>
      </c>
      <c r="C48" s="30" t="s">
        <v>91</v>
      </c>
      <c r="D48" s="17" t="s">
        <v>32</v>
      </c>
      <c r="E48" s="23">
        <v>34.5</v>
      </c>
      <c r="F48" s="19"/>
      <c r="G48" s="17"/>
      <c r="H48" s="33">
        <v>0.23</v>
      </c>
      <c r="I48" s="18"/>
      <c r="J48" s="27"/>
    </row>
    <row r="49" spans="1:10" s="22" customFormat="1" ht="30" customHeight="1">
      <c r="A49" s="40">
        <v>21</v>
      </c>
      <c r="B49" s="5" t="s">
        <v>115</v>
      </c>
      <c r="C49" s="30" t="s">
        <v>92</v>
      </c>
      <c r="D49" s="17" t="s">
        <v>32</v>
      </c>
      <c r="E49" s="23">
        <v>23.11</v>
      </c>
      <c r="F49" s="19"/>
      <c r="G49" s="17"/>
      <c r="H49" s="23" t="s">
        <v>93</v>
      </c>
      <c r="I49" s="18"/>
      <c r="J49" s="27"/>
    </row>
    <row r="50" spans="1:10" s="22" customFormat="1" ht="30" customHeight="1">
      <c r="A50" s="40">
        <v>22</v>
      </c>
      <c r="B50" s="5" t="s">
        <v>116</v>
      </c>
      <c r="C50" s="30" t="s">
        <v>97</v>
      </c>
      <c r="D50" s="17" t="s">
        <v>32</v>
      </c>
      <c r="E50" s="23">
        <v>12</v>
      </c>
      <c r="F50" s="19"/>
      <c r="G50" s="17"/>
      <c r="H50" s="23" t="s">
        <v>93</v>
      </c>
      <c r="I50" s="18"/>
      <c r="J50" s="27"/>
    </row>
    <row r="51" spans="1:10" s="22" customFormat="1" ht="30" customHeight="1">
      <c r="A51" s="40">
        <v>23</v>
      </c>
      <c r="B51" s="17" t="s">
        <v>36</v>
      </c>
      <c r="C51" s="30" t="s">
        <v>98</v>
      </c>
      <c r="D51" s="17" t="s">
        <v>35</v>
      </c>
      <c r="E51" s="23">
        <v>16</v>
      </c>
      <c r="F51" s="19"/>
      <c r="G51" s="17"/>
      <c r="H51" s="23" t="s">
        <v>88</v>
      </c>
      <c r="I51" s="18"/>
      <c r="J51" s="27"/>
    </row>
    <row r="52" spans="1:10" s="22" customFormat="1" ht="30" customHeight="1">
      <c r="A52" s="40">
        <v>24</v>
      </c>
      <c r="B52" s="5" t="s">
        <v>34</v>
      </c>
      <c r="C52" s="4" t="s">
        <v>99</v>
      </c>
      <c r="D52" s="17" t="s">
        <v>9</v>
      </c>
      <c r="E52" s="23">
        <v>60</v>
      </c>
      <c r="F52" s="19"/>
      <c r="G52" s="17"/>
      <c r="H52" s="23" t="s">
        <v>88</v>
      </c>
      <c r="I52" s="18"/>
      <c r="J52" s="27"/>
    </row>
    <row r="53" spans="1:10" s="22" customFormat="1" ht="30" customHeight="1">
      <c r="A53" s="40">
        <v>25</v>
      </c>
      <c r="B53" s="29" t="s">
        <v>100</v>
      </c>
      <c r="C53" s="34" t="s">
        <v>101</v>
      </c>
      <c r="D53" s="17" t="s">
        <v>35</v>
      </c>
      <c r="E53" s="23">
        <v>200</v>
      </c>
      <c r="F53" s="19"/>
      <c r="G53" s="17"/>
      <c r="H53" s="33">
        <v>0.08</v>
      </c>
      <c r="I53" s="18"/>
      <c r="J53" s="27"/>
    </row>
    <row r="54" spans="1:10" s="22" customFormat="1" ht="30" customHeight="1">
      <c r="A54" s="40">
        <v>26</v>
      </c>
      <c r="B54" s="5" t="s">
        <v>34</v>
      </c>
      <c r="C54" s="30" t="s">
        <v>95</v>
      </c>
      <c r="D54" s="17" t="s">
        <v>9</v>
      </c>
      <c r="E54" s="31">
        <v>100</v>
      </c>
      <c r="F54" s="32"/>
      <c r="G54" s="17"/>
      <c r="H54" s="33">
        <v>0.08</v>
      </c>
      <c r="I54" s="17"/>
      <c r="J54" s="38"/>
    </row>
    <row r="55" spans="1:10" s="22" customFormat="1" ht="30" customHeight="1">
      <c r="A55" s="40">
        <v>27</v>
      </c>
      <c r="B55" s="5" t="s">
        <v>34</v>
      </c>
      <c r="C55" s="30" t="s">
        <v>95</v>
      </c>
      <c r="D55" s="17" t="s">
        <v>9</v>
      </c>
      <c r="E55" s="31">
        <v>16</v>
      </c>
      <c r="F55" s="32"/>
      <c r="G55" s="17"/>
      <c r="H55" s="33">
        <v>0.23</v>
      </c>
      <c r="I55" s="17"/>
      <c r="J55" s="38"/>
    </row>
    <row r="56" spans="1:10" s="22" customFormat="1" ht="30" customHeight="1">
      <c r="A56" s="40">
        <v>28</v>
      </c>
      <c r="B56" s="5" t="s">
        <v>33</v>
      </c>
      <c r="C56" s="30" t="s">
        <v>96</v>
      </c>
      <c r="D56" s="17" t="s">
        <v>9</v>
      </c>
      <c r="E56" s="23">
        <v>16</v>
      </c>
      <c r="F56" s="32"/>
      <c r="G56" s="17"/>
      <c r="H56" s="33">
        <v>0.08</v>
      </c>
      <c r="I56" s="17"/>
      <c r="J56" s="38"/>
    </row>
    <row r="57" spans="1:10" s="22" customFormat="1" ht="30" customHeight="1" thickBot="1">
      <c r="A57" s="41">
        <v>29</v>
      </c>
      <c r="B57" s="9" t="s">
        <v>33</v>
      </c>
      <c r="C57" s="56" t="s">
        <v>96</v>
      </c>
      <c r="D57" s="55" t="s">
        <v>9</v>
      </c>
      <c r="E57" s="80">
        <f>8+11</f>
        <v>19</v>
      </c>
      <c r="F57" s="109"/>
      <c r="G57" s="55"/>
      <c r="H57" s="83">
        <v>0.23</v>
      </c>
      <c r="I57" s="55"/>
      <c r="J57" s="110"/>
    </row>
    <row r="58" spans="1:10" s="22" customFormat="1" ht="30" customHeight="1">
      <c r="A58" s="131" t="s">
        <v>50</v>
      </c>
      <c r="B58" s="132"/>
      <c r="C58" s="132"/>
      <c r="D58" s="132"/>
      <c r="E58" s="132"/>
      <c r="F58" s="132"/>
      <c r="G58" s="132"/>
      <c r="H58" s="132"/>
      <c r="I58" s="132"/>
      <c r="J58" s="133"/>
    </row>
    <row r="59" spans="1:10" s="22" customFormat="1" ht="30" customHeight="1">
      <c r="A59" s="140" t="s">
        <v>53</v>
      </c>
      <c r="B59" s="141"/>
      <c r="C59" s="141"/>
      <c r="D59" s="141"/>
      <c r="E59" s="141"/>
      <c r="F59" s="141"/>
      <c r="G59" s="141"/>
      <c r="H59" s="141"/>
      <c r="I59" s="141"/>
      <c r="J59" s="142"/>
    </row>
    <row r="60" spans="1:10" s="22" customFormat="1" ht="30" customHeight="1" thickBot="1">
      <c r="A60" s="66">
        <v>30</v>
      </c>
      <c r="B60" s="60" t="s">
        <v>51</v>
      </c>
      <c r="C60" s="67" t="s">
        <v>52</v>
      </c>
      <c r="D60" s="39" t="s">
        <v>26</v>
      </c>
      <c r="E60" s="106">
        <v>3013</v>
      </c>
      <c r="F60" s="63"/>
      <c r="G60" s="16"/>
      <c r="H60" s="107">
        <v>0.08</v>
      </c>
      <c r="I60" s="61"/>
      <c r="J60" s="65"/>
    </row>
    <row r="61" spans="1:10" ht="30" customHeight="1" thickBot="1">
      <c r="A61" s="134" t="s">
        <v>54</v>
      </c>
      <c r="B61" s="135"/>
      <c r="C61" s="135"/>
      <c r="D61" s="135"/>
      <c r="E61" s="135"/>
      <c r="F61" s="135"/>
      <c r="G61" s="135"/>
      <c r="H61" s="135"/>
      <c r="I61" s="135"/>
      <c r="J61" s="136"/>
    </row>
    <row r="62" spans="1:10" ht="30" customHeight="1" thickBot="1">
      <c r="A62" s="66">
        <v>31</v>
      </c>
      <c r="B62" s="60" t="s">
        <v>51</v>
      </c>
      <c r="C62" s="61" t="s">
        <v>52</v>
      </c>
      <c r="D62" s="60" t="s">
        <v>26</v>
      </c>
      <c r="E62" s="62">
        <v>331</v>
      </c>
      <c r="F62" s="62" t="s">
        <v>112</v>
      </c>
      <c r="G62" s="63"/>
      <c r="H62" s="75">
        <v>0.08</v>
      </c>
      <c r="I62" s="64"/>
      <c r="J62" s="65"/>
    </row>
    <row r="63" spans="1:10" s="22" customFormat="1" ht="30" customHeight="1" thickBot="1">
      <c r="A63" s="143" t="s">
        <v>55</v>
      </c>
      <c r="B63" s="144"/>
      <c r="C63" s="144"/>
      <c r="D63" s="144"/>
      <c r="E63" s="144"/>
      <c r="F63" s="144"/>
      <c r="G63" s="144"/>
      <c r="H63" s="144"/>
      <c r="I63" s="144"/>
      <c r="J63" s="145"/>
    </row>
    <row r="64" spans="1:10" s="22" customFormat="1" ht="30" customHeight="1" thickBot="1">
      <c r="A64" s="66">
        <v>32</v>
      </c>
      <c r="B64" s="60" t="s">
        <v>51</v>
      </c>
      <c r="C64" s="67" t="s">
        <v>52</v>
      </c>
      <c r="D64" s="39" t="s">
        <v>26</v>
      </c>
      <c r="E64" s="68">
        <v>360</v>
      </c>
      <c r="F64" s="63"/>
      <c r="G64" s="16"/>
      <c r="H64" s="64"/>
      <c r="I64" s="69"/>
      <c r="J64" s="65"/>
    </row>
    <row r="65" spans="1:10" s="22" customFormat="1" ht="30" customHeight="1" thickBot="1">
      <c r="A65" s="70">
        <v>33</v>
      </c>
      <c r="B65" s="71" t="s">
        <v>41</v>
      </c>
      <c r="C65" s="72" t="s">
        <v>56</v>
      </c>
      <c r="D65" s="15" t="s">
        <v>26</v>
      </c>
      <c r="E65" s="71">
        <f>3013+331+360</f>
        <v>3704</v>
      </c>
      <c r="F65" s="73"/>
      <c r="G65" s="74"/>
      <c r="H65" s="75">
        <v>0.08</v>
      </c>
      <c r="I65" s="76"/>
      <c r="J65" s="77"/>
    </row>
    <row r="66" spans="1:10" s="22" customFormat="1" ht="30" customHeight="1">
      <c r="A66" s="131" t="s">
        <v>57</v>
      </c>
      <c r="B66" s="132"/>
      <c r="C66" s="132"/>
      <c r="D66" s="132"/>
      <c r="E66" s="132"/>
      <c r="F66" s="132"/>
      <c r="G66" s="132"/>
      <c r="H66" s="132"/>
      <c r="I66" s="132"/>
      <c r="J66" s="133"/>
    </row>
    <row r="67" spans="1:10" s="22" customFormat="1" ht="30" customHeight="1">
      <c r="A67" s="40">
        <v>34</v>
      </c>
      <c r="B67" s="23" t="s">
        <v>40</v>
      </c>
      <c r="C67" s="78" t="s">
        <v>58</v>
      </c>
      <c r="D67" s="23" t="s">
        <v>59</v>
      </c>
      <c r="E67" s="23">
        <f>25+50</f>
        <v>75</v>
      </c>
      <c r="F67" s="17"/>
      <c r="G67" s="28"/>
      <c r="H67" s="33">
        <v>0.08</v>
      </c>
      <c r="I67" s="79"/>
      <c r="J67" s="53"/>
    </row>
    <row r="68" spans="1:10" s="22" customFormat="1" ht="30" customHeight="1" thickBot="1">
      <c r="A68" s="41">
        <v>35</v>
      </c>
      <c r="B68" s="80" t="s">
        <v>39</v>
      </c>
      <c r="C68" s="81" t="s">
        <v>60</v>
      </c>
      <c r="D68" s="80" t="s">
        <v>59</v>
      </c>
      <c r="E68" s="80">
        <f>7+10</f>
        <v>17</v>
      </c>
      <c r="F68" s="55"/>
      <c r="G68" s="82"/>
      <c r="H68" s="83">
        <v>0.08</v>
      </c>
      <c r="I68" s="84"/>
      <c r="J68" s="58"/>
    </row>
    <row r="69" spans="1:10" s="22" customFormat="1" ht="30" customHeight="1">
      <c r="A69" s="131" t="s">
        <v>102</v>
      </c>
      <c r="B69" s="132"/>
      <c r="C69" s="132"/>
      <c r="D69" s="132"/>
      <c r="E69" s="132"/>
      <c r="F69" s="132"/>
      <c r="G69" s="132"/>
      <c r="H69" s="132"/>
      <c r="I69" s="132"/>
      <c r="J69" s="133"/>
    </row>
    <row r="70" spans="1:10" s="22" customFormat="1" ht="30" customHeight="1">
      <c r="A70" s="85">
        <v>36</v>
      </c>
      <c r="B70" s="36" t="s">
        <v>38</v>
      </c>
      <c r="C70" s="86" t="s">
        <v>103</v>
      </c>
      <c r="D70" s="36" t="s">
        <v>77</v>
      </c>
      <c r="E70" s="36">
        <v>35</v>
      </c>
      <c r="F70" s="35"/>
      <c r="G70" s="29"/>
      <c r="H70" s="36" t="s">
        <v>88</v>
      </c>
      <c r="I70" s="87"/>
      <c r="J70" s="88"/>
    </row>
    <row r="71" spans="1:10" s="22" customFormat="1" ht="30" customHeight="1">
      <c r="A71" s="40">
        <v>37</v>
      </c>
      <c r="B71" s="36" t="s">
        <v>38</v>
      </c>
      <c r="C71" s="86" t="s">
        <v>133</v>
      </c>
      <c r="D71" s="36" t="s">
        <v>77</v>
      </c>
      <c r="E71" s="36">
        <v>2.0099999999999998</v>
      </c>
      <c r="F71" s="35"/>
      <c r="G71" s="29"/>
      <c r="H71" s="36" t="s">
        <v>88</v>
      </c>
      <c r="I71" s="35"/>
      <c r="J71" s="37"/>
    </row>
    <row r="72" spans="1:10" s="22" customFormat="1" ht="30" customHeight="1">
      <c r="A72" s="40">
        <v>38</v>
      </c>
      <c r="B72" s="36" t="s">
        <v>48</v>
      </c>
      <c r="C72" s="86" t="s">
        <v>58</v>
      </c>
      <c r="D72" s="36" t="s">
        <v>59</v>
      </c>
      <c r="E72" s="36">
        <v>16</v>
      </c>
      <c r="F72" s="36"/>
      <c r="G72" s="29"/>
      <c r="H72" s="89">
        <v>0.08</v>
      </c>
      <c r="I72" s="90"/>
      <c r="J72" s="91"/>
    </row>
    <row r="73" spans="1:10" s="22" customFormat="1" ht="30" customHeight="1" thickBot="1">
      <c r="A73" s="41">
        <v>39</v>
      </c>
      <c r="B73" s="93" t="s">
        <v>44</v>
      </c>
      <c r="C73" s="92" t="s">
        <v>60</v>
      </c>
      <c r="D73" s="93" t="s">
        <v>59</v>
      </c>
      <c r="E73" s="93">
        <v>2</v>
      </c>
      <c r="F73" s="93"/>
      <c r="G73" s="94"/>
      <c r="H73" s="95">
        <v>0.08</v>
      </c>
      <c r="I73" s="96"/>
      <c r="J73" s="97"/>
    </row>
    <row r="74" spans="1:10" s="22" customFormat="1" ht="30" customHeight="1">
      <c r="A74" s="126" t="s">
        <v>64</v>
      </c>
      <c r="B74" s="127"/>
      <c r="C74" s="127"/>
      <c r="D74" s="127"/>
      <c r="E74" s="127"/>
      <c r="F74" s="127"/>
      <c r="G74" s="127"/>
      <c r="H74" s="127"/>
      <c r="I74" s="127"/>
      <c r="J74" s="128"/>
    </row>
    <row r="75" spans="1:10" s="22" customFormat="1" ht="30" customHeight="1">
      <c r="A75" s="122">
        <v>40</v>
      </c>
      <c r="B75" s="124" t="s">
        <v>42</v>
      </c>
      <c r="C75" s="34" t="s">
        <v>108</v>
      </c>
      <c r="D75" s="36" t="s">
        <v>9</v>
      </c>
      <c r="E75" s="36">
        <v>36</v>
      </c>
      <c r="F75" s="29"/>
      <c r="G75" s="28"/>
      <c r="H75" s="89">
        <v>0.08</v>
      </c>
      <c r="I75" s="90"/>
      <c r="J75" s="91"/>
    </row>
    <row r="76" spans="1:10" s="22" customFormat="1" ht="30" customHeight="1">
      <c r="A76" s="122"/>
      <c r="B76" s="124"/>
      <c r="C76" s="86" t="s">
        <v>61</v>
      </c>
      <c r="D76" s="36" t="s">
        <v>59</v>
      </c>
      <c r="E76" s="36">
        <v>36</v>
      </c>
      <c r="F76" s="29"/>
      <c r="G76" s="28"/>
      <c r="H76" s="89">
        <v>0.23</v>
      </c>
      <c r="I76" s="90"/>
      <c r="J76" s="91"/>
    </row>
    <row r="77" spans="1:10" s="22" customFormat="1" ht="30" customHeight="1">
      <c r="A77" s="122">
        <v>41</v>
      </c>
      <c r="B77" s="124" t="s">
        <v>43</v>
      </c>
      <c r="C77" s="34" t="s">
        <v>109</v>
      </c>
      <c r="D77" s="36" t="s">
        <v>59</v>
      </c>
      <c r="E77" s="36">
        <v>20</v>
      </c>
      <c r="F77" s="29"/>
      <c r="G77" s="28"/>
      <c r="H77" s="89">
        <v>0.08</v>
      </c>
      <c r="I77" s="90"/>
      <c r="J77" s="91"/>
    </row>
    <row r="78" spans="1:10" s="22" customFormat="1" ht="30" customHeight="1" thickBot="1">
      <c r="A78" s="123"/>
      <c r="B78" s="125"/>
      <c r="C78" s="92" t="s">
        <v>63</v>
      </c>
      <c r="D78" s="93" t="s">
        <v>9</v>
      </c>
      <c r="E78" s="93">
        <v>4</v>
      </c>
      <c r="F78" s="94"/>
      <c r="G78" s="82"/>
      <c r="H78" s="95">
        <v>0.23</v>
      </c>
      <c r="I78" s="96"/>
      <c r="J78" s="97"/>
    </row>
    <row r="79" spans="1:10" s="22" customFormat="1" ht="30" customHeight="1">
      <c r="A79" s="126" t="s">
        <v>104</v>
      </c>
      <c r="B79" s="127"/>
      <c r="C79" s="127"/>
      <c r="D79" s="127"/>
      <c r="E79" s="127"/>
      <c r="F79" s="127"/>
      <c r="G79" s="127"/>
      <c r="H79" s="127"/>
      <c r="I79" s="127"/>
      <c r="J79" s="128"/>
    </row>
    <row r="80" spans="1:10" s="22" customFormat="1" ht="30" customHeight="1">
      <c r="A80" s="25">
        <v>42</v>
      </c>
      <c r="B80" s="5" t="s">
        <v>10</v>
      </c>
      <c r="C80" s="4" t="s">
        <v>11</v>
      </c>
      <c r="D80" s="5" t="s">
        <v>9</v>
      </c>
      <c r="E80" s="5">
        <v>2</v>
      </c>
      <c r="F80" s="4"/>
      <c r="G80" s="28"/>
      <c r="H80" s="89">
        <v>0.23</v>
      </c>
      <c r="I80" s="3"/>
      <c r="J80" s="6"/>
    </row>
    <row r="81" spans="1:10" s="22" customFormat="1" ht="30" customHeight="1" thickBot="1">
      <c r="A81" s="98">
        <v>43</v>
      </c>
      <c r="B81" s="9" t="s">
        <v>12</v>
      </c>
      <c r="C81" s="7" t="s">
        <v>13</v>
      </c>
      <c r="D81" s="9" t="s">
        <v>9</v>
      </c>
      <c r="E81" s="9">
        <v>16</v>
      </c>
      <c r="F81" s="7"/>
      <c r="G81" s="82"/>
      <c r="H81" s="95">
        <v>0.23</v>
      </c>
      <c r="I81" s="8"/>
      <c r="J81" s="10"/>
    </row>
    <row r="82" spans="1:10" s="22" customFormat="1" ht="30" customHeight="1">
      <c r="A82" s="111"/>
      <c r="B82" s="99"/>
      <c r="C82" s="100"/>
      <c r="D82" s="2"/>
      <c r="E82" s="99"/>
      <c r="F82" s="101"/>
      <c r="G82" s="102"/>
      <c r="H82" s="103"/>
      <c r="I82" s="104"/>
      <c r="J82" s="105"/>
    </row>
    <row r="83" spans="1:10" ht="30" customHeight="1">
      <c r="A83" s="129" t="s">
        <v>118</v>
      </c>
      <c r="B83" s="129"/>
      <c r="C83" s="129"/>
      <c r="D83" s="129"/>
      <c r="E83" s="130"/>
      <c r="F83" s="130"/>
      <c r="G83" s="130"/>
      <c r="H83" s="130"/>
      <c r="I83" s="130"/>
      <c r="J83" s="130"/>
    </row>
    <row r="84" spans="1:10" ht="30" customHeight="1">
      <c r="A84" s="129" t="s">
        <v>119</v>
      </c>
      <c r="B84" s="129"/>
      <c r="C84" s="129"/>
      <c r="D84" s="129"/>
      <c r="E84" s="130"/>
      <c r="F84" s="130"/>
      <c r="G84" s="130"/>
      <c r="H84" s="130"/>
      <c r="I84" s="130"/>
      <c r="J84" s="130"/>
    </row>
    <row r="85" spans="1:10">
      <c r="A85" s="112"/>
      <c r="B85" s="112"/>
      <c r="C85" s="113"/>
      <c r="D85" s="112"/>
      <c r="E85" s="112"/>
      <c r="F85" s="112"/>
      <c r="G85" s="112"/>
      <c r="H85" s="112"/>
      <c r="I85" s="112"/>
      <c r="J85" s="112"/>
    </row>
    <row r="86" spans="1:10">
      <c r="A86" s="112"/>
      <c r="B86" s="112"/>
      <c r="C86" s="113"/>
      <c r="D86" s="112"/>
      <c r="E86" s="112"/>
      <c r="F86" s="112"/>
      <c r="G86" s="112"/>
      <c r="H86" s="112"/>
      <c r="I86" s="112"/>
      <c r="J86" s="112"/>
    </row>
    <row r="87" spans="1:10">
      <c r="A87" s="112"/>
      <c r="B87" s="112"/>
      <c r="C87" s="113"/>
      <c r="D87" s="112"/>
      <c r="E87" s="112"/>
      <c r="F87" s="112"/>
      <c r="G87" s="113"/>
      <c r="H87" s="112"/>
      <c r="I87" s="114" t="s">
        <v>120</v>
      </c>
      <c r="J87" s="112"/>
    </row>
    <row r="88" spans="1:10">
      <c r="A88" s="112"/>
      <c r="B88" s="112"/>
      <c r="C88" s="113"/>
      <c r="D88" s="112"/>
      <c r="E88" s="112"/>
      <c r="F88" s="113"/>
      <c r="G88" s="112"/>
      <c r="H88" s="112"/>
      <c r="I88" s="114" t="s">
        <v>121</v>
      </c>
      <c r="J88" s="112"/>
    </row>
    <row r="89" spans="1:10">
      <c r="A89" s="113"/>
      <c r="B89" s="112"/>
      <c r="C89" s="113"/>
      <c r="D89" s="113"/>
      <c r="E89" s="113"/>
      <c r="F89" s="113"/>
      <c r="G89" s="113"/>
      <c r="H89" s="113"/>
      <c r="I89" s="113"/>
      <c r="J89" s="113"/>
    </row>
    <row r="90" spans="1:10">
      <c r="A90" s="113"/>
      <c r="B90" s="112"/>
      <c r="C90" s="113"/>
      <c r="D90" s="113"/>
      <c r="E90" s="113"/>
      <c r="F90" s="113"/>
      <c r="G90" s="113"/>
      <c r="H90" s="113"/>
      <c r="I90" s="113"/>
      <c r="J90" s="113"/>
    </row>
    <row r="91" spans="1:10">
      <c r="A91" s="113"/>
      <c r="B91" s="112"/>
      <c r="C91" s="113"/>
      <c r="D91" s="113"/>
      <c r="E91" s="113"/>
      <c r="F91" s="113"/>
      <c r="G91" s="113"/>
      <c r="H91" s="113"/>
      <c r="I91" s="113"/>
      <c r="J91" s="113"/>
    </row>
    <row r="92" spans="1:10">
      <c r="A92" s="113"/>
      <c r="B92" s="112"/>
      <c r="C92" s="113"/>
      <c r="D92" s="113"/>
      <c r="E92" s="113"/>
      <c r="F92" s="113"/>
      <c r="G92" s="113"/>
      <c r="H92" s="113"/>
      <c r="I92" s="113"/>
      <c r="J92" s="113"/>
    </row>
    <row r="93" spans="1:10">
      <c r="A93" s="113"/>
      <c r="B93" s="112"/>
      <c r="C93" s="113"/>
      <c r="D93" s="113"/>
      <c r="E93" s="113"/>
      <c r="F93" s="113"/>
      <c r="G93" s="113"/>
      <c r="H93" s="113"/>
      <c r="I93" s="113"/>
      <c r="J93" s="113"/>
    </row>
  </sheetData>
  <mergeCells count="58">
    <mergeCell ref="A14:J14"/>
    <mergeCell ref="A16:J16"/>
    <mergeCell ref="A7:J7"/>
    <mergeCell ref="A9:J9"/>
    <mergeCell ref="A11:J11"/>
    <mergeCell ref="A12:J12"/>
    <mergeCell ref="A13:J13"/>
    <mergeCell ref="A1:J1"/>
    <mergeCell ref="A3:J3"/>
    <mergeCell ref="A4:J4"/>
    <mergeCell ref="A5:J5"/>
    <mergeCell ref="A6:J6"/>
    <mergeCell ref="J21:J22"/>
    <mergeCell ref="A20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4:J24"/>
    <mergeCell ref="A30:A31"/>
    <mergeCell ref="E25:E26"/>
    <mergeCell ref="D25:D26"/>
    <mergeCell ref="C25:C26"/>
    <mergeCell ref="A25:A26"/>
    <mergeCell ref="J25:J26"/>
    <mergeCell ref="I25:I26"/>
    <mergeCell ref="H25:H26"/>
    <mergeCell ref="G25:G26"/>
    <mergeCell ref="F25:F26"/>
    <mergeCell ref="B25:B26"/>
    <mergeCell ref="A84:D84"/>
    <mergeCell ref="E84:J84"/>
    <mergeCell ref="A69:J69"/>
    <mergeCell ref="A74:J74"/>
    <mergeCell ref="A75:A76"/>
    <mergeCell ref="B75:B76"/>
    <mergeCell ref="J30:J31"/>
    <mergeCell ref="A77:A78"/>
    <mergeCell ref="B77:B78"/>
    <mergeCell ref="A79:J79"/>
    <mergeCell ref="A83:D83"/>
    <mergeCell ref="E83:J83"/>
    <mergeCell ref="A61:J61"/>
    <mergeCell ref="A44:J44"/>
    <mergeCell ref="A58:J58"/>
    <mergeCell ref="A59:J59"/>
    <mergeCell ref="A63:J63"/>
    <mergeCell ref="A66:J66"/>
    <mergeCell ref="E30:E31"/>
    <mergeCell ref="F30:F31"/>
    <mergeCell ref="G30:G31"/>
    <mergeCell ref="H30:H31"/>
    <mergeCell ref="I30:I31"/>
  </mergeCells>
  <printOptions horizontalCentered="1"/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2019-11-13T06:59:42Z</dcterms:modified>
</cp:coreProperties>
</file>