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na\Documents\pulpit\Przetargi 2023\8.2023 MAT MED\wyjasnienia SWZ 17.10.2023\"/>
    </mc:Choice>
  </mc:AlternateContent>
  <bookViews>
    <workbookView xWindow="0" yWindow="0" windowWidth="28800" windowHeight="14235" tabRatio="961" firstSheet="5" activeTab="12"/>
  </bookViews>
  <sheets>
    <sheet name="zał. 6.1 Wyroby medyczne I" sheetId="26" r:id="rId1"/>
    <sheet name="zał 6.2 Wyroby medyczne II" sheetId="27" r:id="rId2"/>
    <sheet name="zał.6.3 Wyroby medyczne III" sheetId="28" r:id="rId3"/>
    <sheet name="zał. 6.4 Wyroby medyczne IV" sheetId="29" r:id="rId4"/>
    <sheet name=" Zał.6.5 Wyroby medyczne V" sheetId="11" r:id="rId5"/>
    <sheet name="Zał.6.6 Rękawice" sheetId="23" r:id="rId6"/>
    <sheet name="Zał.6.7 Wyroby ortopedyczne I" sheetId="30" r:id="rId7"/>
    <sheet name="Zał.6.8 Wyroby ortopedyczne II" sheetId="5" r:id="rId8"/>
    <sheet name="Zał.6.9 Paski i glukometry" sheetId="16" r:id="rId9"/>
    <sheet name="Zał.6.10 Środki dezynfekc. I" sheetId="22" r:id="rId10"/>
    <sheet name="Zał.6.11 Środki dezynfekc. II" sheetId="32" r:id="rId11"/>
    <sheet name="Zał.6.12 Mat. do sterylizacji" sheetId="6" r:id="rId12"/>
    <sheet name="Zał. 6.13 Mat. szewne" sheetId="7" r:id="rId13"/>
    <sheet name="Zał.2.8. Implanty kości ręki" sheetId="8" state="hidden" r:id="rId14"/>
  </sheets>
  <calcPr calcId="152511"/>
</workbook>
</file>

<file path=xl/calcChain.xml><?xml version="1.0" encoding="utf-8"?>
<calcChain xmlns="http://schemas.openxmlformats.org/spreadsheetml/2006/main">
  <c r="L7" i="23" l="1"/>
  <c r="L8" i="23"/>
  <c r="L9" i="23"/>
  <c r="L10" i="23"/>
  <c r="L12" i="23"/>
  <c r="L13" i="23"/>
  <c r="K7" i="23"/>
  <c r="K8" i="23"/>
  <c r="K9" i="23"/>
  <c r="K10" i="23"/>
  <c r="K11" i="23"/>
  <c r="K12" i="23"/>
  <c r="K13" i="23"/>
  <c r="K6" i="23"/>
  <c r="K7" i="29"/>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8" i="28"/>
  <c r="L9" i="27"/>
  <c r="L10" i="27"/>
  <c r="L11" i="27"/>
  <c r="L12" i="27"/>
  <c r="L13" i="27"/>
  <c r="L14" i="27"/>
  <c r="L15"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42" i="27"/>
  <c r="L43" i="27"/>
  <c r="L44" i="27"/>
  <c r="L45" i="27"/>
  <c r="L46" i="27"/>
  <c r="L47" i="27"/>
  <c r="L48" i="27"/>
  <c r="L49" i="27"/>
  <c r="L50" i="27"/>
  <c r="L51" i="27"/>
  <c r="L52" i="27"/>
  <c r="L53" i="27"/>
  <c r="L54" i="27"/>
  <c r="L55" i="27"/>
  <c r="L56" i="27"/>
  <c r="L57" i="27"/>
  <c r="L58" i="27"/>
  <c r="L59" i="27"/>
  <c r="L60" i="27"/>
  <c r="L61" i="27"/>
  <c r="L62" i="27"/>
  <c r="L63" i="27"/>
  <c r="L64" i="27"/>
  <c r="L65" i="27"/>
  <c r="L66" i="27"/>
  <c r="L67" i="27"/>
  <c r="L68" i="27"/>
  <c r="L69" i="27"/>
  <c r="L70" i="27"/>
  <c r="L71" i="27"/>
  <c r="L72" i="27"/>
  <c r="L73" i="27"/>
  <c r="L74" i="27"/>
  <c r="L75" i="27"/>
  <c r="L76" i="27"/>
  <c r="L77" i="27"/>
  <c r="L78" i="27"/>
  <c r="L79" i="27"/>
  <c r="L80" i="27"/>
  <c r="L81" i="27"/>
  <c r="L82" i="27"/>
  <c r="L83" i="27"/>
  <c r="L84" i="27"/>
  <c r="L85" i="27"/>
  <c r="L86" i="27"/>
  <c r="L87" i="27"/>
  <c r="L88" i="27"/>
  <c r="L89" i="27"/>
  <c r="L90" i="27"/>
  <c r="L91" i="27"/>
  <c r="L92" i="27"/>
  <c r="L93" i="27"/>
  <c r="L94" i="27"/>
  <c r="L95" i="27"/>
  <c r="L96" i="27"/>
  <c r="L97" i="27"/>
  <c r="L98" i="27"/>
  <c r="L99" i="27"/>
  <c r="L100" i="27"/>
  <c r="L101" i="27"/>
  <c r="L102" i="27"/>
  <c r="L103" i="27"/>
  <c r="L104" i="27"/>
  <c r="L105" i="27"/>
  <c r="L106" i="27"/>
  <c r="L107" i="27"/>
  <c r="L108" i="27"/>
  <c r="L109" i="27"/>
  <c r="L110" i="27"/>
  <c r="L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8" i="27"/>
  <c r="K9" i="26" l="1"/>
  <c r="K10" i="26"/>
  <c r="K11" i="26"/>
  <c r="K12" i="26"/>
  <c r="K13" i="26"/>
  <c r="K14" i="26"/>
  <c r="K15" i="26"/>
  <c r="K16" i="26"/>
  <c r="K17" i="26"/>
  <c r="K18" i="26"/>
  <c r="K19" i="26"/>
  <c r="K20" i="26"/>
  <c r="K21" i="26"/>
  <c r="K8" i="26"/>
  <c r="J8" i="26"/>
  <c r="J9" i="26"/>
  <c r="J10" i="26"/>
  <c r="J11" i="26"/>
  <c r="J12" i="26"/>
  <c r="J13" i="26"/>
  <c r="J14" i="26"/>
  <c r="J15" i="26"/>
  <c r="J16" i="26"/>
  <c r="J17" i="26"/>
  <c r="J18" i="26"/>
  <c r="J19" i="26"/>
  <c r="J20" i="26"/>
  <c r="J21" i="26"/>
  <c r="I8" i="7" l="1"/>
  <c r="I9" i="7"/>
  <c r="J9" i="7" s="1"/>
  <c r="I10" i="7"/>
  <c r="I11" i="7"/>
  <c r="J11" i="7" s="1"/>
  <c r="I12" i="7"/>
  <c r="I13" i="7"/>
  <c r="J13" i="7" s="1"/>
  <c r="I14" i="7"/>
  <c r="I15" i="7"/>
  <c r="J15" i="7" s="1"/>
  <c r="I16" i="7"/>
  <c r="I17" i="7"/>
  <c r="J17" i="7" s="1"/>
  <c r="I18" i="7"/>
  <c r="I19" i="7"/>
  <c r="J19" i="7" s="1"/>
  <c r="I20" i="7"/>
  <c r="I21" i="7"/>
  <c r="J21" i="7" s="1"/>
  <c r="I22" i="7"/>
  <c r="I23" i="7"/>
  <c r="J23" i="7" s="1"/>
  <c r="I24" i="7"/>
  <c r="I25" i="7"/>
  <c r="J25" i="7" s="1"/>
  <c r="I7" i="7"/>
  <c r="J7" i="7" s="1"/>
  <c r="J9" i="32"/>
  <c r="J10" i="22"/>
  <c r="J11" i="22"/>
  <c r="L11" i="22" s="1"/>
  <c r="J12" i="22"/>
  <c r="J13" i="22"/>
  <c r="L13" i="22" s="1"/>
  <c r="J14" i="22"/>
  <c r="J15" i="22"/>
  <c r="L15" i="22" s="1"/>
  <c r="J16" i="22"/>
  <c r="J17" i="22"/>
  <c r="L17" i="22" s="1"/>
  <c r="J18" i="22"/>
  <c r="J19" i="22"/>
  <c r="L19" i="22" s="1"/>
  <c r="J20" i="22"/>
  <c r="J21" i="22"/>
  <c r="L21" i="22" s="1"/>
  <c r="J22" i="22"/>
  <c r="J23" i="22"/>
  <c r="L23" i="22" s="1"/>
  <c r="J24" i="22"/>
  <c r="J25" i="22"/>
  <c r="L25" i="22" s="1"/>
  <c r="J26" i="22"/>
  <c r="J27" i="22"/>
  <c r="L27" i="22" s="1"/>
  <c r="J28" i="22"/>
  <c r="J29" i="22"/>
  <c r="L29" i="22" s="1"/>
  <c r="J30" i="22"/>
  <c r="J31" i="22"/>
  <c r="L31" i="22" s="1"/>
  <c r="J32" i="22"/>
  <c r="J33" i="22"/>
  <c r="L33" i="22" s="1"/>
  <c r="J34" i="22"/>
  <c r="J35" i="22"/>
  <c r="L35" i="22" s="1"/>
  <c r="J36" i="22"/>
  <c r="J9" i="22"/>
  <c r="J8" i="7"/>
  <c r="J10" i="7"/>
  <c r="J12" i="7"/>
  <c r="J14" i="7"/>
  <c r="J16" i="7"/>
  <c r="J18" i="7"/>
  <c r="J20" i="7"/>
  <c r="J22" i="7"/>
  <c r="J24" i="7"/>
  <c r="G8" i="7"/>
  <c r="G9" i="7"/>
  <c r="G10" i="7"/>
  <c r="G11" i="7"/>
  <c r="G12" i="7"/>
  <c r="G13" i="7"/>
  <c r="G14" i="7"/>
  <c r="G15" i="7"/>
  <c r="G16" i="7"/>
  <c r="G17" i="7"/>
  <c r="G18" i="7"/>
  <c r="G19" i="7"/>
  <c r="G20" i="7"/>
  <c r="G21" i="7"/>
  <c r="G22" i="7"/>
  <c r="G23" i="7"/>
  <c r="G24" i="7"/>
  <c r="G25" i="7"/>
  <c r="G7" i="7"/>
  <c r="G9" i="6"/>
  <c r="I9" i="6" s="1"/>
  <c r="G10" i="6"/>
  <c r="I10" i="6" s="1"/>
  <c r="G11" i="6"/>
  <c r="I11" i="6" s="1"/>
  <c r="G12" i="6"/>
  <c r="I12" i="6" s="1"/>
  <c r="G13" i="6"/>
  <c r="I13" i="6" s="1"/>
  <c r="G14" i="6"/>
  <c r="I14" i="6" s="1"/>
  <c r="G15" i="6"/>
  <c r="I15" i="6" s="1"/>
  <c r="G16" i="6"/>
  <c r="I16" i="6" s="1"/>
  <c r="G17" i="6"/>
  <c r="I17" i="6" s="1"/>
  <c r="G18" i="6"/>
  <c r="I18" i="6" s="1"/>
  <c r="G19" i="6"/>
  <c r="I19" i="6" s="1"/>
  <c r="G20" i="6"/>
  <c r="I20" i="6" s="1"/>
  <c r="G21" i="6"/>
  <c r="I21" i="6" s="1"/>
  <c r="G22" i="6"/>
  <c r="I22" i="6" s="1"/>
  <c r="G23" i="6"/>
  <c r="I23" i="6" s="1"/>
  <c r="G24" i="6"/>
  <c r="I24" i="6" s="1"/>
  <c r="F9" i="6"/>
  <c r="F10" i="6"/>
  <c r="F11" i="6"/>
  <c r="F12" i="6"/>
  <c r="F13" i="6"/>
  <c r="F14" i="6"/>
  <c r="F15" i="6"/>
  <c r="F16" i="6"/>
  <c r="F17" i="6"/>
  <c r="F18" i="6"/>
  <c r="F19" i="6"/>
  <c r="F20" i="6"/>
  <c r="F21" i="6"/>
  <c r="F22" i="6"/>
  <c r="F23" i="6"/>
  <c r="F24" i="6"/>
  <c r="J10" i="32"/>
  <c r="L10" i="32" s="1"/>
  <c r="J11" i="32"/>
  <c r="L11" i="32" s="1"/>
  <c r="J12" i="32"/>
  <c r="L12" i="32" s="1"/>
  <c r="J13" i="32"/>
  <c r="L13" i="32" s="1"/>
  <c r="J14" i="32"/>
  <c r="L14" i="32" s="1"/>
  <c r="J15" i="32"/>
  <c r="L15" i="32" s="1"/>
  <c r="J16" i="32"/>
  <c r="L16" i="32" s="1"/>
  <c r="J17" i="32"/>
  <c r="L17" i="32" s="1"/>
  <c r="J18" i="32"/>
  <c r="L18" i="32" s="1"/>
  <c r="J19" i="32"/>
  <c r="L19" i="32" s="1"/>
  <c r="J20" i="32"/>
  <c r="L20" i="32" s="1"/>
  <c r="J21" i="32"/>
  <c r="L21" i="32" s="1"/>
  <c r="J22" i="32"/>
  <c r="L22" i="32" s="1"/>
  <c r="J23" i="32"/>
  <c r="L23" i="32" s="1"/>
  <c r="J24" i="32"/>
  <c r="L24" i="32" s="1"/>
  <c r="J25" i="32"/>
  <c r="L25" i="32" s="1"/>
  <c r="J26" i="32"/>
  <c r="L26" i="32" s="1"/>
  <c r="J27" i="32"/>
  <c r="L27" i="32" s="1"/>
  <c r="J28" i="32"/>
  <c r="L28" i="32" s="1"/>
  <c r="I10" i="32"/>
  <c r="I11" i="32"/>
  <c r="I12" i="32"/>
  <c r="I13" i="32"/>
  <c r="I14" i="32"/>
  <c r="I15" i="32"/>
  <c r="I16" i="32"/>
  <c r="I17" i="32"/>
  <c r="I18" i="32"/>
  <c r="I19" i="32"/>
  <c r="I20" i="32"/>
  <c r="I21" i="32"/>
  <c r="I22" i="32"/>
  <c r="I23" i="32"/>
  <c r="I24" i="32"/>
  <c r="I25" i="32"/>
  <c r="I26" i="32"/>
  <c r="I27" i="32"/>
  <c r="I28" i="32"/>
  <c r="I9" i="32"/>
  <c r="L10" i="22"/>
  <c r="L12" i="22"/>
  <c r="L14" i="22"/>
  <c r="L16" i="22"/>
  <c r="L18" i="22"/>
  <c r="L20" i="22"/>
  <c r="L22" i="22"/>
  <c r="L24" i="22"/>
  <c r="L26" i="22"/>
  <c r="L28" i="22"/>
  <c r="L30" i="22"/>
  <c r="L32" i="22"/>
  <c r="L34" i="22"/>
  <c r="L36"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H8" i="16"/>
  <c r="I8" i="16" s="1"/>
  <c r="G8" i="16"/>
  <c r="I11" i="5"/>
  <c r="I19" i="5"/>
  <c r="I27" i="5"/>
  <c r="I35" i="5"/>
  <c r="I43" i="5"/>
  <c r="I51" i="5"/>
  <c r="G10" i="5"/>
  <c r="I10" i="5" s="1"/>
  <c r="G11" i="5"/>
  <c r="G12" i="5"/>
  <c r="I12" i="5" s="1"/>
  <c r="G13" i="5"/>
  <c r="I13" i="5" s="1"/>
  <c r="G14" i="5"/>
  <c r="I14" i="5" s="1"/>
  <c r="G15" i="5"/>
  <c r="I15" i="5" s="1"/>
  <c r="G16" i="5"/>
  <c r="I16" i="5" s="1"/>
  <c r="G17" i="5"/>
  <c r="I17" i="5" s="1"/>
  <c r="G18" i="5"/>
  <c r="I18" i="5" s="1"/>
  <c r="G19" i="5"/>
  <c r="G20" i="5"/>
  <c r="I20" i="5" s="1"/>
  <c r="G21" i="5"/>
  <c r="I21" i="5" s="1"/>
  <c r="G22" i="5"/>
  <c r="I22" i="5" s="1"/>
  <c r="G23" i="5"/>
  <c r="I23" i="5" s="1"/>
  <c r="G24" i="5"/>
  <c r="I24" i="5" s="1"/>
  <c r="G25" i="5"/>
  <c r="I25" i="5" s="1"/>
  <c r="G26" i="5"/>
  <c r="I26" i="5" s="1"/>
  <c r="G27" i="5"/>
  <c r="G28" i="5"/>
  <c r="I28" i="5" s="1"/>
  <c r="G29" i="5"/>
  <c r="I29" i="5" s="1"/>
  <c r="G30" i="5"/>
  <c r="I30" i="5" s="1"/>
  <c r="G31" i="5"/>
  <c r="I31" i="5" s="1"/>
  <c r="G32" i="5"/>
  <c r="I32" i="5" s="1"/>
  <c r="G33" i="5"/>
  <c r="I33" i="5" s="1"/>
  <c r="G34" i="5"/>
  <c r="I34" i="5" s="1"/>
  <c r="G35" i="5"/>
  <c r="G36" i="5"/>
  <c r="I36" i="5" s="1"/>
  <c r="G37" i="5"/>
  <c r="I37" i="5" s="1"/>
  <c r="G38" i="5"/>
  <c r="I38" i="5" s="1"/>
  <c r="G39" i="5"/>
  <c r="I39" i="5" s="1"/>
  <c r="G40" i="5"/>
  <c r="I40" i="5" s="1"/>
  <c r="G41" i="5"/>
  <c r="I41" i="5" s="1"/>
  <c r="G42" i="5"/>
  <c r="I42" i="5" s="1"/>
  <c r="G43" i="5"/>
  <c r="G44" i="5"/>
  <c r="I44" i="5" s="1"/>
  <c r="G45" i="5"/>
  <c r="I45" i="5" s="1"/>
  <c r="G46" i="5"/>
  <c r="I46" i="5" s="1"/>
  <c r="G47" i="5"/>
  <c r="I47" i="5" s="1"/>
  <c r="G48" i="5"/>
  <c r="I48" i="5" s="1"/>
  <c r="G49" i="5"/>
  <c r="I49" i="5" s="1"/>
  <c r="G50" i="5"/>
  <c r="I50" i="5" s="1"/>
  <c r="G51" i="5"/>
  <c r="G52" i="5"/>
  <c r="I52" i="5" s="1"/>
  <c r="G53" i="5"/>
  <c r="I53" i="5" s="1"/>
  <c r="G54" i="5"/>
  <c r="I54" i="5" s="1"/>
  <c r="G55" i="5"/>
  <c r="I55" i="5" s="1"/>
  <c r="G56" i="5"/>
  <c r="I56" i="5" s="1"/>
  <c r="G57" i="5"/>
  <c r="I57" i="5" s="1"/>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H7" i="30"/>
  <c r="G7" i="30"/>
  <c r="J7" i="23"/>
  <c r="J8" i="23"/>
  <c r="J9" i="23"/>
  <c r="J10" i="23"/>
  <c r="J11" i="23"/>
  <c r="L11" i="23" s="1"/>
  <c r="J12" i="23"/>
  <c r="J13" i="23"/>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H10" i="11"/>
  <c r="J10" i="11" s="1"/>
  <c r="H11" i="11"/>
  <c r="J11" i="11" s="1"/>
  <c r="H12" i="11"/>
  <c r="J12" i="11" s="1"/>
  <c r="H13" i="11"/>
  <c r="J13" i="11" s="1"/>
  <c r="H14" i="11"/>
  <c r="J14" i="11" s="1"/>
  <c r="H15" i="11"/>
  <c r="J15" i="11" s="1"/>
  <c r="H16" i="11"/>
  <c r="J16" i="11" s="1"/>
  <c r="H17" i="11"/>
  <c r="J17" i="11" s="1"/>
  <c r="H18" i="11"/>
  <c r="J18" i="11" s="1"/>
  <c r="H19" i="11"/>
  <c r="J19" i="11" s="1"/>
  <c r="H20" i="11"/>
  <c r="J20" i="11" s="1"/>
  <c r="H21" i="11"/>
  <c r="J21" i="11" s="1"/>
  <c r="H22" i="11"/>
  <c r="J22" i="11" s="1"/>
  <c r="H23" i="11"/>
  <c r="J23" i="11" s="1"/>
  <c r="H24" i="11"/>
  <c r="J24" i="11" s="1"/>
  <c r="H25" i="11"/>
  <c r="J25" i="11" s="1"/>
  <c r="H26" i="11"/>
  <c r="J26" i="11" s="1"/>
  <c r="H27" i="11"/>
  <c r="J27" i="11" s="1"/>
  <c r="H28" i="11"/>
  <c r="J28" i="11" s="1"/>
  <c r="H29" i="11"/>
  <c r="J29" i="11" s="1"/>
  <c r="H30" i="11"/>
  <c r="J30" i="11" s="1"/>
  <c r="H31" i="11"/>
  <c r="J31" i="11" s="1"/>
  <c r="H32" i="11"/>
  <c r="J32" i="11" s="1"/>
  <c r="H33" i="11"/>
  <c r="J33" i="11" s="1"/>
  <c r="H34" i="11"/>
  <c r="J34" i="11" s="1"/>
  <c r="H35" i="11"/>
  <c r="J35" i="11" s="1"/>
  <c r="L12" i="28"/>
  <c r="L16" i="28"/>
  <c r="L20" i="28"/>
  <c r="L24" i="28"/>
  <c r="L28" i="28"/>
  <c r="L32" i="28"/>
  <c r="L36" i="28"/>
  <c r="L40" i="28"/>
  <c r="L44" i="28"/>
  <c r="L48" i="28"/>
  <c r="L52" i="28"/>
  <c r="L56" i="28"/>
  <c r="L60" i="28"/>
  <c r="L64" i="28"/>
  <c r="L68" i="28"/>
  <c r="L72" i="28"/>
  <c r="L76" i="28"/>
  <c r="L80" i="28"/>
  <c r="L84" i="28"/>
  <c r="L88" i="28"/>
  <c r="L92" i="28"/>
  <c r="L96" i="28"/>
  <c r="L9" i="28"/>
  <c r="L10" i="28"/>
  <c r="L11" i="28"/>
  <c r="L13" i="28"/>
  <c r="L14" i="28"/>
  <c r="L15" i="28"/>
  <c r="L17" i="28"/>
  <c r="L18" i="28"/>
  <c r="L19" i="28"/>
  <c r="L21" i="28"/>
  <c r="L22" i="28"/>
  <c r="L23" i="28"/>
  <c r="L25" i="28"/>
  <c r="L26" i="28"/>
  <c r="L27" i="28"/>
  <c r="L29" i="28"/>
  <c r="L30" i="28"/>
  <c r="L31" i="28"/>
  <c r="L33" i="28"/>
  <c r="L34" i="28"/>
  <c r="L35" i="28"/>
  <c r="L37" i="28"/>
  <c r="L38" i="28"/>
  <c r="L39" i="28"/>
  <c r="L41" i="28"/>
  <c r="L42" i="28"/>
  <c r="L43" i="28"/>
  <c r="L45" i="28"/>
  <c r="L46" i="28"/>
  <c r="L47" i="28"/>
  <c r="L49" i="28"/>
  <c r="L50" i="28"/>
  <c r="L51" i="28"/>
  <c r="L53" i="28"/>
  <c r="L54" i="28"/>
  <c r="L55" i="28"/>
  <c r="L57" i="28"/>
  <c r="L58" i="28"/>
  <c r="L59" i="28"/>
  <c r="L61" i="28"/>
  <c r="L62" i="28"/>
  <c r="L63" i="28"/>
  <c r="L65" i="28"/>
  <c r="L66" i="28"/>
  <c r="L67" i="28"/>
  <c r="L69" i="28"/>
  <c r="L70" i="28"/>
  <c r="L71" i="28"/>
  <c r="L73" i="28"/>
  <c r="L74" i="28"/>
  <c r="L75" i="28"/>
  <c r="L77" i="28"/>
  <c r="L78" i="28"/>
  <c r="L79" i="28"/>
  <c r="L81" i="28"/>
  <c r="L82" i="28"/>
  <c r="L83" i="28"/>
  <c r="L85" i="28"/>
  <c r="L86" i="28"/>
  <c r="L87" i="28"/>
  <c r="L89" i="28"/>
  <c r="L90" i="28"/>
  <c r="L91" i="28"/>
  <c r="L93" i="28"/>
  <c r="L94" i="28"/>
  <c r="L95" i="28"/>
  <c r="L97" i="28"/>
  <c r="L98" i="28"/>
  <c r="L99"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65" i="27"/>
  <c r="J66" i="27"/>
  <c r="J67" i="27"/>
  <c r="J68" i="27"/>
  <c r="J69" i="27"/>
  <c r="J70" i="27"/>
  <c r="J71" i="27"/>
  <c r="J72" i="27"/>
  <c r="J73" i="27"/>
  <c r="J74" i="27"/>
  <c r="J75" i="27"/>
  <c r="J76" i="27"/>
  <c r="J77" i="27"/>
  <c r="J78" i="27"/>
  <c r="J79" i="27"/>
  <c r="J80" i="27"/>
  <c r="J81" i="27"/>
  <c r="J82" i="27"/>
  <c r="J83" i="27"/>
  <c r="J84" i="27"/>
  <c r="J85" i="27"/>
  <c r="J86" i="27"/>
  <c r="J87" i="27"/>
  <c r="J88" i="27"/>
  <c r="J89" i="27"/>
  <c r="J90" i="27"/>
  <c r="J91" i="27"/>
  <c r="J92" i="27"/>
  <c r="J93" i="27"/>
  <c r="J94" i="27"/>
  <c r="J95" i="27"/>
  <c r="J96" i="27"/>
  <c r="J97" i="27"/>
  <c r="J98" i="27"/>
  <c r="J99" i="27"/>
  <c r="J100" i="27"/>
  <c r="J101" i="27"/>
  <c r="J102" i="27"/>
  <c r="J103" i="27"/>
  <c r="J104" i="27"/>
  <c r="J105" i="27"/>
  <c r="J106" i="27"/>
  <c r="J107" i="27"/>
  <c r="J108" i="27"/>
  <c r="J109" i="27"/>
  <c r="J110" i="27"/>
  <c r="L9" i="26"/>
  <c r="L10" i="26"/>
  <c r="L11" i="26"/>
  <c r="L12" i="26"/>
  <c r="L13" i="26"/>
  <c r="L14" i="26"/>
  <c r="L15" i="26"/>
  <c r="L16" i="26"/>
  <c r="L17" i="26"/>
  <c r="L18" i="26"/>
  <c r="L19" i="26"/>
  <c r="L20" i="26"/>
  <c r="L21" i="26"/>
  <c r="I26" i="7" l="1"/>
  <c r="J26" i="7"/>
  <c r="J29" i="32"/>
  <c r="L9" i="32"/>
  <c r="L29" i="32" s="1"/>
  <c r="L7" i="29" l="1"/>
  <c r="L8" i="29" s="1"/>
  <c r="J7" i="29"/>
  <c r="I7" i="30"/>
  <c r="H6" i="30"/>
  <c r="I6" i="30" s="1"/>
  <c r="G6" i="30"/>
  <c r="I8" i="30" l="1"/>
  <c r="H8" i="30"/>
  <c r="K8" i="29"/>
  <c r="J8" i="27"/>
  <c r="J8" i="28"/>
  <c r="L8" i="28" l="1"/>
  <c r="L100" i="28" s="1"/>
  <c r="K100" i="28"/>
  <c r="L111" i="27"/>
  <c r="K111" i="27"/>
  <c r="K22" i="26"/>
  <c r="L8" i="26" l="1"/>
  <c r="L22" i="26" s="1"/>
  <c r="H7" i="16" l="1"/>
  <c r="H9" i="16" s="1"/>
  <c r="K14" i="23" l="1"/>
  <c r="J6" i="23"/>
  <c r="L6" i="23" s="1"/>
  <c r="L14" i="23" l="1"/>
  <c r="I9" i="22" l="1"/>
  <c r="L9" i="22" l="1"/>
  <c r="L37" i="22" s="1"/>
  <c r="J37" i="22"/>
  <c r="G7" i="16"/>
  <c r="I7" i="16"/>
  <c r="I9" i="16" s="1"/>
  <c r="I9" i="11" l="1"/>
  <c r="I36" i="11" s="1"/>
  <c r="H9" i="11"/>
  <c r="J9" i="11" s="1"/>
  <c r="J36" i="11" s="1"/>
  <c r="F9" i="5" l="1"/>
  <c r="G9" i="5"/>
  <c r="F8" i="6"/>
  <c r="G8" i="6"/>
  <c r="G9" i="8"/>
  <c r="I9" i="8"/>
  <c r="I8" i="6" l="1"/>
  <c r="I25" i="6" s="1"/>
  <c r="G25" i="6"/>
  <c r="I9" i="5"/>
  <c r="I58" i="5" s="1"/>
  <c r="G58" i="5"/>
</calcChain>
</file>

<file path=xl/sharedStrings.xml><?xml version="1.0" encoding="utf-8"?>
<sst xmlns="http://schemas.openxmlformats.org/spreadsheetml/2006/main" count="1163" uniqueCount="609">
  <si>
    <t>Płytka tytanowa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2,7mm lub 2,4mm. 2 otwory do tymczasowej stabilizacji drutami Kirschnera 1,0. Wszystkie wkręty z gniazdami TORX.</t>
  </si>
  <si>
    <t>………………………………………………</t>
  </si>
  <si>
    <t>……………………………………………………</t>
  </si>
  <si>
    <t>wartość netto w zł</t>
  </si>
  <si>
    <t>wartość brutto w zł</t>
  </si>
  <si>
    <t>opak</t>
  </si>
  <si>
    <t>Jednorazowy gotowy do użycia pakiet testowy B&amp;D w kartonowym opakowaniu. Opakowanie 30 szt</t>
  </si>
  <si>
    <t>Test kontroli sterylizacji parowej IV klasa. Opakowanie 500 szt</t>
  </si>
  <si>
    <t xml:space="preserve">opak </t>
  </si>
  <si>
    <t>Ampułkowy test biologiczny do kontroli sterylizacji parowej. Czas inkubacji 24h. 100 szt w opakowaniu</t>
  </si>
  <si>
    <t>Test kontroli mycia w myjniach ultradźwiękowych, jednorazowy, gotowy do użycia. Wskaźnik umieszczony na aluminiowej blaszce. W zestawie holder do umieszczania testów na tacach narzędziowych.Opakowanie 50 szt</t>
  </si>
  <si>
    <t>Test UV - Ampułkowy test kontroli mycia w myjkach ultradźwiękowych. Opakowanie 30 szt</t>
  </si>
  <si>
    <t xml:space="preserve">Zintegrowany test chemiczny kl. 5 zgodny normą ISO 11140-1; EN 867-1 do kontroli sterylizacji parowej, z przesuwalną substancja wskaźnikową. Test z wyraźnie oznaczonym polem bezpieczeństwa odczytu w dwóch niezależnych okienkach wskażnikowych, zapewniających pewność własciwego odczytu. Data ważności, oznaczenie normy oraz informacje techniczne umieszczone na każdym teście w języku polskim.Test o długości min.10 cm Kompatybilny z przyrządem PCD.Opakowanie 250 szt.
</t>
  </si>
  <si>
    <t>Etykiety samoklejace (Taśmy) do metkownicy 3 -rzedowej do dokumentacji obiegu narzędzi (typu GKE)</t>
  </si>
  <si>
    <t>rolka</t>
  </si>
  <si>
    <t>…………………………………………….</t>
  </si>
  <si>
    <t>data i podpis uprawnionej osoby</t>
  </si>
  <si>
    <t>…………………………………….</t>
  </si>
  <si>
    <t>lp</t>
  </si>
  <si>
    <t>Wymagany przedmiot zamówienia</t>
  </si>
  <si>
    <t>ilość opak.</t>
  </si>
  <si>
    <t>Ilość szt. w op.</t>
  </si>
  <si>
    <t>Wartość netto</t>
  </si>
  <si>
    <t>Wartość brutto</t>
  </si>
  <si>
    <t>4/0, igła 3/8 koła odwrotnie tnąca kosmetyczna 24-26 mm, 70-75 cm</t>
  </si>
  <si>
    <t>2/0, igła 3/8 koła odwrotnie tnąca 25-26 mm, 70-75 cm</t>
  </si>
  <si>
    <t>1, igła 1/2 koła odwrotnie tnąca 40 mm, 70-75 cm lub 90 cm</t>
  </si>
  <si>
    <t>2, igła 1/2 koła odwrotnie tnąca 40 mm, 90 cm</t>
  </si>
  <si>
    <t>2/0 igła 3/8 koła odwrotnie tnąca lub odwrotnie tnąca kosmetyczna 25-26 mm, 70-75 cm</t>
  </si>
  <si>
    <t>3/0 igła 3/8 koła odwrotnie tnąca 24-26 mm, 70-75 cm</t>
  </si>
  <si>
    <t>3/0 igła 3/8 koła odwrotnie tnąca lub konwencjonalnie tnąca 25-26 mm, 70-75 cm</t>
  </si>
  <si>
    <t>Szew syntetyczny monofilamentowy wchłaniający się w okresie 180-210 dni</t>
  </si>
  <si>
    <t>4/0 igła 3/8 koła odwrotnie tnąca kosmetyczna 18-19 mm, 45 cm</t>
  </si>
  <si>
    <t>4/0 igła 3/8 koła okrągła 20 mm 75 cm</t>
  </si>
  <si>
    <t>3/0 igła 3/8 koła okrągła 20 mm 75 cm</t>
  </si>
  <si>
    <t>6/0 igła 3/8 koła odwrotnie tnąca kosmetyczna 10 mm 50-60 cm lub 11 mm z nitką 45 cm</t>
  </si>
  <si>
    <t>3/0 igła 3/8 koła odwrotnie tnąca 30 mm 75 cm,</t>
  </si>
  <si>
    <t xml:space="preserve">Szew syntetyczny wielowłóknowy wykonany z poliamidu </t>
  </si>
  <si>
    <t>2/0 igła 3/8 koła odwrotnie tnąca kosmetyczna 24-25 mm</t>
  </si>
  <si>
    <t>Szew syntetyczny wielowłóknowy wykonany z poliamidu z kliopsami mocującymi</t>
  </si>
  <si>
    <t>2/0 igła 3/8 koła odwrotnie tnąca 24-25mm</t>
  </si>
  <si>
    <t>Szew syntet. wielowłókninowy wykonany z poliamidu Supramid</t>
  </si>
  <si>
    <t>0, igła 3/8 koła odwrotnie tnąca 30mm</t>
  </si>
  <si>
    <t>Szew syntet. monofilamentowy wykonany z poliamidu</t>
  </si>
  <si>
    <t>1, igła 3/8 koła odwrotnie tnąca 35 mm 75 cm</t>
  </si>
  <si>
    <t>………………………………………..</t>
  </si>
  <si>
    <t>POR-ZP.3720.6/2015</t>
  </si>
  <si>
    <t>ZAŁ nr 2.8. do SIZW: PAKIET 8 - Implanty do kości ręki</t>
  </si>
  <si>
    <t>towar</t>
  </si>
  <si>
    <t>Płytki tytanowe do zaopatrywania złamań w obrębie kości palców. Płytki 1 otworowe dwu haczykowe oraz wielootworowe drabinkowe, proste i proste dwurzędowe , drabinkowe skośne - anatomicznie wygięte oraz kształtu Y, T i L, pod śruby korowe śr 1,2/1,5 mm z otworem promienistym.</t>
  </si>
  <si>
    <t>szt</t>
  </si>
  <si>
    <t>Śruby korowe tytanowe o średnicy 1,2 mm – 1,5 mm o długościach od 4 do 24 mm ze skokiem co 2 mm lub mniejszym.</t>
  </si>
  <si>
    <t xml:space="preserve">Płytki tytanowe do śródręcza, zwykłe i kompresyjne, proste, proste dwurzędowe, płytki kształtu L , Y, drabinkowe skośne wszystkie z dodatkową możliwością użycia śrub blokujących. Płytki z niegwintowanymi otworami na śruby zaopatrzone w system trójpunktowego blokowania dociskowego oraz pozwalające na wprowadzanie śruby w zakresie kąta +/_ 15 stopni. Głowy śrub blokujących bezgwintowe i z trzema punktami blokujacymi dociskowo. Otwory pod śruby korowe oraz blokujące średnicy 2,0/2,3 mm. Otwór śrub promienisty. </t>
  </si>
  <si>
    <t>Śruby korowe o średnicy 2,0 mm – 2,3 mm i długościach od 4 mm do 34 mm i skokiem co 2 mm lub mniejszym.</t>
  </si>
  <si>
    <t>Śruby blokowane o średnicy 2,0 mm i długościach od 6 mm do 20 mm ze skokiem co 2 mm lub mniejszym.</t>
  </si>
  <si>
    <t>UWAGA!</t>
  </si>
  <si>
    <t>Data i podpis i pieczęć wykonawcy</t>
  </si>
  <si>
    <t>……………………………………………………………………</t>
  </si>
  <si>
    <t>…………………………………………………….</t>
  </si>
  <si>
    <t>pieczęć Wykonawcy</t>
  </si>
  <si>
    <t>L.p.</t>
  </si>
  <si>
    <t>Opis przedmiotu zamówienia - parametry wymagane</t>
  </si>
  <si>
    <t>jedn. miary</t>
  </si>
  <si>
    <t>wymagana ilosć</t>
  </si>
  <si>
    <t>cena jedn. netto       (w zł.)</t>
  </si>
  <si>
    <t>stawka VAT w %</t>
  </si>
  <si>
    <t>cena jedn. brutto      (w zł)</t>
  </si>
  <si>
    <t>wartość netto (w zł)</t>
  </si>
  <si>
    <t>wartość brutto (w zł)</t>
  </si>
  <si>
    <t>szt.</t>
  </si>
  <si>
    <t>Fartuch foliowy niejałowy 71/116cm op/100szt</t>
  </si>
  <si>
    <t>opak.</t>
  </si>
  <si>
    <t>Szyna typu Zimmera unieruchamiająca palec 15 x 230 / 1szt.</t>
  </si>
  <si>
    <t>Szyna typu Zimmera unieruchamiająca palec 20 x 460 / 1 szt.</t>
  </si>
  <si>
    <t>Szyna typu Zimmera unieruchamiająca palec 25 x 500 / 1 szt.</t>
  </si>
  <si>
    <t>Ubranie dla chorych koszulka XL niebieska 1szt.</t>
  </si>
  <si>
    <t>Wieszak uniwersalny do worka do moczu przyłózkowy 1szt.</t>
  </si>
  <si>
    <t>Zestaw do intubacji złożony: rurka z prowadnicą i strzykawką / 1 zestaw</t>
  </si>
  <si>
    <t>data i podpis osoby uprawnionej</t>
  </si>
  <si>
    <t>…………………………………………………………………</t>
  </si>
  <si>
    <t>wymagana ilość jedn. miary</t>
  </si>
  <si>
    <t>oferowany środek - nazwa, opis, wielkość opak.</t>
  </si>
  <si>
    <t>oferow. jednostka miary</t>
  </si>
  <si>
    <t>oferow. ilość jedn. miary</t>
  </si>
  <si>
    <t>cena jedn. opak. netto</t>
  </si>
  <si>
    <t>cena jedn.   opak. brutto</t>
  </si>
  <si>
    <t>wartość  netto            (w zł)</t>
  </si>
  <si>
    <t>wartość       brutto                     (w zł)</t>
  </si>
  <si>
    <t>Ogółem:</t>
  </si>
  <si>
    <t>cena jedn. netto</t>
  </si>
  <si>
    <t>cena jedn. brutto</t>
  </si>
  <si>
    <t>Stawka VAT w %</t>
  </si>
  <si>
    <t>x</t>
  </si>
  <si>
    <t xml:space="preserve">Wykonawca w oferowanej cenie zobowiązany jest do dostarczenia do siedziby Zamawiającego i użyczenia na czas zabiegu kompletnego niezbędnego do wykonywania zabiegów instrumentarium. </t>
  </si>
  <si>
    <t>…………………………………………………………</t>
  </si>
  <si>
    <t>jednostka miary</t>
  </si>
  <si>
    <t>ilość jedn. miary</t>
  </si>
  <si>
    <t>cena jednostkowa netto</t>
  </si>
  <si>
    <t>cena jednostkowa brutto</t>
  </si>
  <si>
    <t>wartość netto</t>
  </si>
  <si>
    <t>wartość brutto</t>
  </si>
  <si>
    <t>Druty Kirschnera 0,8 x 150 mm, opak. 1 szt.</t>
  </si>
  <si>
    <t>Druty Kirschnera 1.2 x 150 mm, opak. 1 szt.</t>
  </si>
  <si>
    <t>Druty Kirschnera 1.4 x150 mm, opak. 1 szt.</t>
  </si>
  <si>
    <t>Druty Kirschnera 1.6 x 150 mm, opak. 1 szt.</t>
  </si>
  <si>
    <t>Druty Kirschnera 1.8 x 150 mm, opak. 1 szt.</t>
  </si>
  <si>
    <t>Druty Kirschnera 2.0 x 150 mm,opak. 1 szt.</t>
  </si>
  <si>
    <t>Druty Kirschnera 1.2 x 210-310 mm, opak. 1 szt.</t>
  </si>
  <si>
    <t>Druty Kirschnera 1.4 x 210-310 mm, opak. 1 szt.</t>
  </si>
  <si>
    <t>Druty Kirschnera 1.6 x 210-310 mm, opak. 1 szt.</t>
  </si>
  <si>
    <t>Druty Kirschnera 1.8 x 210-310 mm, opak. 1 szt.</t>
  </si>
  <si>
    <t>Druty Kirschnera 2.0 x 210-310 mm, opak. 1 szt.</t>
  </si>
  <si>
    <t>Druty Kirschnera 1.2 x 310 mm, opak. 1 szt.</t>
  </si>
  <si>
    <t>Druty Kirschnera 1.4 x 310 mm, opak. 1 szt.</t>
  </si>
  <si>
    <t>Druty Kirschnera 1.6 x 310 mm, opak. 1 szt.</t>
  </si>
  <si>
    <t>Druty Kirschnera 1.8 x 310 mm, opak. 1 szt.</t>
  </si>
  <si>
    <t>Druty Kirschnera 2.0 x 310 mm, opak. 1 szt.</t>
  </si>
  <si>
    <t>Pręt Rusha średnica 3,2 mm, dł. 100mm</t>
  </si>
  <si>
    <t>Pręt Rusha średnica 3,2 mm, dł. 120mm</t>
  </si>
  <si>
    <t>Pręt Rusha średnica 3,2 mm, dł. 130mm</t>
  </si>
  <si>
    <t>Pręt Rusha średnica 3,2 mm, dł. 140mm</t>
  </si>
  <si>
    <t>Pręt Rusha średnica 3,2 mm, dł. 150mm</t>
  </si>
  <si>
    <t>Pręt Rusha średnica 3,2 mm, dł. 160mm</t>
  </si>
  <si>
    <t>Pręt Rusha średnica 3,2 mm, dł. 180mm</t>
  </si>
  <si>
    <t>Pręt Rusha średnica 3,2 mm, dł. 200mm</t>
  </si>
  <si>
    <t>Pręt Rusha średnica 4,8 mm, dł. 200mm</t>
  </si>
  <si>
    <t>Pręt Rusha średnica 4,8 mm, dł. 220mm</t>
  </si>
  <si>
    <t>Pręt Rusha średnica 4,8 mm, dł. 240mm</t>
  </si>
  <si>
    <t>Pręt Rusha średnica 4,8 mm, dł. 260mm</t>
  </si>
  <si>
    <t>Pręt Rusha średnica 4,8 mm, dł. 300mm</t>
  </si>
  <si>
    <t>Śruba kaniulowana kompres. 3,0/3,9 L14-30mm</t>
  </si>
  <si>
    <t>Śruba kaniulowana kompres. 4,0/5,0 L18-60mm</t>
  </si>
  <si>
    <t>Śruba kaniulowana kompres. 2,0/3,0 L12-28mm</t>
  </si>
  <si>
    <t>Śruba kaniulowana kompres. 2,5/3,2 L14-30mm</t>
  </si>
  <si>
    <t>Śruba kaniulowana kompres. 3,0/4,0 L16-40mm</t>
  </si>
  <si>
    <t>Śruba kaniulowana kompres. 6,5 mm L35-80mm</t>
  </si>
  <si>
    <t>Wkręty tytanowe do kości drobnych 1,5 mm/opak. 1 szt</t>
  </si>
  <si>
    <t>Wkręty tytanowe do kości drobnych 2,0mm/opak. 1 szt</t>
  </si>
  <si>
    <t>Wkręty tytanowe do kości drobnych 2,7mm/opak. 1 szt</t>
  </si>
  <si>
    <t>Wkręty tytanowe do kości drobnych 3,5mm/opak. 1 szt</t>
  </si>
  <si>
    <t>Wkręty do płytek blokowanych z mocowaniem typu TORX, tytanowe 2,4mm L18, L20, L22, L24</t>
  </si>
  <si>
    <t>Wkręt korowy samogwintujący o średnicy 4,5 mm/ opak. 1szt.</t>
  </si>
  <si>
    <t>Klamry kostne druciane proste 11x8 i 10 mm</t>
  </si>
  <si>
    <t>Klamry kostne zaciskowe z otworem kompresyjnym</t>
  </si>
  <si>
    <t>Klamry kostne proste  2,5mmx20x20</t>
  </si>
  <si>
    <t>Klamry kostne proste  3,2mmx25x35</t>
  </si>
  <si>
    <t>Klamry kostne proste  3,2mmx25x40</t>
  </si>
  <si>
    <t>Klamry kostne proste   2,5mmx20x25</t>
  </si>
  <si>
    <t>Lp.</t>
  </si>
  <si>
    <t>Asortyment</t>
  </si>
  <si>
    <t>Rozmiar</t>
  </si>
  <si>
    <t>Cena jedn. netto</t>
  </si>
  <si>
    <t>Stawka VAT %</t>
  </si>
  <si>
    <t xml:space="preserve">Wartość netto (cena jedn. netto x zamawiana ilość) </t>
  </si>
  <si>
    <t xml:space="preserve">Wartość brutto (cena jedn. brutto x zamawiana ilość) </t>
  </si>
  <si>
    <t>1.</t>
  </si>
  <si>
    <t>2.</t>
  </si>
  <si>
    <t>3.</t>
  </si>
  <si>
    <t>4.</t>
  </si>
  <si>
    <t>5.</t>
  </si>
  <si>
    <t>6.</t>
  </si>
  <si>
    <t>7.</t>
  </si>
  <si>
    <t>8.</t>
  </si>
  <si>
    <t>9.</t>
  </si>
  <si>
    <t>10.</t>
  </si>
  <si>
    <t>11.</t>
  </si>
  <si>
    <t xml:space="preserve">26 G / 88 mm </t>
  </si>
  <si>
    <t>1 szt.</t>
  </si>
  <si>
    <t>27 G / 88 mm</t>
  </si>
  <si>
    <t>22Gx50mm</t>
  </si>
  <si>
    <t>2 ml</t>
  </si>
  <si>
    <t>100 szt.</t>
  </si>
  <si>
    <t>5 ml</t>
  </si>
  <si>
    <t>10 ml</t>
  </si>
  <si>
    <t>20 ml</t>
  </si>
  <si>
    <t>300ml</t>
  </si>
  <si>
    <t>600ml</t>
  </si>
  <si>
    <t xml:space="preserve">opak. </t>
  </si>
  <si>
    <t>Koszyczek na butelki szklane plastikowy odpowiedni do butelek 500m-1000ml 1szt</t>
  </si>
  <si>
    <t>Maska twarzowa anestetyczna czerwona / do ambu z PCV dla dorosłych roz. 4 odpowiednia dla pacjenta o masie&lt;110kg/ 1szt</t>
  </si>
  <si>
    <t>Maska twarzowa anestetyczna niebieska/ do ambu z PCV dla dorosłych roz. 5 odpowiednia dla pacjenta &gt;110kg 1szt</t>
  </si>
  <si>
    <t>zestaw</t>
  </si>
  <si>
    <t>Opaska kohezyjna SAMOPRZYLEPNA Peha HAFT 10cmx4m 1szt.</t>
  </si>
  <si>
    <t>op.</t>
  </si>
  <si>
    <t>Plaster z opatratrunkiem 1m x 8cm tkanina /1szt</t>
  </si>
  <si>
    <t>Plaster z opatratrunkiem 1m x 8cm włóknina /1szt</t>
  </si>
  <si>
    <t>Plaster z opatrunkiem 1m x 6cm tkanina /1szt</t>
  </si>
  <si>
    <t>Plaster z opatrunkiem 1m x 6cm włóknina /1szt</t>
  </si>
  <si>
    <t>Pojemnik do kału 1szt.</t>
  </si>
  <si>
    <t>Pojemnik do moczu  niejałowy 100 ml / 1 szt.</t>
  </si>
  <si>
    <t>Pojemnik do moczu jałowy 100 ml /1 szt</t>
  </si>
  <si>
    <t>Cena jednostkowa netto (za 1 szt.)</t>
  </si>
  <si>
    <t>Cena jednostkowa brutto (za 1 szt.)</t>
  </si>
  <si>
    <t>kod katalogowy</t>
  </si>
  <si>
    <t>nazwa handlowa</t>
  </si>
  <si>
    <t>3O203214</t>
  </si>
  <si>
    <t>Serapid</t>
  </si>
  <si>
    <t>3O15321N</t>
  </si>
  <si>
    <t>3O20321N</t>
  </si>
  <si>
    <t>3O303215</t>
  </si>
  <si>
    <t>6O403266</t>
  </si>
  <si>
    <t>Serafit</t>
  </si>
  <si>
    <t>6O504466</t>
  </si>
  <si>
    <t>6O303215</t>
  </si>
  <si>
    <t>MHO203215</t>
  </si>
  <si>
    <t>Serafit Protect</t>
  </si>
  <si>
    <t>9O203215</t>
  </si>
  <si>
    <t>Serasynth</t>
  </si>
  <si>
    <t>9O15131M</t>
  </si>
  <si>
    <t>OO203404</t>
  </si>
  <si>
    <t>Terylene</t>
  </si>
  <si>
    <t>CO07171S</t>
  </si>
  <si>
    <t>Sepren</t>
  </si>
  <si>
    <t>VO203416</t>
  </si>
  <si>
    <t>Seralon</t>
  </si>
  <si>
    <t>TO30171N</t>
  </si>
  <si>
    <t>Supramid</t>
  </si>
  <si>
    <t>VW301715</t>
  </si>
  <si>
    <t>TO351716</t>
  </si>
  <si>
    <t>VO403417</t>
  </si>
  <si>
    <t xml:space="preserve">Szew syntetyczny pleciony wykonany w poliestru </t>
  </si>
  <si>
    <t xml:space="preserve">Szew syntetyczny pleciony wchłaniający się w okresie do 42 dni </t>
  </si>
  <si>
    <t xml:space="preserve">Szew syntetyczny  antybakteryjny pleciony wchłaniający się w okresie 56-90 dni lub 60-90 dni </t>
  </si>
  <si>
    <t xml:space="preserve">Szew syntetyczny pleciony wchłaniający się w okresie 56-90 dni lub 60-90 dni </t>
  </si>
  <si>
    <t xml:space="preserve">Szew antybakteryjny syntet. pleciony wchłaniający się w okresie 56-90 dni lub 60-90 dni </t>
  </si>
  <si>
    <t xml:space="preserve">Szew syntetyczny monofilamentowy wchłaniający się w okresie 180-210 dni </t>
  </si>
  <si>
    <t xml:space="preserve">Szew syntetyczny monofilamentowy wykonany z poliyprylenu </t>
  </si>
  <si>
    <t xml:space="preserve">Szew syntetyczny monofilamentowy wykonany z poliamidu </t>
  </si>
  <si>
    <t>1szt.</t>
  </si>
  <si>
    <t>op</t>
  </si>
  <si>
    <t>Igły do pena 29 G (0,33x12mm)/ 100 szt w opak.</t>
  </si>
  <si>
    <t>Osłona na przewody jałowa 15-16cmx250cm /OneMed 1815/ 1 szt.</t>
  </si>
  <si>
    <t>Razem:</t>
  </si>
  <si>
    <t xml:space="preserve"> 1szt.</t>
  </si>
  <si>
    <t xml:space="preserve">Szew Nylon </t>
  </si>
  <si>
    <t>ZO040295</t>
  </si>
  <si>
    <t>8/0 DSL-6 15CM NIC NIEWCHŁANIALNA MONOFILAMENTOWA, BARWIONA</t>
  </si>
  <si>
    <t>0,45mikrom</t>
  </si>
  <si>
    <t>8700036SP</t>
  </si>
  <si>
    <t>Zestaw do kaniulacji dużych naczyń 5Fx20 cm / 1szt</t>
  </si>
  <si>
    <t>Zestaw do kaniulacji dużych naczyń 7Fx20 cm / 1szt</t>
  </si>
  <si>
    <t>Gogle ochronne z gumką przylegajacd do oczu 1szt.</t>
  </si>
  <si>
    <t>Kapturki do termometru Braun op.800szt</t>
  </si>
  <si>
    <t>Szczoteczka do chirurgicznego mycia rąk bez detergentu 1szt.</t>
  </si>
  <si>
    <t>Szczoteczka do chirurgicznego mycia rąk z detergrntem-chlorheksydyną 1szt.</t>
  </si>
  <si>
    <t>Pojemnik na igły 0,7 l płaski/1szt.CZERWONY</t>
  </si>
  <si>
    <t>Pojemnik - wiaderko na odpady med  10l / 1szt. CZERWONY</t>
  </si>
  <si>
    <t>Pojemnik - wiaderko na odpady med.5l / 1 szt. CZERWONY</t>
  </si>
  <si>
    <t>Pojemnik - wiaderko na odpady med. 3,5l / 1 szt. CZERWONY</t>
  </si>
  <si>
    <t>Pojemnik na odpady med. 2 l 1szt. CZERWONY</t>
  </si>
  <si>
    <t>Opaska gipsowa szybkowiążąca max 6min. 10 cm X 3 m / op.1 szt.</t>
  </si>
  <si>
    <t>Opaska gipsowa szybkowiążąca max 6min. 12 cm X 3 m / op.1 szt.</t>
  </si>
  <si>
    <t>Opaska gipsowa szybkowiążąca max. 6min. 14 cm X 3 m / op.1szt.</t>
  </si>
  <si>
    <t>Układ oddechowy ,zestaw rur do respiratora -kompatybilny z Flight 60 Dual Limb single use Patient Circuit  1 zestaw</t>
  </si>
  <si>
    <t xml:space="preserve">Test kontroli mycia w myjniach maszynowych w postaci aluminiowej blaszki z naniesionym symulantem krwi i białek. W zestawie uchwyt do umieszczania testów na tacach narzędziowych. Op.100szt. </t>
  </si>
  <si>
    <t>Pojemnik na odpady medyczne ŻÓŁTY na cytostatyki 1l  1szt.</t>
  </si>
  <si>
    <t>Pojemnik na odpady medyczne ŻÓŁTY na cytostatyki 2l  1szt.</t>
  </si>
  <si>
    <t>Plaster włókninowy  poniniekcyjny z rolki, plastry nacinane co dwa centymetry dla większej wygody. 4cmx5m</t>
  </si>
  <si>
    <t>250cm PCV</t>
  </si>
  <si>
    <t xml:space="preserve">                                                                                                                                 Razem:</t>
  </si>
  <si>
    <t>Kranik trójdrozny sterylny op.1szt.</t>
  </si>
  <si>
    <t xml:space="preserve">Tapy plasty do kinestapingu 5m x5cm 1szt. </t>
  </si>
  <si>
    <t>Łącznik do ssaka uniwersalny, schodkowy x1szt.</t>
  </si>
  <si>
    <t>Gaziki nasączone alkoholem izopropylowym  3x6,5 (rozłozone)op. x100szt</t>
  </si>
  <si>
    <t>Kaczka plastikowa damska 1szt.</t>
  </si>
  <si>
    <t>Kaczka plastikowa męska 1szt.</t>
  </si>
  <si>
    <t>Rękawica, myjka nasączona środkiem myjacym jednorazowa x 1szt.</t>
  </si>
  <si>
    <t>Półmaska  filtrująca p/pyłkowa z filtrem węglowym z osłonietym zaworem lub bez 3M FFP3 1szt.</t>
  </si>
  <si>
    <t>Półmaska  filtrująca p/pyłkowa z filtrem węglowym z osłonietym zaworem lub bez 3M FFP2 1szt.</t>
  </si>
  <si>
    <t>Pieluchy dla dorosłych zapinane na rzep rozmiar XL 1szt.</t>
  </si>
  <si>
    <t>Pieluchy dla dorosłych zapinene na rzep rozmiar L 1szt.</t>
  </si>
  <si>
    <t>Pojemnik do dobowej zbiórki moczu 2,5 L  Tulipan/ 1 szt.</t>
  </si>
  <si>
    <t>Dren Redona ze znacznikiem RTG CH10/70cm/1szt.</t>
  </si>
  <si>
    <t>Dren Redona ze znacznikiem RTG CH18/70cm./1szt.</t>
  </si>
  <si>
    <t>Dren Redona ze znacznikiem RTG CH16/70cm/1szt.</t>
  </si>
  <si>
    <t>Dren Redona ze znacznikiem RTG CH12/70cm/1szt.</t>
  </si>
  <si>
    <t>wielkosc opak</t>
  </si>
  <si>
    <t>Zamawiana ilość opakowan</t>
  </si>
  <si>
    <t>Producent</t>
  </si>
  <si>
    <t>Numer katalogowy</t>
  </si>
  <si>
    <t>12.</t>
  </si>
  <si>
    <t>BBraun</t>
  </si>
  <si>
    <t>4502906-01</t>
  </si>
  <si>
    <t>4503902-01</t>
  </si>
  <si>
    <t>409100H</t>
  </si>
  <si>
    <t>5ml</t>
  </si>
  <si>
    <t xml:space="preserve">EM-3513575SC </t>
  </si>
  <si>
    <t>4062957E</t>
  </si>
  <si>
    <t xml:space="preserve">4606027V </t>
  </si>
  <si>
    <t>4606051V</t>
  </si>
  <si>
    <t>4606108V</t>
  </si>
  <si>
    <t>4606205V</t>
  </si>
  <si>
    <t>4160266-07</t>
  </si>
  <si>
    <t>4161211-07</t>
  </si>
  <si>
    <t>A1688</t>
  </si>
  <si>
    <t>4099702</t>
  </si>
  <si>
    <t>Parafinowy opatrunek z gazy 5x5 op.10szt.</t>
  </si>
  <si>
    <t>Nazwa handlowa/kod produktu</t>
  </si>
  <si>
    <t>producent/kod produktu</t>
  </si>
  <si>
    <t>klasa wyrobu medycznego</t>
  </si>
  <si>
    <t>Klasa wyrobu medycznego</t>
  </si>
  <si>
    <t xml:space="preserve">                                                                                                                                                               Razem:</t>
  </si>
  <si>
    <t>opis:wyrób medyczny/produkt biobójczy, lek/ kosmetyk</t>
  </si>
  <si>
    <t xml:space="preserve">                                                                                                                                                                                                                                                                          Razem:</t>
  </si>
  <si>
    <t>Wymagany przedmiot zamówienia - Opis środka / rodzaj, wielkość opak.</t>
  </si>
  <si>
    <t>op..</t>
  </si>
  <si>
    <t xml:space="preserve">Fartuch flizelinowy medyczny kolor:zielony, lub niebieski, wykonany z włókniny polipropylenowej, rękawy zakończone gumką, wiązany na troki w talii oraz na szyi, przewiewny, jednorazowego użytku. Gramatura 20 gr., Rozmiar uniwersalny,  op.1 szt.  </t>
  </si>
  <si>
    <t>Ubranie operacyjne,włóknina typu SMS o gramat.min.30g/m2. antyst,. Bluza dekolt V kieszeń spodnie z gumką ciemnogranat. Roz.M  / 1 szt.</t>
  </si>
  <si>
    <t>Ubranie operacyjne, włóknina typu SMS o gramat.min. 30g/m2.antyst,. Bluza dekolt V kieszeń spodnie z gumkąciemnogranat. Rozmiar XL  /1 szt.</t>
  </si>
  <si>
    <t>Opatrunek włókninowy samoprzylepny jałowy 6x10 /op. 50 szt</t>
  </si>
  <si>
    <t>Opatrunek  włókninowy samoprzylepny jałowy 8x15 /op. 30 szt</t>
  </si>
  <si>
    <t>Opatrunek  włókninowy samoprzylepny jałowy 8x20 / op. 30 szt</t>
  </si>
  <si>
    <t>Opatrunek  włókninowy samoprzylepny jałowy 10x25/ op. 25szt</t>
  </si>
  <si>
    <t>Opatrunek  włókninowy samoprzylepny jałowy 5x7,2/ op. 100 szt</t>
  </si>
  <si>
    <t>Plaster 1,25cm x 5 m  tkanina/ 1szt</t>
  </si>
  <si>
    <t>Plaster 1,25cm x 5 m  włóknina/ 1szt.</t>
  </si>
  <si>
    <t>Plaster 2,5cm x 5 m  tkanina/ 1szt.</t>
  </si>
  <si>
    <t>Plaster 2,5cm x 5 m  włóknina/ 1szt.</t>
  </si>
  <si>
    <t>Plaster 5 cm x 5m tkanina/ 1 szt.</t>
  </si>
  <si>
    <t>Plaster 5 cm x 5m włóknina/ 1szt.</t>
  </si>
  <si>
    <t>Marker do opisywania pakietów</t>
  </si>
  <si>
    <t>Gaza jałowa 17N 1m2 1szt.</t>
  </si>
  <si>
    <t>Cewnik typu Nelaton dwudrożny pojemnosć 5-10ml Ch18, 400mm 1szt.</t>
  </si>
  <si>
    <t>Maska tlenowa z drenem dł 210cm rozm. dorosśli standard  60-110kg  /1 szt.</t>
  </si>
  <si>
    <t>Podkład chłonny na łózko 60x90 1szt.</t>
  </si>
  <si>
    <t>Gaziki nasączone alkoholem izopropylowym  4x4.5 (złożone), min 9x11 po rozłożeniu op. x100szt</t>
  </si>
  <si>
    <t>90 x 200-203 mm/opak. 200 szt.</t>
  </si>
  <si>
    <t>130 x 250 mm / opak.  200 szt.</t>
  </si>
  <si>
    <t>200 x 330 mm / opak.  200 szt.</t>
  </si>
  <si>
    <t>250 x 400 mm / opak.  200 szt.</t>
  </si>
  <si>
    <t>Nylon</t>
  </si>
  <si>
    <t>Nakłuwacz bezpieczny o ergonomicznej obudowie w kształcie litery T z możliwością regulowania głębokości nakłucia od 1,3 mm do 2,3 mm. Igła nakłuwacza powleczona silikonem o trójstronnym szlifie ostrza i średnicy 0, 63 mm (23G). Opakowanie a 200 sztuk.</t>
  </si>
  <si>
    <t>Wraz z dostawą pasków oferent jest zobowiązany do:</t>
  </si>
  <si>
    <t xml:space="preserve">Osłona  na lampę z kołnierzem plasticowym oparacyjną średnica 120mm 1szt </t>
  </si>
  <si>
    <t>3. przeszkolenia personelu w zakresie używania glukometrów;</t>
  </si>
  <si>
    <t>Czyścik, czyscidełko podkładka (STERYLNA) do narzędzi elektrochirurgicznych elektrod, pęset, 1 sztuk - 5x5cm</t>
  </si>
  <si>
    <t>Ostrza chirurg. Swann morton nr 22 op. 100 szt.</t>
  </si>
  <si>
    <t xml:space="preserve">1. przekazania glukometrów w ilości 10 sztuk </t>
  </si>
  <si>
    <t>Mata papierowa Tray  liner 30x30 x100szt</t>
  </si>
  <si>
    <t>zestw</t>
  </si>
  <si>
    <t>zesatw</t>
  </si>
  <si>
    <t>Etykieta papierowa ze wskaźnikiem sterylizacji. Symbol 550A.  500szt</t>
  </si>
  <si>
    <t xml:space="preserve"> Torebki samoklejące papierowo-foliowe:</t>
  </si>
  <si>
    <t>Butelka do dobowej zbiórki moczu 2,5l 1szt.</t>
  </si>
  <si>
    <t>Pojemnik do wyc. histopatol.z bufor formalina 4% 40ml  1szt.</t>
  </si>
  <si>
    <t>Pojemnik do wyc. histopatol.  bufor formalina 4%  15-30ml  1szt.</t>
  </si>
  <si>
    <t>Pojemnik do wyc. histopat.  bufor formalina 4%  100-120ml   1szt.</t>
  </si>
  <si>
    <t>Maska tlenowa z nebulizatorem i drenem 2,1m. właściwości: 
- wykonana z przezroczystego medycznego PVC
- posiada regulowany metalowy klip na nos oraz
  gumkę mocującą
- nebulizator o pojemność 6 ml (skalowany co 1 ml) 
- dren długości 2 metry wyposażony w uniwersalne
  łączniki
- nie załamujący dren o przekroju gwiazdkowym 
- nie zawiera lateksu
- instrukcja obsługi oraz przechowywania na 
  opakowaniu
- sterylizowana tlenkiem etylenu
- jednorazowego użytku
Rozmiar: dla dorosłych/ 1szt.</t>
  </si>
  <si>
    <t xml:space="preserve">Maska twarzowa anestetyczna  zielona/do ambu z PCV dla dorosłych do 60kg rozm 3 /1szt.                                                                                                                                                     </t>
  </si>
  <si>
    <t>Worek toaletowy z wkładem chłonnym op. 20szt</t>
  </si>
  <si>
    <t>Rurka intub. z mankietem 8,5/ 1szt.</t>
  </si>
  <si>
    <t>opak.=50szt</t>
  </si>
  <si>
    <t>Opaski elastyczne z przędzy bawełnianej z zapinką lub bez / 4mx10cm / 1 szt.</t>
  </si>
  <si>
    <t>Opaski elastyczne z przędzy bawełnianej z zapinką lub bez / 4mx12cm / 1 szt.</t>
  </si>
  <si>
    <t>Opaski elastyczne z przędzy bawełnianej z zapinką lub bez / 5mx15cm  / 1 szt.</t>
  </si>
  <si>
    <t>Cewnik do odsysania górnych dróg oddechowych z PCV. Otwór końcowy, dwa otwory boczne naprzemianległe. Łącznik kodowany kolorystycznie zależnie od rozmiaru  Opakowanie folia-papier z min. 1cm listkami do otwierania oraz napisami w j. polskim. Rozmiar CH 16/50 cm 1szt.</t>
  </si>
  <si>
    <t>Czepek chirurgiczny w formie furażerki z trokami do umocowania. Wykonany w całości z perforowanej włókniny wiskozowej o gramaturze 25g/m2 zapewniającej doskonałą oddychalność i komfort noszenia,  głębokość  11,5 cm +/- 1cm. Wymiary denka 24,8 cm x 5cm +/- 1cm. Szerokość troków 3,2 cm +/- 0,5 cm. Szyty techniką owerlok. Dostępny w kolorze zielonym i niebieskim. 1szt.</t>
  </si>
  <si>
    <t>Jednorazowy, jałowy, pełnobarierowy, fartuch chirurgiczny standard PLUS wykonany z włókniny hydrofobowej typu SMS o gramaturze 45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o wymiarach 60 cm x 60 cm. Odporność na przenikanie cieczy 65 cm H2O, wytrzymałość na wypychanie na sucho 235 kPa, wytrzymałość na rozciąganie na mokro 99.7 N - parametry w strefie krytycznej. Opakowanie typu papier-folia, posiadające 4 naklejki typu TAG, służące do wklejenia w dokumentacji medycznej. Spełnia wymagania aktualnej normy PN-EN 13795 1-3. Rozmiar: L</t>
  </si>
  <si>
    <t>Jednorazowy, jałowy, pełnobarierowy, fartuch chirurgiczny standard PLUS wykonany z włókniny hydrofobowej typu SMS o gramaturze 45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o wymiarach 60 cm x 60 cm. Odporność na przenikanie cieczy 65 cm H2O, wytrzymałość na wypychanie na sucho 235 kPa, wytrzymałość na rozciąganie na mokro 99.7 N - parametry w strefie krytycznej. Opakowanie typu papier-folia, posiadające 4 naklejki typu TAG, służące do wklejenia w dokumentacji medycznej. Spełnia wymagania aktualnej normy PN-EN 13795 1-3. Rozmiar: XL</t>
  </si>
  <si>
    <t xml:space="preserve">Jednorazowy, jałowy, pełnobarierowy, fartuch chirurgiczny standard 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o wymiarach 60 cm x 60 cm. Odporność na przenikanie cieczy 50.47 cm H2O, wytrzymałość na wypychanie na sucho 200 kPa, wytrzymałość na rozciąganie na mokro 87 N. Opakowanie typu papier-folia, posiadające 4 naklejki typu TAG, służące do wklejenia w dokumentacji medycznej. Spełnia wymagania aktualnej normy PN-EN 13795 1-3. Rozmiar:  XL, </t>
  </si>
  <si>
    <t>Cewnik do ods.dr.oddech Ch 18/60cm  opis. J.w.1szt.</t>
  </si>
  <si>
    <t>Cewnik do ods.dr.oddech Ch 20/60cm  opis. J.w.1szt.</t>
  </si>
  <si>
    <t>Cewnik Foley dwudrożny wykonany z lateksu pokrytego silikonem z gumową zastawką. Łącznik kodowany kolorystycznie. Na cewniku nadrukowany: rozmiar, średnica, pojemność balonu oraz nazwa producenta.  18CH, dł 400mm ,balon 5-30 1szt.</t>
  </si>
  <si>
    <t>Cewnik Foley dwudrożny wykonany z lateksu pokrytego silikonem z gumową zastawką. Łącznik kodowany kolorystycznie. Na cewniku nadrukowany: rozmiar, średnica, pojemność balonu oraz nazwa producenta. 
- CH 16, dł. 400mm. Balon 5-30 1szt.</t>
  </si>
  <si>
    <t>Cewnik typu Nelaton dwudrozny poj. 5-10ml wykonany z PCV. CH16  400mm 1szt.</t>
  </si>
  <si>
    <t>Chustka trójkątna włókninowa 96cmx96cmx136cm Elasto Sling op. /12szt.</t>
  </si>
  <si>
    <t>Czepek  w kształcie beretu wykonany z włókniny polipropylenowej 18g, przyjemny w dotyku. Średnica po rozciągnięciu ok. 53cm. Dostępny w kolorach zielonym i niebieskim, 1szt.</t>
  </si>
  <si>
    <t>Kompres gazowy jałowy, 17-nitkowy, 8-warstwowy,  7,5x7,5cm, op (50 szt a 3szt).</t>
  </si>
  <si>
    <t>Kompres gazowy jałowy, 17-nitkowy, 8-warstwowy, 10x10, op(50 szt a 3 szt).</t>
  </si>
  <si>
    <t xml:space="preserve">Kompres gazowy jałowy, 17-nitkowy, 8-warstwowy, 5x5cm,op(50 szt a 3 szt). </t>
  </si>
  <si>
    <t>Kompres gazowy niejałowy 17-nitkowy, 12- warstwowy,  10x10cm, opak. 100szt</t>
  </si>
  <si>
    <t>Kompres gazowy niejałowy 17-nitkowy, 12- warstwowy, 7,5x7,5cm, opak. 100 szt</t>
  </si>
  <si>
    <t>Kompres gazowy niejałowy 17-nitkowy, 8- warstwowy, 10x10cm, opak. 100szt</t>
  </si>
  <si>
    <t>Kompres gazowy niejałowy 17-nitkowy, 8- warstwowy, 7,5x7,5cm, opak. 100 szt</t>
  </si>
  <si>
    <t>Kompres gazowy niejałowy 17-nitkowy, 8-warstwowy, 5x5cm, opak. 100 szt</t>
  </si>
  <si>
    <t>Wyściołka podgips. z waty syntetycznej miękka, przepuszczajaca  powietrze , łatwa w układaniu , dobrze dopasowujaca się do podłoża nie powodująca stazy 15 cmx300 cm / 1szt</t>
  </si>
  <si>
    <t>Wyściółka podgips.  z waty syntetycznej miekka, przepuszczajaca  powietrze , łatwa w układaniu , dobrze dopasowujaca się do podłoża nie powodująca stazy 10cmx 300 cm / 1szt</t>
  </si>
  <si>
    <t>Dren do podawania tlenu bez maski twarzowej (przedłużacz) 7,62m dł / 1 szt.</t>
  </si>
  <si>
    <t>Dren do podawania tlenu bez maski twarzowej (przedłużacz) 10m dł / 1 szt.</t>
  </si>
  <si>
    <t>Dren do podawania tlenu bez maski twarzowej (przedłużacz) 10 m dł / 1 szt.</t>
  </si>
  <si>
    <t>Kieliszki do leków plastik przezroczyste  / 1 szt. w opak., rulon</t>
  </si>
  <si>
    <t xml:space="preserve">Infusomat  space lane 250cm P
 ostry kolec komory kroplowej
 odpowietrznik z filtrem przeciwbakteryjnym i zatyczką Eurocap
 górna część komory kroplowej idealnie dopasowana do czujnika kropli
  15 µm filtr infuzyjny
 zacisk rolkowy ze specjalnym miejscem na kolec komory kroplowej, dla bezpieczeństwa po użyciu krótki silikonowy segment kontaktujący się z mechanizmem pompy
</t>
  </si>
  <si>
    <t>Przyrząd, zestaw do przetaczania krwi typ TS / 1szt</t>
  </si>
  <si>
    <t>Opaska elastyczna tkana wiskoza/poliamid  10cm / 1 szt. nobafix</t>
  </si>
  <si>
    <t>Opatrunek  włókninowy samoprzylepny jałowy 8x10 /op. 30 szt</t>
  </si>
  <si>
    <t>Paski do bezurazowego zamykania ran jałowe 75mmx3mm, jednostkowe x5szt. op. 50szt</t>
  </si>
  <si>
    <t>Paski do bezurazowego zamykania ran jałowe 38mmx6mm,x jednostkowe :6szt. op. 50szt.</t>
  </si>
  <si>
    <t>Paski do bezurazowego zamykania ran jałowe 75mmx6mm, jednostkowe x3szt. op. 50szt.</t>
  </si>
  <si>
    <t>Plaster 2,5 cm x5 m jedwab /1szt</t>
  </si>
  <si>
    <t>Zarękawek chirurgiczny jałowy nieprzemakalny do płynów z włókniny foliowej zakończony mankietem op. 2szt.</t>
  </si>
  <si>
    <t>Prześcieradło, podkład bibułowy(biały) na kozetkę 60x80 1szt.</t>
  </si>
  <si>
    <t>Kieliszki do podawania leków z przykrywka kompatybilna z kieliszkami/1szt</t>
  </si>
  <si>
    <t>Kieliszki do podawania leków czerwone/1szt w op. rulon</t>
  </si>
  <si>
    <t>350ml</t>
  </si>
  <si>
    <t xml:space="preserve">Endoproteza silikonowa stawu śródręczno-paliczkowego i międzypaliczkowego dostępna w min. 5 romiarach dla MCP i 4 dla PIP. Wstępne zgięcie implantu MCP 30 stopni i PIP 15 stopni. Implanty powinny powinny posiadać kształt zapobiegający rotacji poprzez specjalne "płetwy" i wypustkę zapobegającą przeprostowi. Ruchomość PIP 0-70° i MCP  0-90° - instrumentarium powinno być użyczane każdorazowo do operacji.
</t>
  </si>
  <si>
    <t xml:space="preserve">Endoproteza stawu śródstopno-paliczkowego
- anatomiczna proteza stawu MTP1 
- wykonana z elastomeru silikonowego 
- uwzględniająca naturalną koślawość stawu, 
- dostępna w min. 5 rozmiarach dla każdej ze stron, 
- zabezpieczona pierścieniami tytanowymi  </t>
  </si>
  <si>
    <t>Folia chirurgiczna 40x 42(40x32)op x10szt</t>
  </si>
  <si>
    <t>Razem</t>
  </si>
  <si>
    <r>
      <rPr>
        <b/>
        <sz val="10"/>
        <rFont val="Calibri"/>
        <family val="2"/>
        <charset val="238"/>
        <scheme val="minor"/>
      </rPr>
      <t xml:space="preserve">Rękawice  latex S bezpudrowe  </t>
    </r>
    <r>
      <rPr>
        <sz val="10"/>
        <rFont val="Calibri"/>
        <family val="2"/>
        <charset val="238"/>
        <scheme val="minor"/>
      </rPr>
      <t>/opak. 100 sztuk</t>
    </r>
  </si>
  <si>
    <r>
      <rPr>
        <b/>
        <sz val="10"/>
        <rFont val="Calibri"/>
        <family val="2"/>
        <charset val="238"/>
        <scheme val="minor"/>
      </rPr>
      <t>Rękawice latex XL bezpudrow</t>
    </r>
    <r>
      <rPr>
        <sz val="10"/>
        <rFont val="Calibri"/>
        <family val="2"/>
        <charset val="238"/>
        <scheme val="minor"/>
      </rPr>
      <t>e /opak. 100 sztuk</t>
    </r>
  </si>
  <si>
    <r>
      <rPr>
        <b/>
        <sz val="10"/>
        <rFont val="Calibri"/>
        <family val="2"/>
        <charset val="238"/>
        <scheme val="minor"/>
      </rPr>
      <t>Rękawice nitrylowe, bezpudrowe,</t>
    </r>
    <r>
      <rPr>
        <sz val="10"/>
        <rFont val="Calibri"/>
        <family val="2"/>
        <charset val="238"/>
        <scheme val="minor"/>
      </rPr>
      <t xml:space="preserv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po 100szt. dla wszystkich rozmiarów. </t>
    </r>
    <r>
      <rPr>
        <b/>
        <sz val="10"/>
        <rFont val="Calibri"/>
        <family val="2"/>
        <charset val="238"/>
        <scheme val="minor"/>
      </rPr>
      <t>Rozmiar L</t>
    </r>
    <r>
      <rPr>
        <sz val="10"/>
        <rFont val="Calibri"/>
        <family val="2"/>
        <charset val="238"/>
        <scheme val="minor"/>
      </rPr>
      <t xml:space="preserve"> kodowane kolorystycznie na opakowaniu.</t>
    </r>
  </si>
  <si>
    <r>
      <rPr>
        <b/>
        <sz val="10"/>
        <rFont val="Calibri"/>
        <family val="2"/>
        <charset val="238"/>
        <scheme val="minor"/>
      </rPr>
      <t>Rękawice nitrylowe bezpudrowe</t>
    </r>
    <r>
      <rPr>
        <sz val="10"/>
        <rFont val="Calibri"/>
        <family val="2"/>
        <charset val="238"/>
        <scheme val="minor"/>
      </rPr>
      <t xml:space="preserve">, </t>
    </r>
    <r>
      <rPr>
        <b/>
        <sz val="10"/>
        <rFont val="Calibri"/>
        <family val="2"/>
        <charset val="238"/>
        <scheme val="minor"/>
      </rPr>
      <t>rozmiar M</t>
    </r>
    <r>
      <rPr>
        <sz val="10"/>
        <rFont val="Calibri"/>
        <family val="2"/>
        <charset val="238"/>
        <scheme val="minor"/>
      </rPr>
      <t xml:space="preserve"> 100 szt. opis. J.w.</t>
    </r>
  </si>
  <si>
    <r>
      <rPr>
        <b/>
        <sz val="10"/>
        <rFont val="Calibri"/>
        <family val="2"/>
        <charset val="238"/>
        <scheme val="minor"/>
      </rPr>
      <t>Rękawice nitrylowe bezpudrowe</t>
    </r>
    <r>
      <rPr>
        <sz val="10"/>
        <rFont val="Calibri"/>
        <family val="2"/>
        <charset val="238"/>
        <scheme val="minor"/>
      </rPr>
      <t xml:space="preserve">, </t>
    </r>
    <r>
      <rPr>
        <b/>
        <sz val="10"/>
        <rFont val="Calibri"/>
        <family val="2"/>
        <charset val="238"/>
        <scheme val="minor"/>
      </rPr>
      <t>rozmiar S</t>
    </r>
    <r>
      <rPr>
        <sz val="10"/>
        <rFont val="Calibri"/>
        <family val="2"/>
        <charset val="238"/>
        <scheme val="minor"/>
      </rPr>
      <t xml:space="preserve"> 100 szt. opis. J.w.</t>
    </r>
  </si>
  <si>
    <r>
      <rPr>
        <b/>
        <sz val="10"/>
        <rFont val="Calibri"/>
        <family val="2"/>
        <charset val="238"/>
        <scheme val="minor"/>
      </rPr>
      <t>Rękawice nitrylowe bezpudrowe,</t>
    </r>
    <r>
      <rPr>
        <sz val="10"/>
        <rFont val="Calibri"/>
        <family val="2"/>
        <charset val="238"/>
        <scheme val="minor"/>
      </rPr>
      <t xml:space="preserve"> </t>
    </r>
    <r>
      <rPr>
        <b/>
        <sz val="10"/>
        <rFont val="Calibri"/>
        <family val="2"/>
        <charset val="238"/>
        <scheme val="minor"/>
      </rPr>
      <t>rozmiar XL</t>
    </r>
    <r>
      <rPr>
        <sz val="10"/>
        <rFont val="Calibri"/>
        <family val="2"/>
        <charset val="238"/>
        <scheme val="minor"/>
      </rPr>
      <t xml:space="preserve"> 100 szt. opis. J.w.</t>
    </r>
  </si>
  <si>
    <r>
      <rPr>
        <b/>
        <sz val="10"/>
        <rFont val="Calibri"/>
        <family val="2"/>
        <charset val="238"/>
        <scheme val="minor"/>
      </rPr>
      <t>Rękawice  latex m</t>
    </r>
    <r>
      <rPr>
        <sz val="10"/>
        <rFont val="Calibri"/>
        <family val="2"/>
        <charset val="238"/>
        <scheme val="minor"/>
      </rPr>
      <t xml:space="preserve"> bezpudrowe  /opak. 100 sztuk</t>
    </r>
  </si>
  <si>
    <r>
      <rPr>
        <b/>
        <sz val="10"/>
        <rFont val="Calibri"/>
        <family val="2"/>
        <charset val="238"/>
        <scheme val="minor"/>
      </rPr>
      <t xml:space="preserve">Rękawice  latex l </t>
    </r>
    <r>
      <rPr>
        <sz val="10"/>
        <rFont val="Calibri"/>
        <family val="2"/>
        <charset val="238"/>
        <scheme val="minor"/>
      </rPr>
      <t>bezpudrowe  /opak. 100 sztuk</t>
    </r>
  </si>
  <si>
    <r>
      <t>Produkt leczniczy skład:46 g + 27 g + 1 g)/100 g Alcohol ethylicus + Alcohol isopropylicus + Alcohol benzylicus 
 zapewnia szerokie spektrum działania.
Substancja pomocnicza - nadtlenek wodoru - powoduje samorzutne wyjałowienie produktu, które utrzymuje się nawet w przypadku ponownego zakażenia przetrwalnikami bakterii (np. przy otwieraniu
opakowania).Lek jest skuteczny przeciwko występującym na skórze bakteriom (łącznie z prątkami gruźlicy i MRSA), grzybom oraz wirusom: Hepatitis B, HIV, Herpes, Rota, Adeno.
Lek Skinsept Pur odkaża i odtłuszcza skórę .</t>
    </r>
    <r>
      <rPr>
        <b/>
        <sz val="10"/>
        <color indexed="8"/>
        <rFont val="Calibri"/>
        <family val="2"/>
        <charset val="238"/>
        <scheme val="minor"/>
      </rPr>
      <t>Skinsept Pur op./350 ml produkt leczniczy</t>
    </r>
  </si>
  <si>
    <r>
      <t xml:space="preserve">Opis produktu jw.gramatura </t>
    </r>
    <r>
      <rPr>
        <b/>
        <sz val="10"/>
        <color indexed="8"/>
        <rFont val="Calibri"/>
        <family val="2"/>
        <charset val="238"/>
        <scheme val="minor"/>
      </rPr>
      <t xml:space="preserve">Skinsept Pur op/ 1l </t>
    </r>
    <r>
      <rPr>
        <sz val="10"/>
        <color indexed="8"/>
        <rFont val="Calibri"/>
        <family val="2"/>
        <charset val="238"/>
        <scheme val="minor"/>
      </rPr>
      <t>produkt leczniczy</t>
    </r>
  </si>
  <si>
    <r>
      <t>Produkt leczniczy  lek złożony,
 substancje czynne: 100g roztworu zawiera 45,54g etanolu 96%
skażonego 1% etylometyloketonem,
1,0 g alkoholu benzylowego
i 27,0 g alkoholu izopropylowego.
substancje pomocnicze:
nadtlenek wodoru, żółcień pomarańczowa
(e 110), czerwień koszenilowa (e 124),
woda oczyszczona, zapewniaj szerokie działanie antysep-
tyczne.Lek jest skuteczny przeciwko występującym na skórze bakteriom, w tym prątkom
gruźlicy i gronkowcom złocistym opornym na metycylinę, grzybom chorobo-
twórczym oraz wirusom Hepatitis B, HIV, Herpes, rotawirusom i adenowirusom.
Lek Skinsept color odkaża i odtłuszcza skórę oraz dzięki zawartosci barwników
uwidacznia odkażony obszar.
Preparat jest autosterylny. Jałowość preparatu utrzymuje się nawet w przypadku
ponownego zanieczyszczenia mikrobiologicznego (np. przy otwieraniu opako-
wania) (Patent Europejski nr 0016319</t>
    </r>
    <r>
      <rPr>
        <b/>
        <sz val="10"/>
        <color indexed="8"/>
        <rFont val="Calibri"/>
        <family val="2"/>
        <charset val="238"/>
        <scheme val="minor"/>
      </rPr>
      <t>) Skinsept Pur color 1l</t>
    </r>
  </si>
  <si>
    <r>
      <t xml:space="preserve">Płyn do irygacji ran , płukania, przemywania zawierajacybardzo dobre własciwosci nawilzajace etyloheksyglicerynę(oxadermol) + oktenidynę. </t>
    </r>
    <r>
      <rPr>
        <b/>
        <sz val="10"/>
        <color indexed="8"/>
        <rFont val="Calibri"/>
        <family val="2"/>
        <charset val="238"/>
        <scheme val="minor"/>
      </rPr>
      <t>Octenilin płyn op./350ml</t>
    </r>
  </si>
  <si>
    <r>
      <t>Chusteczki bezalkoholowe sporobójcze i wirusobójcze, bakteriobójcze</t>
    </r>
    <r>
      <rPr>
        <sz val="10"/>
        <rFont val="Calibri"/>
        <family val="2"/>
        <charset val="238"/>
        <scheme val="minor"/>
      </rPr>
      <t xml:space="preserve"> do dezynfekcji i mycia powierzchni medycznych ( w tym np. sond USG). Preparat na bazie H2O2 bez zawartości alkoholu, chloru, kwasu nadoctowego, QAV oraz poliaminy. Chusteczka o wymiarze 20 x 20 cm i gramaturze 50 g/m2.  Spektrum działania zgodnie z EN 16615 (test czterech pól) B, Tbc, F, C. difficile – 5 min, V zgodnie z RKI V (HBV, HCV, HIV, Adeno, Polyoma SV40) – 1 min. Możliwość rozszerzenia spektrum o wirusy Polio i Noro zgodnie z EN14476. Testy wykonane na roztworze odciśniętym z chusteczki lub bezpośrednio z jej udziałem (EN 16615).Skłd:skład:w 100 g preparatu: 1,5 g nadtlenku wodoru  </t>
    </r>
    <r>
      <rPr>
        <b/>
        <sz val="10"/>
        <rFont val="Calibri"/>
        <family val="2"/>
        <charset val="238"/>
        <scheme val="minor"/>
      </rPr>
      <t xml:space="preserve">Incidin Oxy Wipe S /opak. : 100 chusteczek flowpack
</t>
    </r>
    <r>
      <rPr>
        <sz val="10"/>
        <rFont val="Calibri"/>
        <family val="2"/>
        <charset val="238"/>
        <scheme val="minor"/>
      </rPr>
      <t xml:space="preserve">
</t>
    </r>
  </si>
  <si>
    <r>
      <t>Chusteczki  bezalkoholowe</t>
    </r>
    <r>
      <rPr>
        <sz val="10"/>
        <rFont val="Calibri"/>
        <family val="2"/>
        <charset val="238"/>
        <scheme val="minor"/>
      </rPr>
      <t xml:space="preserve"> </t>
    </r>
    <r>
      <rPr>
        <b/>
        <sz val="10"/>
        <rFont val="Calibri"/>
        <family val="2"/>
        <charset val="238"/>
        <scheme val="minor"/>
      </rPr>
      <t>wirusobójcze, bakteriobójcze</t>
    </r>
    <r>
      <rPr>
        <sz val="10"/>
        <rFont val="Calibri"/>
        <family val="2"/>
        <charset val="238"/>
        <scheme val="minor"/>
      </rPr>
      <t xml:space="preserve"> w  przeznaczone do mycia i dezynfekcji małych powierzchni (np. blaty, stoliki, asystory), elementy unitu, sprzętu i aparatury medycznej.Doskonały do powierzchni nieodpornych na alkohole szerokie spektrum działania, włączając w to bakterie i wirusy ( łącznie z HBV, HCV, HIV) doskonała tolerancja materiałowa skład:</t>
    </r>
    <r>
      <rPr>
        <b/>
        <sz val="10"/>
        <rFont val="Calibri"/>
        <family val="2"/>
        <charset val="238"/>
        <scheme val="minor"/>
      </rPr>
      <t>w 100 g preparatu: 1,0 g nadtlenku wodoru. Incidin OxyWipe 100szt 1op flowpack</t>
    </r>
  </si>
  <si>
    <r>
      <t xml:space="preserve">Płyn, pianka do dezynfekcji i mycia powierzchni medycznych ( w tym np. sond USG). Preparat na bazie H2O2 bez zawartości alkoholu, chloru, kwasu nadoctowego, QAV oraz poliaminy. Spektrum działania B, Tbc, F, V, spory (Bacillus cereus, Bacillus subtilis, Clostridium difficile) w czasie 5 minut. </t>
    </r>
    <r>
      <rPr>
        <b/>
        <sz val="10"/>
        <rFont val="Calibri"/>
        <family val="2"/>
        <charset val="238"/>
        <scheme val="minor"/>
      </rPr>
      <t xml:space="preserve">Incidin Oxy Foam S/opak.op./ 750 ml ze spryskiwaczem </t>
    </r>
  </si>
  <si>
    <r>
      <t xml:space="preserve">4% Płyn dezynfekujący do chirurgicznego i higienicznego mycia rąk, ciała, włosów płyn, z pompką/ opak. </t>
    </r>
    <r>
      <rPr>
        <b/>
        <sz val="10"/>
        <rFont val="Calibri"/>
        <family val="2"/>
        <charset val="238"/>
        <scheme val="minor"/>
      </rPr>
      <t xml:space="preserve">500 ml. </t>
    </r>
    <r>
      <rPr>
        <sz val="10"/>
        <rFont val="Calibri"/>
        <family val="2"/>
        <charset val="238"/>
        <scheme val="minor"/>
      </rPr>
      <t xml:space="preserve">Płyn dezynfekujący do chirurgicznego i higienicznego mycia rąk.
Skład:
kwas  d-glukonowy, związek z N,N′′-bis(4-chlorofenylo)-3,12-diimino-2,4,11,13-tetraazatetradekanodiamidyną   (2:1) zwany polularnie diglukonianem chlorheksydyny,   tlenek   dimetylo-lauryloaminy. Preparat charakteryzuje się znacznym działaniem dezynfekującym. Odpowiada głównie za zwalczanie bakterii tlenowych i beztlenowych Gram-dodatnich i Gram-ujemnych, a także komórek grzybów. Dodatkowo powoduje inaktywację dużej liczby wirusów (np. HIV). Zawarty w nim diglukonian chlorheksydyny kumuluje się w naskórku, co sprawia że preparat działa dłużej (nawet do 3h), jednocześnie zwalczając drobnoustroje występujące w głębszych warstwach skórnych. </t>
    </r>
    <r>
      <rPr>
        <b/>
        <sz val="10"/>
        <rFont val="Calibri"/>
        <family val="2"/>
        <charset val="238"/>
        <scheme val="minor"/>
      </rPr>
      <t xml:space="preserve">Hydrex S op./500ml  </t>
    </r>
  </si>
  <si>
    <r>
      <rPr>
        <sz val="10"/>
        <rFont val="Calibri"/>
        <family val="2"/>
        <charset val="238"/>
        <scheme val="minor"/>
      </rPr>
      <t>Produkt leczniczy 100 g płynu na skórę zawiera 0,025 g diglukonianu chloroheksydyny.  Roztwór przygotowany jest do bezpośredniego użycia; stosować bez rozcieńczania do odkażania rąk personelu medycznego, skóry pacjentów przed iniekcjami i zabiegami chirurgicznymi oraz do odkażania pola operacyjnego.</t>
    </r>
    <r>
      <rPr>
        <b/>
        <sz val="10"/>
        <rFont val="Calibri"/>
        <family val="2"/>
        <charset val="238"/>
        <scheme val="minor"/>
      </rPr>
      <t>Spirytus hibitanowy 0,5% op. op.1l</t>
    </r>
  </si>
  <si>
    <r>
      <t xml:space="preserve">Tabletki chlorowe 300szt do mycia wszelkich zmywalnych powierzchni i przedmiotów (np. basen, nerka, miska) nie zanieczyszczonych substancjami organicznymi oraz do dezynfekcji sanitariatów po ich uprzednim umyciu.Szybkie działanie wirusobójcze i prątkobójczeMedicarine - </t>
    </r>
    <r>
      <rPr>
        <b/>
        <sz val="10"/>
        <rFont val="Calibri"/>
        <family val="2"/>
        <charset val="238"/>
        <scheme val="minor"/>
      </rPr>
      <t>Medicarine</t>
    </r>
    <r>
      <rPr>
        <sz val="10"/>
        <rFont val="Calibri"/>
        <family val="2"/>
        <charset val="238"/>
        <scheme val="minor"/>
      </rPr>
      <t xml:space="preserve">  </t>
    </r>
    <r>
      <rPr>
        <b/>
        <sz val="10"/>
        <rFont val="Calibri"/>
        <family val="2"/>
        <charset val="238"/>
        <scheme val="minor"/>
      </rPr>
      <t>1op./300szt</t>
    </r>
  </si>
  <si>
    <r>
      <t xml:space="preserve">3/0, igła 3/8 koła odwrotnie tnąca </t>
    </r>
    <r>
      <rPr>
        <b/>
        <sz val="10"/>
        <rFont val="Calibri"/>
        <family val="2"/>
        <charset val="238"/>
        <scheme val="minor"/>
      </rPr>
      <t>18-19 mm</t>
    </r>
    <r>
      <rPr>
        <sz val="10"/>
        <rFont val="Calibri"/>
        <family val="2"/>
        <charset val="238"/>
        <scheme val="minor"/>
      </rPr>
      <t>, 70-75 cm</t>
    </r>
  </si>
  <si>
    <r>
      <t xml:space="preserve">3/0, igła 3/8 koła odwrotnie tnaca kosmetyczna </t>
    </r>
    <r>
      <rPr>
        <b/>
        <sz val="10"/>
        <rFont val="Calibri"/>
        <family val="2"/>
        <charset val="238"/>
        <scheme val="minor"/>
      </rPr>
      <t>24-26 mm</t>
    </r>
    <r>
      <rPr>
        <sz val="10"/>
        <rFont val="Calibri"/>
        <family val="2"/>
        <charset val="238"/>
        <scheme val="minor"/>
      </rPr>
      <t>, 70-75 cm</t>
    </r>
  </si>
  <si>
    <t>Klamry kostne druciane 26⁰, 11x8 i 10 mm</t>
  </si>
  <si>
    <r>
      <rPr>
        <b/>
        <sz val="10"/>
        <color indexed="8"/>
        <rFont val="Calibri"/>
        <family val="2"/>
        <charset val="238"/>
        <scheme val="minor"/>
      </rPr>
      <t>Igła do nakłuć lędźwiowych</t>
    </r>
    <r>
      <rPr>
        <sz val="10"/>
        <color indexed="8"/>
        <rFont val="Calibri"/>
        <family val="2"/>
        <charset val="238"/>
        <scheme val="minor"/>
      </rPr>
      <t xml:space="preserve">  Eliptyczny uchwyt ze wskaźnikiem położenia szlifu igły, z wbudowanym pryzmatem zmieniającym barwę po wypełnieniu PMR. PMR w pryzmacie widoczny z każdej strony uchwytu  26Gx88 mm Spinocan</t>
    </r>
  </si>
  <si>
    <r>
      <rPr>
        <b/>
        <sz val="10"/>
        <color indexed="8"/>
        <rFont val="Calibri"/>
        <family val="2"/>
        <charset val="238"/>
        <scheme val="minor"/>
      </rPr>
      <t xml:space="preserve">Igła do nakłuć lędźwiowych </t>
    </r>
    <r>
      <rPr>
        <sz val="10"/>
        <color indexed="8"/>
        <rFont val="Calibri"/>
        <family val="2"/>
        <charset val="238"/>
        <scheme val="minor"/>
      </rPr>
      <t xml:space="preserve"> Eliptyczny uchwyt ze wskaźnikiem położenia szlifu igły, z wbudowanym pryzmatem zmieniającym barwę po wypełnieniu PMR. PMR w pryzmacie widoczny z każdej strony uchwytu  27Gx88 mm Spinocan</t>
    </r>
  </si>
  <si>
    <r>
      <t xml:space="preserve">Igła do stymulacji nerwów obwodowych techniką „single shot” </t>
    </r>
    <r>
      <rPr>
        <sz val="10"/>
        <rFont val="Calibri"/>
        <family val="2"/>
        <charset val="238"/>
        <scheme val="minor"/>
      </rPr>
      <t>przy użyciu neurostymulatora ; w pełni izolowana igła (odsłonięty tylko szlif igły). Zintegrowany z igłą dren infuzyjny, kabelek elektryczny wychodzący z tyłu igły. Znacznik kierunku szlifu igły na uchwycie. Igła ze szlifem 30° Stimuplex</t>
    </r>
  </si>
  <si>
    <r>
      <t xml:space="preserve">Przyrząd do aspiracji leków </t>
    </r>
    <r>
      <rPr>
        <sz val="10"/>
        <color indexed="8"/>
        <rFont val="Calibri"/>
        <family val="2"/>
        <charset val="238"/>
        <scheme val="minor"/>
      </rPr>
      <t>typu Mini Spike z filtrem bakteryjnym 0,45 μm, zastawką uniemożliwiajaca wyciek leku po rozłączeniu strzykawki</t>
    </r>
  </si>
  <si>
    <r>
      <t>Aparat z precyzyjnym regulatorem przepływu</t>
    </r>
    <r>
      <rPr>
        <sz val="10"/>
        <color indexed="8"/>
        <rFont val="Calibri"/>
        <family val="2"/>
        <charset val="238"/>
        <scheme val="minor"/>
      </rPr>
      <t xml:space="preserve"> w zakresie od 0-250 z zastawką antyrefluksową w kształcie koła z możliwością regulacji jedną ręką. Bez DEHP Exadrop</t>
    </r>
  </si>
  <si>
    <r>
      <t>Automatyczna dwudrożna zastawka</t>
    </r>
    <r>
      <rPr>
        <sz val="10"/>
        <color indexed="8"/>
        <rFont val="Calibri"/>
        <family val="2"/>
        <charset val="238"/>
        <scheme val="minor"/>
      </rPr>
      <t xml:space="preserve"> do dostępu bezigłowego, do łączenia z różnymi elementami linii infuzyjnej, możliwość podawania tłuszczy; prędkość przepływu: 21-45l/h w zależności od ciśnienia płynu; bez lateksu; połączenia Luer Slip i Luer Lock safeflow Mozliwość stosowania do 300dostepów  lub 7 dni.</t>
    </r>
  </si>
  <si>
    <r>
      <t>Strzykawka 3-częściowa 10 ml z zawartością 10 ml roztworu 0,9% NaCl</t>
    </r>
    <r>
      <rPr>
        <sz val="10"/>
        <rFont val="Calibri"/>
        <family val="2"/>
        <charset val="238"/>
        <scheme val="minor"/>
      </rPr>
      <t>, zakręcona koreczkiem obejmującym połączenie luer lock. Na końcu tłoka umieszczony  sterylny koreczek z zawartością 70% IPA (izopropanol). Do dezynfekcji zaworów bezigłowych. Dzięki zawartości IPA umożliwiające długotrwałe, do 7 dni zabezpieczenie zaworów bezigłowych</t>
    </r>
  </si>
  <si>
    <r>
      <t>Intrafix Safeset</t>
    </r>
    <r>
      <rPr>
        <sz val="10"/>
        <color rgb="FF000000"/>
        <rFont val="Calibri"/>
        <family val="2"/>
        <charset val="238"/>
        <scheme val="minor"/>
      </rPr>
      <t xml:space="preserve"> 15mikrometrów 180cm, airstop , primestop , odporne na ciś. do 2 bar ,do infuzji płynów o wysokim bezpieczeństwem użytkowym  z zastawką bezzwrotną. Wyposażony w specjalną membranę filtrującą zapobiega dostaniu się powietrza lub innych cząsteczek do wnętrza. Barierę przed przeciekaniem zapewnia natomiast ochronna nasadka Luer Lock.  zgodne z międzynarodową normą ISO 8534-4/8</t>
    </r>
  </si>
  <si>
    <r>
      <t>STRZYKAWKI dwuczęściowe 2 ml</t>
    </r>
    <r>
      <rPr>
        <sz val="10"/>
        <color indexed="8"/>
        <rFont val="Calibri"/>
        <family val="2"/>
        <charset val="238"/>
        <scheme val="minor"/>
      </rPr>
      <t>,  jałowe, końcówka luer slip, minimalna objętość zalegająca, dobrze czytelna, nieścieralna skala co 0,1 ml - możliwość napełnienia do 3 ml; zabezpieczenie przed wysunięciem się tłoka np. kryza, przesuw tłoka  płynny, równomierny. Opakowanie jednostkowe typu blister-pack.</t>
    </r>
  </si>
  <si>
    <r>
      <t>STRZYKAWKI dwuczęściowe 5 m</t>
    </r>
    <r>
      <rPr>
        <sz val="10"/>
        <color indexed="8"/>
        <rFont val="Calibri"/>
        <family val="2"/>
        <charset val="238"/>
        <scheme val="minor"/>
      </rPr>
      <t>l, jałowe, końcówka luer slip, minimalna objętość zalegająca, dobrze czytelna, nieścieralna skala co 0,2 ml - możliwość napełnienia do 6 ml; zabezpieczenie przed wysunięciem się tłoka np. kryza, przesuw tłoka  płynny, równomierny. Opakowanie jednostkowe typu blister-pack.</t>
    </r>
  </si>
  <si>
    <r>
      <t>STRZYKAWKI dwuczęściowe 10 ml</t>
    </r>
    <r>
      <rPr>
        <sz val="10"/>
        <color indexed="8"/>
        <rFont val="Calibri"/>
        <family val="2"/>
        <charset val="238"/>
        <scheme val="minor"/>
      </rPr>
      <t>, jałowe, końcówka luer slip, minimalna objętość zalegająca, dobrze czytelna, nieścieralna skala co 0,5 ml; zabezpieczenie przed wysunięciem się tłoka np. kryza, przesuw tłoka  płynny, równomierny. Opakowanie jednostkowe typu blister-pack.</t>
    </r>
  </si>
  <si>
    <r>
      <t>STRZYKAWKI dwuczęściowe 20 m</t>
    </r>
    <r>
      <rPr>
        <sz val="10"/>
        <color indexed="8"/>
        <rFont val="Calibri"/>
        <family val="2"/>
        <charset val="238"/>
        <scheme val="minor"/>
      </rPr>
      <t>l, jałowe, końcówka luer slip, minimalna objętość zalegająca, dobrze czytelna, nieścieralna skala co 1,0 ml - możliwość napełnienia do 24 ml; zabezpieczenie przed wysunięciem się tłoka np. kryza, przesuw tłoka  płynny, równomierny. Opakowanie jednostkowe typu blister-pack.</t>
    </r>
  </si>
  <si>
    <r>
      <rPr>
        <b/>
        <sz val="10"/>
        <color indexed="8"/>
        <rFont val="Calibri"/>
        <family val="2"/>
        <charset val="238"/>
        <scheme val="minor"/>
      </rPr>
      <t>Wysokociśnieniowy system drenażu ran typu Redona</t>
    </r>
    <r>
      <rPr>
        <sz val="10"/>
        <color indexed="8"/>
        <rFont val="Calibri"/>
        <family val="2"/>
        <charset val="238"/>
        <scheme val="minor"/>
      </rPr>
      <t>- wysokociśnieniowa butelka 300ml, zaopatrzona we wskaźnik próżni, trwała skala, zacisk ślizgowy dla zatrzymania drenażu (wyłączenia podciśnienia), łatwy w obsłudze pasek mocujący o regulowanej długości, element łączący z zaciskiem ślizgowym zakończony łącznikiem do drenów Redona CH 6-18, z drenem 123cm</t>
    </r>
  </si>
  <si>
    <r>
      <rPr>
        <b/>
        <sz val="10"/>
        <color indexed="8"/>
        <rFont val="Calibri"/>
        <family val="2"/>
        <charset val="238"/>
        <scheme val="minor"/>
      </rPr>
      <t>Wysokociśnieniowy system drenażu ran typu Redona</t>
    </r>
    <r>
      <rPr>
        <sz val="10"/>
        <color indexed="8"/>
        <rFont val="Calibri"/>
        <family val="2"/>
        <charset val="238"/>
        <scheme val="minor"/>
      </rPr>
      <t>- wysokociśnieniowa butelka 600ml, zaopatrzona we wskaźnik próżni, trwała skala, zacisk ślizgowy dla zatrzymania drenażu (wyłączenia podciśnienia), łatwy w obsłudze pasek mocujący o regulowanej długości, element łączący z zaciskiem ślizgowym zakończony łącznikiem do drenów Redona CH 6-18, z drenem 123cm</t>
    </r>
  </si>
  <si>
    <r>
      <t>Kaniula żylna wykonana z poliuretanu (PUR) lz czterema wtopionymi pasami kontrastującymi w promieniach RTG
• port do dodatkowych wstrzyknięć zamykany korkiem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0,7x19mm</t>
    </r>
    <r>
      <rPr>
        <b/>
        <sz val="10"/>
        <rFont val="Calibri"/>
        <family val="2"/>
        <charset val="238"/>
        <scheme val="minor"/>
      </rPr>
      <t xml:space="preserve"> żółty </t>
    </r>
    <r>
      <rPr>
        <sz val="10"/>
        <rFont val="Calibri"/>
        <family val="2"/>
        <charset val="238"/>
        <scheme val="minor"/>
      </rPr>
      <t>24G opak.50szt.</t>
    </r>
  </si>
  <si>
    <r>
      <t>j.w  0,9x25 mm</t>
    </r>
    <r>
      <rPr>
        <b/>
        <sz val="10"/>
        <rFont val="Calibri"/>
        <family val="2"/>
        <charset val="238"/>
        <scheme val="minor"/>
      </rPr>
      <t xml:space="preserve"> niebieski </t>
    </r>
    <r>
      <rPr>
        <sz val="10"/>
        <rFont val="Calibri"/>
        <family val="2"/>
        <charset val="238"/>
        <scheme val="minor"/>
      </rPr>
      <t xml:space="preserve"> 22G opak.50 szt.</t>
    </r>
  </si>
  <si>
    <r>
      <t xml:space="preserve">j.w  1,5x45 mm </t>
    </r>
    <r>
      <rPr>
        <b/>
        <sz val="10"/>
        <rFont val="Calibri"/>
        <family val="2"/>
        <charset val="238"/>
        <scheme val="minor"/>
      </rPr>
      <t>biały</t>
    </r>
    <r>
      <rPr>
        <sz val="10"/>
        <rFont val="Calibri"/>
        <family val="2"/>
        <charset val="238"/>
        <scheme val="minor"/>
      </rPr>
      <t xml:space="preserve"> 17G opak. 50szt.</t>
    </r>
  </si>
  <si>
    <r>
      <t xml:space="preserve">Filtr wiążacy niskoczasteczkowe białka wielkosc porów 1,2 mikro metra lub mniejsze Filtr 1,2 μm filtr do emulsji tłuszczowych i żywienia w systemie all-in-one zatrzymuje mikroorganizmy, w szczególności grzyby i zarodniki, bez względu na pozycję niezawodne odpowietrzanie dzięki automatycznemu odpowietrznikowi,  szybkie wypełnianie z automatycznym odpowietrzaniem,  zamknięcie luer lock, nie zawiera DEHP i lateksu, Efektywna powierzchnia filtrująca 10 cm2, Objętość wypełnienia 2,4ml 1szt. </t>
    </r>
    <r>
      <rPr>
        <b/>
        <sz val="10"/>
        <rFont val="Calibri"/>
        <family val="2"/>
        <charset val="238"/>
        <scheme val="minor"/>
      </rPr>
      <t xml:space="preserve">Intrapur </t>
    </r>
  </si>
  <si>
    <r>
      <rPr>
        <b/>
        <sz val="10"/>
        <rFont val="Calibri"/>
        <family val="2"/>
        <charset val="238"/>
        <scheme val="minor"/>
      </rPr>
      <t>Przyrząd do przetoczeń płynów infuzyjnych</t>
    </r>
    <r>
      <rPr>
        <sz val="10"/>
        <rFont val="Calibri"/>
        <family val="2"/>
        <charset val="238"/>
        <scheme val="minor"/>
      </rPr>
      <t xml:space="preserve">. Ostry, uniwersalny kolec umożliwiający łatwe wprowadzenie nawet do małych opakowań. Komora kroplowa dwuczęściowa z odpowietrznikiem . Górna część sztywna, dolna elastyczna w celu łatwego ustalenia poziomu płynów. Odpowietrznik zaopatrzony w filtr powietrza o skuteczności filtracji bakterii (BFE) oraz wirusów (VFE) min. 99,99  (potwierdzenie dokumentem producenta- dołączyć do oferty). </t>
    </r>
    <r>
      <rPr>
        <b/>
        <sz val="10"/>
        <rFont val="Calibri"/>
        <family val="2"/>
        <charset val="238"/>
        <scheme val="minor"/>
      </rPr>
      <t xml:space="preserve">Intrafix Primeline </t>
    </r>
  </si>
  <si>
    <r>
      <t>Aparat</t>
    </r>
    <r>
      <rPr>
        <b/>
        <sz val="10"/>
        <rFont val="Calibri"/>
        <family val="2"/>
        <charset val="238"/>
        <scheme val="minor"/>
      </rPr>
      <t xml:space="preserve"> </t>
    </r>
    <r>
      <rPr>
        <sz val="10"/>
        <rFont val="Calibri"/>
        <family val="2"/>
        <charset val="238"/>
        <scheme val="minor"/>
      </rPr>
      <t xml:space="preserve">trójdrożny do chemioterapii bez PCV i DEHP tworzący system zamknięty umożliwiający przepłukanie drenu przez, który podawany jest cytostatyk .Aparat wyposażony w: 2 dostępy umożliwiające bezigłowe podłączenie drenów z cytostatykiem  z zastawkami bezzwrotnymi, zamykające się  automatycznie po rozłączeniu drenu; zabezpieczenie (z filtrem hydrofobowym) przed wypływem płynu z drenu podczas jego wypełniania; zacisk na drenie; kolec z odpowietrznikiem z badaniami potwierdzającymi efektywną barierę mikrobiologiczną.
Górna twarda część komory wykonana z plastiku o wysokiej przezroczystości, dolna część komory kroplowej miękka na końcu komory filtr zabezpieczający rzed przedostaniem się powietrza do linii. Na linii dodatkowy zawór bezigłowy z ergonomicznym płaskim uchwytem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t>
    </r>
    <r>
      <rPr>
        <b/>
        <sz val="10"/>
        <rFont val="Calibri"/>
        <family val="2"/>
        <charset val="238"/>
        <scheme val="minor"/>
      </rPr>
      <t>Cyto set infusion</t>
    </r>
  </si>
  <si>
    <t>Łyżka do laryngoskopu światłowodowego, na połączenie Greenspec jednorazowa, poliwęglan rozm . 2;3;4 1szt.</t>
  </si>
  <si>
    <r>
      <t xml:space="preserve">Rękawice chirurgiczne, lateksowe,sterylne pudrowane, mikroteksturowane na całej powierzchni chwytnej, mankiet rolowany, sterylizowane radiacyjnie, AQL max 1,0, grubość na palcu 0,16±0,02, na dłoni 0,14±0,02, mankiecie 0,12±0,02; długość min 280 mm. Poziom protein poniżej 90 μg/g i średnia siła zrywu przed starzeniem min. 13N (badania z jednostki notyfikowanej wg EN 455). Zarejestrowane jako wyrób medyczny klasy IIa oraz środek ochrony indywidualnej kat. III. Odporne na przenikanie: min 5 substancji chemicznych na min 3 poziomie zgodnie z  EN ISO 374-1. Odporne na przenikanie wirusów zgodnie z ASTM F1671 oraz EN ISO 374-5. Zgodne z ASTM D3577, EN 455.  opakowanie wewn. papier, zewn. foliowe, </t>
    </r>
    <r>
      <rPr>
        <b/>
        <sz val="10"/>
        <rFont val="Calibri"/>
        <family val="2"/>
        <charset val="238"/>
        <scheme val="minor"/>
      </rPr>
      <t>rozmiar 7,0</t>
    </r>
    <r>
      <rPr>
        <sz val="10"/>
        <rFont val="Calibri"/>
        <family val="2"/>
        <charset val="238"/>
        <scheme val="minor"/>
      </rPr>
      <t xml:space="preserve"> op.50 par</t>
    </r>
  </si>
  <si>
    <r>
      <t>Rękawice chirurgiczne lateksowe, sterylne pudrowane,</t>
    </r>
    <r>
      <rPr>
        <b/>
        <sz val="10"/>
        <rFont val="Calibri"/>
        <family val="2"/>
        <charset val="238"/>
        <scheme val="minor"/>
      </rPr>
      <t xml:space="preserve"> rozmiar  8,0 </t>
    </r>
    <r>
      <rPr>
        <sz val="10"/>
        <rFont val="Calibri"/>
        <family val="2"/>
        <charset val="238"/>
        <scheme val="minor"/>
      </rPr>
      <t>50 par/ 1op. opis j.w.</t>
    </r>
  </si>
  <si>
    <r>
      <t xml:space="preserve">Rękawice chirurgiczne, lateksowe, sterylne  pudrowane </t>
    </r>
    <r>
      <rPr>
        <b/>
        <sz val="10"/>
        <rFont val="Calibri"/>
        <family val="2"/>
        <charset val="238"/>
        <scheme val="minor"/>
      </rPr>
      <t>rozmiar 7,5</t>
    </r>
    <r>
      <rPr>
        <sz val="10"/>
        <rFont val="Calibri"/>
        <family val="2"/>
        <charset val="238"/>
        <scheme val="minor"/>
      </rPr>
      <t xml:space="preserve"> 50 par/ 1 op opis j.w</t>
    </r>
  </si>
  <si>
    <r>
      <t xml:space="preserve">Rękawice chirurgiczne, lateksowe, sterylne pudrowane </t>
    </r>
    <r>
      <rPr>
        <b/>
        <sz val="10"/>
        <rFont val="Calibri"/>
        <family val="2"/>
        <charset val="238"/>
        <scheme val="minor"/>
      </rPr>
      <t>rozmiar 8,5</t>
    </r>
    <r>
      <rPr>
        <sz val="10"/>
        <rFont val="Calibri"/>
        <family val="2"/>
        <charset val="238"/>
        <scheme val="minor"/>
      </rPr>
      <t xml:space="preserve"> 50 par/ 1 op opis j.w</t>
    </r>
  </si>
  <si>
    <t xml:space="preserve">Ściereczki, serwetki z celulozy jałowe do wycierania rąk po myciu chirurgicznym 30-40cmx40-50cm           1szt.                                                                                 </t>
  </si>
  <si>
    <t>Kompres 10cmx10cm jał 17N 12W x 10 komp jał. pakowanych razem,1 op. zbiorecze 20 szt.( x10 szt.)</t>
  </si>
  <si>
    <t>Kompres 7,5cmx7,5cm jał 17N 12W x 10 komp jał. pakowanych razem 1op. zbiorcze 40 szt (x 10szt.)</t>
  </si>
  <si>
    <t>1 opak.zbiorcze</t>
  </si>
  <si>
    <t>Lignina 5 kg w opak.wata celulozowa higieniczna  bielona w arkuszach 600x400mm 100% celulozy bielonej op. 5kg</t>
  </si>
  <si>
    <t>Lignina w arkuszach 20x30cm op. 1kg</t>
  </si>
  <si>
    <t xml:space="preserve">Opaska elastyczna tkana wiskoza/poliamid 12 cm / 1 szt. nobafix </t>
  </si>
  <si>
    <t>Opaska elastyczna tkana wiskoza/poliamid 6cm / 1 szt. nobafix</t>
  </si>
  <si>
    <t>Opaska elastyczna tkana wiskoza/poliamid 8 cm / 1szt. nobafix</t>
  </si>
  <si>
    <t>Opatrunek samoprzylepny do zabezpieczania kaniul obwodowych,  wykonany z hydrofobowej włókniny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 rozmiar 5,1x7,6cm op. 100szt.</t>
  </si>
  <si>
    <t>Opatrunek foliowy z ukł. chłonnym samoprzylepny, jałowy op100szt.</t>
  </si>
  <si>
    <t>Serweta  włókninowa chirurg. jałowa 1-częściowa dwuwarstwowa nieprzemakalna z otworem 6-7 cm wielkość 75x90cm z przylepcem-pasek kleju wokół otworu umożliwiajacy stabilne umocowanie serwety pakowane pojedynczo op. / 1 szt</t>
  </si>
  <si>
    <t>Serweta włókninowa  chirurg.  jałowa 2- częsciowa z przylepcem wokół otworu 75x90cm z otworem z mozliwoscia dostosowania średnicy otworu op./ 1szt.</t>
  </si>
  <si>
    <t>Siatka opatrunkowa elastyczna  do cięcia 10m rozmiar odpowadajacy podudzie, kolano, ramię, stopa, łokieć. a ramię osoba dorosła/op./ 1op.</t>
  </si>
  <si>
    <t>Stopery do uszu x1 para op. 100szt par</t>
  </si>
  <si>
    <t xml:space="preserve">Test Schirmera op. /100 szt </t>
  </si>
  <si>
    <t>Zestaw serwet uniwersalnych wzmocniony o minimalnym składzie:
Serwety wykonane z chłonnego i nieprzemakalnego laminatu dwuwarstwowego o gramaturze 56 g/m2 w strefie krytycznej wyposażona we wzmocnienie wysokochłonne o gramaturze 105 g/m2, zintegrowana z dwoma podwójnymi organizatorami przewodów. Łączna gramatura w strefie wzmocnionej 161 g/m2. 1szt.
•	1 x serweta samoprzylepna o wymiarach 150cm x 240cm, wzmocnienie o wymiarach 35 cm x 80 cm
•	1 x serweta samoprzylepna o wymiarach 180cm x 180cm, wzmocnienie o wymiarach 35 cm x 80 cm
•	2 x serweta samoprzylepna o wymiarach 75cm x 90cm, wzmocnienie o wymiarach 35 cm x 80 cm
•	4 x ręcznik chłonny o wymiarach 30 cm x 40 cm
•	1 x taśma samoprzylepna o wymiarach 10 cm x 50 cm
•	1 x wzmocniona osłona (serweta) na stolik Mayo o wymiarach 80 cm x 145 cm 
•	1 x serweta wzmocniona na stół instrumentalny stanowiąca owinięcie zestawu o wymiarach 150 cm x 190 cm.
Serweta na stolik instrumentariuszki wykonana z warstwy nieprzemakalnej o gramaturze 28 g/m2 oraz włókninowej warstwy chłonnej o gramaturze 28 g/m2. Łączna gramatura w strefie chłonnej - 56 g/m2.
Serweta na stolik Mayo wykonana z folii PE o gramaturze 30 g/m2 i 2 warstwowego laminatu chłonnego w obszarze wzmocnionym o gramaturze 45 g/m2 oraz wymiarach 65 cm x 90 cm, łączna gramatura w strefie wzmocnionej 75 g/m2. Osłona w postaci worka w kolorze niebieskim, składana teleskopowo z zaznaczonym kierunkiem rozwijania.op./1zestaw</t>
  </si>
  <si>
    <t>Zestaw serwet do operacji barku:
Serwety wykonane z hydrofobowej włókniny trójwarstwowej typu SMS o gramaturze 50 g/m2,  w strefie krytycznej wyposażone we wzmocnienie wysokochłonne o gramaturze 80 g/m2, zintegrowane z organizatorami przewodów:1szt
•	1 x serweta samoprzylepna o wymiarach 200 cm x 260 cm , z wycięciem "U" o wymiarach 8,5 cm x 85 cm
•	1 x serweta samoprzylepna o wymiarach 170cm x 180cm wzmocnienie o wymiarze 50cm x 80cm
•	1 x serweta samoprzylepna o wymiarach 150 cm x 180 cm wykonana z chłonnego i nieprzemakalnego laminatu dwuwarstwowego o gramaturze 56 g/m2
•	1 x elastyczna osłona na kończynę o wymiarach 30 cm x 60 cm 
•	4 x ręcznik chłonny o wymiarach 30 cm x 30 cm
•	2 x taśma samoprzylepna o wymiarach 10 cm x 50 cm
•	1 x wzmocniona osłona (serweta) na stolik Mayo o wymiarach 80 cm x 140 cm
•	1 x serweta wzmocniona na stół instrumentalny stanowiąca owinięcie zestawu o wymiarach 150 cm x 190 cm.
Serweta na stolik instrumentariuszki wykonana z warstwy nieprzemakalnej o gramaturze 35 g/m2 oraz włókninowej warstwy chłonnej o gramaturze 28 g/m2. Łączna gramatura w strefie chłonnej - 63 g/m2. 
Serweta na stolik Mayo wykonana z folii PE o gramaturze 50 g/m2 oraz włókniny chłonnej w obszarze wzmocnionym o wymiarach 60 cm x 140 cm, łączna gramatura w strefie wzmocnionej 80 g/m2. Osłona w postaci worka w kolorze czerwonym, składana teleskopowo z zaznaczonym kierunkiem rozwijania.op./1 zestaw</t>
  </si>
  <si>
    <t>Zestaw do szycia, jednorazowy jałowy  podtawowy.op./1 zestaw</t>
  </si>
  <si>
    <t>Worki toaletowe z wkładem chłonnym na basen op.20 szt</t>
  </si>
  <si>
    <t>Żel do USG / op./1szt 500ml</t>
  </si>
  <si>
    <t>Wąsy tlenowe dla dorosłych, wykonane z PCV. 200cm  o przekroju gwiazdkowym z 6 paskami wzmacniającymi. Sterylne, opakowanie foliowe.op. /1szt.</t>
  </si>
  <si>
    <t>Rurka intub. z mankietem 7 / 1 szt.</t>
  </si>
  <si>
    <t>Rurka intub. z mankietem 7,5 / 1 szt.</t>
  </si>
  <si>
    <t>Rurka intub. z mankietem 8,0 / 1 szt.</t>
  </si>
  <si>
    <t>Rurka ustno-gardłowa 1 (70mm) 1szt.</t>
  </si>
  <si>
    <t>Rurka ustno-gardłowa 2 (80mm) 1szt.</t>
  </si>
  <si>
    <t>Rurka ustno-gardłowa 3 (90mm) 1szt.</t>
  </si>
  <si>
    <t>Rekawice foliowe M/L opak. 100 sztuk</t>
  </si>
  <si>
    <t>Szpatułki laryngologiczne drewniane jałowe/ op.100 szt.</t>
  </si>
  <si>
    <t>Staza jednorazowa bezlateksowa, gumowa op. op.25 szt.</t>
  </si>
  <si>
    <t>Przyrząd do pompy Medlima Line St 11 , 285cm, 22ml  materiał: PVC, bez DEHP
Komora kroplowa Filtr: 15 μm
Igła biorcza: 20 kropli/ml, z odpowietrznikiem
Porty dostępowe: Port igłowy
Zacisk rolkowy: 1 szt. w dolnej części zestawu
Nie zawiera DEHP i lateksu op.1szt.</t>
  </si>
  <si>
    <t>Przewód do ssaka z Pcv jałowy 9x5x1500mm Galmed op. x 1szt.</t>
  </si>
  <si>
    <t>Przedłużacz do pomp infuzyjnych, jałowy, op.150 cm/ 1 szt.</t>
  </si>
  <si>
    <t>Papier do EKG ASPEL ASCARD A4- 112mm x 25m op./ 1 szt.</t>
  </si>
  <si>
    <t>Papier do defibrylatora Lifepack 9 50mmx30m z nadrukiem op./ 1 szt.</t>
  </si>
  <si>
    <t>Skalpel jednorazowy Swann morton nr 10;15 op./10szt</t>
  </si>
  <si>
    <t>Worek  do zabezpieczania leków swiatłoczułych 500ml-1000ml op.1szt.</t>
  </si>
  <si>
    <t>Przyrząd bursztynowy do podawania leków światłoczułych op.1 szt.</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</si>
  <si>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XL 1szt.</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</si>
  <si>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M 1szt.</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</si>
  <si>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L 1szt.</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</si>
  <si>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S 1szt.</t>
  </si>
  <si>
    <t>Pieluchy dla dorosłych zapinane na rzep rozmiar S 1 szt .</t>
  </si>
  <si>
    <t>Pieluchy dla dorosłych zapinene na rzep rozmiar M 1 szt.</t>
  </si>
  <si>
    <t>Szyna typu Zimmera unieruchamiająca palec 18 x 250 / 1 szt.</t>
  </si>
  <si>
    <t>Ostrza chirurg. Swann morton nr 10 op.100 szt.</t>
  </si>
  <si>
    <t>Ostrza chirurg. Swann morton nr 11 op. 100szt.</t>
  </si>
  <si>
    <t>Ostrza chirurg. Swann morton nr 15 op.100 szt.</t>
  </si>
  <si>
    <t>Maska chirurgiczna z gumkami / op. 1 szt.</t>
  </si>
  <si>
    <t xml:space="preserve">Maska chirurgiczna wiązana na troki/ op.1 szt. </t>
  </si>
  <si>
    <t>Koc termiczny, ratunkowy, folia termiczna 210x160 1 szt.</t>
  </si>
  <si>
    <t>Maska krtaniowa JEDNORAZOWA SYLIKONOWA 4;5 1szt.</t>
  </si>
  <si>
    <t>Igły 1,2 x 50mm  100 szt. w opak.</t>
  </si>
  <si>
    <t>Igły 1,2 x 40mm 100 szt. w opak.</t>
  </si>
  <si>
    <t>Igły 1,1 x 40mm 100 szt. w opak.</t>
  </si>
  <si>
    <t>Igły 0,9 x 40mm 100 szt. w opak.</t>
  </si>
  <si>
    <t>Igły 0,8 x 50mm 100 szt. w opak.</t>
  </si>
  <si>
    <t>Igły 0,8 x 40mm 100 szt. w opak.</t>
  </si>
  <si>
    <t>Igły 0,7x30 op x100 szt. w opak.</t>
  </si>
  <si>
    <t>Igły 0,7 x 50mm 100 szt. w opak.</t>
  </si>
  <si>
    <t>Igły 0,7 x 40mm 100 szt. w opak.</t>
  </si>
  <si>
    <t>Igły 0,6 x 30mm 100 szt. w opak.</t>
  </si>
  <si>
    <t>Igły 0,6 x 25mm 100 szt. w opak.</t>
  </si>
  <si>
    <t>Igły 0,5 x 40mm 100 szt. w opak.</t>
  </si>
  <si>
    <t>Igły 0,5 x 25mm 100 szt. w opak.</t>
  </si>
  <si>
    <t>Igła tepa z filtrem posiada wbudowany w nasadkę filtr 5µm, który ma zapobiegać aspiracji drobin szkła ze szklanych ampułek, z których leki pobierane są do strzykawki przed iniekcją. op./100szt.</t>
  </si>
  <si>
    <t>Igła do pobierania i rozpuszczania leków z otworem bocznym 1,2x30/   op./ 100szt.</t>
  </si>
  <si>
    <t>Basen sanitarny dla chorych leżących plastikowy 1szt.</t>
  </si>
  <si>
    <t>Elektrody jed. żel stały, baza gąbka np. Esvisensor/Farum, okrągłe Ag/AgCJ srednica 48-50mm  /op. 50 szt.</t>
  </si>
  <si>
    <t>Prześcieradło włóknina 90x210 /op.20 szt.</t>
  </si>
  <si>
    <r>
      <t>Płyn dezynfekujący zawierającym substancje czynne: dichlorowodorek octenidyny, alkoholfenoksyetylenowy. Działa bakteriobójczo, grzybobójczo i wirusobójczoezalkoholowy płyn do bezbolesnego odkażania ran, błon śluzowych i skóry o szerokim do odkażania, dezynfekcji skóry i błon sluzowych, skuteczność mikrobiologiczna potwierdzona badaniami na: B (łącznie z MRSA, Chlamydia trachomatis, Mycoplasma hominis), F, drożdżaki, pierwotniaki (łącznie z Trichomonas vaginalis), V (HIV, HBV, HCV, Herpes simplex).</t>
    </r>
    <r>
      <rPr>
        <b/>
        <sz val="10"/>
        <color indexed="8"/>
        <rFont val="Calibri"/>
        <family val="2"/>
        <charset val="238"/>
        <scheme val="minor"/>
      </rPr>
      <t>Octenisept  op. /250 ml produkt leczniczy</t>
    </r>
  </si>
  <si>
    <r>
      <t>Płyn dezynfekujący zawierającym substancje czynne: dichlorowodorek octenidyny, alkoholfenoksyetylenowy. Działa bakteriobójczo, grzybobójczo i wirusobójczoezalkoholowy płyn do bezbolesnego odkażania ran, błon śluzowych i skóry o szerokim do odkażania, dezynfekcji skóry i błon sluzowych, skuteczność mikrobiologiczna potwierdzona badaniami na: B (łącznie z MRSA, Chlamydia trachomatis, Mycoplasma hominis), F, drożdżaki, pierwotniaki (łącznie z Trichomonas vaginalis), V (HIV, HBV, HCV, Herpes simplex)</t>
    </r>
    <r>
      <rPr>
        <b/>
        <sz val="10"/>
        <color indexed="8"/>
        <rFont val="Calibri"/>
        <family val="2"/>
        <charset val="238"/>
        <scheme val="minor"/>
      </rPr>
      <t>.Octenisept  op. /1l produkt leczniczy</t>
    </r>
  </si>
  <si>
    <t>Suche chusteczki do nasączania  dozownik  1 rolka Incidin Wipes  premum wipes op./1x 99szt</t>
  </si>
  <si>
    <r>
      <t xml:space="preserve">W PEŁNI WIRUSOBÓJCZY PREPARAT W PŁYNIE DO DEZYNFEKCJI RĄK Z 89% etanulu, z WITAMINĄ E, GLICERYNĄ I
PANTENOLEM Higieniczna dezynfekcja rąk wg EN 1500 20 sek. Przejściowa flora skóry
Chirurgiczna dezynfekcja rąk wg EN 12791 90 sek. Rezydująca flora skóry
Bakteriobójczy wg EN 13727 15 sek. Bakterie
Drożdżobójczy wg EN 13624 15 sek. Drożdże
Wirusobójczy wg EN 14476 30 sek. Adenowirus / Poliowirus
Skuteczny w stosunku do Norowirusów wg EN 14476 15 sek. Norowirus mysi
Skuteczny w stosunku do Rotawirusów wg EN 14476 15 sek. Rotawirus
Działanie wirusobójcze na wirusy osłonkowe zgodnie
z DVV (Niemieckie Towarzystwo Zwalczania Chorób
Wirusowych) / RKI (Instytut Roberta Kocha)
15 sek. Wirus krowianki / BVDV
Bójczy wobec prątków gruźlicy, prątkobójczy wg EN 14348 20 sek. Czynnik wywołujący gruźlicę
• W pełni wirusobójczy w 30 s
• Skuteczny wobec Norowirusów w 15s </t>
    </r>
    <r>
      <rPr>
        <b/>
        <sz val="10"/>
        <rFont val="Calibri"/>
        <family val="2"/>
        <charset val="238"/>
        <scheme val="minor"/>
      </rPr>
      <t>Skinman soft protect op./750ml</t>
    </r>
  </si>
  <si>
    <r>
      <t xml:space="preserve">
Antybakteryjny płyn do płukania jamy ustnej i gardła dostosowane do 
biotopu śluzówek i znakomicie tolerowane przez użytkowników. Hamują powstawanie 
płytki nazębnej, a także zapobiegają stanom zapalnym dziąseł. Preparaty zawierają 
roztwór diglukonianu chlorheksydyny. 
Zastosowanie: leczenie i profilaktyka próchnicy zębów, stany zapalne dziąseł i chorób 
przyzębia, po zabiegach chirurgicznych i urazach w obrębie jamy ustnej, przy użyciu 
aparatów ortodontycznych i protez, w stomatologii do płukania jamy ustnej przed i po 
zabiegach np: usunięcia zęba, unieruchomienia złamań po urazach.</t>
    </r>
    <r>
      <rPr>
        <b/>
        <sz val="10"/>
        <rFont val="Calibri"/>
        <family val="2"/>
        <charset val="238"/>
        <scheme val="minor"/>
      </rPr>
      <t xml:space="preserve">ORALSEPT
HIGIENA JAMY USTNEJ </t>
    </r>
    <r>
      <rPr>
        <sz val="10"/>
        <rFont val="Calibri"/>
        <family val="2"/>
        <charset val="238"/>
        <scheme val="minor"/>
      </rPr>
      <t xml:space="preserve">smak mietowy lub oryginalny op./300ml 1but 
</t>
    </r>
  </si>
  <si>
    <r>
      <t xml:space="preserve">
</t>
    </r>
    <r>
      <rPr>
        <sz val="10"/>
        <rFont val="Calibri"/>
        <family val="2"/>
        <charset val="238"/>
        <scheme val="minor"/>
      </rPr>
      <t xml:space="preserve">Mycie  i  dezynfekcja  przed  użyciem  nieinwazyjnych  wyrobów  medycznych, skład: N-(3-aminopropyl)-N-dodecylopropano-1,3-diamina, chlorek didecylodimetyloamonowy,. Preparat w postaci koncentratu. Szerokie spektrum działania 
mikrobójczego przy krótkich czasach działania. </t>
    </r>
    <r>
      <rPr>
        <b/>
        <sz val="10"/>
        <rFont val="Calibri"/>
        <family val="2"/>
        <charset val="238"/>
        <scheme val="minor"/>
      </rPr>
      <t xml:space="preserve">Surfanios Premium
 op. /5l kanister
</t>
    </r>
  </si>
  <si>
    <r>
      <t xml:space="preserve">Emulsja do mycia ciała i włosów bez mydła, barwników i substancji zapachowych, z octenidyną przed i po zabiegach operacyjnych </t>
    </r>
    <r>
      <rPr>
        <b/>
        <sz val="10"/>
        <rFont val="Calibri"/>
        <family val="2"/>
        <charset val="238"/>
        <scheme val="minor"/>
      </rPr>
      <t>Octenisan wash lotion op./500 ml</t>
    </r>
  </si>
  <si>
    <t>Uchwyt z hakiem na łóżko szpitalne do but. 500 ml Ecolab 1szt.</t>
  </si>
  <si>
    <t>Pompka pasujaca do butelki 500ml Ecolab 1szt.</t>
  </si>
  <si>
    <t>Drążek aluminiowy  do mocowania uchwytów  do nakładek mopa, kompatybilny  z uchwytem do mopa 1szt.</t>
  </si>
  <si>
    <t xml:space="preserve">Cena jedn. brutto 
</t>
  </si>
  <si>
    <t>50szt.</t>
  </si>
  <si>
    <t>1 opak.</t>
  </si>
  <si>
    <t>Przyrząd do pompy Ascoset peristaltic Ap 31P Jednorazowy zestaw ASCOSET® do przetoczeń z wkładką silikonową o dlugosc dł 230/22cm op.1szt.</t>
  </si>
  <si>
    <t>Papier termoczuły do USG do videoprintera Mitsubishi P 93E K65HM-CE  w rolce zamiennik lub orginał 110mmx20m op./ 1 szt.</t>
  </si>
  <si>
    <r>
      <t xml:space="preserve">Środek do chirurgicznego  mycia  rak oraz ODKAZANIA HIGIENICZNEGO MYCIA RAK I DOKONTAMINACJI CAŁEGO CIAŁA, NIE WYMAGA SPŁÓKIWANIA wykazuje działanie bakteriobójcze
(włączając szczepy Salmonella, Listeria, MRSA, ESBL),drożdżakobójcze (C. albicans) oraz bójcze wobec wirusów osłonkowych.Substancje czynne na 100 g produktu: 0,9 g kwas d-
glukonowy, związek z N,N"- bis(4-chlorofenylo)-3,12-
diimino2,4,11,13-tetraazatetradekanodiamidyną (2:1) (CHDG),
0,9 g chlorek didecylodimetyloamonu (DDAC).
Pozostałe składniki: &gt; 5% niejonowe związki powierzchniowo
czynne, amfoteryczne związki powierzchniowo czynne </t>
    </r>
    <r>
      <rPr>
        <b/>
        <sz val="10"/>
        <rFont val="Calibri"/>
        <family val="2"/>
        <charset val="238"/>
        <scheme val="minor"/>
      </rPr>
      <t>Prosavon scrub op./500ml z pompką</t>
    </r>
  </si>
  <si>
    <r>
      <t xml:space="preserve">
Lek przeznaczony  do  odkażania  błon  śluzowych  oraz 
graniczącej z nimi skóry przed operacjami, zabiegami ginekologicznymi i położniczymi, 
cewnikowaniem pęcherza moczowego, zabiegami przezcewkowymi. 100 g roztworu zawiera: Substancja czynna: 10,4 g etanolu (96%), 1,67 g roztworu nadtlenku wodoru (30%), 1,50g roztworu dwuglukonianu chlorheksydyny (20%)
ODKAŻANIE BŁON ŚLUZOWYCH </t>
    </r>
    <r>
      <rPr>
        <b/>
        <sz val="10"/>
        <rFont val="Calibri"/>
        <family val="2"/>
        <charset val="238"/>
        <scheme val="minor"/>
      </rPr>
      <t xml:space="preserve">.Skinsept mucosa </t>
    </r>
    <r>
      <rPr>
        <sz val="10"/>
        <rFont val="Calibri"/>
        <family val="2"/>
        <charset val="238"/>
        <scheme val="minor"/>
      </rPr>
      <t xml:space="preserve">op./ 500ml
</t>
    </r>
  </si>
  <si>
    <r>
      <rPr>
        <sz val="10"/>
        <rFont val="Calibri"/>
        <family val="2"/>
        <charset val="238"/>
        <scheme val="minor"/>
      </rPr>
      <t xml:space="preserve">Wirusobójczy preparat dezynfekujacy z wit. E, pantenolem i gliceryną  skutecznosc wobec Noro wirusów 15s, w pełni wirusobójczy 30s , 89g etanolu/ zaprojektowana do częstego uzywania </t>
    </r>
    <r>
      <rPr>
        <b/>
        <sz val="10"/>
        <rFont val="Calibri"/>
        <family val="2"/>
        <charset val="238"/>
        <scheme val="minor"/>
      </rPr>
      <t xml:space="preserve">Skinman Soft Protect op./500ml, </t>
    </r>
  </si>
  <si>
    <t>Wraz z dostawą środków dezynfekcyjnych oferent jest zobowiązany do:</t>
  </si>
  <si>
    <t>Opis jw. poz 14 Viruton Extra/ op. /5l kanister</t>
  </si>
  <si>
    <r>
      <t>Gotowy do użycia alkoholowy preparat przeznaczony do higienicznej i chirurgicznej dezynfekcji rąk zawiera glicerynę, dzięki czemu nie wysusza rąk , dezynfekcja rąk przed i po zabiegu działa już od 30 s na bakterie, prątki gruźlicy, grzyby i wirusy.</t>
    </r>
    <r>
      <rPr>
        <b/>
        <sz val="10"/>
        <color theme="1"/>
        <rFont val="Calibri"/>
        <family val="2"/>
        <charset val="238"/>
        <scheme val="minor"/>
      </rPr>
      <t>Skład:  propan-2-ol, glukonian</t>
    </r>
    <r>
      <rPr>
        <sz val="10"/>
        <color theme="1"/>
        <rFont val="Calibri"/>
        <family val="2"/>
        <charset val="238"/>
        <scheme val="minor"/>
      </rPr>
      <t xml:space="preserve"> chlorheksydyny. Posiada potwierdzone badaniami spektrum bakteriobójcze wobec prątków gruźlicy, drożdżakobójcze i ograniczone wirusobójcze. Działa szybko i skutecznie wobec wirusów otoczkowych (w tym HIV, HBV, HCV) oraz wirusa Rota. Preparat jest łagodny dla skóry, posiada przyjazne dla skóry pH. Zawiera glicerynę - zmiękczającą substancję ochronną, która zabezpiecza głębsze warstwy naskórka. Higieniczna dezynfekcja rąk EN 1500 2 x 15 sek, chirurgiczna dezynfekcja rąk EN 12791 2 x 1,5 ml w czasie 90 sekund. </t>
    </r>
    <r>
      <rPr>
        <b/>
        <sz val="10"/>
        <color theme="1"/>
        <rFont val="Calibri"/>
        <family val="2"/>
        <charset val="238"/>
        <scheme val="minor"/>
      </rPr>
      <t xml:space="preserve">Velodes SOFT /op. 500 ml
</t>
    </r>
  </si>
  <si>
    <r>
      <t xml:space="preserve">Opis j.w. punkt 1, </t>
    </r>
    <r>
      <rPr>
        <b/>
        <sz val="10"/>
        <color theme="1"/>
        <rFont val="Calibri"/>
        <family val="2"/>
        <charset val="238"/>
        <scheme val="minor"/>
      </rPr>
      <t>5l</t>
    </r>
    <r>
      <rPr>
        <sz val="10"/>
        <color theme="1"/>
        <rFont val="Calibri"/>
        <family val="2"/>
        <charset val="238"/>
        <scheme val="minor"/>
      </rPr>
      <t xml:space="preserve">.  Gotowy do użycia alkoholowy preparat przeznaczony do higienicznej i chirurgicznej dezynfekcji rąk.zawiera glicerynę, dzięki czemu nie wysusza rąk , dezynfekcja rąk przed i po zabiegu działa już w 30 s na bakterie, prątki gruźlicy, grzyby i wirusy.Skład: </t>
    </r>
    <r>
      <rPr>
        <b/>
        <sz val="10"/>
        <color theme="1"/>
        <rFont val="Calibri"/>
        <family val="2"/>
        <charset val="238"/>
        <scheme val="minor"/>
      </rPr>
      <t>propan-2-ol, glukonian chlorheksydyny</t>
    </r>
    <r>
      <rPr>
        <sz val="10"/>
        <color theme="1"/>
        <rFont val="Calibri"/>
        <family val="2"/>
        <charset val="238"/>
        <scheme val="minor"/>
      </rPr>
      <t xml:space="preserve">.  Posiada potwierdzone badaniami spektrum bakteriobójcze wobec prątków gruźlicy, drożdżakobójcze i ograniczone wirusobójcze. Działa szybko i skutecznie wobec wirusów otoczkowych (w tym HIV, HBV, HCV) oraz wirusa Rota . Preparat jest łagodny dla skóry, posiada przyjazne dla skóry pH. Zawiera glicerynę - zmiękczającą substancję ochronną, która zabezpiecza głębsze warstwy naskórka. Higieniczna dezynfekcja rąk EN 1500 2 x 15 sek, chirurgiczna dezynfekcja rąk EN 12791 2 x 1,5 ml w czasie 90 sekund. </t>
    </r>
    <r>
      <rPr>
        <b/>
        <sz val="10"/>
        <color theme="1"/>
        <rFont val="Calibri"/>
        <family val="2"/>
        <charset val="238"/>
        <scheme val="minor"/>
      </rPr>
      <t>Velodes SOFT</t>
    </r>
    <r>
      <rPr>
        <sz val="10"/>
        <color theme="1"/>
        <rFont val="Calibri"/>
        <family val="2"/>
        <charset val="238"/>
        <scheme val="minor"/>
      </rPr>
      <t>/</t>
    </r>
    <r>
      <rPr>
        <b/>
        <sz val="10"/>
        <color theme="1"/>
        <rFont val="Calibri"/>
        <family val="2"/>
        <charset val="238"/>
        <scheme val="minor"/>
      </rPr>
      <t>op. 5l kanister</t>
    </r>
  </si>
  <si>
    <r>
      <t xml:space="preserve">Gotowy do użycia alkoholowy preparat przeznaczony do higienicznej i chirurgicznej dezynfekcji rąk Skład: substancja czynna w 100 g roztworu:
</t>
    </r>
    <r>
      <rPr>
        <b/>
        <sz val="10"/>
        <color theme="1"/>
        <rFont val="Calibri"/>
        <family val="2"/>
        <charset val="238"/>
        <scheme val="minor"/>
      </rPr>
      <t>80 g etanol, 8 g propan-2-ol</t>
    </r>
    <r>
      <rPr>
        <sz val="10"/>
        <color theme="1"/>
        <rFont val="Calibri"/>
        <family val="2"/>
        <charset val="238"/>
        <scheme val="minor"/>
      </rPr>
      <t xml:space="preserve">
Higieniczna dezynfekcja rąk: 3 ml w 30 s. Chirurgiczna dezynfekcja rąk: 2 x 3 ml w 2 x 60 sekund. Przedłużone działanie dezynfekcji chirurgicznej do 3 godz.Pełne działanie wirusobójcze w czasie 30 sekund (Polio, Adeno, Noro)Zawiera substancje nawilżające dzięki czemu zabezpiecza skórę przed wysuszeniem Przebadany dermatologicznie </t>
    </r>
    <r>
      <rPr>
        <b/>
        <sz val="10"/>
        <color theme="1"/>
        <rFont val="Calibri"/>
        <family val="2"/>
        <charset val="238"/>
        <scheme val="minor"/>
      </rPr>
      <t xml:space="preserve">Velodes Skin/op. 500ml 
</t>
    </r>
    <r>
      <rPr>
        <sz val="10"/>
        <color theme="1"/>
        <rFont val="Calibri"/>
        <family val="2"/>
        <charset val="238"/>
        <scheme val="minor"/>
      </rPr>
      <t xml:space="preserve">
</t>
    </r>
  </si>
  <si>
    <r>
      <t>Wydajny koncentrat do jednoczesnego mycia i dezynfekcji nieinwazyjnych wyrobów medycznych jak unity, łóżka i fotele zabiegowe, stoły operacyjne, aparatura medyczna. W preparacie zastosowano formułę łącząca QAV, aminy.Ze względu na wysoką tolerancję materiałową idealnie nadaje się do dezynfekcji materiałów obiciowych oraz wyrobów z tworzywa ABS, szkła, porcelany, gumy i stali szlachetnej. Zalecany jest także do dezynfekcji poprzez zanurzenie oraz do wyrobów medycznych ze szkła akrylowego. Nie zawiera aldehydów i fenoli. W przypadku dezynfekcji wyrobów medycznych mających kontakt z żywnością zaleca się spłukanie powierzchni wodą Skuteczosć:Bakterie (w tym MRSA), Grzyby (C. albicans,) 0,25% w 15 minut - warunki czyste Grzyby (A. brasiliensis) 1,5% w 60 minut - warunki czyste, Prątki gruźlicy (M. terrae, M. avium) od 0,5% w 15 minut - warunki czyste, od 1% w 15 minut - warunki brudne, Wirus BVDV, Wirus Vacinnia, Adeno, Polio,Wirus Rota 1% w 15 minut, Wirus Noro 4% w 15 minut. Posiadający pozytywna opinię CZD oraz FAMED. Skład: 100 g zawiera: 11,5 g N-(3-aminopropylo)-N dodecylopropano-1,3–diamina (CAS: 2372-82-9), 3,12 g Poli(oksy-1,2-etanodilo),.alfa.- [2-(didecylmetylo-amino)etylo]-.omega.-hydroksy-,propanian(sól) (CAS: 94667-33-1), 1,25 g Chlorek didecylodimetyloamonu 
(CAS: 7173-51-5).Zarejestrowany jako wyrób medyczny i produkt biobójczy.</t>
    </r>
    <r>
      <rPr>
        <b/>
        <sz val="10"/>
        <color theme="1"/>
        <rFont val="Calibri"/>
        <family val="2"/>
        <charset val="238"/>
        <scheme val="minor"/>
      </rPr>
      <t xml:space="preserve"> Quatrodes Extra/op. 5l kanister </t>
    </r>
  </si>
  <si>
    <r>
      <t xml:space="preserve">Koncentrat do mycia i dezynfekcji urządzeń ssących , wanien z hydromasażem, preparat niepieniący. Spektrum działania: Bakterie (w tym MRSA)  EN 13727  0,5%   
Grzyby (C. albicans)  EN 13624  0,5% , Prątki gruźlicy (M. Tuberculosis)  EN 14348  4%
Wirusy osłonkowe (HBV, HIV, HCV, Ebola, Vacinnia, SARS-CoV-2, wirus grypy, Herpes simplex)  EN 14476  2%  w 15 minut. </t>
    </r>
    <r>
      <rPr>
        <b/>
        <sz val="10"/>
        <color theme="1"/>
        <rFont val="Calibri"/>
        <family val="2"/>
        <charset val="238"/>
        <scheme val="minor"/>
      </rPr>
      <t>Qatrodes Unit NF / op. 5l kanister</t>
    </r>
  </si>
  <si>
    <r>
      <t xml:space="preserve">Antybakteryja emulsja do higienicznego mycia rąk 
Zalecana dla alergików do mycia rąk i całego ciała
Idealna dla lekarzy, stomatologów, pielęgniarek i osób z wrażliwą skórą, często myjących ręce
Nie zawiera barwników i kompozycji zapachowych
Neutralne dla skóry pH
Zawiera pantenol i nadaje skórze uczucie gładkości
Posiada właściwości niesprzyjające rozwojowi bakterii Zalecana w przemyśle spożywczym, instytucjach służby zdrowia
Przebadana dermatologicznie, przebadana zgodnie z normą EN 1499.
</t>
    </r>
    <r>
      <rPr>
        <b/>
        <sz val="10"/>
        <color theme="1"/>
        <rFont val="Calibri"/>
        <family val="2"/>
        <charset val="238"/>
        <scheme val="minor"/>
      </rPr>
      <t>Velodes Scrub op./500ml</t>
    </r>
  </si>
  <si>
    <r>
      <t xml:space="preserve">Antybakteryja emulsja do higienicznego mycia rąk 
Zalecana dla alergików do mycia rąk i całego ciała
Idealna dla lekarzy, stomatologów, pielęgniarek i osób z wrażliwą skórą, często myjących ręce
Nie zawiera barwników i kompozycji zapachowych
Neutralne dla skóry pH
Zawiera pantenol i nadaje skórze uczucie gładkości
Posiada właściwości niesprzyjające rozwojowi bakterii Zalecana w przemyśle spożywczym, instytucjach służby zdrowia
 Przebadana dermatologicznie, przebadana zgodnie z normą EN 1499.
</t>
    </r>
    <r>
      <rPr>
        <b/>
        <sz val="10"/>
        <color theme="1"/>
        <rFont val="Calibri"/>
        <family val="2"/>
        <charset val="238"/>
        <scheme val="minor"/>
      </rPr>
      <t>Velodes Scrub op./5l kanister</t>
    </r>
  </si>
  <si>
    <r>
      <rPr>
        <sz val="10"/>
        <color theme="1"/>
        <rFont val="Calibri"/>
        <family val="2"/>
        <charset val="238"/>
        <scheme val="minor"/>
      </rPr>
      <t xml:space="preserve">Wkład chust. do mycia dezynfekcji powierzchni i nieinwazyjnych wyrobów medycznych chusteczki włókninowe 13×20 cm, 23 g/m , na bazie alkoholu, nie zawierajace aldehydów i fenoli. Zalecane do unitów, aparatury medycznej, sprzętu rehabilitacyjnego, lamp zabiegowych, łóżek pacjentów.Do dezynfekcji powierzchni wyrobów medycznych mających kontakt z żywnością ,Działające  od 30 sek. na bakterie, grzyby(C.albicans), prątki gruźlicy, wirusy otoczkowe (HIV, HBV, HCV, wirus grypy, Ebola, Vaccina, BVDV, SARS-Cov-2), Adeno, Rota,Noro. Przebadane zgodnie z normą EN 16615 </t>
    </r>
    <r>
      <rPr>
        <b/>
        <sz val="10"/>
        <color theme="1"/>
        <rFont val="Calibri"/>
        <family val="2"/>
        <charset val="238"/>
        <scheme val="minor"/>
      </rPr>
      <t>Velox  duo wipes /op.100szt.</t>
    </r>
  </si>
  <si>
    <r>
      <rPr>
        <sz val="10"/>
        <color theme="1"/>
        <rFont val="Calibri"/>
        <family val="2"/>
        <charset val="238"/>
        <scheme val="minor"/>
      </rPr>
      <t xml:space="preserve">Puszka z wkładem chust.  na bazie alkoholu do mycia dezynfekcji powierzchni i nieinwazyjnych wyrobów medycznych chusteczki włókninowe 13×20 cm, 23 g/m, opis jak wyżej. Przebadane zgodnie z normą EN 16615 </t>
    </r>
    <r>
      <rPr>
        <b/>
        <sz val="10"/>
        <color theme="1"/>
        <rFont val="Calibri"/>
        <family val="2"/>
        <charset val="238"/>
        <scheme val="minor"/>
      </rPr>
      <t>Velox duo puszka+wkład op./ 100szt.</t>
    </r>
  </si>
  <si>
    <r>
      <rPr>
        <sz val="10"/>
        <color theme="1"/>
        <rFont val="Calibri"/>
        <family val="2"/>
        <charset val="238"/>
        <scheme val="minor"/>
      </rPr>
      <t xml:space="preserve">Wkład  bezalkoholowe chust. do mycia dezynfekcji powierzchni i  wyrobów medycznych chusteczki włókninowe 13×20 cm, 23 g/m , Działające  już od 1 min. na bakterie,  grzyby(C.albicans), wirusy Prątki gruźlicy już w 5 min
Zalecane do lamp i głowic USG
Przeznaczone do dezynfekcji różnorodnych powierzchni sprzętu medycznego ze szkła, porcelany, metalu, gumy, tworzyw sztucznych oraz szkła akrylowego, foteli zabiegowych, sprzętu rehabilitacyjnego, inkubatorów. Przebadane zgodnie z normą EN 16615 </t>
    </r>
    <r>
      <rPr>
        <b/>
        <sz val="10"/>
        <color theme="1"/>
        <rFont val="Calibri"/>
        <family val="2"/>
        <charset val="238"/>
        <scheme val="minor"/>
      </rPr>
      <t>Velox wipes NA /op.100szt.</t>
    </r>
    <r>
      <rPr>
        <sz val="10"/>
        <color theme="1"/>
        <rFont val="Calibri"/>
        <family val="2"/>
        <charset val="238"/>
        <scheme val="minor"/>
      </rPr>
      <t xml:space="preserve">
</t>
    </r>
  </si>
  <si>
    <r>
      <rPr>
        <sz val="10"/>
        <color theme="1"/>
        <rFont val="Calibri"/>
        <family val="2"/>
        <charset val="238"/>
        <scheme val="minor"/>
      </rPr>
      <t xml:space="preserve">Puszka z wkładem chust. bezalkoholowe do mycia dezynfekcji powierzchni i  wyrobów medycznych chusteczki włókninowe 13×20 cm, 23 g/m, opis jak wyżej. Przebadane zgodnie z normą EN 16615  </t>
    </r>
    <r>
      <rPr>
        <b/>
        <sz val="10"/>
        <color theme="1"/>
        <rFont val="Calibri"/>
        <family val="2"/>
        <charset val="238"/>
        <scheme val="minor"/>
      </rPr>
      <t>Velox wipes NA puszka  /1op. 100szt.</t>
    </r>
  </si>
  <si>
    <r>
      <t xml:space="preserve">Spray alkoholowy  (63,7 g etanol, 6,3 g propan-2-ol) do mycia i dezynfekcji małych powierzchni, sprzętu medycznego: łóżek i foteli zabiegowych, aparatury medycznej i operacyjnej, sprzętu rehabilitacyjnego.
Przeznaczony do wszelkich powierzchni pozamedycznych
oraz do powierzchni mających kontakt z żywnością.
Działa już w 15 sek. na grzyby(C.albicans) i 30 sek. na bakterie,
prątki gruźlicy, wirusy (w tym Rota, Noro). Przebadane zgodnie z normą EN 16615.
Nie pozostawia smug i zacieków. Posiadający pozytywna opinię CZD oraz FAMED.
Rejestracja: wyrób medyczny i produkt biobójczy. Dostepny w dwóch wersjach zapachwych. </t>
    </r>
    <r>
      <rPr>
        <b/>
        <sz val="10"/>
        <color theme="1"/>
        <rFont val="Calibri"/>
        <family val="2"/>
        <charset val="238"/>
        <scheme val="minor"/>
      </rPr>
      <t>Velox spray op./   1l</t>
    </r>
  </si>
  <si>
    <r>
      <t>Spray alkoholowy  (63,7 g etanol, 6,3 g propan-2-ol)  do mycia i dezynfekcji małych powierzchni, sprzętu medycznego: łóżek i foteli zabiegowych, aparatury medycznej i operacyjnej, sprzętu rehabilitacyjnego.
Przeznaczony do wszelkich powierzchni pozamedycznych
 oraz do powierzchni mających kontakt z żywnością Działa już w 15 sek. na grzyby (C.albicans) i 30 sek. na bakterie,prątki gruźlicy, wirusy (w tym Rota, Noro). Przebadane zgodnie z normą EN 16615.
Nie pozostawia smug i zacieków. Posiadający pozytywna opinię CZD oraz FAMED.
Rejestracja: wyrób medyczny i produkt biobójczy</t>
    </r>
    <r>
      <rPr>
        <b/>
        <sz val="10"/>
        <color theme="1"/>
        <rFont val="Calibri"/>
        <family val="2"/>
        <charset val="238"/>
        <scheme val="minor"/>
      </rPr>
      <t xml:space="preserve">. </t>
    </r>
    <r>
      <rPr>
        <sz val="10"/>
        <color theme="1"/>
        <rFont val="Calibri"/>
        <family val="2"/>
        <charset val="238"/>
        <scheme val="minor"/>
      </rPr>
      <t>Dostepny w dwóch wersjach zapachwych.</t>
    </r>
    <r>
      <rPr>
        <b/>
        <sz val="10"/>
        <color theme="1"/>
        <rFont val="Calibri"/>
        <family val="2"/>
        <charset val="238"/>
        <scheme val="minor"/>
      </rPr>
      <t xml:space="preserve"> Velox spray neutral op./ 5l kanister</t>
    </r>
  </si>
  <si>
    <r>
      <t xml:space="preserve">Skoncentrowany preparat do jednoczesnego mycia i dezynfekcji narzędzi chirurgicznych, i innych instrumentów chirurgicznych, aktywny wobec bakterii (MRSA), grzyby(C.albicans), wirusów (Vaccinia, HBV, HIV, BVDV, HCV, Adeno), prątków w stężeniu do 0,5% w czasie do 15 minut. Możliwość poszerzenia spektrum o Polio i Noro oraz A. brasiliensis. Wyrób medyczny. posiada szerokie spektrum bójcze w bardzo niskich stężeniach użytkowych.
- gwarantuje wysoką tolerancję materiałową instrumentarium oraz wyrobów medycznych i przyrządów laboratoryjnych ze szkła, porcelany, metalu, gumy i tworzyw sztucznych,
- posiada przyjemny zapach,
- aktywność nieużywanego oraz używanego roztworu roboczego wynosi 14 dni,
- może być stosowany w myjce ultradźwiękowej 
- posiadający pozytywną opinię producenta narzędzi Chirmed
- dozowanie; dla 0,5% - 5 ml na 995 ml wody,  
- stężenie i czas działania: od 0,5% w 15 min. skład: Skład:
100 g zawiera:
11,5 g N-(3-aminopropylo)-N-dodecylopropano-1,3–diamina (CAS: 2372-82-9), 3,12 g Poli(oksy-1,2-etanodilo),.alfa.- 
[2-(didecylmetylo-amino)etylo]-.omega.-hydroksy-,propanian(sól) (CAS: 94667-33-1), 1,251,5 g N-(3-aminopropylo)-N-dodecylopropano-1,3–diamina (CAS: 2372-82-9), 3,12 g Poli(oksy-1,2-etanodilo),.alfa.- 
[2-(didecylmetylo-amino)etylo]-.omega.-hydroksy-,propanian(sól) (CAS: 94667-33-1), 1,25 g Chlorek didecylodimetyloamonu 
(CAS: 7173-51-5) </t>
    </r>
    <r>
      <rPr>
        <b/>
        <sz val="10"/>
        <color theme="1"/>
        <rFont val="Calibri"/>
        <family val="2"/>
        <charset val="238"/>
        <scheme val="minor"/>
      </rPr>
      <t>Viruton Extra op./ 1 l z dozownikiem</t>
    </r>
  </si>
  <si>
    <r>
      <t>Mop jednorazowy trójwarstwowy 45x15cm kolor biały z paskiem , z systemem rzepów do mocowania przystosowany do stelaża aluminowego lub plastikowego 1szt. Umożliwiający umycie do 11 m</t>
    </r>
    <r>
      <rPr>
        <vertAlign val="superscript"/>
        <sz val="10"/>
        <color theme="1"/>
        <rFont val="Calibri"/>
        <family val="2"/>
        <charset val="238"/>
        <scheme val="minor"/>
      </rPr>
      <t>2</t>
    </r>
    <r>
      <rPr>
        <sz val="10"/>
        <color theme="1"/>
        <rFont val="Calibri"/>
        <family val="2"/>
        <charset val="238"/>
        <scheme val="minor"/>
      </rPr>
      <t xml:space="preserve"> powierzchni płaskiej. Skład mopa: 75% mikrofibra, 25% nylon, 5% poliester.</t>
    </r>
  </si>
  <si>
    <t xml:space="preserve"> Uchwyt plastikowy do mopa dł 45cm w kolorze niebieskim 1szt.</t>
  </si>
  <si>
    <t xml:space="preserve">Preparat do dezynfekcji stóp i butów w postaci płynu  o zapachu eukaliptusowym przeznaczony do higienicznej dezynfekcji stóp oraz do dezynfekcji wnętrza obuwia. Zawierający w 100 g roztworu: 63,7 g etanolu oraz 6,3 g propan-2olu. pH preparatu łagodne dla skóry. Spektrum działania zgodnie z EN 14885: B, F (C.albicans), Tbc (M.terrae), wirusy osłonkowe, BVDV, rota, noro w czasie do 60 sekund. Higieniczna dezynfekcja zgodnie z EN 1500: 2x 1,5 ml w czasie 2x15 sekund. Wymagane potwierdzone badaniami zgodnymi z EN 13624 właściwości bójcze wobec grzyba Trichophyton rubrum. Produkt biobójczy. Opakowanie 250 ml z atomizerem. </t>
  </si>
  <si>
    <t>Dozownik łokciowy dostosowany do butelek 500ml  1szt.</t>
  </si>
  <si>
    <t>1. Wysłania aktualnych kart charakterystyki do pozycji związanych z ofertą oraz w przypadku aktualizacji treści dosłania zaktualizowanych dokumentów</t>
  </si>
  <si>
    <t>2. Dostarczenia na życzenie zamawiającego po postepowaniu przetargowym pompek wymiennych do dozowników dermados w ilości 10 szt.</t>
  </si>
  <si>
    <t>3. Przeprowadzenia 2 szkoleń pracowników w zakresie dezynfekcji powierzchi i rąk w trakcie obowiązywania umowy</t>
  </si>
  <si>
    <t>4. Dostarczenia naklejek 3D "Dezynfecja i mycie rąk" w ilości 100 szt.</t>
  </si>
  <si>
    <t>5. Dostarczenia pompek pasujacych do butelek 500ml w ilości 50 szt.</t>
  </si>
  <si>
    <t>4. Dostarczenie dozownika Penguin 4 U do dozowania koncentratów tj. Surfanios premium</t>
  </si>
  <si>
    <t>3. Przeprowadzenia 1 szkoleń pracowników w zakresie dezynfekcji rąk w trakcie obowiązywania umowy</t>
  </si>
  <si>
    <t>ZAŁ nr 6.12. do SIZW: PAKIET 12 - Sukcesywna dostawa materiałów do sterylizacji</t>
  </si>
  <si>
    <r>
      <t xml:space="preserve">j.w  1,3x33 mm </t>
    </r>
    <r>
      <rPr>
        <b/>
        <sz val="10"/>
        <rFont val="Calibri"/>
        <family val="2"/>
        <charset val="238"/>
        <scheme val="minor"/>
      </rPr>
      <t xml:space="preserve">zielony  </t>
    </r>
    <r>
      <rPr>
        <sz val="10"/>
        <rFont val="Calibri"/>
        <family val="2"/>
        <charset val="238"/>
        <scheme val="minor"/>
      </rPr>
      <t>18G opak. 50 szt.</t>
    </r>
  </si>
  <si>
    <r>
      <t xml:space="preserve">j.w 1,10x25 mm  </t>
    </r>
    <r>
      <rPr>
        <b/>
        <sz val="10"/>
        <rFont val="Calibri"/>
        <family val="2"/>
        <charset val="238"/>
        <scheme val="minor"/>
      </rPr>
      <t>różowy</t>
    </r>
    <r>
      <rPr>
        <sz val="10"/>
        <rFont val="Calibri"/>
        <family val="2"/>
        <charset val="238"/>
        <scheme val="minor"/>
      </rPr>
      <t xml:space="preserve"> 20G  opak. 50 szt.</t>
    </r>
  </si>
  <si>
    <r>
      <t xml:space="preserve">Urządzenie do przygotowania leku tworzące  system zamknięty spełniający definicje NIOSH 2004, które pomaga zapobiegać ekspozycji personelu medycznego na toksyczne leki i związanym z tym działania uboczne ( poświadczone badaniem w niezależnym laboratorium UE ). Urządzenie zmniejsza ryzyko potencjalnego przedostania się drobnoustrojów do roztworu i zapobiega zakażeniom szpitalnym u pacjenta. Urządzenie stanowi skuteczną barierę mikrobiologiczną przy wystawieniu na działanie drobnoustrojów. Zestaw pozwala na łatwą identyfikację leku podawanego pacjentowi i utrzymuje stałe połączenie z fiolką  zawierającą  lek . Urządzenie umożliwia dostęp do portu i podłączenie aparatu do przetoczeń bez rozłączania systemu zamkniętego. Urządzenie dostępne w rozmiarach M </t>
    </r>
    <r>
      <rPr>
        <b/>
        <sz val="10"/>
        <color indexed="8"/>
        <rFont val="Calibri"/>
        <family val="2"/>
        <charset val="238"/>
        <scheme val="minor"/>
      </rPr>
      <t>Ecoflac Conect</t>
    </r>
  </si>
  <si>
    <r>
      <rPr>
        <b/>
        <sz val="10"/>
        <color theme="1"/>
        <rFont val="Calibri"/>
        <family val="2"/>
        <charset val="238"/>
        <scheme val="minor"/>
      </rPr>
      <t>Prontosan</t>
    </r>
    <r>
      <rPr>
        <sz val="10"/>
        <color theme="1"/>
        <rFont val="Calibri"/>
        <family val="2"/>
        <charset val="238"/>
        <scheme val="minor"/>
      </rPr>
      <t xml:space="preserve"> roztwór to unikalny wyrób medyczny ,kombinacją dwóch substancji aktywnych – poliheksanidyny i betainy. 350ml </t>
    </r>
  </si>
  <si>
    <t>Dozownik łokciowy DERMADOS (Ecolab) z połka lub bez na 500ml  1szt.</t>
  </si>
  <si>
    <t>Pompka do dozownika Dermados (Ecolab) 500ml 1szt.</t>
  </si>
  <si>
    <t>Zestaw serwet Medline  zawierający osłonę ortopedyczną na kończynę, serwetę do artroskopii kolana z elastycznym, samouszczelniającym się otworem, torbą na płyny, ze zintegrowanymi uchwytami do mocowania przewodów. Przeznaczony do procedur chirurgicznych stawu kolanowego.serweta do artroskopii, z obłożeniem ramion stołu
z podwójnym, elastycznym, samouszczelniającym się otworem wzmocniona wokół otworu, z torbą na płyny z filtrem i portem do ssaka (torba z serwetą jeden element) 3 uchwyty na przewody typu rzep 221/290 x 310 cm 1szt.; serweta nieprzylepna 135 x 196 cm1szt ; ręcznik chłonny 34 x 36 cm 2 szt. taśma przylepna 10 x 50 cm 2szt.stokineta 23 x 91 cm 1szt, serweta na stolik Mayo 80 x 145 cm 1szt serweta na stolik narzędziowy   152 x 190 cm 1szt.</t>
  </si>
  <si>
    <t>POR-ZP.3720.8/2023</t>
  </si>
  <si>
    <t>ZAŁ nr 6.2. do SZW: PAKIET 2 - Sukcesywna dostawa wyrobów medycznych II</t>
  </si>
  <si>
    <t>ZAŁ nr 6.3. do SZW: PAKIET 3 - Sukcesywna dostawa wyrobów medycznych III</t>
  </si>
  <si>
    <t>ZAŁ nr 6.4. do SZW: PAKIET 4 - Sukcesywna dostawa wyrobów medycznych IV</t>
  </si>
  <si>
    <r>
      <t xml:space="preserve">POR-ZP.3720.8/2023  </t>
    </r>
    <r>
      <rPr>
        <b/>
        <u/>
        <sz val="10"/>
        <rFont val="Calibri"/>
        <family val="2"/>
        <charset val="238"/>
        <scheme val="minor"/>
      </rPr>
      <t xml:space="preserve"> </t>
    </r>
  </si>
  <si>
    <r>
      <t xml:space="preserve">POR-ZP.3720.8/2023  </t>
    </r>
    <r>
      <rPr>
        <b/>
        <u/>
        <sz val="10"/>
        <rFont val="Arial"/>
        <family val="2"/>
        <charset val="238"/>
      </rPr>
      <t xml:space="preserve"> </t>
    </r>
  </si>
  <si>
    <t>Zał. Nr 6.10. do SWZ: PAKIET 10 - Sukcesywna dostawa środków dezynfekcyjnych  I</t>
  </si>
  <si>
    <t>ZAŁ nr 6.9. do SZW: PAKIET 9 - Sukcesywna dostawa pasków do oznaczania poziomu cukru i glukometrów</t>
  </si>
  <si>
    <t>ZAŁ nr 6.8. do SZW: PAKIET 8 - Sukcesywna dostawa wyrobów ortopedycznych II</t>
  </si>
  <si>
    <t>ZAŁ nr 6.6 do SZW:  PAKIET 6- Sukcesywna dostawa jednorazowych rękawic medycznych</t>
  </si>
  <si>
    <t>Zał. Nr 6.11. do SWZ: PAKIET 11 - Sukcesywna dostawa środków dezynfekcyjnych  II</t>
  </si>
  <si>
    <t xml:space="preserve">ZAŁ nr 6.13. do SZW: PAKIET 13- Sukcesywna dostawa materiałów szewnych  </t>
  </si>
  <si>
    <t xml:space="preserve">Saszetka biohazard  WORECZKI NA PRÓBKI Z KIESZENIĄ 150 x 180 mm/
150 x 230 mm. z białą naklejką umożliwiającą pisanie bezpośrednio na woreczku, razem ze znakiem „Skażenie Biologiczne”.  1 szt.
</t>
  </si>
  <si>
    <t>wymagana ilość</t>
  </si>
  <si>
    <t>stawka VAT</t>
  </si>
  <si>
    <t>cena jedn. netto           (w zł)</t>
  </si>
  <si>
    <t>cena jedn brutto            (w zł)</t>
  </si>
  <si>
    <t>wartość netto                  (w zł)</t>
  </si>
  <si>
    <t>wartość brutto            (w zł)</t>
  </si>
  <si>
    <t>ZAŁ nr 6.5 do SZW:  PAKIET 5- Sukcesywna dostawa wyrobów medycznych V</t>
  </si>
  <si>
    <t xml:space="preserve">POR-ZP.3720.8/2023   </t>
  </si>
  <si>
    <r>
      <t xml:space="preserve"> Krem do rąk: emulsja typu woda w oleju do regeneracji skóry
• Formuła wzbogacona nawilżającą gliceryną
• Zawiera witaminę E, zapewniającą ochronę skóry
• Produkt przetestowany dermatologicznie</t>
    </r>
    <r>
      <rPr>
        <b/>
        <sz val="10"/>
        <rFont val="Calibri"/>
        <family val="2"/>
        <charset val="238"/>
        <scheme val="minor"/>
      </rPr>
      <t xml:space="preserve"> Silonda care op./500ml </t>
    </r>
  </si>
  <si>
    <t>ZAŁ nr 6.1. do SZW: PAKIET 1 - Sukcesywna dostawa wyrobów medycznych  I</t>
  </si>
  <si>
    <t>ZAŁ nr 6.7 do SZW:  PAKIET 7- Sukcesywna dostawa wyrobów ortopedycznych I</t>
  </si>
  <si>
    <t>Nerka 900ml , masa papierowa(celulozowa), przesiąkliwość min 4h, 1szt.</t>
  </si>
  <si>
    <t xml:space="preserve">Prześcieradło jednorazowe podfoliowane 80x210 białe wzmocnione nitką Skład: Celuloza + folia LDP +nitki PES. Warstwa bibuły zapewnia wchłanialność, warstwa folii zabezpiecza przed przemakaniem a nitki wzdłuż podkładu zwiększają jego wytrzymałość./ op. 25szt </t>
  </si>
  <si>
    <t>Filtr mechaniczny bakteryjno-wirusowy, oddechowy /AMBU/ 1 szt</t>
  </si>
  <si>
    <t>Rękawice chirurgiczne lateksowe sterylne, bezpudrowe, z rolowanym mankietem, polimerowane obustronnie, warstwa antypoślizgowa na całej powierzchni. Kształt anatomiczny. Odporne na przenikanie wirusów zgodnie z normą ASTM F1671 i EN ISO 374-5; pozbawione tiuramów, MBT - potwierdzone badaniami z jednostki niezależnej dołączonymi do oferty. Odporne na przenikanie: min 3 substancji chemicznych na min 2 poziomie zgodnie z EN ISO 374-1 oraz odporne na przenikanie cytostatyków zgodnie z EN 374-3, - potwierdzone badaniami z jednostki niezależnej. Zgodne z normą EN 374-1,2,3.  przynajmniej AQL 0,65 wg EN 455 z jednostki notyfikowanej,ASTM D6978 .Zarejestrowane jako wyrób medyczny klasy IIa oraz środek ochrony indywidualnej kat. III. Grubość pojedynczej ścianki na palcu 0,21mm(+/-0,02), dłoni 0,18mm(+/-0,01), mankiecie 0,17mm(+/-0,01), długość min. 280mm, siła zrywu przed starzeniem (mediana) min 18N, zawartość białek lateksowych max 10 μg/g - potwierdzone raportem z badań producenta wg EN 455 . Rozmiar 6,0-8,5. pakowane  50 par/ 1op.</t>
  </si>
  <si>
    <t>Zestaw do odsysania pola operacyjnego bez kontroli siły ssania  CH23 /Końcówki do ssaka Yannuker 10mm / 1 zestaw</t>
  </si>
  <si>
    <t xml:space="preserve">Zestaw do cewnikowania, zawiera:
Tupfery (kule) 17-nitkowe, 20x20cm 6szt.
Serweta z laminatu foliowo-bibułowego, 50x60cm 1szt.
 Serweta z laminatu foliowo-bibułowego z nacięciem i otworem o średnicy 5cm, 50x50cm, 1szt.Rękawice lateksowe, niepudrowane M 2szt. Pęseta plastikowa op./1 zestaw
</t>
  </si>
  <si>
    <t>stawka VAT  w %</t>
  </si>
  <si>
    <t>X</t>
  </si>
  <si>
    <t xml:space="preserve">Worek do dobowej zbiórki moczu. Pojemność 2000ml, skala co 100ml, zastawka antyrefluksyjna, tylna biała ściana oraz zawór spustowy typu "T". Dren o długości  150cm . Sterylny, opakowanie foliowe z napisami w języku polskim i opisową instrukcją użycia </t>
  </si>
  <si>
    <r>
      <t xml:space="preserve">Paski do glukometru spełniające następujące wymagania:
- szerokie pole testowe, umożliwiające aplikację próbki krwi na całej szerokości testu;
- wymagana wielkość próbki krwi: </t>
    </r>
    <r>
      <rPr>
        <u/>
        <sz val="10"/>
        <color rgb="FFFF0000"/>
        <rFont val="Calibri"/>
        <family val="2"/>
        <charset val="238"/>
        <scheme val="minor"/>
      </rPr>
      <t>0,6 µl;</t>
    </r>
    <r>
      <rPr>
        <sz val="10"/>
        <rFont val="Calibri"/>
        <family val="2"/>
        <charset val="238"/>
        <scheme val="minor"/>
      </rPr>
      <t xml:space="preserve">
- zakres hematokrytu: od 10% do 65%;
- rodzaj badanej krwi: krew włośniczkowa, żylna, tętnicza, pobierana od noworodków;
- współpracujące z glukometrami o zakresie pomiarowym od 10 mg/dl do 600 mg/dl;
- współpracujące z glukometrami o czasie pomiaru do 4 sekund;
- współpracujące z glukometrami o pamięci 720 wyników, pozwalającymi na przeglądanie średnich z 7, 14, 30 i 90 dni;
- współpracujące z glukometrami spełniającymi wymagania normy ISO 15197:2015; 100szt/1op.</t>
    </r>
  </si>
  <si>
    <t>PO MODYFIKACJI 17.10.2023</t>
  </si>
  <si>
    <r>
      <t xml:space="preserve">J w. </t>
    </r>
    <r>
      <rPr>
        <u/>
        <sz val="10"/>
        <color rgb="FFFF0000"/>
        <rFont val="Calibri"/>
        <family val="2"/>
        <charset val="238"/>
        <scheme val="minor"/>
      </rPr>
      <t>punkt 3</t>
    </r>
    <r>
      <rPr>
        <sz val="10"/>
        <color indexed="8"/>
        <rFont val="Calibri"/>
        <family val="2"/>
        <charset val="238"/>
        <scheme val="minor"/>
      </rPr>
      <t xml:space="preserve"> gramatura 50ml..atomizer bezalkoholowy płyn do bezbolesnego odkażania ran, błon śluzowych i skóry o szerokim spektrum skuteczności mikrobiologiczne,działa, bakteriobójczo, grzybobójczo i wirusobójczo. </t>
    </r>
    <r>
      <rPr>
        <b/>
        <sz val="10"/>
        <color indexed="8"/>
        <rFont val="Calibri"/>
        <family val="2"/>
        <charset val="238"/>
        <scheme val="minor"/>
      </rPr>
      <t>Octenisept op. /50 ml produkt leczniczy</t>
    </r>
  </si>
  <si>
    <r>
      <t xml:space="preserve">Incidin wipes dispencer ,Wiaderko kopmpatybilne do suche chusteczki poz. </t>
    </r>
    <r>
      <rPr>
        <b/>
        <sz val="10"/>
        <color rgb="FFFF0000"/>
        <rFont val="Calibri"/>
        <family val="2"/>
        <charset val="238"/>
        <scheme val="minor"/>
      </rPr>
      <t>11</t>
    </r>
  </si>
  <si>
    <t>W PEŁNI WIRUSOBÓJCZY PREPARAT W PŁYNIE DO DEZYNFEKCJI RĄK Z 89% etanulu, z WITAMINĄ E, GLICERYNĄ I
PANTENOLEM Higieniczna dezynfekcja rąk wg EN 1500 20 sek. Przejściowa flora skóry
Chirurgiczna dezynfekcja rąk wg EN 12791 90 sek. Rezydująca flora skóry
Bakteriobójczy wg EN 13727 15 sek. Bakterie
Drożdżobójczy wg EN 13624 15 sek. Drożdże
Wirusobójczy wg EN 14476 30 sek. Adenowirus / Poliowirus
Skuteczny w stosunku do Norowirusów wg EN 14476 15 sek. Norowirus mysi
Skuteczny w stosunku do Rotawirusów wg EN 14476 15 sek. Rotawirus
Działanie wirusobójcze na wirusy osłonkowe zgodnie
z DVV (Niemieckie Towarzystwo Zwalczania Chorób
Wirusowych) / RKI (Instytut Roberta Kocha)
15 sek. Wirus krowianki / BVDV
Bójczy wobec prątków gruźlicy, prątkobójczy wg EN 14348 20 sek. Czynnik wywołujący gruźlicę
• W pełni wirusobójczy w 30 s
• Skuteczny wobec Norowirusów w 15s Skinman soft protect op./500ml</t>
  </si>
  <si>
    <r>
      <t>Prześcieradło, podkład bibułowy(biały) na kozetkę100% celulozy, dwuwarstwowy, perforowany, miękki, wytrzymałay odporny na rozerwania, chłonny</t>
    </r>
    <r>
      <rPr>
        <sz val="10"/>
        <color rgb="FFFF0000"/>
        <rFont val="Calibri"/>
        <family val="2"/>
        <charset val="238"/>
        <scheme val="minor"/>
      </rPr>
      <t xml:space="preserve">  50cm szer.x50 m dług</t>
    </r>
    <r>
      <rPr>
        <sz val="10"/>
        <rFont val="Calibri"/>
        <family val="2"/>
        <charset val="238"/>
        <scheme val="minor"/>
      </rPr>
      <t>. op./1szt</t>
    </r>
  </si>
  <si>
    <t>po modyfikacji 17.10</t>
  </si>
  <si>
    <r>
      <t xml:space="preserve">2. przekazania nie mniej niż </t>
    </r>
    <r>
      <rPr>
        <u/>
        <sz val="10"/>
        <color rgb="FFFF0000"/>
        <rFont val="Calibri"/>
        <family val="2"/>
        <charset val="238"/>
        <scheme val="minor"/>
      </rPr>
      <t>5</t>
    </r>
    <r>
      <rPr>
        <sz val="10"/>
        <rFont val="Calibri"/>
        <family val="2"/>
        <charset val="238"/>
        <scheme val="minor"/>
      </rPr>
      <t xml:space="preserve"> płynów kontrolnych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</si>
</sst>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zł&quot;;\-#,##0.00\ &quot;zł&quot;"/>
    <numFmt numFmtId="44" formatCode="_-* #,##0.00\ &quot;zł&quot;_-;\-* #,##0.00\ &quot;zł&quot;_-;_-* &quot;-&quot;??\ &quot;zł&quot;_-;_-@_-"/>
    <numFmt numFmtId="164" formatCode="#,##0.00\ _z_ł"/>
    <numFmt numFmtId="165" formatCode="#,##0.00&quot; &quot;[$zł-415];[Red]&quot;-&quot;#,##0.00&quot; &quot;[$zł-415]"/>
  </numFmts>
  <fonts count="55">
    <font>
      <sz val="10"/>
      <name val="Arial"/>
      <family val="2"/>
      <charset val="238"/>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b/>
      <sz val="10"/>
      <name val="Arial"/>
      <family val="2"/>
      <charset val="238"/>
    </font>
    <font>
      <b/>
      <u/>
      <sz val="10"/>
      <name val="Arial"/>
      <family val="2"/>
      <charset val="238"/>
    </font>
    <font>
      <sz val="9"/>
      <name val="Calibri"/>
      <family val="2"/>
      <charset val="238"/>
    </font>
    <font>
      <sz val="8"/>
      <name val="Arial"/>
      <family val="2"/>
      <charset val="238"/>
    </font>
    <font>
      <sz val="9"/>
      <name val="Arial"/>
      <family val="2"/>
      <charset val="238"/>
    </font>
    <font>
      <b/>
      <sz val="9"/>
      <name val="Arial"/>
      <family val="2"/>
      <charset val="238"/>
    </font>
    <font>
      <sz val="10"/>
      <color indexed="10"/>
      <name val="Arial"/>
      <family val="2"/>
      <charset val="238"/>
    </font>
    <font>
      <sz val="9"/>
      <color indexed="8"/>
      <name val="Calibri"/>
      <family val="2"/>
      <charset val="238"/>
    </font>
    <font>
      <sz val="10"/>
      <color indexed="8"/>
      <name val="RotisSansSerif"/>
      <family val="2"/>
      <charset val="238"/>
    </font>
    <font>
      <sz val="10"/>
      <name val="Arial"/>
      <family val="2"/>
      <charset val="238"/>
    </font>
    <font>
      <b/>
      <sz val="10"/>
      <color rgb="FF000000"/>
      <name val="Arial"/>
      <family val="2"/>
      <charset val="238"/>
    </font>
    <font>
      <sz val="10"/>
      <color rgb="FFFFFFFF"/>
      <name val="Arial"/>
      <family val="2"/>
      <charset val="238"/>
    </font>
    <font>
      <sz val="10"/>
      <color rgb="FFCC0000"/>
      <name val="Arial"/>
      <family val="2"/>
      <charset val="238"/>
    </font>
    <font>
      <b/>
      <sz val="10"/>
      <color rgb="FFFFFFFF"/>
      <name val="Arial"/>
      <family val="2"/>
      <charset val="238"/>
    </font>
    <font>
      <i/>
      <sz val="10"/>
      <color rgb="FF808080"/>
      <name val="Arial"/>
      <family val="2"/>
      <charset val="238"/>
    </font>
    <font>
      <sz val="10"/>
      <color rgb="FF006600"/>
      <name val="Arial"/>
      <family val="2"/>
      <charset val="238"/>
    </font>
    <font>
      <b/>
      <i/>
      <sz val="16"/>
      <color rgb="FF000000"/>
      <name val="Arial"/>
      <family val="2"/>
      <charset val="238"/>
    </font>
    <font>
      <b/>
      <sz val="24"/>
      <color rgb="FF000000"/>
      <name val="Arial"/>
      <family val="2"/>
      <charset val="238"/>
    </font>
    <font>
      <sz val="18"/>
      <color rgb="FF000000"/>
      <name val="Arial"/>
      <family val="2"/>
      <charset val="238"/>
    </font>
    <font>
      <sz val="12"/>
      <color rgb="FF000000"/>
      <name val="Arial"/>
      <family val="2"/>
      <charset val="238"/>
    </font>
    <font>
      <u/>
      <sz val="10"/>
      <color rgb="FF0000EE"/>
      <name val="Arial"/>
      <family val="2"/>
      <charset val="238"/>
    </font>
    <font>
      <sz val="10"/>
      <color rgb="FF996600"/>
      <name val="Arial"/>
      <family val="2"/>
      <charset val="238"/>
    </font>
    <font>
      <sz val="10"/>
      <color rgb="FF000000"/>
      <name val="Arial"/>
      <family val="2"/>
      <charset val="238"/>
    </font>
    <font>
      <sz val="10"/>
      <color rgb="FF333333"/>
      <name val="Arial"/>
      <family val="2"/>
      <charset val="238"/>
    </font>
    <font>
      <b/>
      <i/>
      <u/>
      <sz val="10"/>
      <color rgb="FF000000"/>
      <name val="Arial"/>
      <family val="2"/>
      <charset val="238"/>
    </font>
    <font>
      <sz val="9"/>
      <name val="Calibri"/>
      <family val="2"/>
      <charset val="238"/>
      <scheme val="minor"/>
    </font>
    <font>
      <b/>
      <sz val="9"/>
      <name val="Calibri"/>
      <family val="2"/>
      <charset val="238"/>
      <scheme val="minor"/>
    </font>
    <font>
      <sz val="10"/>
      <name val="Arial"/>
      <family val="2"/>
    </font>
    <font>
      <sz val="10"/>
      <color theme="1"/>
      <name val="Arial"/>
      <family val="2"/>
      <charset val="238"/>
    </font>
    <font>
      <sz val="10"/>
      <color rgb="FFC00000"/>
      <name val="Arial"/>
      <family val="2"/>
      <charset val="238"/>
    </font>
    <font>
      <sz val="10"/>
      <color theme="3"/>
      <name val="Arial"/>
      <family val="2"/>
      <charset val="238"/>
    </font>
    <font>
      <sz val="10"/>
      <name val="Calibri"/>
      <family val="2"/>
      <charset val="238"/>
      <scheme val="minor"/>
    </font>
    <font>
      <b/>
      <sz val="10"/>
      <name val="Calibri"/>
      <family val="2"/>
      <charset val="238"/>
      <scheme val="minor"/>
    </font>
    <font>
      <sz val="10"/>
      <color rgb="FFC00000"/>
      <name val="Calibri"/>
      <family val="2"/>
      <charset val="238"/>
      <scheme val="minor"/>
    </font>
    <font>
      <sz val="10"/>
      <color theme="1"/>
      <name val="Calibri"/>
      <family val="2"/>
      <charset val="238"/>
      <scheme val="minor"/>
    </font>
    <font>
      <sz val="11"/>
      <color rgb="FF000000"/>
      <name val="Calibri"/>
      <family val="2"/>
      <charset val="238"/>
    </font>
    <font>
      <sz val="11"/>
      <color rgb="FF000000"/>
      <name val="Arial"/>
      <family val="2"/>
      <charset val="238"/>
    </font>
    <font>
      <b/>
      <u/>
      <sz val="10"/>
      <name val="Calibri"/>
      <family val="2"/>
      <charset val="238"/>
      <scheme val="minor"/>
    </font>
    <font>
      <b/>
      <sz val="10"/>
      <color indexed="8"/>
      <name val="Calibri"/>
      <family val="2"/>
      <charset val="238"/>
      <scheme val="minor"/>
    </font>
    <font>
      <sz val="10"/>
      <color indexed="8"/>
      <name val="Calibri"/>
      <family val="2"/>
      <charset val="238"/>
      <scheme val="minor"/>
    </font>
    <font>
      <sz val="10"/>
      <color rgb="FF333333"/>
      <name val="Calibri"/>
      <family val="2"/>
      <charset val="238"/>
      <scheme val="minor"/>
    </font>
    <font>
      <sz val="10"/>
      <color rgb="FFFF0000"/>
      <name val="Calibri"/>
      <family val="2"/>
      <charset val="238"/>
      <scheme val="minor"/>
    </font>
    <font>
      <sz val="8"/>
      <name val="Calibri"/>
      <family val="2"/>
      <charset val="238"/>
      <scheme val="minor"/>
    </font>
    <font>
      <sz val="10"/>
      <color rgb="FF000000"/>
      <name val="Calibri"/>
      <family val="2"/>
      <charset val="238"/>
      <scheme val="minor"/>
    </font>
    <font>
      <b/>
      <sz val="10"/>
      <color theme="1"/>
      <name val="Calibri"/>
      <family val="2"/>
      <charset val="238"/>
      <scheme val="minor"/>
    </font>
    <font>
      <sz val="10"/>
      <color theme="1"/>
      <name val="Calibri"/>
      <family val="2"/>
      <charset val="238"/>
    </font>
    <font>
      <vertAlign val="superscript"/>
      <sz val="10"/>
      <color theme="1"/>
      <name val="Calibri"/>
      <family val="2"/>
      <charset val="238"/>
      <scheme val="minor"/>
    </font>
    <font>
      <u/>
      <sz val="10"/>
      <color rgb="FFFF0000"/>
      <name val="Calibri"/>
      <family val="2"/>
      <charset val="238"/>
      <scheme val="minor"/>
    </font>
    <font>
      <sz val="10"/>
      <color rgb="FFFF0000"/>
      <name val="Arial"/>
      <family val="2"/>
      <charset val="238"/>
    </font>
    <font>
      <b/>
      <sz val="10"/>
      <color rgb="FFFF0000"/>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8"/>
      </bottom>
      <diagonal/>
    </border>
    <border>
      <left/>
      <right/>
      <top style="thin">
        <color indexed="8"/>
      </top>
      <bottom style="thin">
        <color indexed="8"/>
      </bottom>
      <diagonal/>
    </border>
    <border>
      <left style="thin">
        <color rgb="FF808080"/>
      </left>
      <right style="thin">
        <color rgb="FF808080"/>
      </right>
      <top style="thin">
        <color rgb="FF808080"/>
      </top>
      <bottom style="thin">
        <color rgb="FF808080"/>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15" fillId="0" borderId="0" applyNumberFormat="0" applyBorder="0" applyProtection="0"/>
    <xf numFmtId="0" fontId="16" fillId="3" borderId="0" applyNumberFormat="0" applyBorder="0" applyProtection="0"/>
    <xf numFmtId="0" fontId="16" fillId="4" borderId="0" applyNumberFormat="0" applyBorder="0" applyProtection="0"/>
    <xf numFmtId="0" fontId="15" fillId="5" borderId="0" applyNumberFormat="0" applyBorder="0" applyProtection="0"/>
    <xf numFmtId="0" fontId="17" fillId="6" borderId="0" applyNumberFormat="0" applyBorder="0" applyProtection="0"/>
    <xf numFmtId="0" fontId="18" fillId="7" borderId="0" applyNumberFormat="0" applyBorder="0" applyProtection="0"/>
    <xf numFmtId="0" fontId="13" fillId="0" borderId="0"/>
    <xf numFmtId="0" fontId="19" fillId="0" borderId="0" applyNumberFormat="0" applyBorder="0" applyProtection="0"/>
    <xf numFmtId="0" fontId="20" fillId="8" borderId="0" applyNumberFormat="0" applyBorder="0" applyProtection="0"/>
    <xf numFmtId="0" fontId="21" fillId="0" borderId="0" applyNumberFormat="0" applyBorder="0" applyProtection="0">
      <alignment horizontal="center"/>
    </xf>
    <xf numFmtId="0" fontId="22" fillId="0" borderId="0" applyNumberFormat="0" applyBorder="0" applyProtection="0"/>
    <xf numFmtId="0" fontId="23" fillId="0" borderId="0" applyNumberFormat="0" applyBorder="0" applyProtection="0"/>
    <xf numFmtId="0" fontId="24" fillId="0" borderId="0" applyNumberFormat="0" applyBorder="0" applyProtection="0"/>
    <xf numFmtId="0" fontId="21" fillId="0" borderId="0" applyNumberFormat="0" applyBorder="0" applyProtection="0">
      <alignment horizontal="center" textRotation="90"/>
    </xf>
    <xf numFmtId="0" fontId="25" fillId="0" borderId="0" applyNumberFormat="0" applyBorder="0" applyProtection="0"/>
    <xf numFmtId="0" fontId="26" fillId="9" borderId="0" applyNumberFormat="0" applyBorder="0" applyProtection="0"/>
    <xf numFmtId="0" fontId="3" fillId="0" borderId="0"/>
    <xf numFmtId="0" fontId="4" fillId="0" borderId="0"/>
    <xf numFmtId="0" fontId="14" fillId="0" borderId="0"/>
    <xf numFmtId="0" fontId="27" fillId="0" borderId="0"/>
    <xf numFmtId="0" fontId="14" fillId="0" borderId="0"/>
    <xf numFmtId="0" fontId="14" fillId="0" borderId="0"/>
    <xf numFmtId="0" fontId="14" fillId="0" borderId="0"/>
    <xf numFmtId="0" fontId="28" fillId="9" borderId="10" applyNumberFormat="0" applyProtection="0"/>
    <xf numFmtId="9" fontId="2" fillId="0" borderId="0" applyFill="0" applyBorder="0" applyAlignment="0" applyProtection="0"/>
    <xf numFmtId="0" fontId="29" fillId="0" borderId="0" applyNumberFormat="0" applyBorder="0" applyProtection="0"/>
    <xf numFmtId="165" fontId="29" fillId="0" borderId="0" applyBorder="0" applyProtection="0"/>
    <xf numFmtId="0" fontId="27" fillId="0" borderId="0" applyNumberFormat="0" applyFont="0" applyBorder="0" applyProtection="0"/>
    <xf numFmtId="0" fontId="27" fillId="0" borderId="0" applyNumberFormat="0" applyFont="0" applyBorder="0" applyProtection="0"/>
    <xf numFmtId="44" fontId="2" fillId="0" borderId="0" applyFill="0" applyBorder="0" applyAlignment="0" applyProtection="0"/>
    <xf numFmtId="0" fontId="17" fillId="0" borderId="0" applyNumberFormat="0" applyBorder="0" applyProtection="0"/>
    <xf numFmtId="44" fontId="32" fillId="0" borderId="0" applyFont="0" applyFill="0" applyBorder="0" applyAlignment="0" applyProtection="0"/>
    <xf numFmtId="0" fontId="40" fillId="0" borderId="0"/>
    <xf numFmtId="0" fontId="41" fillId="0" borderId="0"/>
    <xf numFmtId="0" fontId="1" fillId="0" borderId="0"/>
    <xf numFmtId="44" fontId="1" fillId="0" borderId="0" applyFont="0" applyFill="0" applyBorder="0" applyAlignment="0" applyProtection="0"/>
    <xf numFmtId="0" fontId="2" fillId="0" borderId="0"/>
  </cellStyleXfs>
  <cellXfs count="394">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0" fillId="0" borderId="0" xfId="0" applyAlignment="1">
      <alignment horizontal="center"/>
    </xf>
    <xf numFmtId="0" fontId="5" fillId="0" borderId="0" xfId="0" applyFont="1"/>
    <xf numFmtId="0" fontId="0" fillId="0" borderId="0" xfId="0" applyAlignment="1">
      <alignment horizontal="center" vertical="center"/>
    </xf>
    <xf numFmtId="0" fontId="0" fillId="0" borderId="0" xfId="0" applyFont="1" applyAlignment="1">
      <alignment horizontal="right"/>
    </xf>
    <xf numFmtId="0" fontId="3" fillId="0" borderId="0" xfId="17" applyFill="1"/>
    <xf numFmtId="0" fontId="3" fillId="0" borderId="0" xfId="17" applyFill="1" applyAlignment="1">
      <alignment horizontal="center"/>
    </xf>
    <xf numFmtId="0" fontId="11" fillId="0" borderId="0" xfId="17" applyFont="1" applyFill="1" applyAlignment="1">
      <alignment vertical="center"/>
    </xf>
    <xf numFmtId="0" fontId="5" fillId="0" borderId="0" xfId="17" applyFont="1" applyFill="1"/>
    <xf numFmtId="0" fontId="10" fillId="0" borderId="0" xfId="22" applyFont="1" applyBorder="1" applyAlignment="1">
      <alignment vertical="center"/>
    </xf>
    <xf numFmtId="0" fontId="0" fillId="0" borderId="0" xfId="0" applyBorder="1"/>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0" xfId="0" applyAlignment="1">
      <alignment vertical="center"/>
    </xf>
    <xf numFmtId="0" fontId="0" fillId="0" borderId="1" xfId="23" applyFont="1" applyBorder="1" applyAlignment="1">
      <alignment horizontal="center" vertical="center" wrapText="1"/>
    </xf>
    <xf numFmtId="0" fontId="9" fillId="0" borderId="1" xfId="0" applyFont="1" applyBorder="1" applyAlignment="1">
      <alignment vertical="center" wrapText="1"/>
    </xf>
    <xf numFmtId="4" fontId="0" fillId="0" borderId="1" xfId="0" applyNumberFormat="1" applyBorder="1"/>
    <xf numFmtId="0" fontId="0" fillId="0" borderId="1" xfId="0" applyBorder="1" applyAlignment="1">
      <alignment horizontal="center"/>
    </xf>
    <xf numFmtId="0" fontId="5" fillId="0" borderId="1" xfId="0" applyFont="1" applyFill="1" applyBorder="1" applyAlignment="1">
      <alignment horizontal="center" vertical="center"/>
    </xf>
    <xf numFmtId="4" fontId="5" fillId="0" borderId="1" xfId="0" applyNumberFormat="1" applyFont="1" applyBorder="1"/>
    <xf numFmtId="0" fontId="5" fillId="0" borderId="0" xfId="0" applyFont="1" applyBorder="1" applyAlignment="1">
      <alignment horizontal="center"/>
    </xf>
    <xf numFmtId="0" fontId="6" fillId="0" borderId="0" xfId="0" applyFont="1" applyAlignment="1">
      <alignment wrapText="1"/>
    </xf>
    <xf numFmtId="0" fontId="12" fillId="0" borderId="0" xfId="0" applyFont="1" applyAlignment="1">
      <alignment vertical="center" wrapText="1"/>
    </xf>
    <xf numFmtId="0" fontId="0" fillId="0" borderId="0" xfId="0" applyFont="1"/>
    <xf numFmtId="0" fontId="0" fillId="0" borderId="0" xfId="0" applyFont="1" applyBorder="1" applyAlignment="1">
      <alignment vertical="center"/>
    </xf>
    <xf numFmtId="2" fontId="0" fillId="0" borderId="0" xfId="0" applyNumberFormat="1"/>
    <xf numFmtId="2" fontId="9" fillId="0" borderId="0" xfId="0" applyNumberFormat="1" applyFont="1"/>
    <xf numFmtId="0" fontId="33" fillId="0" borderId="0" xfId="0" applyFont="1"/>
    <xf numFmtId="0" fontId="0" fillId="0" borderId="0" xfId="0" applyBorder="1" applyAlignment="1">
      <alignment wrapText="1"/>
    </xf>
    <xf numFmtId="0" fontId="9" fillId="0" borderId="0" xfId="0" applyFont="1" applyAlignment="1">
      <alignment horizontal="center"/>
    </xf>
    <xf numFmtId="0" fontId="3" fillId="0" borderId="0" xfId="17"/>
    <xf numFmtId="0" fontId="3" fillId="0" borderId="0" xfId="17" applyFont="1"/>
    <xf numFmtId="0" fontId="3" fillId="0" borderId="0" xfId="17" applyAlignment="1">
      <alignment wrapText="1"/>
    </xf>
    <xf numFmtId="9" fontId="2" fillId="0" borderId="0" xfId="25"/>
    <xf numFmtId="0" fontId="35" fillId="0" borderId="0" xfId="0" applyFont="1" applyAlignment="1">
      <alignment vertical="center"/>
    </xf>
    <xf numFmtId="0" fontId="35" fillId="0" borderId="0" xfId="0" applyFont="1"/>
    <xf numFmtId="0" fontId="36" fillId="0" borderId="0" xfId="17" applyFont="1" applyFill="1"/>
    <xf numFmtId="0" fontId="36" fillId="0" borderId="0" xfId="17" applyFont="1" applyFill="1" applyAlignment="1">
      <alignment horizontal="center"/>
    </xf>
    <xf numFmtId="0" fontId="36" fillId="0" borderId="0" xfId="0" applyFont="1"/>
    <xf numFmtId="0" fontId="37" fillId="0" borderId="0" xfId="0" applyFont="1"/>
    <xf numFmtId="0" fontId="36" fillId="0" borderId="0" xfId="0" applyFont="1" applyAlignment="1">
      <alignment horizontal="center"/>
    </xf>
    <xf numFmtId="0" fontId="30" fillId="0" borderId="21" xfId="21" applyFont="1" applyBorder="1" applyAlignment="1">
      <alignment horizontal="center" vertical="center" wrapText="1"/>
    </xf>
    <xf numFmtId="0" fontId="30" fillId="0" borderId="25" xfId="21" applyFont="1" applyBorder="1" applyAlignment="1">
      <alignment horizontal="center" vertical="center" wrapText="1"/>
    </xf>
    <xf numFmtId="0" fontId="36" fillId="0" borderId="16" xfId="0" applyFont="1" applyBorder="1"/>
    <xf numFmtId="9" fontId="36" fillId="0" borderId="0" xfId="25" applyFont="1" applyFill="1"/>
    <xf numFmtId="2" fontId="36" fillId="0" borderId="0" xfId="17" applyNumberFormat="1" applyFont="1" applyFill="1" applyAlignment="1">
      <alignment horizontal="center"/>
    </xf>
    <xf numFmtId="2" fontId="36" fillId="0" borderId="0" xfId="0" applyNumberFormat="1" applyFont="1" applyAlignment="1">
      <alignment horizontal="center"/>
    </xf>
    <xf numFmtId="9" fontId="36" fillId="0" borderId="25" xfId="25" applyFont="1" applyBorder="1" applyAlignment="1">
      <alignment horizontal="center" vertical="center" wrapText="1"/>
    </xf>
    <xf numFmtId="2" fontId="30" fillId="0" borderId="25" xfId="21" applyNumberFormat="1" applyFont="1" applyBorder="1" applyAlignment="1">
      <alignment horizontal="center" vertical="center" wrapText="1"/>
    </xf>
    <xf numFmtId="0" fontId="36" fillId="0" borderId="16" xfId="17" applyFont="1" applyBorder="1"/>
    <xf numFmtId="0" fontId="36" fillId="0" borderId="16" xfId="17" applyFont="1" applyBorder="1" applyAlignment="1">
      <alignment horizontal="center" vertical="center"/>
    </xf>
    <xf numFmtId="0" fontId="36" fillId="0" borderId="16" xfId="17" applyFont="1" applyBorder="1" applyAlignment="1">
      <alignment wrapText="1"/>
    </xf>
    <xf numFmtId="0" fontId="36" fillId="0" borderId="16" xfId="17" applyFont="1" applyBorder="1" applyAlignment="1">
      <alignment horizontal="center" vertical="center" wrapText="1"/>
    </xf>
    <xf numFmtId="0" fontId="36" fillId="0" borderId="16" xfId="17" applyFont="1" applyBorder="1" applyAlignment="1">
      <alignment vertical="center" wrapText="1"/>
    </xf>
    <xf numFmtId="0" fontId="36" fillId="0" borderId="0" xfId="17" applyFont="1" applyAlignment="1">
      <alignment wrapText="1"/>
    </xf>
    <xf numFmtId="0" fontId="36" fillId="0" borderId="0" xfId="17" applyFont="1"/>
    <xf numFmtId="9" fontId="36" fillId="0" borderId="0" xfId="25" applyFont="1"/>
    <xf numFmtId="2" fontId="36" fillId="0" borderId="0" xfId="0" applyNumberFormat="1" applyFont="1"/>
    <xf numFmtId="0" fontId="36" fillId="0" borderId="21" xfId="21" applyFont="1" applyBorder="1" applyAlignment="1">
      <alignment horizontal="center" vertical="center" wrapText="1"/>
    </xf>
    <xf numFmtId="0" fontId="36" fillId="0" borderId="25" xfId="21" applyFont="1" applyBorder="1" applyAlignment="1">
      <alignment horizontal="center" vertical="center" wrapText="1"/>
    </xf>
    <xf numFmtId="2" fontId="36" fillId="0" borderId="25" xfId="21" applyNumberFormat="1" applyFont="1" applyBorder="1" applyAlignment="1">
      <alignment horizontal="center" vertical="center" wrapText="1"/>
    </xf>
    <xf numFmtId="2" fontId="36" fillId="0" borderId="16" xfId="0" applyNumberFormat="1" applyFont="1" applyBorder="1"/>
    <xf numFmtId="0" fontId="36" fillId="0" borderId="0" xfId="17" applyFont="1" applyFill="1" applyAlignment="1">
      <alignment vertical="center" wrapText="1"/>
    </xf>
    <xf numFmtId="0" fontId="36" fillId="0" borderId="0" xfId="17" applyFont="1" applyFill="1" applyAlignment="1">
      <alignment horizontal="center" vertical="center" wrapText="1"/>
    </xf>
    <xf numFmtId="9" fontId="36" fillId="0" borderId="0" xfId="25" applyFont="1" applyFill="1" applyAlignment="1">
      <alignment vertical="center" wrapText="1"/>
    </xf>
    <xf numFmtId="2" fontId="36" fillId="0" borderId="0" xfId="17" applyNumberFormat="1" applyFont="1" applyFill="1" applyAlignment="1">
      <alignment vertical="center" wrapText="1"/>
    </xf>
    <xf numFmtId="0" fontId="37" fillId="0" borderId="0" xfId="0" applyFont="1" applyAlignment="1">
      <alignment vertical="center" wrapText="1"/>
    </xf>
    <xf numFmtId="0" fontId="37" fillId="0" borderId="0" xfId="23" applyFont="1" applyBorder="1" applyAlignment="1">
      <alignment horizontal="left" vertical="center"/>
    </xf>
    <xf numFmtId="0" fontId="36" fillId="0" borderId="27" xfId="17" applyFont="1" applyBorder="1"/>
    <xf numFmtId="0" fontId="36" fillId="0" borderId="27" xfId="17" applyFont="1" applyBorder="1" applyAlignment="1">
      <alignment horizontal="center" vertical="center"/>
    </xf>
    <xf numFmtId="0" fontId="36" fillId="0" borderId="16" xfId="17" applyFont="1" applyBorder="1" applyAlignment="1">
      <alignment horizontal="left" vertical="center" wrapText="1"/>
    </xf>
    <xf numFmtId="9" fontId="0" fillId="0" borderId="0" xfId="25" applyFont="1"/>
    <xf numFmtId="2" fontId="0" fillId="0" borderId="0" xfId="0" applyNumberFormat="1" applyFont="1"/>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vertical="center"/>
    </xf>
    <xf numFmtId="0" fontId="36" fillId="0" borderId="1" xfId="21" applyFont="1" applyBorder="1" applyAlignment="1">
      <alignment horizontal="center" vertical="center" wrapText="1"/>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164" fontId="36" fillId="0" borderId="1" xfId="21" applyNumberFormat="1" applyFont="1" applyBorder="1" applyAlignment="1">
      <alignment horizontal="center" vertical="center" wrapText="1"/>
    </xf>
    <xf numFmtId="164" fontId="36" fillId="0" borderId="1" xfId="21" applyNumberFormat="1" applyFont="1" applyBorder="1" applyAlignment="1">
      <alignment horizontal="right" vertical="center" wrapText="1"/>
    </xf>
    <xf numFmtId="0" fontId="36" fillId="0" borderId="16" xfId="21" applyFont="1" applyBorder="1" applyAlignment="1">
      <alignment horizontal="center" vertical="center" wrapText="1"/>
    </xf>
    <xf numFmtId="0" fontId="37" fillId="0" borderId="27" xfId="33" applyFont="1" applyBorder="1" applyAlignment="1">
      <alignment horizontal="center" vertical="center"/>
    </xf>
    <xf numFmtId="0" fontId="36" fillId="0" borderId="27" xfId="34" applyFont="1" applyBorder="1" applyAlignment="1">
      <alignment horizontal="left" vertical="center" wrapText="1"/>
    </xf>
    <xf numFmtId="0" fontId="36" fillId="0" borderId="27" xfId="33" applyFont="1" applyBorder="1" applyAlignment="1">
      <alignment horizontal="center" vertical="center" wrapText="1"/>
    </xf>
    <xf numFmtId="0" fontId="36" fillId="0" borderId="22" xfId="0" applyFont="1" applyBorder="1" applyAlignment="1">
      <alignment vertical="center" wrapText="1"/>
    </xf>
    <xf numFmtId="0" fontId="36" fillId="0" borderId="22" xfId="0" applyFont="1" applyBorder="1" applyAlignment="1">
      <alignment horizontal="center" vertical="center"/>
    </xf>
    <xf numFmtId="0" fontId="36" fillId="0" borderId="1" xfId="21" applyFont="1" applyBorder="1" applyAlignment="1">
      <alignment vertical="center" wrapText="1"/>
    </xf>
    <xf numFmtId="0" fontId="36" fillId="0" borderId="1" xfId="21" applyFont="1" applyBorder="1" applyAlignment="1">
      <alignment horizontal="center" vertical="center"/>
    </xf>
    <xf numFmtId="164" fontId="36" fillId="0" borderId="11" xfId="21" applyNumberFormat="1" applyFont="1" applyBorder="1" applyAlignment="1">
      <alignment horizontal="right" vertical="center" wrapText="1"/>
    </xf>
    <xf numFmtId="0" fontId="39" fillId="0" borderId="0" xfId="21" applyFont="1" applyBorder="1" applyAlignment="1">
      <alignment horizontal="center" vertical="center" wrapText="1"/>
    </xf>
    <xf numFmtId="0" fontId="39" fillId="0" borderId="0" xfId="21" applyFont="1" applyBorder="1" applyAlignment="1">
      <alignment vertical="center" wrapText="1"/>
    </xf>
    <xf numFmtId="0" fontId="39" fillId="0" borderId="0" xfId="0" applyFont="1" applyBorder="1" applyAlignment="1">
      <alignment horizontal="center" vertical="center" wrapText="1"/>
    </xf>
    <xf numFmtId="0" fontId="39" fillId="0" borderId="0" xfId="21" applyFont="1" applyBorder="1" applyAlignment="1">
      <alignment horizontal="center" vertical="center"/>
    </xf>
    <xf numFmtId="2" fontId="39" fillId="0" borderId="0" xfId="21" applyNumberFormat="1" applyFont="1" applyBorder="1" applyAlignment="1">
      <alignment horizontal="center" vertical="center"/>
    </xf>
    <xf numFmtId="164" fontId="36" fillId="0" borderId="16" xfId="21" applyNumberFormat="1" applyFont="1" applyBorder="1" applyAlignment="1">
      <alignment horizontal="center" vertical="center" wrapText="1"/>
    </xf>
    <xf numFmtId="0" fontId="37" fillId="0" borderId="16" xfId="0" applyFont="1" applyBorder="1" applyAlignment="1">
      <alignment horizontal="center" vertical="center" wrapText="1"/>
    </xf>
    <xf numFmtId="0" fontId="43" fillId="0" borderId="1" xfId="0" applyFont="1" applyBorder="1" applyAlignment="1">
      <alignment horizontal="center" vertical="center" wrapText="1"/>
    </xf>
    <xf numFmtId="0" fontId="0" fillId="0" borderId="0" xfId="0" applyAlignment="1">
      <alignment wrapText="1"/>
    </xf>
    <xf numFmtId="0" fontId="34" fillId="0" borderId="0" xfId="0" applyFont="1" applyAlignment="1">
      <alignment wrapText="1"/>
    </xf>
    <xf numFmtId="0" fontId="43" fillId="0" borderId="16" xfId="0" applyFont="1" applyBorder="1" applyAlignment="1">
      <alignment horizontal="center" vertical="center" wrapText="1"/>
    </xf>
    <xf numFmtId="0" fontId="37" fillId="0" borderId="0" xfId="0" applyFont="1" applyBorder="1" applyAlignment="1">
      <alignment vertical="center"/>
    </xf>
    <xf numFmtId="0" fontId="44" fillId="0" borderId="16" xfId="0" applyFont="1" applyBorder="1" applyAlignment="1">
      <alignment horizontal="center" vertical="top" wrapText="1"/>
    </xf>
    <xf numFmtId="0" fontId="36" fillId="0" borderId="16" xfId="0" applyFont="1" applyBorder="1" applyAlignment="1">
      <alignment vertical="top" wrapText="1"/>
    </xf>
    <xf numFmtId="0" fontId="44" fillId="0" borderId="16" xfId="0" applyFont="1" applyBorder="1" applyAlignment="1">
      <alignment horizontal="center" vertical="center" wrapText="1"/>
    </xf>
    <xf numFmtId="4" fontId="36" fillId="0" borderId="16" xfId="0" applyNumberFormat="1" applyFont="1" applyBorder="1" applyAlignment="1">
      <alignment horizontal="center" vertical="center" wrapText="1"/>
    </xf>
    <xf numFmtId="4" fontId="36" fillId="0" borderId="16" xfId="0" applyNumberFormat="1" applyFont="1" applyBorder="1" applyAlignment="1">
      <alignment horizontal="right" vertical="center" wrapText="1"/>
    </xf>
    <xf numFmtId="0" fontId="36" fillId="0" borderId="16" xfId="0" applyFont="1" applyBorder="1" applyAlignment="1">
      <alignment horizontal="center" vertical="center" wrapText="1"/>
    </xf>
    <xf numFmtId="0" fontId="37" fillId="0" borderId="16" xfId="0" applyFont="1" applyBorder="1" applyAlignment="1">
      <alignment vertical="top" wrapText="1"/>
    </xf>
    <xf numFmtId="0" fontId="44" fillId="0" borderId="16" xfId="0" applyFont="1" applyBorder="1" applyAlignment="1">
      <alignment vertical="top" wrapText="1"/>
    </xf>
    <xf numFmtId="0" fontId="36" fillId="0" borderId="16" xfId="0" applyFont="1" applyBorder="1" applyAlignment="1">
      <alignment vertical="center" wrapText="1"/>
    </xf>
    <xf numFmtId="4" fontId="37" fillId="0" borderId="4" xfId="0" applyNumberFormat="1" applyFont="1" applyBorder="1"/>
    <xf numFmtId="0" fontId="37" fillId="0" borderId="4" xfId="0" applyFont="1" applyBorder="1" applyAlignment="1">
      <alignment horizontal="center"/>
    </xf>
    <xf numFmtId="0" fontId="36" fillId="0" borderId="0" xfId="0" applyFont="1" applyAlignment="1">
      <alignment horizontal="right"/>
    </xf>
    <xf numFmtId="0" fontId="36" fillId="0" borderId="0" xfId="19" applyFont="1"/>
    <xf numFmtId="0" fontId="37" fillId="0" borderId="0" xfId="19" applyFont="1"/>
    <xf numFmtId="0" fontId="36" fillId="0" borderId="0" xfId="19" applyFont="1" applyAlignment="1">
      <alignment horizontal="right"/>
    </xf>
    <xf numFmtId="0" fontId="31" fillId="0" borderId="0" xfId="22" applyFont="1" applyBorder="1" applyAlignment="1">
      <alignment vertical="center"/>
    </xf>
    <xf numFmtId="0" fontId="31" fillId="0" borderId="0" xfId="22" applyFont="1" applyBorder="1" applyAlignment="1">
      <alignment horizontal="right" vertical="center"/>
    </xf>
    <xf numFmtId="0" fontId="37" fillId="0" borderId="1" xfId="19" applyFont="1" applyBorder="1" applyAlignment="1">
      <alignment horizontal="center" vertical="center" wrapText="1"/>
    </xf>
    <xf numFmtId="0" fontId="37" fillId="0" borderId="1" xfId="19" applyFont="1" applyFill="1" applyBorder="1" applyAlignment="1">
      <alignment horizontal="center" vertical="center" wrapText="1"/>
    </xf>
    <xf numFmtId="0" fontId="37" fillId="0" borderId="1" xfId="23" applyFont="1" applyBorder="1" applyAlignment="1">
      <alignment horizontal="center" vertical="center" wrapText="1"/>
    </xf>
    <xf numFmtId="0" fontId="37" fillId="0" borderId="5" xfId="23" applyFont="1" applyBorder="1" applyAlignment="1">
      <alignment horizontal="center" vertical="center" wrapText="1"/>
    </xf>
    <xf numFmtId="0" fontId="37" fillId="0" borderId="6" xfId="23" applyFont="1" applyBorder="1" applyAlignment="1">
      <alignment horizontal="center" vertical="center" wrapText="1"/>
    </xf>
    <xf numFmtId="0" fontId="36" fillId="0" borderId="1" xfId="19" applyFont="1" applyBorder="1" applyAlignment="1">
      <alignment horizontal="center" wrapText="1"/>
    </xf>
    <xf numFmtId="0" fontId="36" fillId="0" borderId="1" xfId="19" applyFont="1" applyBorder="1" applyAlignment="1">
      <alignment horizontal="center" vertical="center" wrapText="1"/>
    </xf>
    <xf numFmtId="4" fontId="36" fillId="0" borderId="1" xfId="19" applyNumberFormat="1" applyFont="1" applyBorder="1" applyAlignment="1">
      <alignment horizontal="center" vertical="center"/>
    </xf>
    <xf numFmtId="4" fontId="36" fillId="0" borderId="1" xfId="19" applyNumberFormat="1" applyFont="1" applyBorder="1" applyAlignment="1">
      <alignment horizontal="right" vertical="center"/>
    </xf>
    <xf numFmtId="0" fontId="36" fillId="0" borderId="1" xfId="19" applyFont="1" applyBorder="1" applyAlignment="1">
      <alignment horizontal="center" vertical="center"/>
    </xf>
    <xf numFmtId="4" fontId="36" fillId="0" borderId="5" xfId="19" applyNumberFormat="1" applyFont="1" applyBorder="1" applyAlignment="1">
      <alignment horizontal="right" vertical="center"/>
    </xf>
    <xf numFmtId="4" fontId="36" fillId="0" borderId="6" xfId="19" applyNumberFormat="1" applyFont="1" applyBorder="1" applyAlignment="1">
      <alignment horizontal="right" vertical="center"/>
    </xf>
    <xf numFmtId="4" fontId="36" fillId="0" borderId="1" xfId="19" applyNumberFormat="1" applyFont="1" applyBorder="1" applyAlignment="1">
      <alignment vertical="center"/>
    </xf>
    <xf numFmtId="0" fontId="36" fillId="0" borderId="1" xfId="19" applyFont="1" applyBorder="1" applyAlignment="1">
      <alignment horizontal="center" vertical="top"/>
    </xf>
    <xf numFmtId="0" fontId="36" fillId="0" borderId="1" xfId="19" applyFont="1" applyBorder="1" applyAlignment="1">
      <alignment horizontal="left" wrapText="1"/>
    </xf>
    <xf numFmtId="0" fontId="36" fillId="0" borderId="1" xfId="19" applyFont="1" applyBorder="1" applyAlignment="1">
      <alignment horizontal="left" vertical="top" wrapText="1"/>
    </xf>
    <xf numFmtId="0" fontId="36" fillId="0" borderId="1" xfId="19" applyFont="1" applyFill="1" applyBorder="1" applyAlignment="1">
      <alignment horizontal="center" vertical="top"/>
    </xf>
    <xf numFmtId="0" fontId="36" fillId="0" borderId="1" xfId="18" applyFont="1" applyBorder="1" applyAlignment="1">
      <alignment horizontal="left" vertical="top" wrapText="1"/>
    </xf>
    <xf numFmtId="0" fontId="36" fillId="0" borderId="20" xfId="18" applyFont="1" applyBorder="1" applyAlignment="1">
      <alignment horizontal="left" vertical="top" wrapText="1"/>
    </xf>
    <xf numFmtId="0" fontId="36" fillId="0" borderId="20" xfId="19" applyFont="1" applyBorder="1" applyAlignment="1">
      <alignment horizontal="center" vertical="center" wrapText="1"/>
    </xf>
    <xf numFmtId="0" fontId="36" fillId="0" borderId="21" xfId="18" applyFont="1" applyBorder="1" applyAlignment="1">
      <alignment horizontal="left" vertical="top" wrapText="1"/>
    </xf>
    <xf numFmtId="0" fontId="36" fillId="0" borderId="21" xfId="19" applyFont="1" applyBorder="1" applyAlignment="1">
      <alignment horizontal="center" vertical="center" wrapText="1"/>
    </xf>
    <xf numFmtId="0" fontId="36" fillId="0" borderId="16" xfId="18" applyFont="1" applyBorder="1" applyAlignment="1">
      <alignment horizontal="left" vertical="top" wrapText="1"/>
    </xf>
    <xf numFmtId="0" fontId="36" fillId="0" borderId="16" xfId="19" applyFont="1" applyBorder="1" applyAlignment="1">
      <alignment horizontal="center" vertical="center" wrapText="1"/>
    </xf>
    <xf numFmtId="4" fontId="37" fillId="0" borderId="4" xfId="19" applyNumberFormat="1" applyFont="1" applyBorder="1" applyAlignment="1">
      <alignment horizontal="right"/>
    </xf>
    <xf numFmtId="0" fontId="37" fillId="0" borderId="4" xfId="19" applyFont="1" applyBorder="1" applyAlignment="1">
      <alignment horizontal="center"/>
    </xf>
    <xf numFmtId="4" fontId="37" fillId="0" borderId="0" xfId="19" applyNumberFormat="1" applyFont="1" applyBorder="1" applyAlignment="1">
      <alignment horizontal="right"/>
    </xf>
    <xf numFmtId="4" fontId="36" fillId="0" borderId="0" xfId="0" applyNumberFormat="1" applyFont="1" applyAlignment="1">
      <alignment horizontal="right"/>
    </xf>
    <xf numFmtId="0" fontId="31" fillId="0" borderId="0" xfId="22" applyFont="1" applyBorder="1" applyAlignment="1">
      <alignment horizontal="center" vertical="center"/>
    </xf>
    <xf numFmtId="0" fontId="31" fillId="0" borderId="1" xfId="22" applyFont="1" applyBorder="1" applyAlignment="1">
      <alignment horizontal="center" vertical="center"/>
    </xf>
    <xf numFmtId="0" fontId="31" fillId="0" borderId="1" xfId="22" applyFont="1" applyBorder="1" applyAlignment="1">
      <alignment vertical="center" wrapText="1"/>
    </xf>
    <xf numFmtId="0" fontId="31" fillId="0" borderId="1" xfId="22" applyFont="1" applyBorder="1" applyAlignment="1">
      <alignment horizontal="center" vertical="center" wrapText="1"/>
    </xf>
    <xf numFmtId="2" fontId="31" fillId="0" borderId="1" xfId="22" applyNumberFormat="1" applyFont="1" applyBorder="1" applyAlignment="1">
      <alignment horizontal="center" vertical="center" wrapText="1"/>
    </xf>
    <xf numFmtId="2" fontId="31" fillId="0" borderId="5" xfId="22" applyNumberFormat="1" applyFont="1" applyBorder="1" applyAlignment="1">
      <alignment horizontal="center" vertical="center" wrapText="1"/>
    </xf>
    <xf numFmtId="0" fontId="31" fillId="0" borderId="6" xfId="22" applyFont="1" applyBorder="1" applyAlignment="1">
      <alignment horizontal="center" vertical="center" wrapText="1"/>
    </xf>
    <xf numFmtId="2" fontId="36" fillId="0" borderId="1" xfId="0" applyNumberFormat="1" applyFont="1" applyBorder="1" applyAlignment="1">
      <alignment vertical="center"/>
    </xf>
    <xf numFmtId="0" fontId="45" fillId="0" borderId="6" xfId="0" applyFont="1" applyBorder="1" applyAlignment="1">
      <alignment horizontal="center" vertical="center"/>
    </xf>
    <xf numFmtId="7"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36" fillId="0" borderId="3" xfId="0" applyFont="1" applyBorder="1" applyAlignment="1">
      <alignment horizontal="center" vertical="center"/>
    </xf>
    <xf numFmtId="7" fontId="37" fillId="0" borderId="0" xfId="0" applyNumberFormat="1" applyFont="1" applyBorder="1" applyAlignment="1">
      <alignment horizontal="center" vertical="center"/>
    </xf>
    <xf numFmtId="7" fontId="37" fillId="0" borderId="0" xfId="0" applyNumberFormat="1" applyFont="1" applyBorder="1"/>
    <xf numFmtId="0" fontId="36" fillId="0" borderId="16" xfId="0" applyFont="1" applyBorder="1" applyAlignment="1">
      <alignment horizontal="center" vertical="center"/>
    </xf>
    <xf numFmtId="0" fontId="37" fillId="0" borderId="1" xfId="23" applyFont="1" applyFill="1" applyBorder="1" applyAlignment="1">
      <alignment horizontal="center" vertical="center" wrapText="1"/>
    </xf>
    <xf numFmtId="0" fontId="37" fillId="0" borderId="5" xfId="23" applyFont="1" applyFill="1" applyBorder="1" applyAlignment="1">
      <alignment horizontal="center" vertical="center" wrapText="1"/>
    </xf>
    <xf numFmtId="0" fontId="37" fillId="0" borderId="6" xfId="23" applyFont="1" applyFill="1" applyBorder="1" applyAlignment="1">
      <alignment horizontal="center" vertical="center" wrapText="1"/>
    </xf>
    <xf numFmtId="0" fontId="36" fillId="0" borderId="1" xfId="17" applyFont="1" applyFill="1" applyBorder="1" applyAlignment="1">
      <alignment horizontal="center" vertical="center"/>
    </xf>
    <xf numFmtId="0" fontId="36" fillId="0" borderId="1" xfId="17" applyFont="1" applyFill="1" applyBorder="1" applyAlignment="1">
      <alignment vertical="center" wrapText="1"/>
    </xf>
    <xf numFmtId="0" fontId="36" fillId="0" borderId="1" xfId="17" applyFont="1" applyFill="1" applyBorder="1" applyAlignment="1">
      <alignment horizontal="center" vertical="center" wrapText="1"/>
    </xf>
    <xf numFmtId="4" fontId="36" fillId="0" borderId="1" xfId="17" applyNumberFormat="1" applyFont="1" applyFill="1" applyBorder="1" applyAlignment="1">
      <alignment horizontal="center" vertical="center"/>
    </xf>
    <xf numFmtId="4" fontId="36" fillId="0" borderId="1" xfId="17" applyNumberFormat="1" applyFont="1" applyFill="1" applyBorder="1" applyAlignment="1">
      <alignment horizontal="right" vertical="center"/>
    </xf>
    <xf numFmtId="4" fontId="36" fillId="0" borderId="5" xfId="17" applyNumberFormat="1" applyFont="1" applyFill="1" applyBorder="1" applyAlignment="1">
      <alignment horizontal="right" vertical="center"/>
    </xf>
    <xf numFmtId="4" fontId="37" fillId="0" borderId="1" xfId="17" applyNumberFormat="1" applyFont="1" applyFill="1" applyBorder="1" applyAlignment="1">
      <alignment horizontal="right" vertical="center"/>
    </xf>
    <xf numFmtId="9" fontId="36" fillId="0" borderId="12" xfId="17" applyNumberFormat="1" applyFont="1" applyFill="1" applyBorder="1" applyAlignment="1">
      <alignment horizontal="center" vertical="center"/>
    </xf>
    <xf numFmtId="4" fontId="37" fillId="0" borderId="5" xfId="17" applyNumberFormat="1" applyFont="1" applyFill="1" applyBorder="1" applyAlignment="1">
      <alignment horizontal="right" vertical="center"/>
    </xf>
    <xf numFmtId="0" fontId="37" fillId="0" borderId="0" xfId="17" applyFont="1" applyFill="1"/>
    <xf numFmtId="2" fontId="30" fillId="0" borderId="0" xfId="0" applyNumberFormat="1" applyFont="1"/>
    <xf numFmtId="0" fontId="46" fillId="0" borderId="0" xfId="0" applyFont="1" applyAlignment="1">
      <alignment vertical="top"/>
    </xf>
    <xf numFmtId="44" fontId="47" fillId="0" borderId="0" xfId="30" applyFont="1" applyFill="1" applyBorder="1" applyAlignment="1" applyProtection="1">
      <alignment horizontal="center" vertical="center"/>
    </xf>
    <xf numFmtId="2" fontId="36" fillId="0" borderId="0" xfId="0" applyNumberFormat="1" applyFont="1" applyAlignment="1">
      <alignment vertical="center"/>
    </xf>
    <xf numFmtId="0" fontId="43" fillId="0" borderId="1" xfId="0" applyFont="1" applyFill="1" applyBorder="1" applyAlignment="1">
      <alignment horizontal="center" vertical="center" wrapText="1"/>
    </xf>
    <xf numFmtId="2" fontId="43" fillId="0" borderId="1" xfId="0" applyNumberFormat="1" applyFont="1" applyFill="1" applyBorder="1" applyAlignment="1">
      <alignment horizontal="center" vertical="center" wrapText="1"/>
    </xf>
    <xf numFmtId="2" fontId="43" fillId="0" borderId="14" xfId="0" applyNumberFormat="1" applyFont="1" applyFill="1" applyBorder="1" applyAlignment="1">
      <alignment horizontal="center" vertical="center" wrapText="1"/>
    </xf>
    <xf numFmtId="2" fontId="43" fillId="0" borderId="16" xfId="0" applyNumberFormat="1" applyFont="1" applyFill="1" applyBorder="1" applyAlignment="1">
      <alignment horizontal="center" vertical="center" wrapText="1"/>
    </xf>
    <xf numFmtId="0" fontId="43" fillId="0" borderId="3" xfId="0" applyFont="1" applyFill="1" applyBorder="1" applyAlignment="1">
      <alignment horizontal="center" vertical="center" wrapText="1"/>
    </xf>
    <xf numFmtId="2" fontId="43" fillId="0" borderId="3" xfId="0" applyNumberFormat="1" applyFont="1" applyFill="1" applyBorder="1" applyAlignment="1">
      <alignment horizontal="center" vertical="center" wrapText="1"/>
    </xf>
    <xf numFmtId="2" fontId="43" fillId="0" borderId="15" xfId="0" applyNumberFormat="1" applyFont="1" applyFill="1" applyBorder="1" applyAlignment="1">
      <alignment horizontal="center" vertical="top" wrapText="1"/>
    </xf>
    <xf numFmtId="2" fontId="43" fillId="0" borderId="16" xfId="0" applyNumberFormat="1" applyFont="1" applyFill="1" applyBorder="1" applyAlignment="1">
      <alignment horizontal="center" vertical="top" wrapText="1"/>
    </xf>
    <xf numFmtId="0" fontId="44" fillId="0" borderId="5" xfId="0" applyFont="1" applyFill="1" applyBorder="1" applyAlignment="1">
      <alignment horizontal="center" vertical="top"/>
    </xf>
    <xf numFmtId="0" fontId="44" fillId="0" borderId="1" xfId="0" applyFont="1" applyFill="1" applyBorder="1" applyAlignment="1">
      <alignment vertical="top" wrapText="1"/>
    </xf>
    <xf numFmtId="49" fontId="36" fillId="0" borderId="1" xfId="0" applyNumberFormat="1" applyFont="1" applyFill="1" applyBorder="1" applyAlignment="1">
      <alignment horizontal="center" vertical="top" wrapText="1"/>
    </xf>
    <xf numFmtId="0" fontId="44" fillId="0" borderId="1" xfId="0" applyFont="1" applyFill="1" applyBorder="1" applyAlignment="1">
      <alignment horizontal="center" vertical="top"/>
    </xf>
    <xf numFmtId="0" fontId="37" fillId="0" borderId="1" xfId="0" applyFont="1" applyFill="1" applyBorder="1" applyAlignment="1">
      <alignment horizontal="center" vertical="top"/>
    </xf>
    <xf numFmtId="9" fontId="36" fillId="0" borderId="1" xfId="25" applyFont="1" applyFill="1" applyBorder="1" applyAlignment="1" applyProtection="1">
      <alignment horizontal="center" vertical="top"/>
      <protection locked="0"/>
    </xf>
    <xf numFmtId="44" fontId="36" fillId="0" borderId="1" xfId="30" applyFont="1" applyFill="1" applyBorder="1" applyAlignment="1" applyProtection="1">
      <alignment vertical="top"/>
    </xf>
    <xf numFmtId="44" fontId="36" fillId="0" borderId="5" xfId="30" applyFont="1" applyFill="1" applyBorder="1" applyAlignment="1" applyProtection="1">
      <alignment vertical="top"/>
    </xf>
    <xf numFmtId="0" fontId="44" fillId="0" borderId="6" xfId="0" applyFont="1" applyBorder="1" applyAlignment="1">
      <alignment vertical="top" wrapText="1"/>
    </xf>
    <xf numFmtId="0" fontId="36" fillId="0" borderId="18" xfId="30" applyNumberFormat="1" applyFont="1" applyBorder="1" applyAlignment="1">
      <alignment horizontal="left" vertical="top" wrapText="1"/>
    </xf>
    <xf numFmtId="0" fontId="43" fillId="0" borderId="1" xfId="0" applyFont="1" applyFill="1" applyBorder="1" applyAlignment="1">
      <alignment horizontal="center" vertical="top" wrapText="1"/>
    </xf>
    <xf numFmtId="0" fontId="37" fillId="0" borderId="1" xfId="0" applyFont="1" applyFill="1" applyBorder="1" applyAlignment="1">
      <alignment vertical="top" wrapText="1"/>
    </xf>
    <xf numFmtId="0" fontId="36" fillId="0" borderId="1" xfId="0" applyFont="1" applyFill="1" applyBorder="1" applyAlignment="1">
      <alignment horizontal="center" vertical="top" wrapText="1"/>
    </xf>
    <xf numFmtId="0" fontId="43" fillId="0" borderId="1" xfId="0" applyFont="1" applyFill="1" applyBorder="1" applyAlignment="1">
      <alignment horizontal="left" vertical="top" wrapText="1"/>
    </xf>
    <xf numFmtId="0" fontId="43" fillId="0" borderId="3" xfId="0" applyFont="1" applyFill="1" applyBorder="1" applyAlignment="1">
      <alignment vertical="top" wrapText="1"/>
    </xf>
    <xf numFmtId="0" fontId="36" fillId="0" borderId="3" xfId="0" applyFont="1" applyFill="1" applyBorder="1" applyAlignment="1">
      <alignment horizontal="center" vertical="top" wrapText="1"/>
    </xf>
    <xf numFmtId="0" fontId="44" fillId="0" borderId="3" xfId="0" applyFont="1" applyFill="1" applyBorder="1" applyAlignment="1">
      <alignment horizontal="center" vertical="top"/>
    </xf>
    <xf numFmtId="0" fontId="43" fillId="0" borderId="3" xfId="0" applyFont="1" applyFill="1" applyBorder="1" applyAlignment="1">
      <alignment horizontal="center" vertical="top" wrapText="1"/>
    </xf>
    <xf numFmtId="9" fontId="36" fillId="0" borderId="3" xfId="25" applyFont="1" applyFill="1" applyBorder="1" applyAlignment="1" applyProtection="1">
      <alignment horizontal="center" vertical="top"/>
      <protection locked="0"/>
    </xf>
    <xf numFmtId="0" fontId="43" fillId="0" borderId="6" xfId="0" applyFont="1" applyBorder="1" applyAlignment="1">
      <alignment horizontal="left" vertical="top" wrapText="1"/>
    </xf>
    <xf numFmtId="0" fontId="36" fillId="0" borderId="6" xfId="0" applyFont="1" applyFill="1" applyBorder="1" applyAlignment="1">
      <alignment horizontal="center" vertical="top" wrapText="1"/>
    </xf>
    <xf numFmtId="0" fontId="44" fillId="0" borderId="6" xfId="0" applyFont="1" applyFill="1" applyBorder="1" applyAlignment="1">
      <alignment horizontal="center" vertical="top"/>
    </xf>
    <xf numFmtId="0" fontId="43" fillId="0" borderId="6" xfId="0" applyFont="1" applyFill="1" applyBorder="1" applyAlignment="1">
      <alignment horizontal="center" vertical="top" wrapText="1"/>
    </xf>
    <xf numFmtId="9" fontId="36" fillId="0" borderId="6" xfId="25" applyFont="1" applyFill="1" applyBorder="1" applyAlignment="1" applyProtection="1">
      <alignment horizontal="center" vertical="top"/>
      <protection locked="0"/>
    </xf>
    <xf numFmtId="0" fontId="37" fillId="0" borderId="6" xfId="0" applyFont="1" applyBorder="1" applyAlignment="1">
      <alignment horizontal="left" vertical="center" wrapText="1"/>
    </xf>
    <xf numFmtId="0" fontId="36" fillId="0" borderId="18" xfId="0" applyFont="1" applyBorder="1" applyAlignment="1">
      <alignment horizontal="left" vertical="top" wrapText="1"/>
    </xf>
    <xf numFmtId="0" fontId="43" fillId="0" borderId="6" xfId="0" applyFont="1" applyFill="1" applyBorder="1" applyAlignment="1">
      <alignment vertical="top" wrapText="1"/>
    </xf>
    <xf numFmtId="0" fontId="36" fillId="10" borderId="18" xfId="0" applyFont="1" applyFill="1" applyBorder="1" applyAlignment="1">
      <alignment horizontal="left" vertical="top"/>
    </xf>
    <xf numFmtId="0" fontId="44" fillId="0" borderId="6" xfId="0" applyFont="1" applyFill="1" applyBorder="1" applyAlignment="1">
      <alignment horizontal="center" vertical="top" wrapText="1"/>
    </xf>
    <xf numFmtId="0" fontId="43" fillId="0" borderId="4" xfId="0" applyFont="1" applyFill="1" applyBorder="1" applyAlignment="1">
      <alignment vertical="top" wrapText="1"/>
    </xf>
    <xf numFmtId="0" fontId="44" fillId="0" borderId="4" xfId="0" applyFont="1" applyFill="1" applyBorder="1" applyAlignment="1">
      <alignment horizontal="center" vertical="top" wrapText="1"/>
    </xf>
    <xf numFmtId="0" fontId="44" fillId="0" borderId="4" xfId="0" applyFont="1" applyFill="1" applyBorder="1" applyAlignment="1">
      <alignment horizontal="center" vertical="top"/>
    </xf>
    <xf numFmtId="0" fontId="43" fillId="0" borderId="4" xfId="0" applyFont="1" applyFill="1" applyBorder="1" applyAlignment="1">
      <alignment horizontal="center" vertical="top" wrapText="1"/>
    </xf>
    <xf numFmtId="9" fontId="36" fillId="0" borderId="4" xfId="25" applyFont="1" applyFill="1" applyBorder="1" applyAlignment="1" applyProtection="1">
      <alignment horizontal="center" vertical="top"/>
      <protection locked="0"/>
    </xf>
    <xf numFmtId="0" fontId="44" fillId="0" borderId="13" xfId="0" applyFont="1" applyBorder="1" applyAlignment="1">
      <alignment vertical="top" wrapText="1"/>
    </xf>
    <xf numFmtId="0" fontId="36" fillId="0" borderId="17" xfId="0" applyFont="1" applyBorder="1" applyAlignment="1">
      <alignment horizontal="left" vertical="top" wrapText="1"/>
    </xf>
    <xf numFmtId="0" fontId="43" fillId="0" borderId="1" xfId="0" applyFont="1" applyFill="1" applyBorder="1" applyAlignment="1">
      <alignment vertical="top" wrapText="1"/>
    </xf>
    <xf numFmtId="0" fontId="44" fillId="0" borderId="1" xfId="0" applyFont="1" applyFill="1" applyBorder="1" applyAlignment="1">
      <alignment horizontal="center" vertical="top" wrapText="1"/>
    </xf>
    <xf numFmtId="0" fontId="44" fillId="0" borderId="1" xfId="0" applyFont="1" applyBorder="1" applyAlignment="1">
      <alignment horizontal="left" vertical="top" wrapText="1"/>
    </xf>
    <xf numFmtId="0" fontId="36" fillId="0" borderId="1" xfId="0" applyFont="1" applyBorder="1" applyAlignment="1">
      <alignment horizontal="left" vertical="top" wrapText="1"/>
    </xf>
    <xf numFmtId="0" fontId="36" fillId="0" borderId="1" xfId="0" applyFont="1" applyBorder="1" applyAlignment="1">
      <alignment horizontal="center" vertical="top" wrapText="1"/>
    </xf>
    <xf numFmtId="0" fontId="36" fillId="0" borderId="1" xfId="0" applyFont="1" applyBorder="1" applyAlignment="1">
      <alignment horizontal="center" vertical="top"/>
    </xf>
    <xf numFmtId="0" fontId="36" fillId="0" borderId="1" xfId="21" applyFont="1" applyBorder="1" applyAlignment="1">
      <alignment horizontal="left" vertical="top" wrapText="1"/>
    </xf>
    <xf numFmtId="0" fontId="36" fillId="0" borderId="19" xfId="21" applyFont="1" applyBorder="1" applyAlignment="1">
      <alignment horizontal="left" vertical="top" wrapText="1"/>
    </xf>
    <xf numFmtId="0" fontId="36" fillId="0" borderId="14" xfId="21" applyFont="1" applyBorder="1" applyAlignment="1">
      <alignment horizontal="left" vertical="top" wrapText="1"/>
    </xf>
    <xf numFmtId="0" fontId="36" fillId="0" borderId="15" xfId="21" applyFont="1" applyBorder="1" applyAlignment="1">
      <alignment horizontal="left" vertical="top" wrapText="1"/>
    </xf>
    <xf numFmtId="0" fontId="36" fillId="0" borderId="6" xfId="7" applyFont="1" applyBorder="1" applyAlignment="1">
      <alignment vertical="top" wrapText="1"/>
    </xf>
    <xf numFmtId="0" fontId="36" fillId="0" borderId="6" xfId="0" applyFont="1" applyBorder="1" applyAlignment="1">
      <alignment horizontal="center" vertical="top"/>
    </xf>
    <xf numFmtId="0" fontId="36" fillId="0" borderId="6" xfId="0" applyFont="1" applyBorder="1" applyAlignment="1">
      <alignment horizontal="center" vertical="top" wrapText="1"/>
    </xf>
    <xf numFmtId="0" fontId="36" fillId="2" borderId="15" xfId="0" applyFont="1" applyFill="1" applyBorder="1" applyAlignment="1">
      <alignment horizontal="left" vertical="top"/>
    </xf>
    <xf numFmtId="0" fontId="39" fillId="0" borderId="25" xfId="0" applyFont="1" applyBorder="1" applyAlignment="1">
      <alignment vertical="center" wrapText="1"/>
    </xf>
    <xf numFmtId="0" fontId="36" fillId="0" borderId="25" xfId="0" applyFont="1" applyBorder="1" applyAlignment="1">
      <alignment horizontal="center" vertical="top"/>
    </xf>
    <xf numFmtId="0" fontId="36" fillId="0" borderId="25" xfId="0" applyFont="1" applyBorder="1" applyAlignment="1">
      <alignment horizontal="center" vertical="top" wrapText="1"/>
    </xf>
    <xf numFmtId="0" fontId="44" fillId="2" borderId="16" xfId="7" applyFont="1" applyFill="1" applyBorder="1" applyAlignment="1">
      <alignment horizontal="left" vertical="center" wrapText="1"/>
    </xf>
    <xf numFmtId="9" fontId="36" fillId="0" borderId="16" xfId="25" applyFont="1" applyFill="1" applyBorder="1" applyAlignment="1" applyProtection="1">
      <alignment horizontal="center" vertical="center"/>
      <protection locked="0"/>
    </xf>
    <xf numFmtId="0" fontId="44" fillId="0" borderId="0" xfId="0" applyFont="1" applyFill="1" applyBorder="1" applyAlignment="1">
      <alignment horizontal="center" vertical="top"/>
    </xf>
    <xf numFmtId="0" fontId="36" fillId="0" borderId="0" xfId="0" applyFont="1" applyAlignment="1">
      <alignment vertical="top"/>
    </xf>
    <xf numFmtId="44" fontId="36" fillId="0" borderId="0" xfId="30" applyFont="1" applyFill="1" applyBorder="1" applyAlignment="1" applyProtection="1">
      <alignment horizontal="center" vertical="center"/>
    </xf>
    <xf numFmtId="44" fontId="36" fillId="0" borderId="0" xfId="30" applyFont="1" applyAlignment="1">
      <alignment vertical="top"/>
    </xf>
    <xf numFmtId="44" fontId="36" fillId="0" borderId="4" xfId="30" applyFont="1" applyBorder="1" applyAlignment="1">
      <alignment vertical="top"/>
    </xf>
    <xf numFmtId="0" fontId="36" fillId="0" borderId="23" xfId="21" applyFont="1" applyBorder="1" applyAlignment="1">
      <alignment horizontal="center" vertical="center" wrapText="1"/>
    </xf>
    <xf numFmtId="0" fontId="36" fillId="0" borderId="16" xfId="0" applyFont="1" applyBorder="1" applyAlignment="1">
      <alignment horizontal="center" wrapText="1"/>
    </xf>
    <xf numFmtId="0" fontId="36" fillId="0" borderId="16" xfId="0" applyFont="1" applyBorder="1" applyAlignment="1">
      <alignment horizontal="center"/>
    </xf>
    <xf numFmtId="0" fontId="36" fillId="0" borderId="5" xfId="0" applyFont="1" applyFill="1" applyBorder="1" applyAlignment="1">
      <alignment horizontal="center" vertical="top"/>
    </xf>
    <xf numFmtId="0" fontId="36" fillId="0" borderId="6" xfId="0" applyFont="1" applyFill="1" applyBorder="1" applyAlignment="1">
      <alignment vertical="top" wrapText="1"/>
    </xf>
    <xf numFmtId="0" fontId="36" fillId="0" borderId="6" xfId="0" applyFont="1" applyFill="1" applyBorder="1" applyAlignment="1">
      <alignment horizontal="center" vertical="top"/>
    </xf>
    <xf numFmtId="0" fontId="37" fillId="0" borderId="6" xfId="0" applyFont="1" applyFill="1" applyBorder="1" applyAlignment="1">
      <alignment horizontal="center" vertical="top" wrapText="1"/>
    </xf>
    <xf numFmtId="0" fontId="36" fillId="0" borderId="6" xfId="0" applyFont="1" applyBorder="1" applyAlignment="1">
      <alignment vertical="top" wrapText="1"/>
    </xf>
    <xf numFmtId="0" fontId="36" fillId="0" borderId="18" xfId="0" applyFont="1" applyBorder="1" applyAlignment="1">
      <alignment horizontal="left" vertical="top"/>
    </xf>
    <xf numFmtId="0" fontId="7" fillId="0" borderId="0" xfId="0" applyFont="1" applyAlignment="1">
      <alignment vertical="center" wrapText="1"/>
    </xf>
    <xf numFmtId="0" fontId="36" fillId="0" borderId="1" xfId="7" applyFont="1" applyBorder="1" applyAlignment="1">
      <alignment vertical="top" wrapText="1"/>
    </xf>
    <xf numFmtId="2" fontId="36" fillId="0" borderId="0" xfId="17" applyNumberFormat="1" applyFont="1" applyFill="1" applyAlignment="1">
      <alignment horizontal="center" vertical="center" wrapText="1"/>
    </xf>
    <xf numFmtId="2" fontId="36" fillId="0" borderId="0" xfId="0" applyNumberFormat="1" applyFont="1" applyAlignment="1">
      <alignment horizontal="center" vertical="center" wrapText="1"/>
    </xf>
    <xf numFmtId="2" fontId="36" fillId="0" borderId="0" xfId="17" applyNumberFormat="1" applyFont="1" applyFill="1"/>
    <xf numFmtId="2" fontId="36" fillId="0" borderId="0" xfId="17" applyNumberFormat="1" applyFont="1"/>
    <xf numFmtId="2" fontId="0" fillId="0" borderId="0" xfId="0" applyNumberFormat="1" applyFont="1" applyAlignment="1">
      <alignment vertical="center"/>
    </xf>
    <xf numFmtId="2" fontId="36" fillId="0" borderId="1" xfId="21" applyNumberFormat="1" applyFont="1" applyBorder="1" applyAlignment="1">
      <alignment horizontal="center" vertical="center" wrapText="1"/>
    </xf>
    <xf numFmtId="2" fontId="36" fillId="0" borderId="27" xfId="0" applyNumberFormat="1" applyFont="1" applyBorder="1" applyAlignment="1">
      <alignment horizontal="center" vertical="center"/>
    </xf>
    <xf numFmtId="2" fontId="0" fillId="0" borderId="0" xfId="0" applyNumberFormat="1" applyFont="1" applyBorder="1" applyAlignment="1">
      <alignment vertical="center"/>
    </xf>
    <xf numFmtId="2" fontId="36" fillId="0" borderId="14" xfId="21" applyNumberFormat="1" applyFont="1" applyBorder="1" applyAlignment="1">
      <alignment horizontal="center" vertical="center" wrapText="1"/>
    </xf>
    <xf numFmtId="2" fontId="36" fillId="0" borderId="0" xfId="0" applyNumberFormat="1" applyFont="1" applyBorder="1" applyAlignment="1">
      <alignment vertical="center"/>
    </xf>
    <xf numFmtId="2" fontId="36" fillId="0" borderId="24" xfId="21" applyNumberFormat="1" applyFont="1" applyBorder="1" applyAlignment="1">
      <alignment horizontal="center" vertical="center" wrapText="1"/>
    </xf>
    <xf numFmtId="4" fontId="0" fillId="0" borderId="0" xfId="0" applyNumberFormat="1"/>
    <xf numFmtId="0" fontId="1" fillId="0" borderId="0" xfId="35"/>
    <xf numFmtId="0" fontId="36" fillId="0" borderId="0" xfId="35" applyFont="1"/>
    <xf numFmtId="0" fontId="43" fillId="0" borderId="27" xfId="35" applyFont="1" applyBorder="1" applyAlignment="1">
      <alignment horizontal="center" vertical="center" wrapText="1"/>
    </xf>
    <xf numFmtId="0" fontId="37" fillId="0" borderId="27" xfId="35" applyFont="1" applyBorder="1" applyAlignment="1">
      <alignment horizontal="center" vertical="center" wrapText="1"/>
    </xf>
    <xf numFmtId="0" fontId="44" fillId="0" borderId="27" xfId="35" applyFont="1" applyBorder="1" applyAlignment="1">
      <alignment horizontal="center" vertical="top" wrapText="1"/>
    </xf>
    <xf numFmtId="0" fontId="39" fillId="0" borderId="27" xfId="35" applyFont="1" applyBorder="1" applyAlignment="1">
      <alignment vertical="top" wrapText="1"/>
    </xf>
    <xf numFmtId="0" fontId="44" fillId="0" borderId="27" xfId="35" applyFont="1" applyBorder="1" applyAlignment="1">
      <alignment horizontal="center" vertical="center" wrapText="1"/>
    </xf>
    <xf numFmtId="7" fontId="50" fillId="0" borderId="27" xfId="36" applyNumberFormat="1" applyFont="1" applyFill="1" applyBorder="1" applyAlignment="1" applyProtection="1">
      <alignment horizontal="right" vertical="center"/>
      <protection locked="0"/>
    </xf>
    <xf numFmtId="4" fontId="36" fillId="0" borderId="27" xfId="35" applyNumberFormat="1" applyFont="1" applyBorder="1" applyAlignment="1">
      <alignment horizontal="center" vertical="center" wrapText="1"/>
    </xf>
    <xf numFmtId="4" fontId="36" fillId="0" borderId="27" xfId="35" applyNumberFormat="1" applyFont="1" applyBorder="1" applyAlignment="1">
      <alignment horizontal="right" vertical="center" wrapText="1"/>
    </xf>
    <xf numFmtId="0" fontId="49" fillId="0" borderId="27" xfId="35" applyFont="1" applyBorder="1" applyAlignment="1">
      <alignment vertical="top" wrapText="1"/>
    </xf>
    <xf numFmtId="0" fontId="36" fillId="0" borderId="27" xfId="35" applyFont="1" applyBorder="1" applyAlignment="1">
      <alignment horizontal="center" vertical="center" wrapText="1"/>
    </xf>
    <xf numFmtId="164" fontId="36" fillId="0" borderId="27" xfId="37" applyNumberFormat="1" applyFont="1" applyBorder="1" applyAlignment="1">
      <alignment horizontal="center" vertical="center" wrapText="1"/>
    </xf>
    <xf numFmtId="0" fontId="36" fillId="0" borderId="0" xfId="0" applyFont="1" applyAlignment="1">
      <alignment wrapText="1"/>
    </xf>
    <xf numFmtId="0" fontId="37" fillId="0" borderId="22" xfId="21" applyFont="1" applyBorder="1" applyAlignment="1">
      <alignment vertical="center" wrapText="1"/>
    </xf>
    <xf numFmtId="0" fontId="37" fillId="0" borderId="22" xfId="21" applyFont="1" applyBorder="1" applyAlignment="1">
      <alignment horizontal="center" vertical="center" wrapText="1"/>
    </xf>
    <xf numFmtId="4" fontId="36" fillId="0" borderId="1" xfId="21" applyNumberFormat="1" applyFont="1" applyBorder="1" applyAlignment="1">
      <alignment horizontal="center" vertical="center" wrapText="1"/>
    </xf>
    <xf numFmtId="4" fontId="36" fillId="0" borderId="1" xfId="21" applyNumberFormat="1" applyFont="1" applyBorder="1" applyAlignment="1">
      <alignment horizontal="right" vertical="center" wrapText="1"/>
    </xf>
    <xf numFmtId="4" fontId="36" fillId="0" borderId="16" xfId="17" applyNumberFormat="1" applyFont="1" applyBorder="1" applyAlignment="1">
      <alignment horizontal="center" vertical="center"/>
    </xf>
    <xf numFmtId="4" fontId="36" fillId="0" borderId="16" xfId="17" applyNumberFormat="1" applyFont="1" applyBorder="1" applyAlignment="1">
      <alignment horizontal="center" vertical="center" wrapText="1"/>
    </xf>
    <xf numFmtId="4" fontId="36" fillId="0" borderId="24" xfId="21" applyNumberFormat="1" applyFont="1" applyBorder="1" applyAlignment="1">
      <alignment horizontal="right" vertical="center" wrapText="1"/>
    </xf>
    <xf numFmtId="4" fontId="36" fillId="0" borderId="4" xfId="21" applyNumberFormat="1" applyFont="1" applyBorder="1" applyAlignment="1">
      <alignment horizontal="center" vertical="center" wrapText="1"/>
    </xf>
    <xf numFmtId="4" fontId="36" fillId="0" borderId="4" xfId="21" applyNumberFormat="1" applyFont="1" applyBorder="1" applyAlignment="1">
      <alignment horizontal="right" vertical="center" wrapText="1"/>
    </xf>
    <xf numFmtId="4" fontId="36" fillId="0" borderId="19" xfId="21" applyNumberFormat="1" applyFont="1" applyBorder="1" applyAlignment="1">
      <alignment horizontal="right" vertical="center" wrapText="1"/>
    </xf>
    <xf numFmtId="4" fontId="36" fillId="0" borderId="1" xfId="0" applyNumberFormat="1" applyFont="1" applyBorder="1" applyAlignment="1">
      <alignment horizontal="center" vertical="center"/>
    </xf>
    <xf numFmtId="4" fontId="36" fillId="0" borderId="5" xfId="0" applyNumberFormat="1" applyFont="1" applyBorder="1" applyAlignment="1">
      <alignment horizontal="center" vertical="center"/>
    </xf>
    <xf numFmtId="4" fontId="37" fillId="0" borderId="1" xfId="0" applyNumberFormat="1" applyFont="1" applyBorder="1" applyAlignment="1">
      <alignment horizontal="center"/>
    </xf>
    <xf numFmtId="4" fontId="36" fillId="0" borderId="1" xfId="21" applyNumberFormat="1" applyFont="1" applyBorder="1" applyAlignment="1" applyProtection="1">
      <alignment horizontal="center" vertical="center" wrapText="1"/>
    </xf>
    <xf numFmtId="4" fontId="36" fillId="0" borderId="1" xfId="21" applyNumberFormat="1" applyFont="1" applyBorder="1" applyAlignment="1" applyProtection="1">
      <alignment horizontal="right" vertical="center" wrapText="1"/>
    </xf>
    <xf numFmtId="4" fontId="36" fillId="0" borderId="14" xfId="21" applyNumberFormat="1" applyFont="1" applyBorder="1" applyAlignment="1" applyProtection="1">
      <alignment horizontal="right" vertical="center" wrapText="1"/>
    </xf>
    <xf numFmtId="2" fontId="36" fillId="0" borderId="1" xfId="21" applyNumberFormat="1" applyFont="1" applyBorder="1" applyAlignment="1" applyProtection="1">
      <alignment horizontal="center" vertical="center"/>
      <protection locked="0"/>
    </xf>
    <xf numFmtId="0" fontId="36" fillId="0" borderId="16" xfId="0" applyFont="1" applyBorder="1" applyAlignment="1" applyProtection="1">
      <alignment horizontal="center"/>
      <protection locked="0"/>
    </xf>
    <xf numFmtId="2" fontId="36" fillId="0" borderId="16" xfId="17" applyNumberFormat="1" applyFont="1" applyBorder="1" applyAlignment="1" applyProtection="1">
      <alignment horizontal="center" vertical="center"/>
      <protection locked="0"/>
    </xf>
    <xf numFmtId="2" fontId="36" fillId="0" borderId="16" xfId="17" applyNumberFormat="1" applyFont="1" applyBorder="1" applyAlignment="1" applyProtection="1">
      <alignment horizontal="center" vertical="center" wrapText="1"/>
      <protection locked="0"/>
    </xf>
    <xf numFmtId="2" fontId="36" fillId="0" borderId="27" xfId="17" applyNumberFormat="1" applyFont="1" applyBorder="1" applyAlignment="1" applyProtection="1">
      <alignment horizontal="center" vertical="center"/>
      <protection locked="0"/>
    </xf>
    <xf numFmtId="0" fontId="36" fillId="0" borderId="16" xfId="0" applyFont="1" applyBorder="1" applyProtection="1">
      <protection locked="0"/>
    </xf>
    <xf numFmtId="164" fontId="36" fillId="0" borderId="16" xfId="21" applyNumberFormat="1" applyFont="1" applyBorder="1" applyAlignment="1" applyProtection="1">
      <alignment horizontal="right" vertical="center" wrapText="1"/>
      <protection locked="0"/>
    </xf>
    <xf numFmtId="0" fontId="36" fillId="0" borderId="16" xfId="17" applyFont="1" applyBorder="1" applyAlignment="1" applyProtection="1">
      <alignment horizontal="center" vertical="center"/>
      <protection locked="0"/>
    </xf>
    <xf numFmtId="0" fontId="38" fillId="0" borderId="16" xfId="17" applyFont="1" applyBorder="1" applyAlignment="1" applyProtection="1">
      <alignment horizontal="center" vertical="center"/>
      <protection locked="0"/>
    </xf>
    <xf numFmtId="0" fontId="36" fillId="0" borderId="16" xfId="17" applyFont="1" applyBorder="1" applyAlignment="1" applyProtection="1">
      <alignment horizontal="center" vertical="center" wrapText="1"/>
      <protection locked="0"/>
    </xf>
    <xf numFmtId="0" fontId="36" fillId="0" borderId="27" xfId="17" applyFont="1" applyBorder="1" applyAlignment="1" applyProtection="1">
      <alignment horizontal="center" vertical="center"/>
      <protection locked="0"/>
    </xf>
    <xf numFmtId="44" fontId="36" fillId="0" borderId="16" xfId="30" applyFont="1" applyBorder="1" applyAlignment="1" applyProtection="1">
      <alignment horizontal="center" vertical="top"/>
      <protection locked="0"/>
    </xf>
    <xf numFmtId="44" fontId="36" fillId="0" borderId="16" xfId="30" applyFont="1" applyBorder="1" applyAlignment="1" applyProtection="1">
      <alignment horizontal="center" vertical="top" wrapText="1"/>
      <protection locked="0"/>
    </xf>
    <xf numFmtId="44" fontId="36" fillId="0" borderId="25" xfId="30" applyFont="1" applyBorder="1" applyAlignment="1" applyProtection="1">
      <alignment horizontal="center" vertical="top"/>
      <protection locked="0"/>
    </xf>
    <xf numFmtId="44" fontId="36" fillId="0" borderId="13" xfId="30" applyFont="1" applyBorder="1" applyAlignment="1" applyProtection="1">
      <alignment horizontal="center" vertical="top"/>
      <protection locked="0"/>
    </xf>
    <xf numFmtId="44" fontId="36" fillId="0" borderId="16" xfId="30" applyFont="1" applyFill="1" applyBorder="1" applyAlignment="1" applyProtection="1">
      <alignment horizontal="center" vertical="top"/>
      <protection locked="0"/>
    </xf>
    <xf numFmtId="44" fontId="36" fillId="0" borderId="25" xfId="30" applyFont="1" applyFill="1" applyBorder="1" applyAlignment="1" applyProtection="1">
      <alignment horizontal="center" vertical="top"/>
      <protection locked="0"/>
    </xf>
    <xf numFmtId="0" fontId="36" fillId="0" borderId="16" xfId="30" applyNumberFormat="1" applyFont="1" applyBorder="1" applyAlignment="1" applyProtection="1">
      <alignment horizontal="left" vertical="top" wrapText="1"/>
      <protection locked="0"/>
    </xf>
    <xf numFmtId="0" fontId="36" fillId="0" borderId="16" xfId="0" applyFont="1" applyBorder="1" applyAlignment="1" applyProtection="1">
      <alignment horizontal="left" vertical="top" wrapText="1"/>
      <protection locked="0"/>
    </xf>
    <xf numFmtId="0" fontId="36" fillId="10" borderId="16" xfId="0" applyFont="1" applyFill="1" applyBorder="1" applyAlignment="1" applyProtection="1">
      <alignment horizontal="left" vertical="top"/>
      <protection locked="0"/>
    </xf>
    <xf numFmtId="0" fontId="36" fillId="0" borderId="16" xfId="0" applyFont="1" applyBorder="1" applyAlignment="1" applyProtection="1">
      <alignment horizontal="left" vertical="top"/>
      <protection locked="0"/>
    </xf>
    <xf numFmtId="0" fontId="36" fillId="0" borderId="16" xfId="21" applyFont="1" applyBorder="1" applyAlignment="1" applyProtection="1">
      <alignment horizontal="left" vertical="top" wrapText="1"/>
      <protection locked="0"/>
    </xf>
    <xf numFmtId="0" fontId="36" fillId="2" borderId="16" xfId="0" applyFont="1" applyFill="1" applyBorder="1" applyAlignment="1" applyProtection="1">
      <alignment horizontal="left" vertical="top"/>
      <protection locked="0"/>
    </xf>
    <xf numFmtId="0" fontId="36" fillId="0" borderId="25" xfId="0" applyFont="1" applyBorder="1" applyAlignment="1" applyProtection="1">
      <alignment vertical="top"/>
      <protection locked="0"/>
    </xf>
    <xf numFmtId="0" fontId="36" fillId="10" borderId="16" xfId="0" applyFont="1" applyFill="1" applyBorder="1" applyAlignment="1" applyProtection="1">
      <alignment horizontal="left" vertical="center"/>
      <protection locked="0"/>
    </xf>
    <xf numFmtId="0" fontId="44" fillId="0" borderId="25" xfId="0" applyFont="1" applyBorder="1" applyAlignment="1" applyProtection="1">
      <alignment vertical="top" wrapText="1"/>
      <protection locked="0"/>
    </xf>
    <xf numFmtId="0" fontId="44" fillId="0" borderId="16" xfId="0" applyFont="1" applyBorder="1" applyAlignment="1" applyProtection="1">
      <alignment horizontal="center" vertical="center" wrapText="1"/>
      <protection locked="0"/>
    </xf>
    <xf numFmtId="0" fontId="36" fillId="2" borderId="16" xfId="0" applyFont="1" applyFill="1" applyBorder="1" applyAlignment="1" applyProtection="1">
      <alignment horizontal="center" vertical="center"/>
      <protection locked="0"/>
    </xf>
    <xf numFmtId="2" fontId="36" fillId="0" borderId="4" xfId="21" applyNumberFormat="1" applyFont="1" applyBorder="1" applyAlignment="1" applyProtection="1">
      <alignment horizontal="center" vertical="center"/>
      <protection locked="0"/>
    </xf>
    <xf numFmtId="4" fontId="36" fillId="0" borderId="1" xfId="17" applyNumberFormat="1" applyFont="1" applyFill="1" applyBorder="1" applyAlignment="1" applyProtection="1">
      <alignment horizontal="center" vertical="center"/>
      <protection locked="0"/>
    </xf>
    <xf numFmtId="4" fontId="36" fillId="0" borderId="16" xfId="0" applyNumberFormat="1"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44" fillId="0" borderId="27" xfId="35" applyFont="1" applyBorder="1" applyAlignment="1" applyProtection="1">
      <alignment horizontal="center" vertical="center" wrapText="1"/>
      <protection locked="0"/>
    </xf>
    <xf numFmtId="0" fontId="36" fillId="0" borderId="27" xfId="35" applyFont="1" applyBorder="1" applyAlignment="1" applyProtection="1">
      <alignment horizontal="center" vertical="center" wrapText="1"/>
      <protection locked="0"/>
    </xf>
    <xf numFmtId="4" fontId="36" fillId="0" borderId="1" xfId="19" applyNumberFormat="1" applyFont="1" applyBorder="1" applyAlignment="1" applyProtection="1">
      <alignment vertical="center"/>
      <protection locked="0"/>
    </xf>
    <xf numFmtId="4" fontId="36" fillId="0" borderId="20" xfId="19" applyNumberFormat="1" applyFont="1" applyBorder="1" applyAlignment="1" applyProtection="1">
      <alignment vertical="center"/>
      <protection locked="0"/>
    </xf>
    <xf numFmtId="4" fontId="36" fillId="0" borderId="21" xfId="19" applyNumberFormat="1" applyFont="1" applyBorder="1" applyAlignment="1" applyProtection="1">
      <alignment vertical="center"/>
      <protection locked="0"/>
    </xf>
    <xf numFmtId="4" fontId="36" fillId="0" borderId="16" xfId="19" applyNumberFormat="1" applyFont="1" applyBorder="1" applyAlignment="1" applyProtection="1">
      <alignment vertical="center"/>
      <protection locked="0"/>
    </xf>
    <xf numFmtId="4" fontId="36" fillId="0" borderId="6" xfId="19" applyNumberFormat="1" applyFont="1" applyBorder="1" applyAlignment="1" applyProtection="1">
      <alignment horizontal="right" vertical="center"/>
      <protection locked="0"/>
    </xf>
    <xf numFmtId="4" fontId="36" fillId="0" borderId="16" xfId="19" applyNumberFormat="1" applyFont="1" applyBorder="1" applyAlignment="1" applyProtection="1">
      <alignment horizontal="right" vertical="center"/>
      <protection locked="0"/>
    </xf>
    <xf numFmtId="4" fontId="36" fillId="0" borderId="25" xfId="19" applyNumberFormat="1" applyFont="1" applyBorder="1" applyAlignment="1" applyProtection="1">
      <alignment horizontal="right" vertical="center"/>
      <protection locked="0"/>
    </xf>
    <xf numFmtId="44" fontId="36" fillId="10" borderId="7" xfId="30" applyFont="1" applyFill="1" applyBorder="1" applyAlignment="1" applyProtection="1">
      <alignment horizontal="center" vertical="center"/>
      <protection locked="0"/>
    </xf>
    <xf numFmtId="44" fontId="36" fillId="10" borderId="6" xfId="30" applyFont="1" applyFill="1" applyBorder="1" applyAlignment="1" applyProtection="1">
      <alignment horizontal="center" vertical="center"/>
      <protection locked="0"/>
    </xf>
    <xf numFmtId="44" fontId="36" fillId="0" borderId="4" xfId="30" applyFont="1" applyBorder="1" applyAlignment="1" applyProtection="1">
      <alignment vertical="center"/>
      <protection locked="0"/>
    </xf>
    <xf numFmtId="9" fontId="36" fillId="0" borderId="1" xfId="21" applyNumberFormat="1" applyFont="1" applyBorder="1" applyAlignment="1" applyProtection="1">
      <alignment horizontal="center" vertical="center" wrapText="1"/>
      <protection locked="0"/>
    </xf>
    <xf numFmtId="9" fontId="36" fillId="0" borderId="16" xfId="0" applyNumberFormat="1" applyFont="1" applyBorder="1" applyAlignment="1" applyProtection="1">
      <alignment horizontal="center"/>
      <protection locked="0"/>
    </xf>
    <xf numFmtId="9" fontId="36" fillId="0" borderId="16" xfId="25" applyFont="1" applyBorder="1" applyAlignment="1" applyProtection="1">
      <alignment horizontal="center" vertical="center"/>
      <protection locked="0"/>
    </xf>
    <xf numFmtId="9" fontId="36" fillId="0" borderId="16" xfId="25" applyFont="1" applyBorder="1" applyAlignment="1" applyProtection="1">
      <alignment horizontal="center" vertical="center" wrapText="1"/>
      <protection locked="0"/>
    </xf>
    <xf numFmtId="9" fontId="36" fillId="0" borderId="27" xfId="25" applyFont="1" applyBorder="1" applyAlignment="1" applyProtection="1">
      <alignment horizontal="center" vertical="center"/>
      <protection locked="0"/>
    </xf>
    <xf numFmtId="9" fontId="36" fillId="0" borderId="16" xfId="17" applyNumberFormat="1" applyFont="1" applyBorder="1" applyAlignment="1" applyProtection="1">
      <alignment horizontal="center" vertical="center"/>
      <protection locked="0"/>
    </xf>
    <xf numFmtId="9" fontId="36" fillId="0" borderId="25" xfId="25" applyFont="1" applyFill="1" applyBorder="1" applyAlignment="1" applyProtection="1">
      <alignment horizontal="center" vertical="top"/>
      <protection locked="0"/>
    </xf>
    <xf numFmtId="9" fontId="36" fillId="0" borderId="4" xfId="21" applyNumberFormat="1" applyFont="1" applyBorder="1" applyAlignment="1" applyProtection="1">
      <alignment horizontal="center" vertical="center" wrapText="1"/>
      <protection locked="0"/>
    </xf>
    <xf numFmtId="9" fontId="36" fillId="0" borderId="1" xfId="17" applyNumberFormat="1" applyFont="1" applyFill="1" applyBorder="1" applyAlignment="1" applyProtection="1">
      <alignment horizontal="center" vertical="center"/>
      <protection locked="0"/>
    </xf>
    <xf numFmtId="9" fontId="36" fillId="0" borderId="16" xfId="0" applyNumberFormat="1" applyFont="1" applyBorder="1" applyAlignment="1" applyProtection="1">
      <alignment horizontal="center" vertical="center" wrapText="1"/>
      <protection locked="0"/>
    </xf>
    <xf numFmtId="9" fontId="36" fillId="0" borderId="27" xfId="35" applyNumberFormat="1" applyFont="1" applyBorder="1" applyAlignment="1" applyProtection="1">
      <alignment horizontal="center" vertical="center" wrapText="1"/>
      <protection locked="0"/>
    </xf>
    <xf numFmtId="9" fontId="36" fillId="0" borderId="1" xfId="19" applyNumberFormat="1" applyFont="1" applyBorder="1" applyAlignment="1" applyProtection="1">
      <alignment horizontal="center" vertical="center"/>
      <protection locked="0"/>
    </xf>
    <xf numFmtId="9" fontId="36" fillId="0" borderId="23" xfId="19" applyNumberFormat="1" applyFont="1" applyBorder="1" applyAlignment="1" applyProtection="1">
      <alignment horizontal="center" vertical="center"/>
      <protection locked="0"/>
    </xf>
    <xf numFmtId="9" fontId="36" fillId="0" borderId="16" xfId="19" applyNumberFormat="1" applyFont="1" applyBorder="1" applyAlignment="1" applyProtection="1">
      <alignment horizontal="center" vertical="center"/>
      <protection locked="0"/>
    </xf>
    <xf numFmtId="9" fontId="36" fillId="0" borderId="1" xfId="0" applyNumberFormat="1" applyFont="1" applyBorder="1" applyAlignment="1" applyProtection="1">
      <alignment horizontal="center" vertical="center"/>
      <protection locked="0"/>
    </xf>
    <xf numFmtId="164" fontId="36" fillId="0" borderId="13" xfId="21" applyNumberFormat="1" applyFont="1" applyBorder="1" applyAlignment="1" applyProtection="1">
      <alignment horizontal="right" vertical="center" wrapText="1"/>
      <protection locked="0"/>
    </xf>
    <xf numFmtId="164" fontId="36" fillId="0" borderId="26" xfId="21" applyNumberFormat="1" applyFont="1" applyBorder="1" applyAlignment="1" applyProtection="1">
      <alignment horizontal="right" vertical="center" wrapText="1"/>
      <protection locked="0"/>
    </xf>
    <xf numFmtId="4" fontId="36" fillId="0" borderId="6" xfId="17" applyNumberFormat="1" applyFont="1" applyFill="1" applyBorder="1" applyAlignment="1" applyProtection="1">
      <alignment horizontal="right" vertical="center"/>
      <protection locked="0"/>
    </xf>
    <xf numFmtId="4" fontId="37" fillId="0" borderId="6" xfId="17" applyNumberFormat="1" applyFont="1" applyFill="1" applyBorder="1" applyAlignment="1" applyProtection="1">
      <alignment horizontal="right" vertical="center"/>
      <protection locked="0"/>
    </xf>
    <xf numFmtId="0" fontId="36" fillId="0" borderId="22" xfId="0" applyFont="1" applyBorder="1" applyAlignment="1" applyProtection="1">
      <alignment horizontal="center" vertical="center"/>
      <protection locked="0"/>
    </xf>
    <xf numFmtId="0" fontId="53" fillId="0" borderId="0" xfId="0" applyFont="1" applyAlignment="1">
      <alignment vertical="center"/>
    </xf>
    <xf numFmtId="0" fontId="46" fillId="0" borderId="0" xfId="0" applyFont="1"/>
    <xf numFmtId="0" fontId="46" fillId="0" borderId="16" xfId="0" applyFont="1" applyBorder="1" applyAlignment="1">
      <alignment vertical="top" wrapText="1"/>
    </xf>
    <xf numFmtId="0" fontId="37" fillId="0" borderId="8" xfId="23" applyFont="1" applyBorder="1" applyAlignment="1">
      <alignment horizontal="left" vertical="center"/>
    </xf>
    <xf numFmtId="0" fontId="37" fillId="0" borderId="0" xfId="23" applyFont="1" applyBorder="1" applyAlignment="1">
      <alignment horizontal="left" vertical="center"/>
    </xf>
    <xf numFmtId="0" fontId="37" fillId="0" borderId="8" xfId="23" applyFont="1" applyBorder="1" applyAlignment="1">
      <alignment horizontal="left" vertical="center" wrapText="1"/>
    </xf>
    <xf numFmtId="0" fontId="37" fillId="0" borderId="0" xfId="23" applyFont="1" applyBorder="1" applyAlignment="1">
      <alignment horizontal="left" vertical="center" wrapText="1"/>
    </xf>
    <xf numFmtId="0" fontId="46" fillId="0" borderId="0" xfId="17" applyFont="1" applyFill="1" applyAlignment="1">
      <alignment vertical="center" wrapText="1"/>
    </xf>
    <xf numFmtId="0" fontId="53" fillId="0" borderId="0" xfId="0" applyFont="1" applyAlignment="1">
      <alignment vertical="center" wrapText="1"/>
    </xf>
    <xf numFmtId="0" fontId="37" fillId="0" borderId="0" xfId="0" applyFont="1" applyBorder="1" applyAlignment="1">
      <alignment vertical="center"/>
    </xf>
    <xf numFmtId="0" fontId="37" fillId="0" borderId="8" xfId="21" applyFont="1" applyBorder="1" applyAlignment="1">
      <alignment vertical="center"/>
    </xf>
    <xf numFmtId="0" fontId="37" fillId="0" borderId="0" xfId="21" applyFont="1" applyBorder="1" applyAlignment="1">
      <alignment vertical="center" wrapText="1"/>
    </xf>
    <xf numFmtId="0" fontId="5" fillId="0" borderId="0" xfId="21" applyFont="1" applyBorder="1" applyAlignment="1">
      <alignment vertical="center" wrapText="1"/>
    </xf>
    <xf numFmtId="0" fontId="37" fillId="0" borderId="1" xfId="17" applyFont="1" applyFill="1" applyBorder="1" applyAlignment="1">
      <alignment horizontal="center" vertical="center"/>
    </xf>
    <xf numFmtId="0" fontId="37" fillId="0" borderId="4" xfId="0" applyFont="1" applyBorder="1" applyAlignment="1">
      <alignment horizontal="center"/>
    </xf>
    <xf numFmtId="0" fontId="36" fillId="0" borderId="4" xfId="19" applyFont="1" applyBorder="1" applyAlignment="1">
      <alignment horizontal="center" vertical="top"/>
    </xf>
    <xf numFmtId="0" fontId="37" fillId="0" borderId="4" xfId="19" applyFont="1" applyBorder="1" applyAlignment="1">
      <alignment horizontal="right"/>
    </xf>
    <xf numFmtId="0" fontId="36" fillId="0" borderId="0" xfId="0" applyFont="1" applyBorder="1" applyAlignment="1"/>
    <xf numFmtId="0" fontId="31" fillId="0" borderId="8" xfId="22" applyFont="1" applyBorder="1" applyAlignment="1">
      <alignment vertical="center"/>
    </xf>
    <xf numFmtId="0" fontId="37" fillId="0" borderId="5" xfId="0" applyFont="1" applyBorder="1" applyAlignment="1">
      <alignment horizontal="center" vertical="center"/>
    </xf>
    <xf numFmtId="0" fontId="37" fillId="0" borderId="9" xfId="0" applyFont="1" applyBorder="1" applyAlignment="1">
      <alignment horizontal="center" vertical="center"/>
    </xf>
    <xf numFmtId="0" fontId="36" fillId="0" borderId="9" xfId="0" applyFont="1" applyBorder="1" applyAlignment="1"/>
    <xf numFmtId="0" fontId="36" fillId="0" borderId="2" xfId="0" applyFont="1" applyBorder="1" applyAlignment="1"/>
    <xf numFmtId="0" fontId="36" fillId="0" borderId="0" xfId="0" applyFont="1" applyAlignment="1"/>
    <xf numFmtId="0" fontId="5" fillId="0" borderId="8" xfId="23" applyFont="1" applyBorder="1" applyAlignment="1">
      <alignment horizontal="left" vertical="center"/>
    </xf>
    <xf numFmtId="0" fontId="5" fillId="0" borderId="1" xfId="0" applyFont="1" applyFill="1" applyBorder="1" applyAlignment="1">
      <alignment horizontal="center" vertical="center"/>
    </xf>
  </cellXfs>
  <cellStyles count="38">
    <cellStyle name="Accent" xfId="1"/>
    <cellStyle name="Accent 1" xfId="2"/>
    <cellStyle name="Accent 2" xfId="3"/>
    <cellStyle name="Accent 3" xfId="4"/>
    <cellStyle name="Bad" xfId="5"/>
    <cellStyle name="Default 2" xfId="34"/>
    <cellStyle name="Error" xfId="6"/>
    <cellStyle name="Excel Built-in Normal" xfId="7"/>
    <cellStyle name="Footnote" xfId="8"/>
    <cellStyle name="Good" xfId="9"/>
    <cellStyle name="Heading" xfId="10"/>
    <cellStyle name="Heading (user)" xfId="11"/>
    <cellStyle name="Heading 1" xfId="12"/>
    <cellStyle name="Heading 2" xfId="13"/>
    <cellStyle name="Heading1" xfId="14"/>
    <cellStyle name="Hyperlink" xfId="15"/>
    <cellStyle name="Neutral" xfId="16"/>
    <cellStyle name="Normalny" xfId="0" builtinId="0"/>
    <cellStyle name="Normalny 2" xfId="17"/>
    <cellStyle name="Normalny 2 3" xfId="33"/>
    <cellStyle name="Normalny 3" xfId="18"/>
    <cellStyle name="Normalny 4" xfId="19"/>
    <cellStyle name="Normalny 5" xfId="20"/>
    <cellStyle name="Normalny 6" xfId="35"/>
    <cellStyle name="Normalny_Arkusz1" xfId="21"/>
    <cellStyle name="Normalny_Arkusz1 2" xfId="37"/>
    <cellStyle name="Normalny_Arkusz7" xfId="22"/>
    <cellStyle name="Normalny_Arkusz8" xfId="23"/>
    <cellStyle name="Note" xfId="24"/>
    <cellStyle name="Procentowy" xfId="25" builtinId="5"/>
    <cellStyle name="Result" xfId="26"/>
    <cellStyle name="Result2" xfId="27"/>
    <cellStyle name="Status" xfId="28"/>
    <cellStyle name="Text" xfId="29"/>
    <cellStyle name="Walutowy" xfId="30" builtinId="4"/>
    <cellStyle name="Walutowy 2" xfId="32"/>
    <cellStyle name="Walutowy 3" xfId="36"/>
    <cellStyle name="Warning" xfId="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0A"/>
      <rgbColor rgb="00548235"/>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85" zoomScaleNormal="85" workbookViewId="0">
      <selection activeCell="B8" sqref="B8"/>
    </sheetView>
  </sheetViews>
  <sheetFormatPr defaultRowHeight="12.75"/>
  <cols>
    <col min="1" max="1" width="4.5703125" customWidth="1"/>
    <col min="2" max="2" width="29.28515625" customWidth="1"/>
    <col min="4" max="7" width="10.28515625" customWidth="1"/>
    <col min="8" max="10" width="9" bestFit="1" customWidth="1"/>
    <col min="11" max="11" width="9.28515625" bestFit="1" customWidth="1"/>
    <col min="12" max="12" width="9" bestFit="1" customWidth="1"/>
    <col min="14" max="14" width="10" customWidth="1"/>
  </cols>
  <sheetData>
    <row r="1" spans="1:14">
      <c r="A1" s="39"/>
      <c r="B1" s="39"/>
      <c r="C1" s="40"/>
      <c r="D1" s="39"/>
      <c r="E1" s="39"/>
      <c r="F1" s="39"/>
      <c r="G1" s="39"/>
      <c r="H1" s="39"/>
      <c r="I1" s="39"/>
      <c r="J1" s="39"/>
      <c r="K1" s="40"/>
      <c r="L1" s="39"/>
      <c r="M1" s="41"/>
      <c r="N1" s="41"/>
    </row>
    <row r="2" spans="1:14">
      <c r="A2" s="39"/>
      <c r="B2" s="39" t="s">
        <v>94</v>
      </c>
      <c r="C2" s="40"/>
      <c r="D2" s="39"/>
      <c r="E2" s="39"/>
      <c r="F2" s="39"/>
      <c r="G2" s="39"/>
      <c r="H2" s="39"/>
      <c r="I2" s="39"/>
      <c r="J2" s="39"/>
      <c r="K2" s="40"/>
      <c r="L2" s="39"/>
      <c r="M2" s="41"/>
      <c r="N2" s="41"/>
    </row>
    <row r="3" spans="1:14">
      <c r="A3" s="39"/>
      <c r="B3" s="40" t="s">
        <v>59</v>
      </c>
      <c r="C3" s="40"/>
      <c r="D3" s="39"/>
      <c r="E3" s="39"/>
      <c r="F3" s="39"/>
      <c r="G3" s="39"/>
      <c r="H3" s="39"/>
      <c r="I3" s="39"/>
      <c r="J3" s="39"/>
      <c r="K3" s="40"/>
      <c r="L3" s="39"/>
      <c r="M3" s="41"/>
      <c r="N3" s="41"/>
    </row>
    <row r="4" spans="1:14">
      <c r="A4" s="39"/>
      <c r="B4" s="39"/>
      <c r="C4" s="40"/>
      <c r="D4" s="39"/>
      <c r="E4" s="39"/>
      <c r="F4" s="39"/>
      <c r="G4" s="39"/>
      <c r="H4" s="39"/>
      <c r="I4" s="39"/>
      <c r="J4" s="39"/>
      <c r="K4" s="40"/>
      <c r="L4" s="39"/>
      <c r="M4" s="41"/>
      <c r="N4" s="41"/>
    </row>
    <row r="5" spans="1:14">
      <c r="A5" s="39"/>
      <c r="B5" s="42" t="s">
        <v>568</v>
      </c>
      <c r="C5" s="40"/>
      <c r="D5" s="39"/>
      <c r="E5" s="39"/>
      <c r="F5" s="39"/>
      <c r="G5" s="39"/>
      <c r="H5" s="39"/>
      <c r="I5" s="39"/>
      <c r="J5" s="39"/>
      <c r="K5" s="43"/>
      <c r="L5" s="39"/>
      <c r="M5" s="41"/>
      <c r="N5" s="41"/>
    </row>
    <row r="6" spans="1:14">
      <c r="A6" s="371" t="s">
        <v>590</v>
      </c>
      <c r="B6" s="371"/>
      <c r="C6" s="371"/>
      <c r="D6" s="371"/>
      <c r="E6" s="371"/>
      <c r="F6" s="371"/>
      <c r="G6" s="371"/>
      <c r="H6" s="371"/>
      <c r="I6" s="371"/>
      <c r="J6" s="371"/>
      <c r="K6" s="371"/>
      <c r="L6" s="371"/>
      <c r="M6" s="41"/>
      <c r="N6" s="41"/>
    </row>
    <row r="7" spans="1:14" ht="76.5">
      <c r="A7" s="251" t="s">
        <v>60</v>
      </c>
      <c r="B7" s="251" t="s">
        <v>61</v>
      </c>
      <c r="C7" s="251" t="s">
        <v>62</v>
      </c>
      <c r="D7" s="251" t="s">
        <v>63</v>
      </c>
      <c r="E7" s="108" t="s">
        <v>81</v>
      </c>
      <c r="F7" s="108" t="s">
        <v>82</v>
      </c>
      <c r="G7" s="108" t="s">
        <v>83</v>
      </c>
      <c r="H7" s="251" t="s">
        <v>64</v>
      </c>
      <c r="I7" s="251" t="s">
        <v>65</v>
      </c>
      <c r="J7" s="251" t="s">
        <v>66</v>
      </c>
      <c r="K7" s="251" t="s">
        <v>67</v>
      </c>
      <c r="L7" s="61" t="s">
        <v>68</v>
      </c>
      <c r="M7" s="62" t="s">
        <v>298</v>
      </c>
      <c r="N7" s="62" t="s">
        <v>299</v>
      </c>
    </row>
    <row r="8" spans="1:14" ht="25.5">
      <c r="A8" s="79">
        <v>1</v>
      </c>
      <c r="B8" s="80" t="s">
        <v>246</v>
      </c>
      <c r="C8" s="81" t="s">
        <v>69</v>
      </c>
      <c r="D8" s="82">
        <v>10</v>
      </c>
      <c r="E8" s="367"/>
      <c r="F8" s="367"/>
      <c r="G8" s="367"/>
      <c r="H8" s="304"/>
      <c r="I8" s="348"/>
      <c r="J8" s="301">
        <f t="shared" ref="J8:J21" si="0">H8+H8*I8</f>
        <v>0</v>
      </c>
      <c r="K8" s="302">
        <f>H8*G8</f>
        <v>0</v>
      </c>
      <c r="L8" s="303">
        <f t="shared" ref="L8:L21" si="1">K8+K8*I8</f>
        <v>0</v>
      </c>
      <c r="M8" s="309"/>
      <c r="N8" s="309"/>
    </row>
    <row r="9" spans="1:14" ht="25.5">
      <c r="A9" s="79">
        <v>2</v>
      </c>
      <c r="B9" s="80" t="s">
        <v>248</v>
      </c>
      <c r="C9" s="81" t="s">
        <v>69</v>
      </c>
      <c r="D9" s="82">
        <v>80</v>
      </c>
      <c r="E9" s="367"/>
      <c r="F9" s="367"/>
      <c r="G9" s="367"/>
      <c r="H9" s="304"/>
      <c r="I9" s="348"/>
      <c r="J9" s="301">
        <f t="shared" si="0"/>
        <v>0</v>
      </c>
      <c r="K9" s="302">
        <f t="shared" ref="K9:K21" si="2">H9*G9</f>
        <v>0</v>
      </c>
      <c r="L9" s="303">
        <f t="shared" si="1"/>
        <v>0</v>
      </c>
      <c r="M9" s="309"/>
      <c r="N9" s="309"/>
    </row>
    <row r="10" spans="1:14" ht="25.5">
      <c r="A10" s="79">
        <v>3</v>
      </c>
      <c r="B10" s="80" t="s">
        <v>247</v>
      </c>
      <c r="C10" s="81" t="s">
        <v>69</v>
      </c>
      <c r="D10" s="82">
        <v>120</v>
      </c>
      <c r="E10" s="367"/>
      <c r="F10" s="367"/>
      <c r="G10" s="367"/>
      <c r="H10" s="304"/>
      <c r="I10" s="348"/>
      <c r="J10" s="301">
        <f t="shared" si="0"/>
        <v>0</v>
      </c>
      <c r="K10" s="302">
        <f t="shared" si="2"/>
        <v>0</v>
      </c>
      <c r="L10" s="303">
        <f t="shared" si="1"/>
        <v>0</v>
      </c>
      <c r="M10" s="309"/>
      <c r="N10" s="309"/>
    </row>
    <row r="11" spans="1:14" ht="25.5">
      <c r="A11" s="79">
        <v>4</v>
      </c>
      <c r="B11" s="80" t="s">
        <v>271</v>
      </c>
      <c r="C11" s="81" t="s">
        <v>69</v>
      </c>
      <c r="D11" s="82">
        <v>40</v>
      </c>
      <c r="E11" s="367"/>
      <c r="F11" s="367"/>
      <c r="G11" s="367"/>
      <c r="H11" s="304"/>
      <c r="I11" s="348"/>
      <c r="J11" s="301">
        <f t="shared" si="0"/>
        <v>0</v>
      </c>
      <c r="K11" s="302">
        <f t="shared" si="2"/>
        <v>0</v>
      </c>
      <c r="L11" s="303">
        <f t="shared" si="1"/>
        <v>0</v>
      </c>
      <c r="M11" s="309"/>
      <c r="N11" s="309"/>
    </row>
    <row r="12" spans="1:14">
      <c r="A12" s="79">
        <v>5</v>
      </c>
      <c r="B12" s="80" t="s">
        <v>188</v>
      </c>
      <c r="C12" s="81" t="s">
        <v>69</v>
      </c>
      <c r="D12" s="82">
        <v>250</v>
      </c>
      <c r="E12" s="367"/>
      <c r="F12" s="367"/>
      <c r="G12" s="367"/>
      <c r="H12" s="304"/>
      <c r="I12" s="348"/>
      <c r="J12" s="301">
        <f t="shared" si="0"/>
        <v>0</v>
      </c>
      <c r="K12" s="302">
        <f t="shared" si="2"/>
        <v>0</v>
      </c>
      <c r="L12" s="303">
        <f t="shared" si="1"/>
        <v>0</v>
      </c>
      <c r="M12" s="309"/>
      <c r="N12" s="309"/>
    </row>
    <row r="13" spans="1:14" ht="25.5">
      <c r="A13" s="79">
        <v>6</v>
      </c>
      <c r="B13" s="80" t="s">
        <v>189</v>
      </c>
      <c r="C13" s="81" t="s">
        <v>69</v>
      </c>
      <c r="D13" s="82">
        <v>3000</v>
      </c>
      <c r="E13" s="367"/>
      <c r="F13" s="367"/>
      <c r="G13" s="367"/>
      <c r="H13" s="304"/>
      <c r="I13" s="348"/>
      <c r="J13" s="301">
        <f t="shared" si="0"/>
        <v>0</v>
      </c>
      <c r="K13" s="302">
        <f t="shared" si="2"/>
        <v>0</v>
      </c>
      <c r="L13" s="303">
        <f t="shared" si="1"/>
        <v>0</v>
      </c>
      <c r="M13" s="309"/>
      <c r="N13" s="309"/>
    </row>
    <row r="14" spans="1:14" ht="25.5">
      <c r="A14" s="79">
        <v>7</v>
      </c>
      <c r="B14" s="80" t="s">
        <v>190</v>
      </c>
      <c r="C14" s="81" t="s">
        <v>69</v>
      </c>
      <c r="D14" s="82">
        <v>90</v>
      </c>
      <c r="E14" s="367"/>
      <c r="F14" s="367"/>
      <c r="G14" s="367"/>
      <c r="H14" s="304"/>
      <c r="I14" s="348"/>
      <c r="J14" s="301">
        <f t="shared" si="0"/>
        <v>0</v>
      </c>
      <c r="K14" s="302">
        <f t="shared" si="2"/>
        <v>0</v>
      </c>
      <c r="L14" s="303">
        <f t="shared" si="1"/>
        <v>0</v>
      </c>
      <c r="M14" s="309"/>
      <c r="N14" s="309"/>
    </row>
    <row r="15" spans="1:14" ht="25.5">
      <c r="A15" s="79">
        <v>8</v>
      </c>
      <c r="B15" s="80" t="s">
        <v>245</v>
      </c>
      <c r="C15" s="81" t="s">
        <v>69</v>
      </c>
      <c r="D15" s="82">
        <v>70</v>
      </c>
      <c r="E15" s="367"/>
      <c r="F15" s="367"/>
      <c r="G15" s="367"/>
      <c r="H15" s="304"/>
      <c r="I15" s="348"/>
      <c r="J15" s="301">
        <f t="shared" si="0"/>
        <v>0</v>
      </c>
      <c r="K15" s="302">
        <f t="shared" si="2"/>
        <v>0</v>
      </c>
      <c r="L15" s="303">
        <f t="shared" si="1"/>
        <v>0</v>
      </c>
      <c r="M15" s="309"/>
      <c r="N15" s="309"/>
    </row>
    <row r="16" spans="1:14" ht="25.5">
      <c r="A16" s="79">
        <v>9</v>
      </c>
      <c r="B16" s="80" t="s">
        <v>249</v>
      </c>
      <c r="C16" s="81" t="s">
        <v>69</v>
      </c>
      <c r="D16" s="82">
        <v>300</v>
      </c>
      <c r="E16" s="367"/>
      <c r="F16" s="367"/>
      <c r="G16" s="367"/>
      <c r="H16" s="304"/>
      <c r="I16" s="348"/>
      <c r="J16" s="301">
        <f t="shared" si="0"/>
        <v>0</v>
      </c>
      <c r="K16" s="302">
        <f t="shared" si="2"/>
        <v>0</v>
      </c>
      <c r="L16" s="303">
        <f t="shared" si="1"/>
        <v>0</v>
      </c>
      <c r="M16" s="309"/>
      <c r="N16" s="309"/>
    </row>
    <row r="17" spans="1:14" ht="25.5">
      <c r="A17" s="79">
        <v>10</v>
      </c>
      <c r="B17" s="80" t="s">
        <v>255</v>
      </c>
      <c r="C17" s="81" t="s">
        <v>69</v>
      </c>
      <c r="D17" s="82">
        <v>60</v>
      </c>
      <c r="E17" s="367"/>
      <c r="F17" s="367"/>
      <c r="G17" s="367"/>
      <c r="H17" s="304"/>
      <c r="I17" s="348"/>
      <c r="J17" s="301">
        <f t="shared" si="0"/>
        <v>0</v>
      </c>
      <c r="K17" s="302">
        <f t="shared" si="2"/>
        <v>0</v>
      </c>
      <c r="L17" s="303">
        <f t="shared" si="1"/>
        <v>0</v>
      </c>
      <c r="M17" s="309"/>
      <c r="N17" s="309"/>
    </row>
    <row r="18" spans="1:14" ht="25.5">
      <c r="A18" s="79">
        <v>11</v>
      </c>
      <c r="B18" s="80" t="s">
        <v>256</v>
      </c>
      <c r="C18" s="81" t="s">
        <v>69</v>
      </c>
      <c r="D18" s="82">
        <v>40</v>
      </c>
      <c r="E18" s="367"/>
      <c r="F18" s="367"/>
      <c r="G18" s="367"/>
      <c r="H18" s="304"/>
      <c r="I18" s="348"/>
      <c r="J18" s="301">
        <f t="shared" si="0"/>
        <v>0</v>
      </c>
      <c r="K18" s="302">
        <f t="shared" si="2"/>
        <v>0</v>
      </c>
      <c r="L18" s="303">
        <f t="shared" si="1"/>
        <v>0</v>
      </c>
      <c r="M18" s="309"/>
      <c r="N18" s="309"/>
    </row>
    <row r="19" spans="1:14" ht="25.5">
      <c r="A19" s="79">
        <v>12</v>
      </c>
      <c r="B19" s="80" t="s">
        <v>343</v>
      </c>
      <c r="C19" s="81" t="s">
        <v>69</v>
      </c>
      <c r="D19" s="82">
        <v>140</v>
      </c>
      <c r="E19" s="367"/>
      <c r="F19" s="367"/>
      <c r="G19" s="367"/>
      <c r="H19" s="304"/>
      <c r="I19" s="348"/>
      <c r="J19" s="301">
        <f t="shared" si="0"/>
        <v>0</v>
      </c>
      <c r="K19" s="302">
        <f t="shared" si="2"/>
        <v>0</v>
      </c>
      <c r="L19" s="303">
        <f t="shared" si="1"/>
        <v>0</v>
      </c>
      <c r="M19" s="309"/>
      <c r="N19" s="309"/>
    </row>
    <row r="20" spans="1:14" ht="115.15" customHeight="1">
      <c r="A20" s="79">
        <v>13</v>
      </c>
      <c r="B20" s="80" t="s">
        <v>600</v>
      </c>
      <c r="C20" s="81" t="s">
        <v>69</v>
      </c>
      <c r="D20" s="82">
        <v>20</v>
      </c>
      <c r="E20" s="367"/>
      <c r="F20" s="367"/>
      <c r="G20" s="367"/>
      <c r="H20" s="304"/>
      <c r="I20" s="348"/>
      <c r="J20" s="301">
        <f t="shared" si="0"/>
        <v>0</v>
      </c>
      <c r="K20" s="302">
        <f t="shared" si="2"/>
        <v>0</v>
      </c>
      <c r="L20" s="303">
        <f t="shared" si="1"/>
        <v>0</v>
      </c>
      <c r="M20" s="310"/>
      <c r="N20" s="310"/>
    </row>
    <row r="21" spans="1:14" s="32" customFormat="1" ht="114.75">
      <c r="A21" s="79">
        <v>14</v>
      </c>
      <c r="B21" s="252" t="s">
        <v>580</v>
      </c>
      <c r="C21" s="253" t="s">
        <v>69</v>
      </c>
      <c r="D21" s="253">
        <v>200</v>
      </c>
      <c r="E21" s="305"/>
      <c r="F21" s="305"/>
      <c r="G21" s="305"/>
      <c r="H21" s="305"/>
      <c r="I21" s="349"/>
      <c r="J21" s="301">
        <f t="shared" si="0"/>
        <v>0</v>
      </c>
      <c r="K21" s="302">
        <f t="shared" si="2"/>
        <v>0</v>
      </c>
      <c r="L21" s="303">
        <f t="shared" si="1"/>
        <v>0</v>
      </c>
      <c r="M21" s="305"/>
      <c r="N21" s="305"/>
    </row>
    <row r="22" spans="1:14">
      <c r="A22" s="41"/>
      <c r="B22" s="41"/>
      <c r="C22" s="41"/>
      <c r="D22" s="41"/>
      <c r="E22" s="41"/>
      <c r="F22" s="41"/>
      <c r="G22" s="41"/>
      <c r="H22" s="41"/>
      <c r="I22" s="41"/>
      <c r="J22" s="46" t="s">
        <v>232</v>
      </c>
      <c r="K22" s="291">
        <f>SUM(K8:K21)</f>
        <v>0</v>
      </c>
      <c r="L22" s="291">
        <f>SUM(L8:L21)</f>
        <v>0</v>
      </c>
      <c r="M22" s="41"/>
      <c r="N22" s="41"/>
    </row>
    <row r="93" spans="3:3">
      <c r="C93" s="6"/>
    </row>
  </sheetData>
  <mergeCells count="1">
    <mergeCell ref="A6:L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5" zoomScaleNormal="85" workbookViewId="0">
      <selection activeCell="B17" sqref="B17"/>
    </sheetView>
  </sheetViews>
  <sheetFormatPr defaultRowHeight="12.75"/>
  <cols>
    <col min="1" max="1" width="9" bestFit="1" customWidth="1"/>
    <col min="2" max="2" width="74.85546875" customWidth="1"/>
    <col min="4" max="4" width="10.42578125" customWidth="1"/>
    <col min="5" max="5" width="10.28515625" customWidth="1"/>
    <col min="8" max="9" width="9" bestFit="1" customWidth="1"/>
    <col min="10" max="10" width="10.28515625" bestFit="1" customWidth="1"/>
    <col min="11" max="11" width="9" bestFit="1" customWidth="1"/>
    <col min="12" max="12" width="10.28515625" bestFit="1" customWidth="1"/>
    <col min="13" max="13" width="10.42578125" customWidth="1"/>
  </cols>
  <sheetData>
    <row r="1" spans="1:13">
      <c r="A1" s="43"/>
      <c r="B1" s="41" t="s">
        <v>79</v>
      </c>
      <c r="C1" s="41"/>
      <c r="D1" s="43"/>
      <c r="E1" s="43"/>
      <c r="F1" s="43"/>
      <c r="G1" s="43"/>
      <c r="H1" s="41"/>
      <c r="I1" s="41"/>
      <c r="J1" s="41"/>
      <c r="K1" s="43"/>
      <c r="L1" s="41"/>
      <c r="M1" s="41"/>
    </row>
    <row r="2" spans="1:13">
      <c r="A2" s="43"/>
      <c r="B2" s="43" t="s">
        <v>59</v>
      </c>
      <c r="C2" s="41"/>
      <c r="D2" s="43"/>
      <c r="E2" s="43"/>
      <c r="F2" s="43"/>
      <c r="G2" s="43"/>
      <c r="H2" s="41"/>
      <c r="I2" s="41"/>
      <c r="J2" s="41"/>
      <c r="K2" s="43"/>
      <c r="L2" s="41"/>
      <c r="M2" s="41"/>
    </row>
    <row r="3" spans="1:13">
      <c r="A3" s="43"/>
      <c r="B3" s="369" t="s">
        <v>602</v>
      </c>
      <c r="C3" s="41"/>
      <c r="D3" s="43"/>
      <c r="E3" s="43"/>
      <c r="F3" s="43"/>
      <c r="G3" s="43"/>
      <c r="H3" s="41"/>
      <c r="I3" s="41"/>
      <c r="J3" s="41"/>
      <c r="K3" s="43"/>
      <c r="L3" s="41"/>
      <c r="M3" s="41"/>
    </row>
    <row r="4" spans="1:13">
      <c r="A4" s="43"/>
      <c r="B4" s="42" t="s">
        <v>568</v>
      </c>
      <c r="C4" s="41"/>
      <c r="D4" s="43"/>
      <c r="E4" s="43"/>
      <c r="F4" s="43"/>
      <c r="G4" s="43"/>
      <c r="H4" s="41"/>
      <c r="I4" s="41"/>
      <c r="J4" s="41"/>
      <c r="K4" s="43"/>
      <c r="L4" s="41"/>
      <c r="M4" s="41"/>
    </row>
    <row r="5" spans="1:13">
      <c r="A5" s="377" t="s">
        <v>574</v>
      </c>
      <c r="B5" s="377"/>
      <c r="C5" s="377"/>
      <c r="D5" s="377"/>
      <c r="E5" s="377"/>
      <c r="F5" s="377"/>
      <c r="G5" s="377"/>
      <c r="H5" s="377"/>
      <c r="I5" s="377"/>
      <c r="J5" s="377"/>
      <c r="K5" s="377"/>
      <c r="L5" s="377"/>
      <c r="M5" s="41"/>
    </row>
    <row r="6" spans="1:13">
      <c r="A6" s="377"/>
      <c r="B6" s="377"/>
      <c r="C6" s="377"/>
      <c r="D6" s="377"/>
      <c r="E6" s="377"/>
      <c r="F6" s="377"/>
      <c r="G6" s="377"/>
      <c r="H6" s="377"/>
      <c r="I6" s="377"/>
      <c r="J6" s="377"/>
      <c r="K6" s="377"/>
      <c r="L6" s="377"/>
      <c r="M6" s="41"/>
    </row>
    <row r="7" spans="1:13">
      <c r="A7" s="105"/>
      <c r="B7" s="105"/>
      <c r="C7" s="105"/>
      <c r="D7" s="105"/>
      <c r="E7" s="105"/>
      <c r="F7" s="105"/>
      <c r="G7" s="105"/>
      <c r="H7" s="105"/>
      <c r="I7" s="105"/>
      <c r="J7" s="105"/>
      <c r="K7" s="105"/>
      <c r="L7" s="105"/>
      <c r="M7" s="41"/>
    </row>
    <row r="8" spans="1:13" ht="76.5">
      <c r="A8" s="104"/>
      <c r="B8" s="104" t="s">
        <v>304</v>
      </c>
      <c r="C8" s="104" t="s">
        <v>62</v>
      </c>
      <c r="D8" s="104" t="s">
        <v>80</v>
      </c>
      <c r="E8" s="104" t="s">
        <v>81</v>
      </c>
      <c r="F8" s="104" t="s">
        <v>82</v>
      </c>
      <c r="G8" s="104" t="s">
        <v>83</v>
      </c>
      <c r="H8" s="100" t="s">
        <v>84</v>
      </c>
      <c r="I8" s="100" t="s">
        <v>85</v>
      </c>
      <c r="J8" s="100" t="s">
        <v>86</v>
      </c>
      <c r="K8" s="100" t="s">
        <v>65</v>
      </c>
      <c r="L8" s="100" t="s">
        <v>87</v>
      </c>
      <c r="M8" s="100" t="s">
        <v>302</v>
      </c>
    </row>
    <row r="9" spans="1:13" s="102" customFormat="1" ht="64.900000000000006" customHeight="1">
      <c r="A9" s="106">
        <v>1</v>
      </c>
      <c r="B9" s="107" t="s">
        <v>589</v>
      </c>
      <c r="C9" s="108" t="s">
        <v>71</v>
      </c>
      <c r="D9" s="108">
        <v>70</v>
      </c>
      <c r="E9" s="330"/>
      <c r="F9" s="330"/>
      <c r="G9" s="330"/>
      <c r="H9" s="334"/>
      <c r="I9" s="109">
        <f t="shared" ref="I9:I36" si="0">H9+H9*K9</f>
        <v>0</v>
      </c>
      <c r="J9" s="110">
        <f>H9*G9</f>
        <v>0</v>
      </c>
      <c r="K9" s="357"/>
      <c r="L9" s="110">
        <f t="shared" ref="L9:L36" si="1">J9+J9*K9</f>
        <v>0</v>
      </c>
      <c r="M9" s="335"/>
    </row>
    <row r="10" spans="1:13" s="102" customFormat="1" ht="119.45" customHeight="1">
      <c r="A10" s="106">
        <v>2</v>
      </c>
      <c r="B10" s="113" t="s">
        <v>515</v>
      </c>
      <c r="C10" s="108" t="s">
        <v>71</v>
      </c>
      <c r="D10" s="108">
        <v>15</v>
      </c>
      <c r="E10" s="330"/>
      <c r="F10" s="330"/>
      <c r="G10" s="330"/>
      <c r="H10" s="334"/>
      <c r="I10" s="109">
        <f t="shared" si="0"/>
        <v>0</v>
      </c>
      <c r="J10" s="110">
        <f t="shared" ref="J10:J36" si="2">H10*G10</f>
        <v>0</v>
      </c>
      <c r="K10" s="357"/>
      <c r="L10" s="110">
        <f t="shared" si="1"/>
        <v>0</v>
      </c>
      <c r="M10" s="335"/>
    </row>
    <row r="11" spans="1:13" s="102" customFormat="1" ht="115.15" customHeight="1">
      <c r="A11" s="106">
        <v>3</v>
      </c>
      <c r="B11" s="113" t="s">
        <v>516</v>
      </c>
      <c r="C11" s="108" t="s">
        <v>71</v>
      </c>
      <c r="D11" s="108">
        <v>6</v>
      </c>
      <c r="E11" s="330"/>
      <c r="F11" s="330"/>
      <c r="G11" s="330"/>
      <c r="H11" s="334"/>
      <c r="I11" s="109">
        <f t="shared" si="0"/>
        <v>0</v>
      </c>
      <c r="J11" s="110">
        <f t="shared" si="2"/>
        <v>0</v>
      </c>
      <c r="K11" s="357"/>
      <c r="L11" s="110">
        <f t="shared" si="1"/>
        <v>0</v>
      </c>
      <c r="M11" s="335"/>
    </row>
    <row r="12" spans="1:13" s="102" customFormat="1" ht="69.599999999999994" customHeight="1">
      <c r="A12" s="106">
        <v>4</v>
      </c>
      <c r="B12" s="113" t="s">
        <v>603</v>
      </c>
      <c r="C12" s="108" t="s">
        <v>71</v>
      </c>
      <c r="D12" s="108">
        <v>7</v>
      </c>
      <c r="E12" s="330"/>
      <c r="F12" s="330"/>
      <c r="G12" s="330"/>
      <c r="H12" s="334"/>
      <c r="I12" s="109">
        <f t="shared" si="0"/>
        <v>0</v>
      </c>
      <c r="J12" s="110">
        <f t="shared" si="2"/>
        <v>0</v>
      </c>
      <c r="K12" s="357"/>
      <c r="L12" s="110">
        <f t="shared" si="1"/>
        <v>0</v>
      </c>
      <c r="M12" s="335"/>
    </row>
    <row r="13" spans="1:13" s="102" customFormat="1" ht="135.6" customHeight="1">
      <c r="A13" s="106">
        <v>5</v>
      </c>
      <c r="B13" s="113" t="s">
        <v>406</v>
      </c>
      <c r="C13" s="108" t="s">
        <v>71</v>
      </c>
      <c r="D13" s="108">
        <v>66</v>
      </c>
      <c r="E13" s="330"/>
      <c r="F13" s="330"/>
      <c r="G13" s="330"/>
      <c r="H13" s="334"/>
      <c r="I13" s="109">
        <f t="shared" si="0"/>
        <v>0</v>
      </c>
      <c r="J13" s="110">
        <f t="shared" si="2"/>
        <v>0</v>
      </c>
      <c r="K13" s="357"/>
      <c r="L13" s="110">
        <f t="shared" si="1"/>
        <v>0</v>
      </c>
      <c r="M13" s="335"/>
    </row>
    <row r="14" spans="1:13" s="102" customFormat="1" ht="22.15" customHeight="1">
      <c r="A14" s="106">
        <v>6</v>
      </c>
      <c r="B14" s="113" t="s">
        <v>407</v>
      </c>
      <c r="C14" s="108" t="s">
        <v>71</v>
      </c>
      <c r="D14" s="108">
        <v>110</v>
      </c>
      <c r="E14" s="330"/>
      <c r="F14" s="330"/>
      <c r="G14" s="330"/>
      <c r="H14" s="334"/>
      <c r="I14" s="109">
        <f t="shared" si="0"/>
        <v>0</v>
      </c>
      <c r="J14" s="110">
        <f t="shared" si="2"/>
        <v>0</v>
      </c>
      <c r="K14" s="357"/>
      <c r="L14" s="110">
        <f t="shared" si="1"/>
        <v>0</v>
      </c>
      <c r="M14" s="335"/>
    </row>
    <row r="15" spans="1:13" s="102" customFormat="1" ht="240.6" customHeight="1">
      <c r="A15" s="106">
        <v>7</v>
      </c>
      <c r="B15" s="113" t="s">
        <v>408</v>
      </c>
      <c r="C15" s="108" t="s">
        <v>71</v>
      </c>
      <c r="D15" s="108">
        <v>5</v>
      </c>
      <c r="E15" s="330"/>
      <c r="F15" s="330"/>
      <c r="G15" s="330"/>
      <c r="H15" s="334"/>
      <c r="I15" s="109">
        <f t="shared" si="0"/>
        <v>0</v>
      </c>
      <c r="J15" s="110">
        <f t="shared" si="2"/>
        <v>0</v>
      </c>
      <c r="K15" s="357"/>
      <c r="L15" s="110">
        <f t="shared" si="1"/>
        <v>0</v>
      </c>
      <c r="M15" s="335"/>
    </row>
    <row r="16" spans="1:13" s="102" customFormat="1" ht="39" customHeight="1">
      <c r="A16" s="106">
        <v>8</v>
      </c>
      <c r="B16" s="113" t="s">
        <v>409</v>
      </c>
      <c r="C16" s="108" t="s">
        <v>71</v>
      </c>
      <c r="D16" s="108">
        <v>3</v>
      </c>
      <c r="E16" s="330"/>
      <c r="F16" s="330"/>
      <c r="G16" s="330"/>
      <c r="H16" s="334"/>
      <c r="I16" s="109">
        <f t="shared" si="0"/>
        <v>0</v>
      </c>
      <c r="J16" s="110">
        <f t="shared" si="2"/>
        <v>0</v>
      </c>
      <c r="K16" s="357"/>
      <c r="L16" s="110">
        <f t="shared" si="1"/>
        <v>0</v>
      </c>
      <c r="M16" s="335"/>
    </row>
    <row r="17" spans="1:13" s="102" customFormat="1" ht="119.45" customHeight="1">
      <c r="A17" s="106">
        <v>9</v>
      </c>
      <c r="B17" s="112" t="s">
        <v>410</v>
      </c>
      <c r="C17" s="108" t="s">
        <v>71</v>
      </c>
      <c r="D17" s="108">
        <v>40</v>
      </c>
      <c r="E17" s="330"/>
      <c r="F17" s="330"/>
      <c r="G17" s="330"/>
      <c r="H17" s="334"/>
      <c r="I17" s="109">
        <f t="shared" si="0"/>
        <v>0</v>
      </c>
      <c r="J17" s="110">
        <f t="shared" si="2"/>
        <v>0</v>
      </c>
      <c r="K17" s="357"/>
      <c r="L17" s="110">
        <f t="shared" si="1"/>
        <v>0</v>
      </c>
      <c r="M17" s="335"/>
    </row>
    <row r="18" spans="1:13" s="102" customFormat="1" ht="76.150000000000006" customHeight="1">
      <c r="A18" s="106">
        <v>10</v>
      </c>
      <c r="B18" s="112" t="s">
        <v>411</v>
      </c>
      <c r="C18" s="108" t="s">
        <v>71</v>
      </c>
      <c r="D18" s="108">
        <v>820</v>
      </c>
      <c r="E18" s="330"/>
      <c r="F18" s="330"/>
      <c r="G18" s="330"/>
      <c r="H18" s="334"/>
      <c r="I18" s="109">
        <f t="shared" si="0"/>
        <v>0</v>
      </c>
      <c r="J18" s="110">
        <f t="shared" si="2"/>
        <v>0</v>
      </c>
      <c r="K18" s="357"/>
      <c r="L18" s="110">
        <f t="shared" si="1"/>
        <v>0</v>
      </c>
      <c r="M18" s="335"/>
    </row>
    <row r="19" spans="1:13" s="102" customFormat="1" ht="27.6" customHeight="1">
      <c r="A19" s="106">
        <v>11</v>
      </c>
      <c r="B19" s="112" t="s">
        <v>517</v>
      </c>
      <c r="C19" s="108" t="s">
        <v>71</v>
      </c>
      <c r="D19" s="108">
        <v>54</v>
      </c>
      <c r="E19" s="330"/>
      <c r="F19" s="330"/>
      <c r="G19" s="330"/>
      <c r="H19" s="334"/>
      <c r="I19" s="109">
        <f t="shared" si="0"/>
        <v>0</v>
      </c>
      <c r="J19" s="110">
        <f t="shared" si="2"/>
        <v>0</v>
      </c>
      <c r="K19" s="357"/>
      <c r="L19" s="110">
        <f t="shared" si="1"/>
        <v>0</v>
      </c>
      <c r="M19" s="335"/>
    </row>
    <row r="20" spans="1:13" s="102" customFormat="1" ht="26.45" customHeight="1">
      <c r="A20" s="106">
        <v>12</v>
      </c>
      <c r="B20" s="112" t="s">
        <v>604</v>
      </c>
      <c r="C20" s="108" t="s">
        <v>69</v>
      </c>
      <c r="D20" s="108">
        <v>10</v>
      </c>
      <c r="E20" s="330"/>
      <c r="F20" s="330"/>
      <c r="G20" s="330"/>
      <c r="H20" s="334"/>
      <c r="I20" s="109">
        <f t="shared" si="0"/>
        <v>0</v>
      </c>
      <c r="J20" s="110">
        <f t="shared" si="2"/>
        <v>0</v>
      </c>
      <c r="K20" s="357"/>
      <c r="L20" s="110">
        <f t="shared" si="1"/>
        <v>0</v>
      </c>
      <c r="M20" s="335"/>
    </row>
    <row r="21" spans="1:13" s="102" customFormat="1" ht="85.15" customHeight="1">
      <c r="A21" s="106">
        <v>13</v>
      </c>
      <c r="B21" s="114" t="s">
        <v>412</v>
      </c>
      <c r="C21" s="108" t="s">
        <v>71</v>
      </c>
      <c r="D21" s="108">
        <v>14</v>
      </c>
      <c r="E21" s="330"/>
      <c r="F21" s="330"/>
      <c r="G21" s="330"/>
      <c r="H21" s="334"/>
      <c r="I21" s="109">
        <f t="shared" si="0"/>
        <v>0</v>
      </c>
      <c r="J21" s="110">
        <f t="shared" si="2"/>
        <v>0</v>
      </c>
      <c r="K21" s="357"/>
      <c r="L21" s="110">
        <f t="shared" si="1"/>
        <v>0</v>
      </c>
      <c r="M21" s="335"/>
    </row>
    <row r="22" spans="1:13" s="102" customFormat="1" ht="255.6" customHeight="1">
      <c r="A22" s="106">
        <v>14</v>
      </c>
      <c r="B22" s="114" t="s">
        <v>518</v>
      </c>
      <c r="C22" s="108" t="s">
        <v>305</v>
      </c>
      <c r="D22" s="108">
        <v>15</v>
      </c>
      <c r="E22" s="330"/>
      <c r="F22" s="330"/>
      <c r="G22" s="330"/>
      <c r="H22" s="334"/>
      <c r="I22" s="109">
        <f t="shared" si="0"/>
        <v>0</v>
      </c>
      <c r="J22" s="110">
        <f t="shared" si="2"/>
        <v>0</v>
      </c>
      <c r="K22" s="357"/>
      <c r="L22" s="110">
        <f t="shared" si="1"/>
        <v>0</v>
      </c>
      <c r="M22" s="335"/>
    </row>
    <row r="23" spans="1:13" s="102" customFormat="1" ht="162" customHeight="1">
      <c r="A23" s="106">
        <v>15</v>
      </c>
      <c r="B23" s="114" t="s">
        <v>519</v>
      </c>
      <c r="C23" s="108" t="s">
        <v>69</v>
      </c>
      <c r="D23" s="108">
        <v>2</v>
      </c>
      <c r="E23" s="330"/>
      <c r="F23" s="330"/>
      <c r="G23" s="330"/>
      <c r="H23" s="334"/>
      <c r="I23" s="109">
        <f t="shared" si="0"/>
        <v>0</v>
      </c>
      <c r="J23" s="110">
        <f t="shared" si="2"/>
        <v>0</v>
      </c>
      <c r="K23" s="357"/>
      <c r="L23" s="110">
        <f t="shared" si="1"/>
        <v>0</v>
      </c>
      <c r="M23" s="335"/>
    </row>
    <row r="24" spans="1:13" s="102" customFormat="1" ht="144.6" customHeight="1">
      <c r="A24" s="106">
        <v>16</v>
      </c>
      <c r="B24" s="114" t="s">
        <v>531</v>
      </c>
      <c r="C24" s="108" t="s">
        <v>69</v>
      </c>
      <c r="D24" s="108">
        <v>2</v>
      </c>
      <c r="E24" s="330"/>
      <c r="F24" s="330"/>
      <c r="G24" s="330"/>
      <c r="H24" s="334"/>
      <c r="I24" s="109">
        <f t="shared" si="0"/>
        <v>0</v>
      </c>
      <c r="J24" s="110">
        <f t="shared" si="2"/>
        <v>0</v>
      </c>
      <c r="K24" s="357"/>
      <c r="L24" s="110">
        <f t="shared" si="1"/>
        <v>0</v>
      </c>
      <c r="M24" s="335"/>
    </row>
    <row r="25" spans="1:13" s="102" customFormat="1" ht="54.6" customHeight="1">
      <c r="A25" s="106">
        <v>17</v>
      </c>
      <c r="B25" s="112" t="s">
        <v>532</v>
      </c>
      <c r="C25" s="108" t="s">
        <v>71</v>
      </c>
      <c r="D25" s="108">
        <v>140</v>
      </c>
      <c r="E25" s="330"/>
      <c r="F25" s="330"/>
      <c r="G25" s="330"/>
      <c r="H25" s="334"/>
      <c r="I25" s="109">
        <f t="shared" si="0"/>
        <v>0</v>
      </c>
      <c r="J25" s="110">
        <f t="shared" si="2"/>
        <v>0</v>
      </c>
      <c r="K25" s="357"/>
      <c r="L25" s="110">
        <f t="shared" si="1"/>
        <v>0</v>
      </c>
      <c r="M25" s="335"/>
    </row>
    <row r="26" spans="1:13" s="102" customFormat="1" ht="89.45" customHeight="1">
      <c r="A26" s="106">
        <v>18</v>
      </c>
      <c r="B26" s="112" t="s">
        <v>520</v>
      </c>
      <c r="C26" s="108" t="s">
        <v>71</v>
      </c>
      <c r="D26" s="108">
        <v>3</v>
      </c>
      <c r="E26" s="330"/>
      <c r="F26" s="330"/>
      <c r="G26" s="330"/>
      <c r="H26" s="334"/>
      <c r="I26" s="109">
        <f t="shared" si="0"/>
        <v>0</v>
      </c>
      <c r="J26" s="110">
        <f t="shared" si="2"/>
        <v>0</v>
      </c>
      <c r="K26" s="357"/>
      <c r="L26" s="110">
        <f t="shared" si="1"/>
        <v>0</v>
      </c>
      <c r="M26" s="335"/>
    </row>
    <row r="27" spans="1:13" s="102" customFormat="1" ht="166.15" customHeight="1">
      <c r="A27" s="106">
        <v>19</v>
      </c>
      <c r="B27" s="107" t="s">
        <v>413</v>
      </c>
      <c r="C27" s="108" t="s">
        <v>71</v>
      </c>
      <c r="D27" s="108">
        <v>16</v>
      </c>
      <c r="E27" s="330"/>
      <c r="F27" s="330"/>
      <c r="G27" s="330"/>
      <c r="H27" s="334"/>
      <c r="I27" s="109">
        <f t="shared" si="0"/>
        <v>0</v>
      </c>
      <c r="J27" s="110">
        <f t="shared" si="2"/>
        <v>0</v>
      </c>
      <c r="K27" s="357"/>
      <c r="L27" s="110">
        <f t="shared" si="1"/>
        <v>0</v>
      </c>
      <c r="M27" s="335"/>
    </row>
    <row r="28" spans="1:13" s="102" customFormat="1" ht="43.9" customHeight="1">
      <c r="A28" s="106">
        <v>20</v>
      </c>
      <c r="B28" s="107" t="s">
        <v>521</v>
      </c>
      <c r="C28" s="108" t="s">
        <v>71</v>
      </c>
      <c r="D28" s="108">
        <v>5</v>
      </c>
      <c r="E28" s="330"/>
      <c r="F28" s="330"/>
      <c r="G28" s="330"/>
      <c r="H28" s="334"/>
      <c r="I28" s="109">
        <f t="shared" si="0"/>
        <v>0</v>
      </c>
      <c r="J28" s="110">
        <f t="shared" si="2"/>
        <v>0</v>
      </c>
      <c r="K28" s="357"/>
      <c r="L28" s="110">
        <f t="shared" si="1"/>
        <v>0</v>
      </c>
      <c r="M28" s="335"/>
    </row>
    <row r="29" spans="1:13" s="102" customFormat="1" ht="138" customHeight="1">
      <c r="A29" s="106">
        <v>21</v>
      </c>
      <c r="B29" s="107" t="s">
        <v>530</v>
      </c>
      <c r="C29" s="108" t="s">
        <v>71</v>
      </c>
      <c r="D29" s="108">
        <v>3</v>
      </c>
      <c r="E29" s="330"/>
      <c r="F29" s="330"/>
      <c r="G29" s="330"/>
      <c r="H29" s="334"/>
      <c r="I29" s="109">
        <f t="shared" si="0"/>
        <v>0</v>
      </c>
      <c r="J29" s="110">
        <f t="shared" si="2"/>
        <v>0</v>
      </c>
      <c r="K29" s="357"/>
      <c r="L29" s="110">
        <f t="shared" si="1"/>
        <v>0</v>
      </c>
      <c r="M29" s="335"/>
    </row>
    <row r="30" spans="1:13" s="102" customFormat="1" ht="222.75" customHeight="1">
      <c r="A30" s="106">
        <v>22</v>
      </c>
      <c r="B30" s="370" t="s">
        <v>605</v>
      </c>
      <c r="C30" s="108" t="s">
        <v>71</v>
      </c>
      <c r="D30" s="108">
        <v>85</v>
      </c>
      <c r="E30" s="330"/>
      <c r="F30" s="330"/>
      <c r="G30" s="330"/>
      <c r="H30" s="334"/>
      <c r="I30" s="109">
        <f t="shared" si="0"/>
        <v>0</v>
      </c>
      <c r="J30" s="110">
        <f t="shared" si="2"/>
        <v>0</v>
      </c>
      <c r="K30" s="357"/>
      <c r="L30" s="110">
        <f t="shared" si="1"/>
        <v>0</v>
      </c>
      <c r="M30" s="335"/>
    </row>
    <row r="31" spans="1:13" s="102" customFormat="1" ht="63.6" customHeight="1">
      <c r="A31" s="106">
        <v>23</v>
      </c>
      <c r="B31" s="112" t="s">
        <v>414</v>
      </c>
      <c r="C31" s="108" t="s">
        <v>71</v>
      </c>
      <c r="D31" s="108">
        <v>4</v>
      </c>
      <c r="E31" s="330"/>
      <c r="F31" s="330"/>
      <c r="G31" s="330"/>
      <c r="H31" s="334"/>
      <c r="I31" s="109">
        <f t="shared" si="0"/>
        <v>0</v>
      </c>
      <c r="J31" s="110">
        <f t="shared" si="2"/>
        <v>0</v>
      </c>
      <c r="K31" s="357"/>
      <c r="L31" s="110">
        <f t="shared" si="1"/>
        <v>0</v>
      </c>
      <c r="M31" s="335"/>
    </row>
    <row r="32" spans="1:13" s="102" customFormat="1" ht="61.15" customHeight="1">
      <c r="A32" s="106">
        <v>24</v>
      </c>
      <c r="B32" s="107" t="s">
        <v>415</v>
      </c>
      <c r="C32" s="108" t="s">
        <v>71</v>
      </c>
      <c r="D32" s="108">
        <v>2</v>
      </c>
      <c r="E32" s="330"/>
      <c r="F32" s="330"/>
      <c r="G32" s="330"/>
      <c r="H32" s="334"/>
      <c r="I32" s="109">
        <f t="shared" si="0"/>
        <v>0</v>
      </c>
      <c r="J32" s="110">
        <f t="shared" si="2"/>
        <v>0</v>
      </c>
      <c r="K32" s="357"/>
      <c r="L32" s="110">
        <f t="shared" si="1"/>
        <v>0</v>
      </c>
      <c r="M32" s="335"/>
    </row>
    <row r="33" spans="1:13" s="103" customFormat="1" ht="33.6" customHeight="1">
      <c r="A33" s="106">
        <v>25</v>
      </c>
      <c r="B33" s="107" t="s">
        <v>523</v>
      </c>
      <c r="C33" s="111" t="s">
        <v>69</v>
      </c>
      <c r="D33" s="111">
        <v>20</v>
      </c>
      <c r="E33" s="335"/>
      <c r="F33" s="335"/>
      <c r="G33" s="335"/>
      <c r="H33" s="334"/>
      <c r="I33" s="109">
        <f t="shared" si="0"/>
        <v>0</v>
      </c>
      <c r="J33" s="110">
        <f t="shared" si="2"/>
        <v>0</v>
      </c>
      <c r="K33" s="357"/>
      <c r="L33" s="110">
        <f t="shared" si="1"/>
        <v>0</v>
      </c>
      <c r="M33" s="335"/>
    </row>
    <row r="34" spans="1:13" s="103" customFormat="1" ht="33.6" customHeight="1">
      <c r="A34" s="106">
        <v>26</v>
      </c>
      <c r="B34" s="107" t="s">
        <v>522</v>
      </c>
      <c r="C34" s="111" t="s">
        <v>69</v>
      </c>
      <c r="D34" s="111">
        <v>10</v>
      </c>
      <c r="E34" s="335"/>
      <c r="F34" s="335"/>
      <c r="G34" s="335"/>
      <c r="H34" s="334"/>
      <c r="I34" s="109">
        <f t="shared" si="0"/>
        <v>0</v>
      </c>
      <c r="J34" s="110">
        <f t="shared" si="2"/>
        <v>0</v>
      </c>
      <c r="K34" s="357"/>
      <c r="L34" s="110">
        <f t="shared" si="1"/>
        <v>0</v>
      </c>
      <c r="M34" s="335"/>
    </row>
    <row r="35" spans="1:13" s="103" customFormat="1" ht="33.6" customHeight="1">
      <c r="A35" s="106">
        <v>27</v>
      </c>
      <c r="B35" s="107" t="s">
        <v>565</v>
      </c>
      <c r="C35" s="111" t="s">
        <v>69</v>
      </c>
      <c r="D35" s="111">
        <v>15</v>
      </c>
      <c r="E35" s="335"/>
      <c r="F35" s="335"/>
      <c r="G35" s="335"/>
      <c r="H35" s="334"/>
      <c r="I35" s="109">
        <f t="shared" si="0"/>
        <v>0</v>
      </c>
      <c r="J35" s="110">
        <f t="shared" si="2"/>
        <v>0</v>
      </c>
      <c r="K35" s="357"/>
      <c r="L35" s="110">
        <f t="shared" si="1"/>
        <v>0</v>
      </c>
      <c r="M35" s="335"/>
    </row>
    <row r="36" spans="1:13" s="103" customFormat="1" ht="33.6" customHeight="1">
      <c r="A36" s="106">
        <v>28</v>
      </c>
      <c r="B36" s="107" t="s">
        <v>566</v>
      </c>
      <c r="C36" s="111" t="s">
        <v>69</v>
      </c>
      <c r="D36" s="111">
        <v>10</v>
      </c>
      <c r="E36" s="335"/>
      <c r="F36" s="335"/>
      <c r="G36" s="335"/>
      <c r="H36" s="334"/>
      <c r="I36" s="109">
        <f t="shared" si="0"/>
        <v>0</v>
      </c>
      <c r="J36" s="110">
        <f t="shared" si="2"/>
        <v>0</v>
      </c>
      <c r="K36" s="357"/>
      <c r="L36" s="110">
        <f t="shared" si="1"/>
        <v>0</v>
      </c>
      <c r="M36" s="335"/>
    </row>
    <row r="37" spans="1:13">
      <c r="A37" s="382" t="s">
        <v>303</v>
      </c>
      <c r="B37" s="382"/>
      <c r="C37" s="382"/>
      <c r="D37" s="382"/>
      <c r="E37" s="382"/>
      <c r="F37" s="382"/>
      <c r="G37" s="382"/>
      <c r="H37" s="382"/>
      <c r="I37" s="382"/>
      <c r="J37" s="115">
        <f>SUM(J9:J36)</f>
        <v>0</v>
      </c>
      <c r="K37" s="116" t="s">
        <v>599</v>
      </c>
      <c r="L37" s="115">
        <f>SUM(L9:L36)</f>
        <v>0</v>
      </c>
      <c r="M37" s="41"/>
    </row>
    <row r="39" spans="1:13" ht="15">
      <c r="A39" s="274"/>
      <c r="B39" s="275" t="s">
        <v>533</v>
      </c>
      <c r="C39" s="275"/>
      <c r="D39" s="274"/>
      <c r="E39" s="274"/>
      <c r="F39" s="274"/>
      <c r="G39" s="274"/>
      <c r="H39" s="274"/>
      <c r="I39" s="274"/>
    </row>
    <row r="40" spans="1:13" ht="15">
      <c r="A40" s="274"/>
      <c r="B40" s="275" t="s">
        <v>553</v>
      </c>
      <c r="C40" s="275"/>
      <c r="D40" s="274"/>
      <c r="E40" s="274"/>
      <c r="F40" s="274"/>
      <c r="G40" s="274"/>
      <c r="H40" s="274"/>
      <c r="I40" s="274"/>
    </row>
    <row r="41" spans="1:13">
      <c r="B41" s="275" t="s">
        <v>554</v>
      </c>
      <c r="C41" s="275"/>
    </row>
    <row r="42" spans="1:13">
      <c r="B42" s="275" t="s">
        <v>559</v>
      </c>
      <c r="C42" s="275"/>
    </row>
    <row r="43" spans="1:13" ht="15">
      <c r="B43" s="275" t="s">
        <v>558</v>
      </c>
      <c r="C43" s="274"/>
    </row>
    <row r="44" spans="1:13" ht="15">
      <c r="B44" s="275" t="s">
        <v>557</v>
      </c>
      <c r="C44" s="274"/>
    </row>
  </sheetData>
  <mergeCells count="2">
    <mergeCell ref="A5:L6"/>
    <mergeCell ref="A37:I37"/>
  </mergeCells>
  <pageMargins left="0.7" right="0.7" top="0.75" bottom="0.75" header="0.3" footer="0.3"/>
  <pageSetup paperSize="9"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8576"/>
  <sheetViews>
    <sheetView topLeftCell="A3" zoomScale="85" zoomScaleNormal="85" workbookViewId="0">
      <selection activeCell="S9" sqref="S9"/>
    </sheetView>
  </sheetViews>
  <sheetFormatPr defaultRowHeight="12.75"/>
  <cols>
    <col min="2" max="2" width="53" customWidth="1"/>
    <col min="5" max="5" width="10.85546875" customWidth="1"/>
    <col min="10" max="10" width="16.85546875" customWidth="1"/>
    <col min="12" max="12" width="12.140625" customWidth="1"/>
    <col min="13" max="13" width="11.28515625" customWidth="1"/>
  </cols>
  <sheetData>
    <row r="1" spans="1:13">
      <c r="A1" s="43"/>
      <c r="B1" s="41" t="s">
        <v>79</v>
      </c>
      <c r="C1" s="41"/>
      <c r="D1" s="43"/>
      <c r="E1" s="43"/>
      <c r="F1" s="43"/>
      <c r="G1" s="43"/>
      <c r="H1" s="41"/>
      <c r="I1" s="41"/>
      <c r="J1" s="41"/>
      <c r="K1" s="43"/>
      <c r="L1" s="41"/>
      <c r="M1" s="41"/>
    </row>
    <row r="2" spans="1:13">
      <c r="A2" s="43"/>
      <c r="B2" s="43" t="s">
        <v>59</v>
      </c>
      <c r="C2" s="41"/>
      <c r="D2" s="43"/>
      <c r="E2" s="43"/>
      <c r="F2" s="43"/>
      <c r="G2" s="43"/>
      <c r="H2" s="41"/>
      <c r="I2" s="41"/>
      <c r="J2" s="41"/>
      <c r="K2" s="43"/>
      <c r="L2" s="41"/>
      <c r="M2" s="41"/>
    </row>
    <row r="3" spans="1:13">
      <c r="A3" s="43"/>
      <c r="B3" s="41"/>
      <c r="C3" s="41"/>
      <c r="D3" s="43"/>
      <c r="E3" s="43"/>
      <c r="F3" s="43"/>
      <c r="G3" s="43"/>
      <c r="H3" s="41"/>
      <c r="I3" s="41"/>
      <c r="J3" s="41"/>
      <c r="K3" s="43"/>
      <c r="L3" s="41"/>
      <c r="M3" s="41"/>
    </row>
    <row r="4" spans="1:13">
      <c r="A4" s="43"/>
      <c r="B4" s="42" t="s">
        <v>568</v>
      </c>
      <c r="C4" s="41"/>
      <c r="D4" s="43"/>
      <c r="E4" s="43"/>
      <c r="F4" s="43"/>
      <c r="G4" s="43"/>
      <c r="H4" s="41"/>
      <c r="I4" s="41"/>
      <c r="J4" s="41"/>
      <c r="K4" s="43"/>
      <c r="L4" s="41"/>
      <c r="M4" s="41"/>
    </row>
    <row r="5" spans="1:13">
      <c r="A5" s="377" t="s">
        <v>578</v>
      </c>
      <c r="B5" s="377"/>
      <c r="C5" s="377"/>
      <c r="D5" s="377"/>
      <c r="E5" s="377"/>
      <c r="F5" s="377"/>
      <c r="G5" s="377"/>
      <c r="H5" s="377"/>
      <c r="I5" s="377"/>
      <c r="J5" s="377"/>
      <c r="K5" s="377"/>
      <c r="L5" s="377"/>
      <c r="M5" s="41"/>
    </row>
    <row r="6" spans="1:13">
      <c r="A6" s="377"/>
      <c r="B6" s="377"/>
      <c r="C6" s="377"/>
      <c r="D6" s="377"/>
      <c r="E6" s="377"/>
      <c r="F6" s="377"/>
      <c r="G6" s="377"/>
      <c r="H6" s="377"/>
      <c r="I6" s="377"/>
      <c r="J6" s="377"/>
      <c r="K6" s="377"/>
      <c r="L6" s="377"/>
      <c r="M6" s="41"/>
    </row>
    <row r="7" spans="1:13">
      <c r="A7" s="105"/>
      <c r="B7" s="105"/>
      <c r="C7" s="105"/>
      <c r="D7" s="105"/>
      <c r="E7" s="105"/>
      <c r="F7" s="105"/>
      <c r="G7" s="105"/>
      <c r="H7" s="105"/>
      <c r="I7" s="105"/>
      <c r="J7" s="105"/>
      <c r="K7" s="105"/>
      <c r="L7" s="105"/>
      <c r="M7" s="41"/>
    </row>
    <row r="8" spans="1:13" ht="77.25" customHeight="1">
      <c r="A8" s="276"/>
      <c r="B8" s="276" t="s">
        <v>304</v>
      </c>
      <c r="C8" s="276" t="s">
        <v>62</v>
      </c>
      <c r="D8" s="276" t="s">
        <v>80</v>
      </c>
      <c r="E8" s="276" t="s">
        <v>81</v>
      </c>
      <c r="F8" s="276" t="s">
        <v>82</v>
      </c>
      <c r="G8" s="276" t="s">
        <v>83</v>
      </c>
      <c r="H8" s="277" t="s">
        <v>84</v>
      </c>
      <c r="I8" s="277" t="s">
        <v>85</v>
      </c>
      <c r="J8" s="277" t="s">
        <v>86</v>
      </c>
      <c r="K8" s="277" t="s">
        <v>598</v>
      </c>
      <c r="L8" s="277" t="s">
        <v>87</v>
      </c>
      <c r="M8" s="100" t="s">
        <v>302</v>
      </c>
    </row>
    <row r="9" spans="1:13" ht="250.9" customHeight="1">
      <c r="A9" s="278">
        <v>1</v>
      </c>
      <c r="B9" s="279" t="s">
        <v>535</v>
      </c>
      <c r="C9" s="280" t="s">
        <v>71</v>
      </c>
      <c r="D9" s="280">
        <v>220</v>
      </c>
      <c r="E9" s="336"/>
      <c r="F9" s="336"/>
      <c r="G9" s="336"/>
      <c r="H9" s="281"/>
      <c r="I9" s="282">
        <f>H9+H9*K9</f>
        <v>0</v>
      </c>
      <c r="J9" s="283">
        <f>H9*G9</f>
        <v>0</v>
      </c>
      <c r="K9" s="358"/>
      <c r="L9" s="283">
        <f>J9+K9*J9</f>
        <v>0</v>
      </c>
      <c r="M9" s="335"/>
    </row>
    <row r="10" spans="1:13" ht="207.6" customHeight="1">
      <c r="A10" s="278">
        <v>2</v>
      </c>
      <c r="B10" s="279" t="s">
        <v>536</v>
      </c>
      <c r="C10" s="280" t="s">
        <v>71</v>
      </c>
      <c r="D10" s="280">
        <v>200</v>
      </c>
      <c r="E10" s="336"/>
      <c r="F10" s="336"/>
      <c r="G10" s="336"/>
      <c r="H10" s="281"/>
      <c r="I10" s="282">
        <f t="shared" ref="I10:I28" si="0">H10+H10*K10</f>
        <v>0</v>
      </c>
      <c r="J10" s="283">
        <f t="shared" ref="J10:J28" si="1">D10*H10</f>
        <v>0</v>
      </c>
      <c r="K10" s="358"/>
      <c r="L10" s="283">
        <f t="shared" ref="L10:L28" si="2">J10+K10*J10</f>
        <v>0</v>
      </c>
      <c r="M10" s="335"/>
    </row>
    <row r="11" spans="1:13" ht="181.15" customHeight="1">
      <c r="A11" s="278">
        <v>3</v>
      </c>
      <c r="B11" s="279" t="s">
        <v>537</v>
      </c>
      <c r="C11" s="280" t="s">
        <v>71</v>
      </c>
      <c r="D11" s="280">
        <v>120</v>
      </c>
      <c r="E11" s="336"/>
      <c r="F11" s="336"/>
      <c r="G11" s="336"/>
      <c r="H11" s="281"/>
      <c r="I11" s="282">
        <f t="shared" si="0"/>
        <v>0</v>
      </c>
      <c r="J11" s="283">
        <f t="shared" si="1"/>
        <v>0</v>
      </c>
      <c r="K11" s="358"/>
      <c r="L11" s="283">
        <f t="shared" si="2"/>
        <v>0</v>
      </c>
      <c r="M11" s="335"/>
    </row>
    <row r="12" spans="1:13" ht="322.89999999999998" customHeight="1">
      <c r="A12" s="278">
        <v>4</v>
      </c>
      <c r="B12" s="279" t="s">
        <v>538</v>
      </c>
      <c r="C12" s="280" t="s">
        <v>71</v>
      </c>
      <c r="D12" s="280">
        <v>120</v>
      </c>
      <c r="E12" s="336"/>
      <c r="F12" s="336"/>
      <c r="G12" s="336"/>
      <c r="H12" s="281"/>
      <c r="I12" s="282">
        <f t="shared" si="0"/>
        <v>0</v>
      </c>
      <c r="J12" s="283">
        <f t="shared" si="1"/>
        <v>0</v>
      </c>
      <c r="K12" s="358"/>
      <c r="L12" s="283">
        <f t="shared" si="2"/>
        <v>0</v>
      </c>
      <c r="M12" s="335"/>
    </row>
    <row r="13" spans="1:13" ht="138.6" customHeight="1">
      <c r="A13" s="278">
        <v>5</v>
      </c>
      <c r="B13" s="279" t="s">
        <v>539</v>
      </c>
      <c r="C13" s="280" t="s">
        <v>71</v>
      </c>
      <c r="D13" s="280">
        <v>22</v>
      </c>
      <c r="E13" s="336"/>
      <c r="F13" s="336"/>
      <c r="G13" s="336"/>
      <c r="H13" s="281"/>
      <c r="I13" s="282">
        <f t="shared" si="0"/>
        <v>0</v>
      </c>
      <c r="J13" s="283">
        <f t="shared" si="1"/>
        <v>0</v>
      </c>
      <c r="K13" s="358"/>
      <c r="L13" s="283">
        <f t="shared" si="2"/>
        <v>0</v>
      </c>
      <c r="M13" s="335"/>
    </row>
    <row r="14" spans="1:13" ht="164.45" customHeight="1">
      <c r="A14" s="278">
        <v>6</v>
      </c>
      <c r="B14" s="279" t="s">
        <v>540</v>
      </c>
      <c r="C14" s="280" t="s">
        <v>71</v>
      </c>
      <c r="D14" s="280">
        <v>250</v>
      </c>
      <c r="E14" s="336"/>
      <c r="F14" s="336"/>
      <c r="G14" s="336"/>
      <c r="H14" s="281"/>
      <c r="I14" s="282">
        <f t="shared" si="0"/>
        <v>0</v>
      </c>
      <c r="J14" s="283">
        <f t="shared" si="1"/>
        <v>0</v>
      </c>
      <c r="K14" s="358"/>
      <c r="L14" s="283">
        <f t="shared" si="2"/>
        <v>0</v>
      </c>
      <c r="M14" s="335"/>
    </row>
    <row r="15" spans="1:13" ht="165.6" customHeight="1">
      <c r="A15" s="278">
        <v>7</v>
      </c>
      <c r="B15" s="279" t="s">
        <v>541</v>
      </c>
      <c r="C15" s="280" t="s">
        <v>71</v>
      </c>
      <c r="D15" s="280">
        <v>50</v>
      </c>
      <c r="E15" s="336"/>
      <c r="F15" s="336"/>
      <c r="G15" s="336"/>
      <c r="H15" s="281"/>
      <c r="I15" s="282">
        <f t="shared" si="0"/>
        <v>0</v>
      </c>
      <c r="J15" s="283">
        <f t="shared" si="1"/>
        <v>0</v>
      </c>
      <c r="K15" s="358"/>
      <c r="L15" s="283">
        <f t="shared" si="2"/>
        <v>0</v>
      </c>
      <c r="M15" s="335"/>
    </row>
    <row r="16" spans="1:13" ht="157.15" customHeight="1">
      <c r="A16" s="278">
        <v>8</v>
      </c>
      <c r="B16" s="284" t="s">
        <v>542</v>
      </c>
      <c r="C16" s="285" t="s">
        <v>71</v>
      </c>
      <c r="D16" s="285">
        <v>120</v>
      </c>
      <c r="E16" s="337"/>
      <c r="F16" s="337"/>
      <c r="G16" s="337"/>
      <c r="H16" s="281"/>
      <c r="I16" s="282">
        <f t="shared" si="0"/>
        <v>0</v>
      </c>
      <c r="J16" s="283">
        <f t="shared" si="1"/>
        <v>0</v>
      </c>
      <c r="K16" s="358"/>
      <c r="L16" s="283">
        <f t="shared" si="2"/>
        <v>0</v>
      </c>
      <c r="M16" s="335"/>
    </row>
    <row r="17" spans="1:13" ht="75.599999999999994" customHeight="1">
      <c r="A17" s="278">
        <v>9</v>
      </c>
      <c r="B17" s="284" t="s">
        <v>543</v>
      </c>
      <c r="C17" s="285" t="s">
        <v>71</v>
      </c>
      <c r="D17" s="285">
        <v>25</v>
      </c>
      <c r="E17" s="337"/>
      <c r="F17" s="337"/>
      <c r="G17" s="337"/>
      <c r="H17" s="281"/>
      <c r="I17" s="282">
        <f t="shared" si="0"/>
        <v>0</v>
      </c>
      <c r="J17" s="283">
        <f t="shared" si="1"/>
        <v>0</v>
      </c>
      <c r="K17" s="358"/>
      <c r="L17" s="283">
        <f t="shared" si="2"/>
        <v>0</v>
      </c>
      <c r="M17" s="335"/>
    </row>
    <row r="18" spans="1:13" ht="147.6" customHeight="1">
      <c r="A18" s="278">
        <v>10</v>
      </c>
      <c r="B18" s="284" t="s">
        <v>544</v>
      </c>
      <c r="C18" s="280" t="s">
        <v>71</v>
      </c>
      <c r="D18" s="280">
        <v>40</v>
      </c>
      <c r="E18" s="336"/>
      <c r="F18" s="336"/>
      <c r="G18" s="336"/>
      <c r="H18" s="281"/>
      <c r="I18" s="282">
        <f t="shared" si="0"/>
        <v>0</v>
      </c>
      <c r="J18" s="283">
        <f t="shared" si="1"/>
        <v>0</v>
      </c>
      <c r="K18" s="358"/>
      <c r="L18" s="283">
        <f t="shared" si="2"/>
        <v>0</v>
      </c>
      <c r="M18" s="335"/>
    </row>
    <row r="19" spans="1:13" ht="56.45" customHeight="1">
      <c r="A19" s="278">
        <v>11</v>
      </c>
      <c r="B19" s="284" t="s">
        <v>545</v>
      </c>
      <c r="C19" s="280" t="s">
        <v>71</v>
      </c>
      <c r="D19" s="280">
        <v>25</v>
      </c>
      <c r="E19" s="336"/>
      <c r="F19" s="336"/>
      <c r="G19" s="336"/>
      <c r="H19" s="281"/>
      <c r="I19" s="282">
        <f t="shared" si="0"/>
        <v>0</v>
      </c>
      <c r="J19" s="283">
        <f t="shared" si="1"/>
        <v>0</v>
      </c>
      <c r="K19" s="358"/>
      <c r="L19" s="283">
        <f t="shared" si="2"/>
        <v>0</v>
      </c>
      <c r="M19" s="335"/>
    </row>
    <row r="20" spans="1:13" ht="204.6" customHeight="1">
      <c r="A20" s="278">
        <v>12</v>
      </c>
      <c r="B20" s="279" t="s">
        <v>546</v>
      </c>
      <c r="C20" s="285" t="s">
        <v>69</v>
      </c>
      <c r="D20" s="285">
        <v>110</v>
      </c>
      <c r="E20" s="337"/>
      <c r="F20" s="337"/>
      <c r="G20" s="337"/>
      <c r="H20" s="281"/>
      <c r="I20" s="282">
        <f t="shared" si="0"/>
        <v>0</v>
      </c>
      <c r="J20" s="283">
        <f t="shared" si="1"/>
        <v>0</v>
      </c>
      <c r="K20" s="358"/>
      <c r="L20" s="283">
        <f t="shared" si="2"/>
        <v>0</v>
      </c>
      <c r="M20" s="335"/>
    </row>
    <row r="21" spans="1:13" ht="180.6" customHeight="1">
      <c r="A21" s="278">
        <v>13</v>
      </c>
      <c r="B21" s="279" t="s">
        <v>547</v>
      </c>
      <c r="C21" s="285" t="s">
        <v>71</v>
      </c>
      <c r="D21" s="285">
        <v>30</v>
      </c>
      <c r="E21" s="337"/>
      <c r="F21" s="337"/>
      <c r="G21" s="337"/>
      <c r="H21" s="281"/>
      <c r="I21" s="282">
        <f t="shared" si="0"/>
        <v>0</v>
      </c>
      <c r="J21" s="283">
        <f t="shared" si="1"/>
        <v>0</v>
      </c>
      <c r="K21" s="358"/>
      <c r="L21" s="283">
        <f t="shared" si="2"/>
        <v>0</v>
      </c>
      <c r="M21" s="335"/>
    </row>
    <row r="22" spans="1:13" ht="369.75">
      <c r="A22" s="278">
        <v>14</v>
      </c>
      <c r="B22" s="279" t="s">
        <v>548</v>
      </c>
      <c r="C22" s="280" t="s">
        <v>71</v>
      </c>
      <c r="D22" s="280">
        <v>6</v>
      </c>
      <c r="E22" s="336"/>
      <c r="F22" s="336"/>
      <c r="G22" s="336"/>
      <c r="H22" s="281"/>
      <c r="I22" s="282">
        <f t="shared" si="0"/>
        <v>0</v>
      </c>
      <c r="J22" s="283">
        <f t="shared" si="1"/>
        <v>0</v>
      </c>
      <c r="K22" s="358"/>
      <c r="L22" s="283">
        <f t="shared" si="2"/>
        <v>0</v>
      </c>
      <c r="M22" s="335"/>
    </row>
    <row r="23" spans="1:13">
      <c r="A23" s="278">
        <v>15</v>
      </c>
      <c r="B23" s="284" t="s">
        <v>534</v>
      </c>
      <c r="C23" s="280" t="s">
        <v>71</v>
      </c>
      <c r="D23" s="280">
        <v>4</v>
      </c>
      <c r="E23" s="336"/>
      <c r="F23" s="336"/>
      <c r="G23" s="336"/>
      <c r="H23" s="281"/>
      <c r="I23" s="282">
        <f t="shared" si="0"/>
        <v>0</v>
      </c>
      <c r="J23" s="283">
        <f t="shared" si="1"/>
        <v>0</v>
      </c>
      <c r="K23" s="358"/>
      <c r="L23" s="283">
        <f t="shared" si="2"/>
        <v>0</v>
      </c>
      <c r="M23" s="335"/>
    </row>
    <row r="24" spans="1:13" s="102" customFormat="1" ht="92.45" customHeight="1">
      <c r="A24" s="278">
        <v>16</v>
      </c>
      <c r="B24" s="279" t="s">
        <v>549</v>
      </c>
      <c r="C24" s="280" t="s">
        <v>69</v>
      </c>
      <c r="D24" s="280">
        <v>1000</v>
      </c>
      <c r="E24" s="336"/>
      <c r="F24" s="336"/>
      <c r="G24" s="336"/>
      <c r="H24" s="281"/>
      <c r="I24" s="282">
        <f t="shared" si="0"/>
        <v>0</v>
      </c>
      <c r="J24" s="283">
        <f t="shared" si="1"/>
        <v>0</v>
      </c>
      <c r="K24" s="358"/>
      <c r="L24" s="283">
        <f t="shared" si="2"/>
        <v>0</v>
      </c>
      <c r="M24" s="335"/>
    </row>
    <row r="25" spans="1:13" s="102" customFormat="1" ht="34.15" customHeight="1">
      <c r="A25" s="278">
        <v>17</v>
      </c>
      <c r="B25" s="279" t="s">
        <v>550</v>
      </c>
      <c r="C25" s="280" t="s">
        <v>69</v>
      </c>
      <c r="D25" s="280">
        <v>2</v>
      </c>
      <c r="E25" s="336"/>
      <c r="F25" s="336"/>
      <c r="G25" s="336"/>
      <c r="H25" s="281"/>
      <c r="I25" s="282">
        <f t="shared" si="0"/>
        <v>0</v>
      </c>
      <c r="J25" s="283">
        <f t="shared" si="1"/>
        <v>0</v>
      </c>
      <c r="K25" s="358"/>
      <c r="L25" s="283">
        <f t="shared" si="2"/>
        <v>0</v>
      </c>
      <c r="M25" s="335"/>
    </row>
    <row r="26" spans="1:13" s="102" customFormat="1" ht="43.15" customHeight="1">
      <c r="A26" s="278">
        <v>18</v>
      </c>
      <c r="B26" s="279" t="s">
        <v>524</v>
      </c>
      <c r="C26" s="280" t="s">
        <v>69</v>
      </c>
      <c r="D26" s="280">
        <v>2</v>
      </c>
      <c r="E26" s="336"/>
      <c r="F26" s="336"/>
      <c r="G26" s="336"/>
      <c r="H26" s="281"/>
      <c r="I26" s="282">
        <f t="shared" si="0"/>
        <v>0</v>
      </c>
      <c r="J26" s="283">
        <f t="shared" si="1"/>
        <v>0</v>
      </c>
      <c r="K26" s="358"/>
      <c r="L26" s="283">
        <f t="shared" si="2"/>
        <v>0</v>
      </c>
      <c r="M26" s="335"/>
    </row>
    <row r="27" spans="1:13" s="103" customFormat="1" ht="150.6" customHeight="1">
      <c r="A27" s="278">
        <v>19</v>
      </c>
      <c r="B27" s="279" t="s">
        <v>551</v>
      </c>
      <c r="C27" s="285" t="s">
        <v>69</v>
      </c>
      <c r="D27" s="285">
        <v>5</v>
      </c>
      <c r="E27" s="337"/>
      <c r="F27" s="337"/>
      <c r="G27" s="337"/>
      <c r="H27" s="281"/>
      <c r="I27" s="282">
        <f t="shared" si="0"/>
        <v>0</v>
      </c>
      <c r="J27" s="283">
        <f t="shared" si="1"/>
        <v>0</v>
      </c>
      <c r="K27" s="358"/>
      <c r="L27" s="283">
        <f t="shared" si="2"/>
        <v>0</v>
      </c>
      <c r="M27" s="335"/>
    </row>
    <row r="28" spans="1:13" s="103" customFormat="1" ht="33.6" customHeight="1">
      <c r="A28" s="278">
        <v>20</v>
      </c>
      <c r="B28" s="279" t="s">
        <v>552</v>
      </c>
      <c r="C28" s="285" t="s">
        <v>69</v>
      </c>
      <c r="D28" s="285">
        <v>15</v>
      </c>
      <c r="E28" s="337"/>
      <c r="F28" s="337"/>
      <c r="G28" s="337"/>
      <c r="H28" s="281"/>
      <c r="I28" s="282">
        <f t="shared" si="0"/>
        <v>0</v>
      </c>
      <c r="J28" s="283">
        <f t="shared" si="1"/>
        <v>0</v>
      </c>
      <c r="K28" s="358"/>
      <c r="L28" s="283">
        <f t="shared" si="2"/>
        <v>0</v>
      </c>
      <c r="M28" s="335"/>
    </row>
    <row r="29" spans="1:13" ht="15">
      <c r="A29" s="274"/>
      <c r="B29" s="274"/>
      <c r="C29" s="274"/>
      <c r="D29" s="274"/>
      <c r="E29" s="274"/>
      <c r="F29" s="274"/>
      <c r="G29" s="274"/>
      <c r="H29" s="274"/>
      <c r="I29" s="286" t="s">
        <v>232</v>
      </c>
      <c r="J29" s="283">
        <f>SUM(J9:J28)</f>
        <v>0</v>
      </c>
      <c r="K29" s="286" t="s">
        <v>92</v>
      </c>
      <c r="L29" s="283">
        <f>SUM(L9:L28)</f>
        <v>0</v>
      </c>
    </row>
    <row r="31" spans="1:13" ht="15">
      <c r="A31" s="274"/>
      <c r="B31" s="275" t="s">
        <v>533</v>
      </c>
      <c r="C31" s="275"/>
      <c r="D31" s="274"/>
      <c r="E31" s="274"/>
      <c r="F31" s="274"/>
      <c r="G31" s="274"/>
      <c r="H31" s="274"/>
      <c r="I31" s="274"/>
      <c r="J31" s="274"/>
      <c r="K31" s="274"/>
      <c r="L31" s="274"/>
    </row>
    <row r="32" spans="1:13" ht="15">
      <c r="A32" s="274"/>
      <c r="B32" s="275" t="s">
        <v>553</v>
      </c>
      <c r="C32" s="275"/>
      <c r="D32" s="274"/>
      <c r="E32" s="274"/>
      <c r="F32" s="274"/>
      <c r="G32" s="274"/>
      <c r="H32" s="274"/>
      <c r="I32" s="274"/>
      <c r="J32" s="274"/>
      <c r="K32" s="274"/>
      <c r="L32" s="274"/>
    </row>
    <row r="33" spans="2:3">
      <c r="B33" s="275" t="s">
        <v>554</v>
      </c>
      <c r="C33" s="275"/>
    </row>
    <row r="34" spans="2:3">
      <c r="B34" s="275" t="s">
        <v>555</v>
      </c>
      <c r="C34" s="275"/>
    </row>
    <row r="35" spans="2:3" ht="15">
      <c r="B35" s="275" t="s">
        <v>556</v>
      </c>
      <c r="C35" s="274"/>
    </row>
    <row r="36" spans="2:3" ht="15">
      <c r="B36" s="275" t="s">
        <v>557</v>
      </c>
      <c r="C36" s="274"/>
    </row>
    <row r="1048576" spans="10:10">
      <c r="J1048576" s="273"/>
    </row>
  </sheetData>
  <mergeCells count="1">
    <mergeCell ref="A5:L6"/>
  </mergeCells>
  <pageMargins left="0.7" right="0.7" top="0.75" bottom="0.75" header="0.3" footer="0.3"/>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E8" sqref="E8"/>
    </sheetView>
  </sheetViews>
  <sheetFormatPr defaultColWidth="8.7109375" defaultRowHeight="12.75"/>
  <cols>
    <col min="1" max="1" width="4.7109375" customWidth="1"/>
    <col min="2" max="2" width="56.28515625" customWidth="1"/>
    <col min="3" max="3" width="9.85546875" customWidth="1"/>
    <col min="4" max="4" width="7.5703125" customWidth="1"/>
    <col min="5" max="5" width="8.85546875" customWidth="1"/>
    <col min="6" max="6" width="8.7109375" customWidth="1"/>
    <col min="7" max="7" width="16.5703125" style="7" customWidth="1"/>
    <col min="8" max="8" width="9.85546875" style="4" customWidth="1"/>
    <col min="9" max="9" width="13.140625" style="7" customWidth="1"/>
    <col min="10" max="10" width="18.7109375" style="7" customWidth="1"/>
  </cols>
  <sheetData>
    <row r="1" spans="1:11" ht="24.6" customHeight="1">
      <c r="A1" s="41"/>
      <c r="B1" s="41" t="s">
        <v>2</v>
      </c>
      <c r="C1" s="41"/>
      <c r="D1" s="41"/>
      <c r="E1" s="41"/>
      <c r="F1" s="41"/>
      <c r="G1" s="117"/>
      <c r="H1" s="43"/>
      <c r="I1" s="117"/>
      <c r="J1" s="117"/>
    </row>
    <row r="2" spans="1:11">
      <c r="A2" s="41"/>
      <c r="B2" s="43" t="s">
        <v>59</v>
      </c>
      <c r="C2" s="41"/>
      <c r="D2" s="41"/>
      <c r="E2" s="41"/>
      <c r="F2" s="41"/>
      <c r="G2" s="117"/>
      <c r="H2" s="43"/>
      <c r="I2" s="117"/>
      <c r="J2" s="117"/>
    </row>
    <row r="3" spans="1:11">
      <c r="A3" s="41"/>
      <c r="B3" s="41"/>
      <c r="C3" s="41"/>
      <c r="D3" s="41"/>
      <c r="E3" s="41"/>
      <c r="F3" s="41"/>
      <c r="G3" s="117"/>
      <c r="H3" s="43"/>
      <c r="I3" s="117"/>
      <c r="J3" s="117"/>
    </row>
    <row r="4" spans="1:11">
      <c r="A4" s="118"/>
      <c r="B4" s="119" t="s">
        <v>568</v>
      </c>
      <c r="C4" s="118"/>
      <c r="D4" s="118"/>
      <c r="E4" s="118"/>
      <c r="F4" s="118"/>
      <c r="G4" s="120"/>
      <c r="H4" s="118"/>
      <c r="I4" s="120"/>
      <c r="J4" s="120"/>
    </row>
    <row r="5" spans="1:11">
      <c r="A5" s="121" t="s">
        <v>560</v>
      </c>
      <c r="B5" s="121"/>
      <c r="C5" s="121"/>
      <c r="D5" s="121"/>
      <c r="E5" s="121"/>
      <c r="F5" s="121"/>
      <c r="G5" s="122"/>
      <c r="H5" s="121"/>
      <c r="I5" s="122"/>
      <c r="J5" s="122"/>
      <c r="K5" s="12"/>
    </row>
    <row r="6" spans="1:11" ht="38.25">
      <c r="A6" s="123" t="s">
        <v>60</v>
      </c>
      <c r="B6" s="123" t="s">
        <v>61</v>
      </c>
      <c r="C6" s="123" t="s">
        <v>95</v>
      </c>
      <c r="D6" s="124" t="s">
        <v>96</v>
      </c>
      <c r="E6" s="125" t="s">
        <v>89</v>
      </c>
      <c r="F6" s="125" t="s">
        <v>90</v>
      </c>
      <c r="G6" s="125" t="s">
        <v>3</v>
      </c>
      <c r="H6" s="125" t="s">
        <v>91</v>
      </c>
      <c r="I6" s="126" t="s">
        <v>4</v>
      </c>
      <c r="J6" s="127" t="s">
        <v>194</v>
      </c>
      <c r="K6" s="13"/>
    </row>
    <row r="7" spans="1:11">
      <c r="A7" s="383">
        <v>1</v>
      </c>
      <c r="B7" s="128" t="s">
        <v>342</v>
      </c>
      <c r="C7" s="129" t="s">
        <v>92</v>
      </c>
      <c r="D7" s="129" t="s">
        <v>92</v>
      </c>
      <c r="E7" s="130" t="s">
        <v>92</v>
      </c>
      <c r="F7" s="130" t="s">
        <v>92</v>
      </c>
      <c r="G7" s="131" t="s">
        <v>92</v>
      </c>
      <c r="H7" s="132" t="s">
        <v>92</v>
      </c>
      <c r="I7" s="133" t="s">
        <v>92</v>
      </c>
      <c r="J7" s="134"/>
    </row>
    <row r="8" spans="1:11">
      <c r="A8" s="383"/>
      <c r="B8" s="128" t="s">
        <v>326</v>
      </c>
      <c r="C8" s="129" t="s">
        <v>5</v>
      </c>
      <c r="D8" s="129">
        <v>6</v>
      </c>
      <c r="E8" s="338"/>
      <c r="F8" s="135">
        <f t="shared" ref="F8:F24" si="0">E8+E8*H8</f>
        <v>0</v>
      </c>
      <c r="G8" s="131">
        <f t="shared" ref="G8:G24" si="1">D8*E8</f>
        <v>0</v>
      </c>
      <c r="H8" s="359"/>
      <c r="I8" s="133">
        <f t="shared" ref="I8:I24" si="2">G8+G8*H8</f>
        <v>0</v>
      </c>
      <c r="J8" s="342"/>
    </row>
    <row r="9" spans="1:11">
      <c r="A9" s="383"/>
      <c r="B9" s="128" t="s">
        <v>327</v>
      </c>
      <c r="C9" s="129" t="s">
        <v>5</v>
      </c>
      <c r="D9" s="129">
        <v>14</v>
      </c>
      <c r="E9" s="338"/>
      <c r="F9" s="135">
        <f t="shared" si="0"/>
        <v>0</v>
      </c>
      <c r="G9" s="131">
        <f t="shared" si="1"/>
        <v>0</v>
      </c>
      <c r="H9" s="359"/>
      <c r="I9" s="133">
        <f t="shared" si="2"/>
        <v>0</v>
      </c>
      <c r="J9" s="342"/>
    </row>
    <row r="10" spans="1:11">
      <c r="A10" s="383"/>
      <c r="B10" s="128" t="s">
        <v>328</v>
      </c>
      <c r="C10" s="129" t="s">
        <v>5</v>
      </c>
      <c r="D10" s="129">
        <v>5</v>
      </c>
      <c r="E10" s="338"/>
      <c r="F10" s="135">
        <f t="shared" si="0"/>
        <v>0</v>
      </c>
      <c r="G10" s="131">
        <f t="shared" si="1"/>
        <v>0</v>
      </c>
      <c r="H10" s="359"/>
      <c r="I10" s="133">
        <f t="shared" si="2"/>
        <v>0</v>
      </c>
      <c r="J10" s="342"/>
    </row>
    <row r="11" spans="1:11">
      <c r="A11" s="383"/>
      <c r="B11" s="128" t="s">
        <v>329</v>
      </c>
      <c r="C11" s="129" t="s">
        <v>5</v>
      </c>
      <c r="D11" s="129">
        <v>5</v>
      </c>
      <c r="E11" s="338"/>
      <c r="F11" s="135">
        <f t="shared" si="0"/>
        <v>0</v>
      </c>
      <c r="G11" s="131">
        <f t="shared" si="1"/>
        <v>0</v>
      </c>
      <c r="H11" s="359"/>
      <c r="I11" s="133">
        <f t="shared" si="2"/>
        <v>0</v>
      </c>
      <c r="J11" s="342"/>
    </row>
    <row r="12" spans="1:11" ht="25.5">
      <c r="A12" s="136">
        <v>2</v>
      </c>
      <c r="B12" s="137" t="s">
        <v>6</v>
      </c>
      <c r="C12" s="129" t="s">
        <v>5</v>
      </c>
      <c r="D12" s="129">
        <v>10</v>
      </c>
      <c r="E12" s="338"/>
      <c r="F12" s="135">
        <f t="shared" si="0"/>
        <v>0</v>
      </c>
      <c r="G12" s="131">
        <f t="shared" si="1"/>
        <v>0</v>
      </c>
      <c r="H12" s="359"/>
      <c r="I12" s="133">
        <f t="shared" si="2"/>
        <v>0</v>
      </c>
      <c r="J12" s="342"/>
    </row>
    <row r="13" spans="1:11" ht="16.5" customHeight="1">
      <c r="A13" s="136">
        <v>3</v>
      </c>
      <c r="B13" s="138" t="s">
        <v>7</v>
      </c>
      <c r="C13" s="129" t="s">
        <v>8</v>
      </c>
      <c r="D13" s="129">
        <v>5</v>
      </c>
      <c r="E13" s="338"/>
      <c r="F13" s="135">
        <f t="shared" si="0"/>
        <v>0</v>
      </c>
      <c r="G13" s="131">
        <f t="shared" si="1"/>
        <v>0</v>
      </c>
      <c r="H13" s="359"/>
      <c r="I13" s="133">
        <f t="shared" si="2"/>
        <v>0</v>
      </c>
      <c r="J13" s="342"/>
    </row>
    <row r="14" spans="1:11" ht="25.5">
      <c r="A14" s="136">
        <v>4</v>
      </c>
      <c r="B14" s="137" t="s">
        <v>9</v>
      </c>
      <c r="C14" s="129" t="s">
        <v>5</v>
      </c>
      <c r="D14" s="129">
        <v>3</v>
      </c>
      <c r="E14" s="338"/>
      <c r="F14" s="135">
        <f t="shared" si="0"/>
        <v>0</v>
      </c>
      <c r="G14" s="131">
        <f t="shared" si="1"/>
        <v>0</v>
      </c>
      <c r="H14" s="359"/>
      <c r="I14" s="133">
        <f t="shared" si="2"/>
        <v>0</v>
      </c>
      <c r="J14" s="342"/>
    </row>
    <row r="15" spans="1:11" s="5" customFormat="1" ht="43.9" customHeight="1">
      <c r="A15" s="139">
        <v>5</v>
      </c>
      <c r="B15" s="137" t="s">
        <v>254</v>
      </c>
      <c r="C15" s="129" t="s">
        <v>69</v>
      </c>
      <c r="D15" s="129">
        <v>4</v>
      </c>
      <c r="E15" s="338"/>
      <c r="F15" s="135">
        <f t="shared" si="0"/>
        <v>0</v>
      </c>
      <c r="G15" s="131">
        <f t="shared" si="1"/>
        <v>0</v>
      </c>
      <c r="H15" s="359"/>
      <c r="I15" s="133">
        <f t="shared" si="2"/>
        <v>0</v>
      </c>
      <c r="J15" s="342"/>
    </row>
    <row r="16" spans="1:11" ht="51">
      <c r="A16" s="139">
        <v>6</v>
      </c>
      <c r="B16" s="137" t="s">
        <v>10</v>
      </c>
      <c r="C16" s="129" t="s">
        <v>5</v>
      </c>
      <c r="D16" s="129">
        <v>10</v>
      </c>
      <c r="E16" s="338"/>
      <c r="F16" s="135">
        <f t="shared" si="0"/>
        <v>0</v>
      </c>
      <c r="G16" s="131">
        <f t="shared" si="1"/>
        <v>0</v>
      </c>
      <c r="H16" s="359"/>
      <c r="I16" s="133">
        <f t="shared" si="2"/>
        <v>0</v>
      </c>
      <c r="J16" s="342"/>
    </row>
    <row r="17" spans="1:10" ht="34.9" customHeight="1">
      <c r="A17" s="139">
        <v>7</v>
      </c>
      <c r="B17" s="137" t="s">
        <v>11</v>
      </c>
      <c r="C17" s="129" t="s">
        <v>5</v>
      </c>
      <c r="D17" s="129">
        <v>4</v>
      </c>
      <c r="E17" s="338"/>
      <c r="F17" s="135">
        <f t="shared" si="0"/>
        <v>0</v>
      </c>
      <c r="G17" s="131">
        <f t="shared" si="1"/>
        <v>0</v>
      </c>
      <c r="H17" s="359"/>
      <c r="I17" s="133">
        <f t="shared" si="2"/>
        <v>0</v>
      </c>
      <c r="J17" s="342"/>
    </row>
    <row r="18" spans="1:10" ht="117.75" customHeight="1">
      <c r="A18" s="139">
        <v>8</v>
      </c>
      <c r="B18" s="140" t="s">
        <v>12</v>
      </c>
      <c r="C18" s="129" t="s">
        <v>177</v>
      </c>
      <c r="D18" s="129">
        <v>2</v>
      </c>
      <c r="E18" s="338"/>
      <c r="F18" s="135">
        <f t="shared" si="0"/>
        <v>0</v>
      </c>
      <c r="G18" s="131">
        <f t="shared" si="1"/>
        <v>0</v>
      </c>
      <c r="H18" s="359"/>
      <c r="I18" s="133">
        <f t="shared" si="2"/>
        <v>0</v>
      </c>
      <c r="J18" s="342"/>
    </row>
    <row r="19" spans="1:10" ht="46.15" customHeight="1">
      <c r="A19" s="139">
        <v>9</v>
      </c>
      <c r="B19" s="140" t="s">
        <v>243</v>
      </c>
      <c r="C19" s="129" t="s">
        <v>69</v>
      </c>
      <c r="D19" s="129">
        <v>300</v>
      </c>
      <c r="E19" s="338"/>
      <c r="F19" s="135">
        <f t="shared" si="0"/>
        <v>0</v>
      </c>
      <c r="G19" s="131">
        <f t="shared" si="1"/>
        <v>0</v>
      </c>
      <c r="H19" s="359"/>
      <c r="I19" s="133">
        <f t="shared" si="2"/>
        <v>0</v>
      </c>
      <c r="J19" s="342"/>
    </row>
    <row r="20" spans="1:10" ht="40.15" customHeight="1">
      <c r="A20" s="139">
        <v>10</v>
      </c>
      <c r="B20" s="140" t="s">
        <v>244</v>
      </c>
      <c r="C20" s="129" t="s">
        <v>69</v>
      </c>
      <c r="D20" s="129">
        <v>300</v>
      </c>
      <c r="E20" s="338"/>
      <c r="F20" s="135">
        <f t="shared" si="0"/>
        <v>0</v>
      </c>
      <c r="G20" s="131">
        <f t="shared" si="1"/>
        <v>0</v>
      </c>
      <c r="H20" s="359"/>
      <c r="I20" s="133">
        <f t="shared" si="2"/>
        <v>0</v>
      </c>
      <c r="J20" s="342"/>
    </row>
    <row r="21" spans="1:10" ht="40.15" customHeight="1">
      <c r="A21" s="139">
        <v>11</v>
      </c>
      <c r="B21" s="141" t="s">
        <v>320</v>
      </c>
      <c r="C21" s="142" t="s">
        <v>69</v>
      </c>
      <c r="D21" s="142">
        <v>1</v>
      </c>
      <c r="E21" s="339"/>
      <c r="F21" s="135">
        <f t="shared" si="0"/>
        <v>0</v>
      </c>
      <c r="G21" s="131">
        <f t="shared" si="1"/>
        <v>0</v>
      </c>
      <c r="H21" s="360"/>
      <c r="I21" s="133">
        <f t="shared" si="2"/>
        <v>0</v>
      </c>
      <c r="J21" s="343"/>
    </row>
    <row r="22" spans="1:10" ht="40.9" customHeight="1">
      <c r="A22" s="139">
        <v>12</v>
      </c>
      <c r="B22" s="143" t="s">
        <v>13</v>
      </c>
      <c r="C22" s="144" t="s">
        <v>14</v>
      </c>
      <c r="D22" s="144">
        <v>10</v>
      </c>
      <c r="E22" s="340"/>
      <c r="F22" s="135">
        <f t="shared" si="0"/>
        <v>0</v>
      </c>
      <c r="G22" s="131">
        <f t="shared" si="1"/>
        <v>0</v>
      </c>
      <c r="H22" s="360"/>
      <c r="I22" s="133">
        <f t="shared" si="2"/>
        <v>0</v>
      </c>
      <c r="J22" s="344"/>
    </row>
    <row r="23" spans="1:10" ht="40.9" customHeight="1">
      <c r="A23" s="139">
        <v>13</v>
      </c>
      <c r="B23" s="145" t="s">
        <v>338</v>
      </c>
      <c r="C23" s="146" t="s">
        <v>339</v>
      </c>
      <c r="D23" s="146">
        <v>5</v>
      </c>
      <c r="E23" s="341"/>
      <c r="F23" s="135">
        <f t="shared" si="0"/>
        <v>0</v>
      </c>
      <c r="G23" s="131">
        <f t="shared" si="1"/>
        <v>0</v>
      </c>
      <c r="H23" s="361"/>
      <c r="I23" s="133">
        <f t="shared" si="2"/>
        <v>0</v>
      </c>
      <c r="J23" s="343"/>
    </row>
    <row r="24" spans="1:10" ht="40.9" customHeight="1">
      <c r="A24" s="139">
        <v>14</v>
      </c>
      <c r="B24" s="145" t="s">
        <v>341</v>
      </c>
      <c r="C24" s="146" t="s">
        <v>340</v>
      </c>
      <c r="D24" s="146">
        <v>1</v>
      </c>
      <c r="E24" s="341"/>
      <c r="F24" s="135">
        <f t="shared" si="0"/>
        <v>0</v>
      </c>
      <c r="G24" s="131">
        <f t="shared" si="1"/>
        <v>0</v>
      </c>
      <c r="H24" s="361"/>
      <c r="I24" s="133">
        <f t="shared" si="2"/>
        <v>0</v>
      </c>
      <c r="J24" s="343"/>
    </row>
    <row r="25" spans="1:10">
      <c r="A25" s="384" t="s">
        <v>232</v>
      </c>
      <c r="B25" s="384"/>
      <c r="C25" s="384"/>
      <c r="D25" s="384"/>
      <c r="E25" s="384"/>
      <c r="F25" s="384"/>
      <c r="G25" s="147">
        <f>SUM(G8:G24)</f>
        <v>0</v>
      </c>
      <c r="H25" s="148" t="s">
        <v>599</v>
      </c>
      <c r="I25" s="147">
        <f>SUM(I8:I24)</f>
        <v>0</v>
      </c>
      <c r="J25" s="149"/>
    </row>
    <row r="26" spans="1:10">
      <c r="A26" s="41"/>
      <c r="B26" s="41"/>
      <c r="C26" s="41"/>
      <c r="D26" s="41"/>
      <c r="E26" s="41"/>
      <c r="F26" s="41"/>
      <c r="G26" s="150"/>
      <c r="H26" s="43"/>
      <c r="I26" s="117"/>
      <c r="J26" s="117"/>
    </row>
    <row r="27" spans="1:10">
      <c r="A27" s="41"/>
      <c r="B27" s="41"/>
      <c r="C27" s="41"/>
      <c r="D27" s="41"/>
      <c r="E27" s="41"/>
      <c r="F27" s="41"/>
      <c r="G27" s="117"/>
      <c r="H27" s="43"/>
      <c r="I27" s="117"/>
      <c r="J27" s="117"/>
    </row>
    <row r="28" spans="1:10">
      <c r="A28" s="41"/>
      <c r="B28" s="41"/>
      <c r="C28" s="41"/>
      <c r="D28" s="385" t="s">
        <v>15</v>
      </c>
      <c r="E28" s="385"/>
      <c r="F28" s="385"/>
      <c r="G28" s="385"/>
      <c r="H28" s="385"/>
      <c r="I28" s="117"/>
      <c r="J28" s="117"/>
    </row>
    <row r="29" spans="1:10">
      <c r="A29" s="41"/>
      <c r="B29" s="41"/>
      <c r="C29" s="41"/>
      <c r="D29" s="385" t="s">
        <v>16</v>
      </c>
      <c r="E29" s="385"/>
      <c r="F29" s="385"/>
      <c r="G29" s="385"/>
      <c r="H29" s="385"/>
      <c r="I29" s="117"/>
      <c r="J29" s="117"/>
    </row>
    <row r="30" spans="1:10">
      <c r="A30" s="41"/>
      <c r="B30" s="41"/>
      <c r="C30" s="41"/>
      <c r="D30" s="41"/>
      <c r="E30" s="41"/>
      <c r="F30" s="41"/>
      <c r="G30" s="117"/>
      <c r="H30" s="43"/>
      <c r="I30" s="117"/>
      <c r="J30" s="117"/>
    </row>
  </sheetData>
  <mergeCells count="4">
    <mergeCell ref="A7:A11"/>
    <mergeCell ref="A25:F25"/>
    <mergeCell ref="D28:H28"/>
    <mergeCell ref="D29:H29"/>
  </mergeCells>
  <phoneticPr fontId="8" type="noConversion"/>
  <pageMargins left="0.2" right="0.24027777777777778" top="0.98402777777777772" bottom="0.98402777777777772" header="0.51180555555555551" footer="0.51180555555555551"/>
  <pageSetup paperSize="9" scale="94" firstPageNumber="0" fitToHeight="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workbookViewId="0">
      <selection activeCell="F7" sqref="F7"/>
    </sheetView>
  </sheetViews>
  <sheetFormatPr defaultRowHeight="12.75"/>
  <cols>
    <col min="1" max="1" width="2.85546875" bestFit="1" customWidth="1"/>
    <col min="2" max="2" width="21.28515625" customWidth="1"/>
    <col min="3" max="3" width="21.140625" customWidth="1"/>
    <col min="4" max="4" width="5.140625" bestFit="1" customWidth="1"/>
    <col min="5" max="5" width="5.85546875" bestFit="1" customWidth="1"/>
    <col min="6" max="6" width="8.85546875" customWidth="1"/>
    <col min="7" max="7" width="8.5703125" style="28" customWidth="1"/>
    <col min="8" max="8" width="8.140625" customWidth="1"/>
    <col min="9" max="9" width="13.7109375" style="28" customWidth="1"/>
    <col min="10" max="10" width="12.42578125" style="28" bestFit="1" customWidth="1"/>
    <col min="11" max="11" width="11" style="6" bestFit="1" customWidth="1"/>
    <col min="12" max="12" width="12.42578125" customWidth="1"/>
    <col min="14" max="14" width="9.42578125" style="26" bestFit="1" customWidth="1"/>
  </cols>
  <sheetData>
    <row r="1" spans="1:13" ht="46.35" customHeight="1">
      <c r="A1" s="41"/>
      <c r="B1" s="41" t="s">
        <v>17</v>
      </c>
      <c r="C1" s="41"/>
      <c r="D1" s="41"/>
      <c r="E1" s="41"/>
      <c r="F1" s="41"/>
      <c r="G1" s="60"/>
      <c r="H1" s="41"/>
      <c r="I1" s="60"/>
      <c r="J1" s="60"/>
      <c r="K1" s="77"/>
      <c r="L1" s="41"/>
      <c r="M1" s="41"/>
    </row>
    <row r="2" spans="1:13">
      <c r="A2" s="41"/>
      <c r="B2" s="41" t="s">
        <v>59</v>
      </c>
      <c r="C2" s="41"/>
      <c r="D2" s="41"/>
      <c r="E2" s="41"/>
      <c r="F2" s="41"/>
      <c r="G2" s="60"/>
      <c r="H2" s="41"/>
      <c r="I2" s="60"/>
      <c r="J2" s="60"/>
      <c r="K2" s="77"/>
      <c r="L2" s="41"/>
      <c r="M2" s="41"/>
    </row>
    <row r="3" spans="1:13">
      <c r="A3" s="41"/>
      <c r="B3" s="41"/>
      <c r="C3" s="41"/>
      <c r="D3" s="41"/>
      <c r="E3" s="41"/>
      <c r="F3" s="41"/>
      <c r="G3" s="60"/>
      <c r="H3" s="41"/>
      <c r="I3" s="60"/>
      <c r="J3" s="60"/>
      <c r="K3" s="77"/>
      <c r="L3" s="41"/>
      <c r="M3" s="41"/>
    </row>
    <row r="4" spans="1:13">
      <c r="A4" s="41"/>
      <c r="B4" s="42" t="s">
        <v>568</v>
      </c>
      <c r="C4" s="41"/>
      <c r="D4" s="41"/>
      <c r="E4" s="41"/>
      <c r="F4" s="41"/>
      <c r="G4" s="60"/>
      <c r="H4" s="41"/>
      <c r="I4" s="60"/>
      <c r="J4" s="60"/>
      <c r="K4" s="77"/>
      <c r="L4" s="41"/>
      <c r="M4" s="41"/>
    </row>
    <row r="5" spans="1:13">
      <c r="A5" s="386" t="s">
        <v>579</v>
      </c>
      <c r="B5" s="386"/>
      <c r="C5" s="386"/>
      <c r="D5" s="386"/>
      <c r="E5" s="386"/>
      <c r="F5" s="386"/>
      <c r="G5" s="386"/>
      <c r="H5" s="386"/>
      <c r="I5" s="386"/>
      <c r="J5" s="386"/>
      <c r="K5" s="151"/>
      <c r="L5" s="121"/>
      <c r="M5" s="41"/>
    </row>
    <row r="6" spans="1:13" ht="48">
      <c r="A6" s="152" t="s">
        <v>18</v>
      </c>
      <c r="B6" s="152" t="s">
        <v>19</v>
      </c>
      <c r="C6" s="153" t="s">
        <v>61</v>
      </c>
      <c r="D6" s="154" t="s">
        <v>20</v>
      </c>
      <c r="E6" s="154" t="s">
        <v>21</v>
      </c>
      <c r="F6" s="154" t="s">
        <v>191</v>
      </c>
      <c r="G6" s="155" t="s">
        <v>192</v>
      </c>
      <c r="H6" s="154" t="s">
        <v>91</v>
      </c>
      <c r="I6" s="155" t="s">
        <v>22</v>
      </c>
      <c r="J6" s="156" t="s">
        <v>23</v>
      </c>
      <c r="K6" s="157" t="s">
        <v>193</v>
      </c>
      <c r="L6" s="157" t="s">
        <v>194</v>
      </c>
      <c r="M6" s="41"/>
    </row>
    <row r="7" spans="1:13" ht="38.25">
      <c r="A7" s="82">
        <v>1</v>
      </c>
      <c r="B7" s="80" t="s">
        <v>221</v>
      </c>
      <c r="C7" s="80" t="s">
        <v>416</v>
      </c>
      <c r="D7" s="82">
        <v>5</v>
      </c>
      <c r="E7" s="82">
        <v>24</v>
      </c>
      <c r="F7" s="345"/>
      <c r="G7" s="158">
        <f>F7+F7*H7</f>
        <v>0</v>
      </c>
      <c r="H7" s="362"/>
      <c r="I7" s="298">
        <f>D7*E7*F7</f>
        <v>0</v>
      </c>
      <c r="J7" s="299">
        <f>I7+I7*H7</f>
        <v>0</v>
      </c>
      <c r="K7" s="159" t="s">
        <v>195</v>
      </c>
      <c r="L7" s="160" t="s">
        <v>196</v>
      </c>
      <c r="M7" s="76"/>
    </row>
    <row r="8" spans="1:13" ht="51">
      <c r="A8" s="82">
        <v>2</v>
      </c>
      <c r="B8" s="80" t="s">
        <v>221</v>
      </c>
      <c r="C8" s="80" t="s">
        <v>24</v>
      </c>
      <c r="D8" s="82">
        <v>10</v>
      </c>
      <c r="E8" s="82">
        <v>24</v>
      </c>
      <c r="F8" s="345"/>
      <c r="G8" s="158">
        <f t="shared" ref="G8:G25" si="0">F8+F8*H8</f>
        <v>0</v>
      </c>
      <c r="H8" s="362"/>
      <c r="I8" s="298">
        <f t="shared" ref="I8:I25" si="1">D8*E8*F8</f>
        <v>0</v>
      </c>
      <c r="J8" s="299">
        <f t="shared" ref="J8:J25" si="2">I8+I8*H8</f>
        <v>0</v>
      </c>
      <c r="K8" s="161" t="s">
        <v>197</v>
      </c>
      <c r="L8" s="160" t="s">
        <v>196</v>
      </c>
      <c r="M8" s="76"/>
    </row>
    <row r="9" spans="1:13" ht="51">
      <c r="A9" s="82">
        <v>3</v>
      </c>
      <c r="B9" s="80" t="s">
        <v>221</v>
      </c>
      <c r="C9" s="80" t="s">
        <v>417</v>
      </c>
      <c r="D9" s="82">
        <v>12</v>
      </c>
      <c r="E9" s="82">
        <v>24</v>
      </c>
      <c r="F9" s="345"/>
      <c r="G9" s="158">
        <f t="shared" si="0"/>
        <v>0</v>
      </c>
      <c r="H9" s="362"/>
      <c r="I9" s="298">
        <f t="shared" si="1"/>
        <v>0</v>
      </c>
      <c r="J9" s="299">
        <f t="shared" si="2"/>
        <v>0</v>
      </c>
      <c r="K9" s="161" t="s">
        <v>198</v>
      </c>
      <c r="L9" s="160" t="s">
        <v>196</v>
      </c>
      <c r="M9" s="76"/>
    </row>
    <row r="10" spans="1:13" ht="38.25">
      <c r="A10" s="82">
        <v>4</v>
      </c>
      <c r="B10" s="80" t="s">
        <v>221</v>
      </c>
      <c r="C10" s="80" t="s">
        <v>25</v>
      </c>
      <c r="D10" s="82">
        <v>12</v>
      </c>
      <c r="E10" s="82">
        <v>24</v>
      </c>
      <c r="F10" s="345"/>
      <c r="G10" s="158">
        <f t="shared" si="0"/>
        <v>0</v>
      </c>
      <c r="H10" s="362"/>
      <c r="I10" s="298">
        <f t="shared" si="1"/>
        <v>0</v>
      </c>
      <c r="J10" s="299">
        <f t="shared" si="2"/>
        <v>0</v>
      </c>
      <c r="K10" s="161" t="s">
        <v>199</v>
      </c>
      <c r="L10" s="160" t="s">
        <v>196</v>
      </c>
      <c r="M10" s="76"/>
    </row>
    <row r="11" spans="1:13" ht="63.75">
      <c r="A11" s="82">
        <v>5</v>
      </c>
      <c r="B11" s="80" t="s">
        <v>222</v>
      </c>
      <c r="C11" s="80" t="s">
        <v>26</v>
      </c>
      <c r="D11" s="82">
        <v>1</v>
      </c>
      <c r="E11" s="82">
        <v>24</v>
      </c>
      <c r="F11" s="345"/>
      <c r="G11" s="158">
        <f t="shared" si="0"/>
        <v>0</v>
      </c>
      <c r="H11" s="362"/>
      <c r="I11" s="298">
        <f t="shared" si="1"/>
        <v>0</v>
      </c>
      <c r="J11" s="299">
        <f t="shared" si="2"/>
        <v>0</v>
      </c>
      <c r="K11" s="161" t="s">
        <v>200</v>
      </c>
      <c r="L11" s="160" t="s">
        <v>201</v>
      </c>
      <c r="M11" s="76"/>
    </row>
    <row r="12" spans="1:13" ht="51">
      <c r="A12" s="82">
        <v>6</v>
      </c>
      <c r="B12" s="80" t="s">
        <v>223</v>
      </c>
      <c r="C12" s="80" t="s">
        <v>27</v>
      </c>
      <c r="D12" s="82">
        <v>1</v>
      </c>
      <c r="E12" s="82">
        <v>24</v>
      </c>
      <c r="F12" s="345"/>
      <c r="G12" s="158">
        <f t="shared" si="0"/>
        <v>0</v>
      </c>
      <c r="H12" s="362"/>
      <c r="I12" s="298">
        <f t="shared" si="1"/>
        <v>0</v>
      </c>
      <c r="J12" s="299">
        <f t="shared" si="2"/>
        <v>0</v>
      </c>
      <c r="K12" s="161" t="s">
        <v>202</v>
      </c>
      <c r="L12" s="160" t="s">
        <v>201</v>
      </c>
      <c r="M12" s="76"/>
    </row>
    <row r="13" spans="1:13" ht="63.75">
      <c r="A13" s="82">
        <v>7</v>
      </c>
      <c r="B13" s="80" t="s">
        <v>223</v>
      </c>
      <c r="C13" s="80" t="s">
        <v>28</v>
      </c>
      <c r="D13" s="82">
        <v>5</v>
      </c>
      <c r="E13" s="82">
        <v>24</v>
      </c>
      <c r="F13" s="345"/>
      <c r="G13" s="158">
        <f t="shared" si="0"/>
        <v>0</v>
      </c>
      <c r="H13" s="362"/>
      <c r="I13" s="298">
        <f t="shared" si="1"/>
        <v>0</v>
      </c>
      <c r="J13" s="299">
        <f t="shared" si="2"/>
        <v>0</v>
      </c>
      <c r="K13" s="159" t="s">
        <v>203</v>
      </c>
      <c r="L13" s="160" t="s">
        <v>201</v>
      </c>
      <c r="M13" s="76"/>
    </row>
    <row r="14" spans="1:13" ht="69" customHeight="1">
      <c r="A14" s="82">
        <v>8</v>
      </c>
      <c r="B14" s="80" t="s">
        <v>224</v>
      </c>
      <c r="C14" s="80" t="s">
        <v>29</v>
      </c>
      <c r="D14" s="82">
        <v>5</v>
      </c>
      <c r="E14" s="82">
        <v>24</v>
      </c>
      <c r="F14" s="345"/>
      <c r="G14" s="158">
        <f t="shared" si="0"/>
        <v>0</v>
      </c>
      <c r="H14" s="362"/>
      <c r="I14" s="298">
        <f t="shared" si="1"/>
        <v>0</v>
      </c>
      <c r="J14" s="299">
        <f t="shared" si="2"/>
        <v>0</v>
      </c>
      <c r="K14" s="161" t="s">
        <v>204</v>
      </c>
      <c r="L14" s="160" t="s">
        <v>205</v>
      </c>
      <c r="M14" s="76"/>
    </row>
    <row r="15" spans="1:13" ht="66" customHeight="1">
      <c r="A15" s="82">
        <v>9</v>
      </c>
      <c r="B15" s="80" t="s">
        <v>225</v>
      </c>
      <c r="C15" s="80" t="s">
        <v>30</v>
      </c>
      <c r="D15" s="82">
        <v>3</v>
      </c>
      <c r="E15" s="82">
        <v>24</v>
      </c>
      <c r="F15" s="345"/>
      <c r="G15" s="158">
        <f t="shared" si="0"/>
        <v>0</v>
      </c>
      <c r="H15" s="362"/>
      <c r="I15" s="298">
        <f t="shared" si="1"/>
        <v>0</v>
      </c>
      <c r="J15" s="299">
        <f t="shared" si="2"/>
        <v>0</v>
      </c>
      <c r="K15" s="161" t="s">
        <v>206</v>
      </c>
      <c r="L15" s="160" t="s">
        <v>207</v>
      </c>
      <c r="M15" s="76"/>
    </row>
    <row r="16" spans="1:13" ht="60" customHeight="1">
      <c r="A16" s="82">
        <v>10</v>
      </c>
      <c r="B16" s="80" t="s">
        <v>31</v>
      </c>
      <c r="C16" s="80" t="s">
        <v>32</v>
      </c>
      <c r="D16" s="82">
        <v>2</v>
      </c>
      <c r="E16" s="82">
        <v>24</v>
      </c>
      <c r="F16" s="345"/>
      <c r="G16" s="158">
        <f t="shared" si="0"/>
        <v>0</v>
      </c>
      <c r="H16" s="362"/>
      <c r="I16" s="298">
        <f t="shared" si="1"/>
        <v>0</v>
      </c>
      <c r="J16" s="299">
        <f t="shared" si="2"/>
        <v>0</v>
      </c>
      <c r="K16" s="161" t="s">
        <v>208</v>
      </c>
      <c r="L16" s="160" t="s">
        <v>207</v>
      </c>
      <c r="M16" s="76"/>
    </row>
    <row r="17" spans="1:13" ht="38.25">
      <c r="A17" s="82">
        <v>11</v>
      </c>
      <c r="B17" s="80" t="s">
        <v>220</v>
      </c>
      <c r="C17" s="80" t="s">
        <v>33</v>
      </c>
      <c r="D17" s="82">
        <v>2</v>
      </c>
      <c r="E17" s="82">
        <v>24</v>
      </c>
      <c r="F17" s="345"/>
      <c r="G17" s="158">
        <f t="shared" si="0"/>
        <v>0</v>
      </c>
      <c r="H17" s="362"/>
      <c r="I17" s="298">
        <f t="shared" si="1"/>
        <v>0</v>
      </c>
      <c r="J17" s="299">
        <f t="shared" si="2"/>
        <v>0</v>
      </c>
      <c r="K17" s="161" t="s">
        <v>209</v>
      </c>
      <c r="L17" s="160" t="s">
        <v>210</v>
      </c>
      <c r="M17" s="76"/>
    </row>
    <row r="18" spans="1:13" ht="38.25">
      <c r="A18" s="82">
        <v>12</v>
      </c>
      <c r="B18" s="80" t="s">
        <v>220</v>
      </c>
      <c r="C18" s="80" t="s">
        <v>34</v>
      </c>
      <c r="D18" s="82">
        <v>4</v>
      </c>
      <c r="E18" s="82">
        <v>24</v>
      </c>
      <c r="F18" s="345"/>
      <c r="G18" s="158">
        <f t="shared" si="0"/>
        <v>0</v>
      </c>
      <c r="H18" s="362"/>
      <c r="I18" s="298">
        <f t="shared" si="1"/>
        <v>0</v>
      </c>
      <c r="J18" s="299">
        <f t="shared" si="2"/>
        <v>0</v>
      </c>
      <c r="K18" s="161" t="s">
        <v>209</v>
      </c>
      <c r="L18" s="160" t="s">
        <v>210</v>
      </c>
      <c r="M18" s="76"/>
    </row>
    <row r="19" spans="1:13" ht="62.45" customHeight="1">
      <c r="A19" s="82">
        <v>13</v>
      </c>
      <c r="B19" s="80" t="s">
        <v>226</v>
      </c>
      <c r="C19" s="80" t="s">
        <v>35</v>
      </c>
      <c r="D19" s="82">
        <v>2</v>
      </c>
      <c r="E19" s="82">
        <v>24</v>
      </c>
      <c r="F19" s="345"/>
      <c r="G19" s="158">
        <f t="shared" si="0"/>
        <v>0</v>
      </c>
      <c r="H19" s="362"/>
      <c r="I19" s="298">
        <f t="shared" si="1"/>
        <v>0</v>
      </c>
      <c r="J19" s="299">
        <f t="shared" si="2"/>
        <v>0</v>
      </c>
      <c r="K19" s="161" t="s">
        <v>211</v>
      </c>
      <c r="L19" s="160" t="s">
        <v>212</v>
      </c>
      <c r="M19" s="76"/>
    </row>
    <row r="20" spans="1:13" ht="38.25">
      <c r="A20" s="82">
        <v>14</v>
      </c>
      <c r="B20" s="80" t="s">
        <v>227</v>
      </c>
      <c r="C20" s="80" t="s">
        <v>36</v>
      </c>
      <c r="D20" s="82">
        <v>2</v>
      </c>
      <c r="E20" s="82">
        <v>24</v>
      </c>
      <c r="F20" s="345"/>
      <c r="G20" s="158">
        <f t="shared" si="0"/>
        <v>0</v>
      </c>
      <c r="H20" s="362"/>
      <c r="I20" s="298">
        <f t="shared" si="1"/>
        <v>0</v>
      </c>
      <c r="J20" s="299">
        <f t="shared" si="2"/>
        <v>0</v>
      </c>
      <c r="K20" s="161" t="s">
        <v>213</v>
      </c>
      <c r="L20" s="160" t="s">
        <v>214</v>
      </c>
      <c r="M20" s="76"/>
    </row>
    <row r="21" spans="1:13" ht="45.6" customHeight="1">
      <c r="A21" s="82">
        <v>15</v>
      </c>
      <c r="B21" s="80" t="s">
        <v>37</v>
      </c>
      <c r="C21" s="80" t="s">
        <v>38</v>
      </c>
      <c r="D21" s="82">
        <v>2</v>
      </c>
      <c r="E21" s="162">
        <v>24</v>
      </c>
      <c r="F21" s="346"/>
      <c r="G21" s="158">
        <f t="shared" si="0"/>
        <v>0</v>
      </c>
      <c r="H21" s="362"/>
      <c r="I21" s="298">
        <f t="shared" si="1"/>
        <v>0</v>
      </c>
      <c r="J21" s="299">
        <f t="shared" si="2"/>
        <v>0</v>
      </c>
      <c r="K21" s="161" t="s">
        <v>215</v>
      </c>
      <c r="L21" s="160" t="s">
        <v>216</v>
      </c>
      <c r="M21" s="76"/>
    </row>
    <row r="22" spans="1:13" ht="51">
      <c r="A22" s="82">
        <v>16</v>
      </c>
      <c r="B22" s="80" t="s">
        <v>39</v>
      </c>
      <c r="C22" s="80" t="s">
        <v>40</v>
      </c>
      <c r="D22" s="82">
        <v>2</v>
      </c>
      <c r="E22" s="162">
        <v>12</v>
      </c>
      <c r="F22" s="346"/>
      <c r="G22" s="158">
        <f t="shared" si="0"/>
        <v>0</v>
      </c>
      <c r="H22" s="362"/>
      <c r="I22" s="298">
        <f t="shared" si="1"/>
        <v>0</v>
      </c>
      <c r="J22" s="299">
        <f t="shared" si="2"/>
        <v>0</v>
      </c>
      <c r="K22" s="161" t="s">
        <v>217</v>
      </c>
      <c r="L22" s="160" t="s">
        <v>214</v>
      </c>
      <c r="M22" s="76"/>
    </row>
    <row r="23" spans="1:13" ht="51">
      <c r="A23" s="82">
        <v>17</v>
      </c>
      <c r="B23" s="80" t="s">
        <v>234</v>
      </c>
      <c r="C23" s="80" t="s">
        <v>236</v>
      </c>
      <c r="D23" s="82">
        <v>1</v>
      </c>
      <c r="E23" s="162">
        <v>12</v>
      </c>
      <c r="F23" s="346"/>
      <c r="G23" s="158">
        <f t="shared" si="0"/>
        <v>0</v>
      </c>
      <c r="H23" s="362"/>
      <c r="I23" s="298">
        <f t="shared" si="1"/>
        <v>0</v>
      </c>
      <c r="J23" s="299">
        <f t="shared" si="2"/>
        <v>0</v>
      </c>
      <c r="K23" s="161" t="s">
        <v>235</v>
      </c>
      <c r="L23" s="160" t="s">
        <v>330</v>
      </c>
      <c r="M23" s="76"/>
    </row>
    <row r="24" spans="1:13" ht="51">
      <c r="A24" s="82">
        <v>18</v>
      </c>
      <c r="B24" s="80" t="s">
        <v>41</v>
      </c>
      <c r="C24" s="80" t="s">
        <v>42</v>
      </c>
      <c r="D24" s="82">
        <v>4</v>
      </c>
      <c r="E24" s="162">
        <v>24</v>
      </c>
      <c r="F24" s="346"/>
      <c r="G24" s="158">
        <f t="shared" si="0"/>
        <v>0</v>
      </c>
      <c r="H24" s="362"/>
      <c r="I24" s="298">
        <f t="shared" si="1"/>
        <v>0</v>
      </c>
      <c r="J24" s="299">
        <f t="shared" si="2"/>
        <v>0</v>
      </c>
      <c r="K24" s="161" t="s">
        <v>218</v>
      </c>
      <c r="L24" s="160" t="s">
        <v>216</v>
      </c>
      <c r="M24" s="76"/>
    </row>
    <row r="25" spans="1:13" ht="38.25">
      <c r="A25" s="82">
        <v>19</v>
      </c>
      <c r="B25" s="80" t="s">
        <v>43</v>
      </c>
      <c r="C25" s="80" t="s">
        <v>44</v>
      </c>
      <c r="D25" s="82">
        <v>1</v>
      </c>
      <c r="E25" s="162">
        <v>24</v>
      </c>
      <c r="F25" s="347"/>
      <c r="G25" s="158">
        <f t="shared" si="0"/>
        <v>0</v>
      </c>
      <c r="H25" s="362"/>
      <c r="I25" s="298">
        <f t="shared" si="1"/>
        <v>0</v>
      </c>
      <c r="J25" s="299">
        <f t="shared" si="2"/>
        <v>0</v>
      </c>
      <c r="K25" s="161" t="s">
        <v>219</v>
      </c>
      <c r="L25" s="160" t="s">
        <v>214</v>
      </c>
      <c r="M25" s="76"/>
    </row>
    <row r="26" spans="1:13" ht="14.65" customHeight="1">
      <c r="A26" s="387" t="s">
        <v>259</v>
      </c>
      <c r="B26" s="388"/>
      <c r="C26" s="388"/>
      <c r="D26" s="388"/>
      <c r="E26" s="388"/>
      <c r="F26" s="388"/>
      <c r="G26" s="389"/>
      <c r="H26" s="390"/>
      <c r="I26" s="300">
        <f>SUM(I7:I25)</f>
        <v>0</v>
      </c>
      <c r="J26" s="300">
        <f>SUM(J7:J25)</f>
        <v>0</v>
      </c>
      <c r="K26" s="163"/>
      <c r="L26" s="164"/>
      <c r="M26" s="41"/>
    </row>
    <row r="27" spans="1:13" ht="47.65" customHeight="1">
      <c r="A27" s="41"/>
      <c r="B27" s="41"/>
      <c r="C27" s="41"/>
      <c r="D27" s="41"/>
      <c r="E27" s="41"/>
      <c r="F27" s="41"/>
      <c r="G27" s="60"/>
      <c r="H27" s="41"/>
      <c r="I27" s="41"/>
      <c r="J27" s="60"/>
      <c r="K27" s="77"/>
      <c r="L27" s="41"/>
      <c r="M27" s="41"/>
    </row>
    <row r="28" spans="1:13">
      <c r="A28" s="41"/>
      <c r="B28" s="41"/>
      <c r="C28" s="41"/>
      <c r="D28" s="41"/>
      <c r="E28" s="41"/>
      <c r="F28" s="41"/>
      <c r="G28" s="60"/>
      <c r="H28" s="391" t="s">
        <v>45</v>
      </c>
      <c r="I28" s="391"/>
      <c r="J28" s="60"/>
      <c r="K28" s="77"/>
      <c r="L28" s="41"/>
      <c r="M28" s="41"/>
    </row>
    <row r="29" spans="1:13">
      <c r="A29" s="41"/>
      <c r="B29" s="41"/>
      <c r="C29" s="41"/>
      <c r="D29" s="41"/>
      <c r="E29" s="41"/>
      <c r="F29" s="41"/>
      <c r="G29" s="60"/>
      <c r="H29" s="41" t="s">
        <v>78</v>
      </c>
      <c r="I29" s="41"/>
      <c r="J29" s="60"/>
      <c r="K29" s="77"/>
      <c r="L29" s="41"/>
      <c r="M29" s="41"/>
    </row>
    <row r="30" spans="1:13">
      <c r="A30" s="41"/>
      <c r="B30" s="41"/>
      <c r="C30" s="41"/>
      <c r="D30" s="41"/>
      <c r="E30" s="41"/>
      <c r="F30" s="41"/>
      <c r="G30" s="60"/>
      <c r="H30" s="41"/>
      <c r="I30" s="41"/>
      <c r="J30" s="60"/>
      <c r="K30" s="77"/>
      <c r="L30" s="41"/>
      <c r="M30" s="41"/>
    </row>
  </sheetData>
  <mergeCells count="3">
    <mergeCell ref="A5:J5"/>
    <mergeCell ref="A26:H26"/>
    <mergeCell ref="H28:I28"/>
  </mergeCells>
  <phoneticPr fontId="8" type="noConversion"/>
  <pageMargins left="0.2361111111111111" right="0.2361111111111111" top="0.35416666666666669" bottom="0.35416666666666669" header="0.51180555555555551" footer="0.51180555555555551"/>
  <pageSetup paperSize="9" firstPageNumber="0"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opLeftCell="A4" workbookViewId="0">
      <selection activeCell="A4" sqref="A4"/>
    </sheetView>
  </sheetViews>
  <sheetFormatPr defaultColWidth="8.7109375" defaultRowHeight="12.75"/>
  <cols>
    <col min="1" max="1" width="8.7109375" customWidth="1"/>
    <col min="2" max="2" width="51.140625" customWidth="1"/>
    <col min="3" max="3" width="9.7109375" customWidth="1"/>
    <col min="4" max="4" width="7.7109375" customWidth="1"/>
    <col min="5" max="6" width="7.28515625" customWidth="1"/>
    <col min="7" max="7" width="9.28515625" customWidth="1"/>
    <col min="8" max="8" width="8.7109375" style="4" customWidth="1"/>
    <col min="9" max="9" width="10.140625" customWidth="1"/>
  </cols>
  <sheetData>
    <row r="1" spans="1:9">
      <c r="B1" s="5" t="s">
        <v>46</v>
      </c>
    </row>
    <row r="2" spans="1:9">
      <c r="A2" s="392" t="s">
        <v>47</v>
      </c>
      <c r="B2" s="392"/>
      <c r="C2" s="392"/>
      <c r="D2" s="392"/>
      <c r="E2" s="392"/>
      <c r="F2" s="392"/>
      <c r="G2" s="392"/>
      <c r="H2" s="392"/>
      <c r="I2" s="392"/>
    </row>
    <row r="3" spans="1:9" ht="51">
      <c r="A3" s="17" t="s">
        <v>18</v>
      </c>
      <c r="B3" s="17" t="s">
        <v>48</v>
      </c>
      <c r="C3" s="17" t="s">
        <v>95</v>
      </c>
      <c r="D3" s="17" t="s">
        <v>96</v>
      </c>
      <c r="E3" s="17" t="s">
        <v>97</v>
      </c>
      <c r="F3" s="17" t="s">
        <v>98</v>
      </c>
      <c r="G3" s="17" t="s">
        <v>99</v>
      </c>
      <c r="H3" s="17" t="s">
        <v>91</v>
      </c>
      <c r="I3" s="17" t="s">
        <v>100</v>
      </c>
    </row>
    <row r="4" spans="1:9" ht="72" customHeight="1">
      <c r="A4" s="14">
        <v>1</v>
      </c>
      <c r="B4" s="18" t="s">
        <v>49</v>
      </c>
      <c r="C4" s="15" t="s">
        <v>50</v>
      </c>
      <c r="D4" s="14">
        <v>1</v>
      </c>
      <c r="E4" s="19"/>
      <c r="F4" s="19"/>
      <c r="G4" s="19"/>
      <c r="H4" s="20"/>
      <c r="I4" s="19"/>
    </row>
    <row r="5" spans="1:9" ht="46.35" customHeight="1">
      <c r="A5" s="14">
        <v>2</v>
      </c>
      <c r="B5" s="18" t="s">
        <v>51</v>
      </c>
      <c r="C5" s="15" t="s">
        <v>50</v>
      </c>
      <c r="D5" s="14">
        <v>6</v>
      </c>
      <c r="E5" s="19"/>
      <c r="F5" s="19"/>
      <c r="G5" s="19"/>
      <c r="H5" s="20"/>
      <c r="I5" s="19"/>
    </row>
    <row r="6" spans="1:9" ht="126" customHeight="1">
      <c r="A6" s="14">
        <v>3</v>
      </c>
      <c r="B6" s="18" t="s">
        <v>52</v>
      </c>
      <c r="C6" s="15" t="s">
        <v>50</v>
      </c>
      <c r="D6" s="14">
        <v>1</v>
      </c>
      <c r="E6" s="19"/>
      <c r="F6" s="19"/>
      <c r="G6" s="19"/>
      <c r="H6" s="20"/>
      <c r="I6" s="19"/>
    </row>
    <row r="7" spans="1:9" ht="36.6" customHeight="1">
      <c r="A7" s="14">
        <v>4</v>
      </c>
      <c r="B7" s="15" t="s">
        <v>53</v>
      </c>
      <c r="C7" s="15" t="s">
        <v>50</v>
      </c>
      <c r="D7" s="14">
        <v>6</v>
      </c>
      <c r="E7" s="19"/>
      <c r="F7" s="19"/>
      <c r="G7" s="19"/>
      <c r="H7" s="20"/>
      <c r="I7" s="19"/>
    </row>
    <row r="8" spans="1:9" ht="36" customHeight="1">
      <c r="A8" s="14">
        <v>5</v>
      </c>
      <c r="B8" s="15" t="s">
        <v>54</v>
      </c>
      <c r="C8" s="15" t="s">
        <v>50</v>
      </c>
      <c r="D8" s="14">
        <v>6</v>
      </c>
      <c r="E8" s="19"/>
      <c r="F8" s="19"/>
      <c r="G8" s="19"/>
      <c r="H8" s="20"/>
      <c r="I8" s="19"/>
    </row>
    <row r="9" spans="1:9" s="5" customFormat="1">
      <c r="A9" s="393" t="s">
        <v>88</v>
      </c>
      <c r="B9" s="393"/>
      <c r="C9" s="393"/>
      <c r="D9" s="393"/>
      <c r="E9" s="393"/>
      <c r="F9" s="21"/>
      <c r="G9" s="22">
        <f>SUM(G4:G8)</f>
        <v>0</v>
      </c>
      <c r="H9" s="23"/>
      <c r="I9" s="22">
        <f>SUM(I4:I8)</f>
        <v>0</v>
      </c>
    </row>
    <row r="11" spans="1:9">
      <c r="B11" s="5" t="s">
        <v>55</v>
      </c>
    </row>
    <row r="12" spans="1:9" ht="51">
      <c r="B12" s="24" t="s">
        <v>93</v>
      </c>
    </row>
    <row r="14" spans="1:9" ht="5.0999999999999996" customHeight="1"/>
    <row r="15" spans="1:9" hidden="1"/>
    <row r="16" spans="1:9">
      <c r="B16" t="s">
        <v>56</v>
      </c>
    </row>
    <row r="18" spans="2:2">
      <c r="B18" t="s">
        <v>57</v>
      </c>
    </row>
  </sheetData>
  <sheetProtection selectLockedCells="1" selectUnlockedCells="1"/>
  <mergeCells count="2">
    <mergeCell ref="A2:I2"/>
    <mergeCell ref="A9:E9"/>
  </mergeCells>
  <phoneticPr fontId="8" type="noConversion"/>
  <pageMargins left="0.2902777777777778" right="0.3298611111111111" top="0.52986111111111112" bottom="0.55000000000000004"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zoomScale="85" zoomScaleNormal="85" workbookViewId="0">
      <selection activeCell="E8" sqref="E8"/>
    </sheetView>
  </sheetViews>
  <sheetFormatPr defaultRowHeight="12.75"/>
  <cols>
    <col min="1" max="1" width="4.28515625" customWidth="1"/>
    <col min="2" max="2" width="56.7109375" customWidth="1"/>
    <col min="3" max="3" width="5.42578125" customWidth="1"/>
    <col min="4" max="4" width="7.28515625" customWidth="1"/>
    <col min="5" max="5" width="10.85546875" customWidth="1"/>
    <col min="6" max="6" width="10.7109375" customWidth="1"/>
    <col min="7" max="7" width="10.42578125" customWidth="1"/>
    <col min="8" max="8" width="8.85546875" style="28"/>
    <col min="9" max="9" width="8.85546875" style="36"/>
    <col min="10" max="10" width="11.140625" style="28" customWidth="1"/>
    <col min="11" max="11" width="12.28515625" style="28" bestFit="1" customWidth="1"/>
    <col min="12" max="12" width="8.85546875" style="28"/>
    <col min="14" max="14" width="10.7109375" customWidth="1"/>
  </cols>
  <sheetData>
    <row r="1" spans="1:14">
      <c r="A1" s="39"/>
      <c r="B1" s="39"/>
      <c r="C1" s="40"/>
      <c r="D1" s="39"/>
      <c r="E1" s="39"/>
      <c r="F1" s="39"/>
      <c r="G1" s="39"/>
      <c r="H1" s="264"/>
      <c r="I1" s="47"/>
      <c r="J1" s="264"/>
      <c r="K1" s="48"/>
      <c r="L1" s="264"/>
      <c r="M1" s="41"/>
      <c r="N1" s="41"/>
    </row>
    <row r="2" spans="1:14">
      <c r="A2" s="39"/>
      <c r="B2" s="39" t="s">
        <v>94</v>
      </c>
      <c r="C2" s="40"/>
      <c r="D2" s="39"/>
      <c r="E2" s="39"/>
      <c r="F2" s="39"/>
      <c r="G2" s="39"/>
      <c r="H2" s="264"/>
      <c r="I2" s="47"/>
      <c r="J2" s="264"/>
      <c r="K2" s="48"/>
      <c r="L2" s="264"/>
      <c r="M2" s="41"/>
      <c r="N2" s="41"/>
    </row>
    <row r="3" spans="1:14">
      <c r="A3" s="39"/>
      <c r="B3" s="40" t="s">
        <v>59</v>
      </c>
      <c r="C3" s="40"/>
      <c r="D3" s="39"/>
      <c r="E3" s="39"/>
      <c r="F3" s="39"/>
      <c r="G3" s="39"/>
      <c r="H3" s="264"/>
      <c r="I3" s="47"/>
      <c r="J3" s="264"/>
      <c r="K3" s="48"/>
      <c r="L3" s="264"/>
      <c r="M3" s="41"/>
      <c r="N3" s="41"/>
    </row>
    <row r="4" spans="1:14">
      <c r="A4" s="39"/>
      <c r="B4" s="39"/>
      <c r="C4" s="40"/>
      <c r="D4" s="39"/>
      <c r="E4" s="39"/>
      <c r="F4" s="39"/>
      <c r="G4" s="39"/>
      <c r="H4" s="264"/>
      <c r="I4" s="47"/>
      <c r="J4" s="264"/>
      <c r="K4" s="48"/>
      <c r="L4" s="264"/>
      <c r="M4" s="41"/>
      <c r="N4" s="41"/>
    </row>
    <row r="5" spans="1:14">
      <c r="A5" s="39"/>
      <c r="B5" s="42" t="s">
        <v>568</v>
      </c>
      <c r="C5" s="40"/>
      <c r="D5" s="39"/>
      <c r="E5" s="39"/>
      <c r="F5" s="39"/>
      <c r="G5" s="39"/>
      <c r="H5" s="264"/>
      <c r="I5" s="47"/>
      <c r="J5" s="264"/>
      <c r="K5" s="49"/>
      <c r="L5" s="264"/>
      <c r="M5" s="41"/>
      <c r="N5" s="41"/>
    </row>
    <row r="6" spans="1:14">
      <c r="A6" s="371" t="s">
        <v>569</v>
      </c>
      <c r="B6" s="372"/>
      <c r="C6" s="372"/>
      <c r="D6" s="372"/>
      <c r="E6" s="372"/>
      <c r="F6" s="372"/>
      <c r="G6" s="372"/>
      <c r="H6" s="372"/>
      <c r="I6" s="372"/>
      <c r="J6" s="372"/>
      <c r="K6" s="372"/>
      <c r="L6" s="372"/>
      <c r="M6" s="41"/>
      <c r="N6" s="41"/>
    </row>
    <row r="7" spans="1:14" ht="70.5" customHeight="1">
      <c r="A7" s="61" t="s">
        <v>60</v>
      </c>
      <c r="B7" s="62" t="s">
        <v>61</v>
      </c>
      <c r="C7" s="62" t="s">
        <v>62</v>
      </c>
      <c r="D7" s="62" t="s">
        <v>63</v>
      </c>
      <c r="E7" s="108" t="s">
        <v>81</v>
      </c>
      <c r="F7" s="108" t="s">
        <v>82</v>
      </c>
      <c r="G7" s="108" t="s">
        <v>83</v>
      </c>
      <c r="H7" s="63" t="s">
        <v>64</v>
      </c>
      <c r="I7" s="50" t="s">
        <v>65</v>
      </c>
      <c r="J7" s="63" t="s">
        <v>66</v>
      </c>
      <c r="K7" s="63" t="s">
        <v>67</v>
      </c>
      <c r="L7" s="63" t="s">
        <v>68</v>
      </c>
      <c r="M7" s="62" t="s">
        <v>298</v>
      </c>
      <c r="N7" s="62" t="s">
        <v>299</v>
      </c>
    </row>
    <row r="8" spans="1:14" s="33" customFormat="1" ht="53.45" customHeight="1">
      <c r="A8" s="52">
        <v>1</v>
      </c>
      <c r="B8" s="73" t="s">
        <v>513</v>
      </c>
      <c r="C8" s="53" t="s">
        <v>183</v>
      </c>
      <c r="D8" s="53">
        <v>700</v>
      </c>
      <c r="E8" s="311"/>
      <c r="F8" s="311"/>
      <c r="G8" s="311"/>
      <c r="H8" s="306"/>
      <c r="I8" s="350"/>
      <c r="J8" s="292">
        <f t="shared" ref="J8:J71" si="0">H8+H8*I8</f>
        <v>0</v>
      </c>
      <c r="K8" s="292">
        <f>H8*G8</f>
        <v>0</v>
      </c>
      <c r="L8" s="292">
        <f>K8+K8*I8</f>
        <v>0</v>
      </c>
      <c r="M8" s="311"/>
      <c r="N8" s="311"/>
    </row>
    <row r="9" spans="1:14" s="33" customFormat="1">
      <c r="A9" s="52">
        <v>2</v>
      </c>
      <c r="B9" s="52" t="s">
        <v>390</v>
      </c>
      <c r="C9" s="53" t="s">
        <v>69</v>
      </c>
      <c r="D9" s="53">
        <v>18</v>
      </c>
      <c r="E9" s="311"/>
      <c r="F9" s="311"/>
      <c r="G9" s="311"/>
      <c r="H9" s="306"/>
      <c r="I9" s="350"/>
      <c r="J9" s="292">
        <f t="shared" si="0"/>
        <v>0</v>
      </c>
      <c r="K9" s="292">
        <f t="shared" ref="K9:K72" si="1">H9*G9</f>
        <v>0</v>
      </c>
      <c r="L9" s="292">
        <f t="shared" ref="L9:L72" si="2">K9+K9*I9</f>
        <v>0</v>
      </c>
      <c r="M9" s="312"/>
      <c r="N9" s="312"/>
    </row>
    <row r="10" spans="1:14" s="33" customFormat="1">
      <c r="A10" s="52">
        <v>3</v>
      </c>
      <c r="B10" s="52" t="s">
        <v>514</v>
      </c>
      <c r="C10" s="53" t="s">
        <v>183</v>
      </c>
      <c r="D10" s="53">
        <v>20</v>
      </c>
      <c r="E10" s="311"/>
      <c r="F10" s="311"/>
      <c r="G10" s="311"/>
      <c r="H10" s="306"/>
      <c r="I10" s="350"/>
      <c r="J10" s="292">
        <f t="shared" si="0"/>
        <v>0</v>
      </c>
      <c r="K10" s="292">
        <f t="shared" si="1"/>
        <v>0</v>
      </c>
      <c r="L10" s="292">
        <f t="shared" si="2"/>
        <v>0</v>
      </c>
      <c r="M10" s="311"/>
      <c r="N10" s="311"/>
    </row>
    <row r="11" spans="1:14" s="35" customFormat="1" ht="72.599999999999994" customHeight="1">
      <c r="A11" s="52">
        <v>4</v>
      </c>
      <c r="B11" s="56" t="s">
        <v>593</v>
      </c>
      <c r="C11" s="55" t="s">
        <v>183</v>
      </c>
      <c r="D11" s="55">
        <v>12</v>
      </c>
      <c r="E11" s="313"/>
      <c r="F11" s="313"/>
      <c r="G11" s="313"/>
      <c r="H11" s="307"/>
      <c r="I11" s="350"/>
      <c r="J11" s="292">
        <f t="shared" si="0"/>
        <v>0</v>
      </c>
      <c r="K11" s="292">
        <f t="shared" si="1"/>
        <v>0</v>
      </c>
      <c r="L11" s="292">
        <f t="shared" si="2"/>
        <v>0</v>
      </c>
      <c r="M11" s="313"/>
      <c r="N11" s="313"/>
    </row>
    <row r="12" spans="1:14" s="33" customFormat="1">
      <c r="A12" s="52">
        <v>5</v>
      </c>
      <c r="B12" s="52" t="s">
        <v>592</v>
      </c>
      <c r="C12" s="53" t="s">
        <v>69</v>
      </c>
      <c r="D12" s="53">
        <v>4600</v>
      </c>
      <c r="E12" s="311"/>
      <c r="F12" s="311"/>
      <c r="G12" s="311"/>
      <c r="H12" s="306"/>
      <c r="I12" s="350"/>
      <c r="J12" s="292">
        <f t="shared" si="0"/>
        <v>0</v>
      </c>
      <c r="K12" s="292">
        <f t="shared" si="1"/>
        <v>0</v>
      </c>
      <c r="L12" s="292">
        <f t="shared" si="2"/>
        <v>0</v>
      </c>
      <c r="M12" s="311"/>
      <c r="N12" s="311"/>
    </row>
    <row r="13" spans="1:14" s="33" customFormat="1">
      <c r="A13" s="52">
        <v>6</v>
      </c>
      <c r="B13" s="52" t="s">
        <v>271</v>
      </c>
      <c r="C13" s="53" t="s">
        <v>69</v>
      </c>
      <c r="D13" s="53">
        <v>40</v>
      </c>
      <c r="E13" s="311"/>
      <c r="F13" s="311"/>
      <c r="G13" s="311"/>
      <c r="H13" s="306"/>
      <c r="I13" s="350"/>
      <c r="J13" s="292">
        <f t="shared" si="0"/>
        <v>0</v>
      </c>
      <c r="K13" s="292">
        <f t="shared" si="1"/>
        <v>0</v>
      </c>
      <c r="L13" s="292">
        <f t="shared" si="2"/>
        <v>0</v>
      </c>
      <c r="M13" s="311"/>
      <c r="N13" s="311"/>
    </row>
    <row r="14" spans="1:14" s="33" customFormat="1">
      <c r="A14" s="52">
        <v>7</v>
      </c>
      <c r="B14" s="52" t="s">
        <v>344</v>
      </c>
      <c r="C14" s="53" t="s">
        <v>69</v>
      </c>
      <c r="D14" s="53">
        <v>100</v>
      </c>
      <c r="E14" s="311"/>
      <c r="F14" s="311"/>
      <c r="G14" s="311"/>
      <c r="H14" s="306"/>
      <c r="I14" s="350"/>
      <c r="J14" s="292">
        <f t="shared" si="0"/>
        <v>0</v>
      </c>
      <c r="K14" s="292">
        <f t="shared" si="1"/>
        <v>0</v>
      </c>
      <c r="L14" s="292">
        <f t="shared" si="2"/>
        <v>0</v>
      </c>
      <c r="M14" s="311"/>
      <c r="N14" s="311"/>
    </row>
    <row r="15" spans="1:14" s="33" customFormat="1">
      <c r="A15" s="52">
        <v>8</v>
      </c>
      <c r="B15" s="52" t="s">
        <v>345</v>
      </c>
      <c r="C15" s="53" t="s">
        <v>69</v>
      </c>
      <c r="D15" s="53">
        <v>60</v>
      </c>
      <c r="E15" s="311"/>
      <c r="F15" s="311"/>
      <c r="G15" s="311"/>
      <c r="H15" s="306"/>
      <c r="I15" s="350"/>
      <c r="J15" s="292">
        <f t="shared" si="0"/>
        <v>0</v>
      </c>
      <c r="K15" s="292">
        <f t="shared" si="1"/>
        <v>0</v>
      </c>
      <c r="L15" s="292">
        <f t="shared" si="2"/>
        <v>0</v>
      </c>
      <c r="M15" s="311"/>
      <c r="N15" s="311"/>
    </row>
    <row r="16" spans="1:14" s="33" customFormat="1">
      <c r="A16" s="52">
        <v>9</v>
      </c>
      <c r="B16" s="52" t="s">
        <v>346</v>
      </c>
      <c r="C16" s="53" t="s">
        <v>69</v>
      </c>
      <c r="D16" s="53">
        <v>20</v>
      </c>
      <c r="E16" s="311"/>
      <c r="F16" s="311"/>
      <c r="G16" s="311"/>
      <c r="H16" s="306"/>
      <c r="I16" s="350"/>
      <c r="J16" s="292">
        <f t="shared" si="0"/>
        <v>0</v>
      </c>
      <c r="K16" s="292">
        <f t="shared" si="1"/>
        <v>0</v>
      </c>
      <c r="L16" s="292">
        <f t="shared" si="2"/>
        <v>0</v>
      </c>
      <c r="M16" s="311"/>
      <c r="N16" s="311"/>
    </row>
    <row r="17" spans="1:14" s="33" customFormat="1">
      <c r="A17" s="52">
        <v>10</v>
      </c>
      <c r="B17" s="52" t="s">
        <v>512</v>
      </c>
      <c r="C17" s="53" t="s">
        <v>69</v>
      </c>
      <c r="D17" s="53">
        <v>5</v>
      </c>
      <c r="E17" s="311"/>
      <c r="F17" s="311"/>
      <c r="G17" s="311"/>
      <c r="H17" s="306"/>
      <c r="I17" s="350"/>
      <c r="J17" s="292">
        <f t="shared" si="0"/>
        <v>0</v>
      </c>
      <c r="K17" s="292">
        <f t="shared" si="1"/>
        <v>0</v>
      </c>
      <c r="L17" s="292">
        <f t="shared" si="2"/>
        <v>0</v>
      </c>
      <c r="M17" s="311"/>
      <c r="N17" s="311"/>
    </row>
    <row r="18" spans="1:14" s="33" customFormat="1" ht="63.75">
      <c r="A18" s="52">
        <v>11</v>
      </c>
      <c r="B18" s="56" t="s">
        <v>355</v>
      </c>
      <c r="C18" s="53" t="s">
        <v>69</v>
      </c>
      <c r="D18" s="53">
        <v>20</v>
      </c>
      <c r="E18" s="311"/>
      <c r="F18" s="311"/>
      <c r="G18" s="311"/>
      <c r="H18" s="306"/>
      <c r="I18" s="350"/>
      <c r="J18" s="292">
        <f t="shared" si="0"/>
        <v>0</v>
      </c>
      <c r="K18" s="292">
        <f t="shared" si="1"/>
        <v>0</v>
      </c>
      <c r="L18" s="292">
        <f t="shared" si="2"/>
        <v>0</v>
      </c>
      <c r="M18" s="311"/>
      <c r="N18" s="311"/>
    </row>
    <row r="19" spans="1:14" s="33" customFormat="1">
      <c r="A19" s="52">
        <v>12</v>
      </c>
      <c r="B19" s="52" t="s">
        <v>360</v>
      </c>
      <c r="C19" s="53" t="s">
        <v>69</v>
      </c>
      <c r="D19" s="53">
        <v>20</v>
      </c>
      <c r="E19" s="311"/>
      <c r="F19" s="311"/>
      <c r="G19" s="311"/>
      <c r="H19" s="306"/>
      <c r="I19" s="350"/>
      <c r="J19" s="292">
        <f t="shared" si="0"/>
        <v>0</v>
      </c>
      <c r="K19" s="292">
        <f t="shared" si="1"/>
        <v>0</v>
      </c>
      <c r="L19" s="292">
        <f t="shared" si="2"/>
        <v>0</v>
      </c>
      <c r="M19" s="311"/>
      <c r="N19" s="311"/>
    </row>
    <row r="20" spans="1:14" s="33" customFormat="1">
      <c r="A20" s="52">
        <v>13</v>
      </c>
      <c r="B20" s="52" t="s">
        <v>361</v>
      </c>
      <c r="C20" s="53" t="s">
        <v>69</v>
      </c>
      <c r="D20" s="53">
        <v>20</v>
      </c>
      <c r="E20" s="311"/>
      <c r="F20" s="311"/>
      <c r="G20" s="311"/>
      <c r="H20" s="306"/>
      <c r="I20" s="350"/>
      <c r="J20" s="292">
        <f t="shared" si="0"/>
        <v>0</v>
      </c>
      <c r="K20" s="292">
        <f t="shared" si="1"/>
        <v>0</v>
      </c>
      <c r="L20" s="292">
        <f t="shared" si="2"/>
        <v>0</v>
      </c>
      <c r="M20" s="311"/>
      <c r="N20" s="311"/>
    </row>
    <row r="21" spans="1:14" s="33" customFormat="1" ht="51">
      <c r="A21" s="52">
        <v>14</v>
      </c>
      <c r="B21" s="54" t="s">
        <v>362</v>
      </c>
      <c r="C21" s="53" t="s">
        <v>69</v>
      </c>
      <c r="D21" s="53">
        <v>10</v>
      </c>
      <c r="E21" s="311"/>
      <c r="F21" s="311"/>
      <c r="G21" s="311"/>
      <c r="H21" s="306"/>
      <c r="I21" s="350"/>
      <c r="J21" s="292">
        <f t="shared" si="0"/>
        <v>0</v>
      </c>
      <c r="K21" s="292">
        <f t="shared" si="1"/>
        <v>0</v>
      </c>
      <c r="L21" s="292">
        <f t="shared" si="2"/>
        <v>0</v>
      </c>
      <c r="M21" s="311"/>
      <c r="N21" s="311"/>
    </row>
    <row r="22" spans="1:14" s="33" customFormat="1" ht="63.75">
      <c r="A22" s="52">
        <v>15</v>
      </c>
      <c r="B22" s="54" t="s">
        <v>363</v>
      </c>
      <c r="C22" s="53" t="s">
        <v>69</v>
      </c>
      <c r="D22" s="53">
        <v>10</v>
      </c>
      <c r="E22" s="311"/>
      <c r="F22" s="311"/>
      <c r="G22" s="311"/>
      <c r="H22" s="306"/>
      <c r="I22" s="350"/>
      <c r="J22" s="292">
        <f t="shared" si="0"/>
        <v>0</v>
      </c>
      <c r="K22" s="292">
        <f t="shared" si="1"/>
        <v>0</v>
      </c>
      <c r="L22" s="292">
        <f t="shared" si="2"/>
        <v>0</v>
      </c>
      <c r="M22" s="311"/>
      <c r="N22" s="311"/>
    </row>
    <row r="23" spans="1:14" s="33" customFormat="1" ht="25.5">
      <c r="A23" s="52">
        <v>16</v>
      </c>
      <c r="B23" s="54" t="s">
        <v>364</v>
      </c>
      <c r="C23" s="53" t="s">
        <v>69</v>
      </c>
      <c r="D23" s="53">
        <v>10</v>
      </c>
      <c r="E23" s="311"/>
      <c r="F23" s="311"/>
      <c r="G23" s="311"/>
      <c r="H23" s="306"/>
      <c r="I23" s="350"/>
      <c r="J23" s="292">
        <f t="shared" si="0"/>
        <v>0</v>
      </c>
      <c r="K23" s="292">
        <f t="shared" si="1"/>
        <v>0</v>
      </c>
      <c r="L23" s="292">
        <f t="shared" si="2"/>
        <v>0</v>
      </c>
      <c r="M23" s="311"/>
      <c r="N23" s="311"/>
    </row>
    <row r="24" spans="1:14" s="33" customFormat="1" ht="25.5">
      <c r="A24" s="52">
        <v>17</v>
      </c>
      <c r="B24" s="54" t="s">
        <v>322</v>
      </c>
      <c r="C24" s="53" t="s">
        <v>69</v>
      </c>
      <c r="D24" s="53">
        <v>10</v>
      </c>
      <c r="E24" s="311"/>
      <c r="F24" s="311"/>
      <c r="G24" s="311"/>
      <c r="H24" s="306"/>
      <c r="I24" s="350"/>
      <c r="J24" s="292">
        <f t="shared" si="0"/>
        <v>0</v>
      </c>
      <c r="K24" s="292">
        <f t="shared" si="1"/>
        <v>0</v>
      </c>
      <c r="L24" s="292">
        <f t="shared" si="2"/>
        <v>0</v>
      </c>
      <c r="M24" s="311"/>
      <c r="N24" s="311"/>
    </row>
    <row r="25" spans="1:14" s="33" customFormat="1" ht="76.5">
      <c r="A25" s="52">
        <v>18</v>
      </c>
      <c r="B25" s="57" t="s">
        <v>356</v>
      </c>
      <c r="C25" s="53" t="s">
        <v>69</v>
      </c>
      <c r="D25" s="53">
        <v>800</v>
      </c>
      <c r="E25" s="311"/>
      <c r="F25" s="311"/>
      <c r="G25" s="311"/>
      <c r="H25" s="306"/>
      <c r="I25" s="350"/>
      <c r="J25" s="292">
        <f t="shared" si="0"/>
        <v>0</v>
      </c>
      <c r="K25" s="292">
        <f t="shared" si="1"/>
        <v>0</v>
      </c>
      <c r="L25" s="292">
        <f t="shared" si="2"/>
        <v>0</v>
      </c>
      <c r="M25" s="311"/>
      <c r="N25" s="311"/>
    </row>
    <row r="26" spans="1:14" s="33" customFormat="1" ht="38.25">
      <c r="A26" s="52">
        <v>19</v>
      </c>
      <c r="B26" s="54" t="s">
        <v>366</v>
      </c>
      <c r="C26" s="53" t="s">
        <v>69</v>
      </c>
      <c r="D26" s="53">
        <v>800</v>
      </c>
      <c r="E26" s="311"/>
      <c r="F26" s="311"/>
      <c r="G26" s="311"/>
      <c r="H26" s="306"/>
      <c r="I26" s="350"/>
      <c r="J26" s="292">
        <f t="shared" si="0"/>
        <v>0</v>
      </c>
      <c r="K26" s="292">
        <f t="shared" si="1"/>
        <v>0</v>
      </c>
      <c r="L26" s="292">
        <f t="shared" si="2"/>
        <v>0</v>
      </c>
      <c r="M26" s="311"/>
      <c r="N26" s="311"/>
    </row>
    <row r="27" spans="1:14" s="34" customFormat="1" ht="25.5">
      <c r="A27" s="52">
        <v>20</v>
      </c>
      <c r="B27" s="54" t="s">
        <v>378</v>
      </c>
      <c r="C27" s="53" t="s">
        <v>69</v>
      </c>
      <c r="D27" s="53">
        <v>10</v>
      </c>
      <c r="E27" s="311"/>
      <c r="F27" s="311"/>
      <c r="G27" s="311"/>
      <c r="H27" s="306"/>
      <c r="I27" s="350"/>
      <c r="J27" s="292">
        <f t="shared" si="0"/>
        <v>0</v>
      </c>
      <c r="K27" s="292">
        <f t="shared" si="1"/>
        <v>0</v>
      </c>
      <c r="L27" s="292">
        <f t="shared" si="2"/>
        <v>0</v>
      </c>
      <c r="M27" s="311"/>
      <c r="N27" s="311"/>
    </row>
    <row r="28" spans="1:14" s="33" customFormat="1" ht="25.5">
      <c r="A28" s="52">
        <v>21</v>
      </c>
      <c r="B28" s="54" t="s">
        <v>377</v>
      </c>
      <c r="C28" s="53" t="s">
        <v>69</v>
      </c>
      <c r="D28" s="53">
        <v>10</v>
      </c>
      <c r="E28" s="311"/>
      <c r="F28" s="311"/>
      <c r="G28" s="311"/>
      <c r="H28" s="306"/>
      <c r="I28" s="350"/>
      <c r="J28" s="292">
        <f t="shared" si="0"/>
        <v>0</v>
      </c>
      <c r="K28" s="292">
        <f t="shared" si="1"/>
        <v>0</v>
      </c>
      <c r="L28" s="292">
        <f t="shared" si="2"/>
        <v>0</v>
      </c>
      <c r="M28" s="311"/>
      <c r="N28" s="311"/>
    </row>
    <row r="29" spans="1:14" s="33" customFormat="1" ht="25.5">
      <c r="A29" s="52">
        <v>22</v>
      </c>
      <c r="B29" s="54" t="s">
        <v>379</v>
      </c>
      <c r="C29" s="53" t="s">
        <v>69</v>
      </c>
      <c r="D29" s="53">
        <v>10</v>
      </c>
      <c r="E29" s="311"/>
      <c r="F29" s="311"/>
      <c r="G29" s="311"/>
      <c r="H29" s="306"/>
      <c r="I29" s="350"/>
      <c r="J29" s="292">
        <f t="shared" si="0"/>
        <v>0</v>
      </c>
      <c r="K29" s="292">
        <f t="shared" si="1"/>
        <v>0</v>
      </c>
      <c r="L29" s="292">
        <f t="shared" si="2"/>
        <v>0</v>
      </c>
      <c r="M29" s="311"/>
      <c r="N29" s="311"/>
    </row>
    <row r="30" spans="1:14" s="33" customFormat="1">
      <c r="A30" s="52">
        <v>23</v>
      </c>
      <c r="B30" s="52" t="s">
        <v>272</v>
      </c>
      <c r="C30" s="53" t="s">
        <v>69</v>
      </c>
      <c r="D30" s="53">
        <v>10</v>
      </c>
      <c r="E30" s="311"/>
      <c r="F30" s="311"/>
      <c r="G30" s="311"/>
      <c r="H30" s="306"/>
      <c r="I30" s="350"/>
      <c r="J30" s="292">
        <f t="shared" si="0"/>
        <v>0</v>
      </c>
      <c r="K30" s="292">
        <f t="shared" si="1"/>
        <v>0</v>
      </c>
      <c r="L30" s="292">
        <f t="shared" si="2"/>
        <v>0</v>
      </c>
      <c r="M30" s="311"/>
      <c r="N30" s="311"/>
    </row>
    <row r="31" spans="1:14" s="33" customFormat="1">
      <c r="A31" s="52">
        <v>24</v>
      </c>
      <c r="B31" s="52" t="s">
        <v>275</v>
      </c>
      <c r="C31" s="53" t="s">
        <v>69</v>
      </c>
      <c r="D31" s="53">
        <v>10</v>
      </c>
      <c r="E31" s="311"/>
      <c r="F31" s="311"/>
      <c r="G31" s="311"/>
      <c r="H31" s="306"/>
      <c r="I31" s="350"/>
      <c r="J31" s="292">
        <f t="shared" si="0"/>
        <v>0</v>
      </c>
      <c r="K31" s="292">
        <f t="shared" si="1"/>
        <v>0</v>
      </c>
      <c r="L31" s="292">
        <f t="shared" si="2"/>
        <v>0</v>
      </c>
      <c r="M31" s="311"/>
      <c r="N31" s="311"/>
    </row>
    <row r="32" spans="1:14" s="33" customFormat="1">
      <c r="A32" s="52">
        <v>25</v>
      </c>
      <c r="B32" s="52" t="s">
        <v>274</v>
      </c>
      <c r="C32" s="53" t="s">
        <v>69</v>
      </c>
      <c r="D32" s="53">
        <v>30</v>
      </c>
      <c r="E32" s="311"/>
      <c r="F32" s="311"/>
      <c r="G32" s="311"/>
      <c r="H32" s="306"/>
      <c r="I32" s="350"/>
      <c r="J32" s="292">
        <f t="shared" si="0"/>
        <v>0</v>
      </c>
      <c r="K32" s="292">
        <f t="shared" si="1"/>
        <v>0</v>
      </c>
      <c r="L32" s="292">
        <f t="shared" si="2"/>
        <v>0</v>
      </c>
      <c r="M32" s="311"/>
      <c r="N32" s="311"/>
    </row>
    <row r="33" spans="1:14" s="33" customFormat="1">
      <c r="A33" s="52">
        <v>26</v>
      </c>
      <c r="B33" s="52" t="s">
        <v>273</v>
      </c>
      <c r="C33" s="53" t="s">
        <v>69</v>
      </c>
      <c r="D33" s="53">
        <v>30</v>
      </c>
      <c r="E33" s="311"/>
      <c r="F33" s="311"/>
      <c r="G33" s="311"/>
      <c r="H33" s="306"/>
      <c r="I33" s="350"/>
      <c r="J33" s="292">
        <f t="shared" si="0"/>
        <v>0</v>
      </c>
      <c r="K33" s="292">
        <f t="shared" si="1"/>
        <v>0</v>
      </c>
      <c r="L33" s="292">
        <f t="shared" si="2"/>
        <v>0</v>
      </c>
      <c r="M33" s="311"/>
      <c r="N33" s="311"/>
    </row>
    <row r="34" spans="1:14" s="33" customFormat="1" ht="51">
      <c r="A34" s="52">
        <v>27</v>
      </c>
      <c r="B34" s="54" t="s">
        <v>306</v>
      </c>
      <c r="C34" s="53" t="s">
        <v>69</v>
      </c>
      <c r="D34" s="53">
        <v>300</v>
      </c>
      <c r="E34" s="311"/>
      <c r="F34" s="311"/>
      <c r="G34" s="311"/>
      <c r="H34" s="306"/>
      <c r="I34" s="350"/>
      <c r="J34" s="292">
        <f t="shared" si="0"/>
        <v>0</v>
      </c>
      <c r="K34" s="292">
        <f t="shared" si="1"/>
        <v>0</v>
      </c>
      <c r="L34" s="292">
        <f t="shared" si="2"/>
        <v>0</v>
      </c>
      <c r="M34" s="311"/>
      <c r="N34" s="311"/>
    </row>
    <row r="35" spans="1:14" s="33" customFormat="1">
      <c r="A35" s="52">
        <v>28</v>
      </c>
      <c r="B35" s="52" t="s">
        <v>70</v>
      </c>
      <c r="C35" s="53" t="s">
        <v>183</v>
      </c>
      <c r="D35" s="53">
        <v>30</v>
      </c>
      <c r="E35" s="311"/>
      <c r="F35" s="311"/>
      <c r="G35" s="311"/>
      <c r="H35" s="306"/>
      <c r="I35" s="350"/>
      <c r="J35" s="292">
        <f t="shared" si="0"/>
        <v>0</v>
      </c>
      <c r="K35" s="292">
        <f t="shared" si="1"/>
        <v>0</v>
      </c>
      <c r="L35" s="292">
        <f t="shared" si="2"/>
        <v>0</v>
      </c>
      <c r="M35" s="311"/>
      <c r="N35" s="311"/>
    </row>
    <row r="36" spans="1:14" s="33" customFormat="1" ht="38.25">
      <c r="A36" s="52">
        <v>29</v>
      </c>
      <c r="B36" s="54" t="s">
        <v>510</v>
      </c>
      <c r="C36" s="53" t="s">
        <v>183</v>
      </c>
      <c r="D36" s="53">
        <v>6</v>
      </c>
      <c r="E36" s="311"/>
      <c r="F36" s="311"/>
      <c r="G36" s="311"/>
      <c r="H36" s="306"/>
      <c r="I36" s="350"/>
      <c r="J36" s="292">
        <f t="shared" si="0"/>
        <v>0</v>
      </c>
      <c r="K36" s="292">
        <f t="shared" si="1"/>
        <v>0</v>
      </c>
      <c r="L36" s="292">
        <f t="shared" si="2"/>
        <v>0</v>
      </c>
      <c r="M36" s="311"/>
      <c r="N36" s="311"/>
    </row>
    <row r="37" spans="1:14" s="33" customFormat="1" ht="25.5">
      <c r="A37" s="52">
        <v>30</v>
      </c>
      <c r="B37" s="54" t="s">
        <v>511</v>
      </c>
      <c r="C37" s="53" t="s">
        <v>183</v>
      </c>
      <c r="D37" s="53">
        <v>10</v>
      </c>
      <c r="E37" s="311"/>
      <c r="F37" s="311"/>
      <c r="G37" s="311"/>
      <c r="H37" s="306"/>
      <c r="I37" s="350"/>
      <c r="J37" s="292">
        <f t="shared" si="0"/>
        <v>0</v>
      </c>
      <c r="K37" s="292">
        <f t="shared" si="1"/>
        <v>0</v>
      </c>
      <c r="L37" s="292">
        <f t="shared" si="2"/>
        <v>0</v>
      </c>
      <c r="M37" s="311"/>
      <c r="N37" s="311"/>
    </row>
    <row r="38" spans="1:14" s="33" customFormat="1">
      <c r="A38" s="52">
        <v>31</v>
      </c>
      <c r="B38" s="52" t="s">
        <v>509</v>
      </c>
      <c r="C38" s="53" t="s">
        <v>183</v>
      </c>
      <c r="D38" s="53">
        <v>2</v>
      </c>
      <c r="E38" s="311"/>
      <c r="F38" s="311"/>
      <c r="G38" s="311"/>
      <c r="H38" s="306"/>
      <c r="I38" s="350"/>
      <c r="J38" s="292">
        <f t="shared" si="0"/>
        <v>0</v>
      </c>
      <c r="K38" s="292">
        <f t="shared" si="1"/>
        <v>0</v>
      </c>
      <c r="L38" s="292">
        <f t="shared" si="2"/>
        <v>0</v>
      </c>
      <c r="M38" s="311"/>
      <c r="N38" s="311"/>
    </row>
    <row r="39" spans="1:14" s="33" customFormat="1">
      <c r="A39" s="52">
        <v>32</v>
      </c>
      <c r="B39" s="52" t="s">
        <v>508</v>
      </c>
      <c r="C39" s="53" t="s">
        <v>183</v>
      </c>
      <c r="D39" s="53">
        <v>6</v>
      </c>
      <c r="E39" s="311"/>
      <c r="F39" s="311"/>
      <c r="G39" s="311"/>
      <c r="H39" s="306"/>
      <c r="I39" s="350"/>
      <c r="J39" s="292">
        <f t="shared" si="0"/>
        <v>0</v>
      </c>
      <c r="K39" s="292">
        <f t="shared" si="1"/>
        <v>0</v>
      </c>
      <c r="L39" s="292">
        <f t="shared" si="2"/>
        <v>0</v>
      </c>
      <c r="M39" s="311"/>
      <c r="N39" s="311"/>
    </row>
    <row r="40" spans="1:14" s="33" customFormat="1">
      <c r="A40" s="52">
        <v>33</v>
      </c>
      <c r="B40" s="52" t="s">
        <v>507</v>
      </c>
      <c r="C40" s="53" t="s">
        <v>183</v>
      </c>
      <c r="D40" s="53">
        <v>2</v>
      </c>
      <c r="E40" s="311"/>
      <c r="F40" s="311"/>
      <c r="G40" s="311"/>
      <c r="H40" s="306"/>
      <c r="I40" s="350"/>
      <c r="J40" s="292">
        <f t="shared" si="0"/>
        <v>0</v>
      </c>
      <c r="K40" s="292">
        <f t="shared" si="1"/>
        <v>0</v>
      </c>
      <c r="L40" s="292">
        <f t="shared" si="2"/>
        <v>0</v>
      </c>
      <c r="M40" s="311"/>
      <c r="N40" s="311"/>
    </row>
    <row r="41" spans="1:14" s="33" customFormat="1">
      <c r="A41" s="52">
        <v>34</v>
      </c>
      <c r="B41" s="52" t="s">
        <v>506</v>
      </c>
      <c r="C41" s="53" t="s">
        <v>183</v>
      </c>
      <c r="D41" s="53">
        <v>3</v>
      </c>
      <c r="E41" s="311"/>
      <c r="F41" s="311"/>
      <c r="G41" s="311"/>
      <c r="H41" s="306"/>
      <c r="I41" s="350"/>
      <c r="J41" s="292">
        <f t="shared" si="0"/>
        <v>0</v>
      </c>
      <c r="K41" s="292">
        <f t="shared" si="1"/>
        <v>0</v>
      </c>
      <c r="L41" s="292">
        <f t="shared" si="2"/>
        <v>0</v>
      </c>
      <c r="M41" s="311"/>
      <c r="N41" s="311"/>
    </row>
    <row r="42" spans="1:14" s="33" customFormat="1">
      <c r="A42" s="52">
        <v>35</v>
      </c>
      <c r="B42" s="52" t="s">
        <v>505</v>
      </c>
      <c r="C42" s="53" t="s">
        <v>183</v>
      </c>
      <c r="D42" s="53">
        <v>10</v>
      </c>
      <c r="E42" s="311"/>
      <c r="F42" s="311"/>
      <c r="G42" s="311"/>
      <c r="H42" s="306"/>
      <c r="I42" s="350"/>
      <c r="J42" s="292">
        <f t="shared" si="0"/>
        <v>0</v>
      </c>
      <c r="K42" s="292">
        <f t="shared" si="1"/>
        <v>0</v>
      </c>
      <c r="L42" s="292">
        <f t="shared" si="2"/>
        <v>0</v>
      </c>
      <c r="M42" s="311"/>
      <c r="N42" s="311"/>
    </row>
    <row r="43" spans="1:14" s="33" customFormat="1">
      <c r="A43" s="52">
        <v>36</v>
      </c>
      <c r="B43" s="52" t="s">
        <v>504</v>
      </c>
      <c r="C43" s="53" t="s">
        <v>183</v>
      </c>
      <c r="D43" s="53">
        <v>5</v>
      </c>
      <c r="E43" s="311"/>
      <c r="F43" s="311"/>
      <c r="G43" s="311"/>
      <c r="H43" s="306"/>
      <c r="I43" s="350"/>
      <c r="J43" s="292">
        <f t="shared" si="0"/>
        <v>0</v>
      </c>
      <c r="K43" s="292">
        <f t="shared" si="1"/>
        <v>0</v>
      </c>
      <c r="L43" s="292">
        <f t="shared" si="2"/>
        <v>0</v>
      </c>
      <c r="M43" s="311"/>
      <c r="N43" s="311"/>
    </row>
    <row r="44" spans="1:14" s="33" customFormat="1">
      <c r="A44" s="52">
        <v>37</v>
      </c>
      <c r="B44" s="52" t="s">
        <v>503</v>
      </c>
      <c r="C44" s="53" t="s">
        <v>183</v>
      </c>
      <c r="D44" s="53">
        <v>5</v>
      </c>
      <c r="E44" s="311"/>
      <c r="F44" s="311"/>
      <c r="G44" s="311"/>
      <c r="H44" s="306"/>
      <c r="I44" s="350"/>
      <c r="J44" s="292">
        <f t="shared" si="0"/>
        <v>0</v>
      </c>
      <c r="K44" s="292">
        <f t="shared" si="1"/>
        <v>0</v>
      </c>
      <c r="L44" s="292">
        <f t="shared" si="2"/>
        <v>0</v>
      </c>
      <c r="M44" s="311"/>
      <c r="N44" s="311"/>
    </row>
    <row r="45" spans="1:14" s="33" customFormat="1">
      <c r="A45" s="52">
        <v>38</v>
      </c>
      <c r="B45" s="52" t="s">
        <v>502</v>
      </c>
      <c r="C45" s="53" t="s">
        <v>183</v>
      </c>
      <c r="D45" s="53">
        <v>10</v>
      </c>
      <c r="E45" s="311"/>
      <c r="F45" s="311"/>
      <c r="G45" s="311"/>
      <c r="H45" s="306"/>
      <c r="I45" s="350"/>
      <c r="J45" s="292">
        <f t="shared" si="0"/>
        <v>0</v>
      </c>
      <c r="K45" s="292">
        <f t="shared" si="1"/>
        <v>0</v>
      </c>
      <c r="L45" s="292">
        <f t="shared" si="2"/>
        <v>0</v>
      </c>
      <c r="M45" s="311"/>
      <c r="N45" s="311"/>
    </row>
    <row r="46" spans="1:14" s="33" customFormat="1">
      <c r="A46" s="52">
        <v>39</v>
      </c>
      <c r="B46" s="52" t="s">
        <v>501</v>
      </c>
      <c r="C46" s="53" t="s">
        <v>183</v>
      </c>
      <c r="D46" s="53">
        <v>8</v>
      </c>
      <c r="E46" s="311"/>
      <c r="F46" s="311"/>
      <c r="G46" s="311"/>
      <c r="H46" s="306"/>
      <c r="I46" s="350"/>
      <c r="J46" s="292">
        <f t="shared" si="0"/>
        <v>0</v>
      </c>
      <c r="K46" s="292">
        <f t="shared" si="1"/>
        <v>0</v>
      </c>
      <c r="L46" s="292">
        <f t="shared" si="2"/>
        <v>0</v>
      </c>
      <c r="M46" s="311"/>
      <c r="N46" s="311"/>
    </row>
    <row r="47" spans="1:14" s="33" customFormat="1">
      <c r="A47" s="52">
        <v>40</v>
      </c>
      <c r="B47" s="52" t="s">
        <v>500</v>
      </c>
      <c r="C47" s="53" t="s">
        <v>183</v>
      </c>
      <c r="D47" s="53">
        <v>6</v>
      </c>
      <c r="E47" s="311"/>
      <c r="F47" s="311"/>
      <c r="G47" s="311"/>
      <c r="H47" s="306"/>
      <c r="I47" s="350"/>
      <c r="J47" s="292">
        <f t="shared" si="0"/>
        <v>0</v>
      </c>
      <c r="K47" s="292">
        <f t="shared" si="1"/>
        <v>0</v>
      </c>
      <c r="L47" s="292">
        <f t="shared" si="2"/>
        <v>0</v>
      </c>
      <c r="M47" s="311"/>
      <c r="N47" s="311"/>
    </row>
    <row r="48" spans="1:14" s="33" customFormat="1">
      <c r="A48" s="52">
        <v>41</v>
      </c>
      <c r="B48" s="52" t="s">
        <v>499</v>
      </c>
      <c r="C48" s="53" t="s">
        <v>183</v>
      </c>
      <c r="D48" s="53">
        <v>6</v>
      </c>
      <c r="E48" s="311"/>
      <c r="F48" s="311"/>
      <c r="G48" s="311"/>
      <c r="H48" s="306"/>
      <c r="I48" s="350"/>
      <c r="J48" s="292">
        <f t="shared" si="0"/>
        <v>0</v>
      </c>
      <c r="K48" s="292">
        <f t="shared" si="1"/>
        <v>0</v>
      </c>
      <c r="L48" s="292">
        <f t="shared" si="2"/>
        <v>0</v>
      </c>
      <c r="M48" s="311"/>
      <c r="N48" s="311"/>
    </row>
    <row r="49" spans="1:14" s="33" customFormat="1">
      <c r="A49" s="52">
        <v>42</v>
      </c>
      <c r="B49" s="52" t="s">
        <v>498</v>
      </c>
      <c r="C49" s="53" t="s">
        <v>183</v>
      </c>
      <c r="D49" s="53">
        <v>15</v>
      </c>
      <c r="E49" s="311"/>
      <c r="F49" s="311"/>
      <c r="G49" s="311"/>
      <c r="H49" s="306"/>
      <c r="I49" s="350"/>
      <c r="J49" s="292">
        <f t="shared" si="0"/>
        <v>0</v>
      </c>
      <c r="K49" s="292">
        <f t="shared" si="1"/>
        <v>0</v>
      </c>
      <c r="L49" s="292">
        <f t="shared" si="2"/>
        <v>0</v>
      </c>
      <c r="M49" s="311"/>
      <c r="N49" s="311"/>
    </row>
    <row r="50" spans="1:14" s="33" customFormat="1">
      <c r="A50" s="52">
        <v>43</v>
      </c>
      <c r="B50" s="52" t="s">
        <v>497</v>
      </c>
      <c r="C50" s="53" t="s">
        <v>183</v>
      </c>
      <c r="D50" s="53">
        <v>15</v>
      </c>
      <c r="E50" s="311"/>
      <c r="F50" s="311"/>
      <c r="G50" s="311"/>
      <c r="H50" s="306"/>
      <c r="I50" s="350"/>
      <c r="J50" s="292">
        <f t="shared" si="0"/>
        <v>0</v>
      </c>
      <c r="K50" s="292">
        <f t="shared" si="1"/>
        <v>0</v>
      </c>
      <c r="L50" s="292">
        <f t="shared" si="2"/>
        <v>0</v>
      </c>
      <c r="M50" s="311"/>
      <c r="N50" s="311"/>
    </row>
    <row r="51" spans="1:14" s="33" customFormat="1">
      <c r="A51" s="52">
        <v>44</v>
      </c>
      <c r="B51" s="52" t="s">
        <v>230</v>
      </c>
      <c r="C51" s="53" t="s">
        <v>183</v>
      </c>
      <c r="D51" s="53">
        <v>1</v>
      </c>
      <c r="E51" s="311"/>
      <c r="F51" s="311"/>
      <c r="G51" s="311"/>
      <c r="H51" s="306"/>
      <c r="I51" s="350"/>
      <c r="J51" s="292">
        <f t="shared" si="0"/>
        <v>0</v>
      </c>
      <c r="K51" s="292">
        <f t="shared" si="1"/>
        <v>0</v>
      </c>
      <c r="L51" s="292">
        <f t="shared" si="2"/>
        <v>0</v>
      </c>
      <c r="M51" s="311"/>
      <c r="N51" s="311"/>
    </row>
    <row r="52" spans="1:14" s="33" customFormat="1">
      <c r="A52" s="52">
        <v>45</v>
      </c>
      <c r="B52" s="52" t="s">
        <v>264</v>
      </c>
      <c r="C52" s="53" t="s">
        <v>69</v>
      </c>
      <c r="D52" s="53">
        <v>5</v>
      </c>
      <c r="E52" s="311"/>
      <c r="F52" s="311"/>
      <c r="G52" s="311"/>
      <c r="H52" s="306"/>
      <c r="I52" s="350"/>
      <c r="J52" s="292">
        <f t="shared" si="0"/>
        <v>0</v>
      </c>
      <c r="K52" s="292">
        <f t="shared" si="1"/>
        <v>0</v>
      </c>
      <c r="L52" s="292">
        <f t="shared" si="2"/>
        <v>0</v>
      </c>
      <c r="M52" s="311"/>
      <c r="N52" s="311"/>
    </row>
    <row r="53" spans="1:14" s="33" customFormat="1">
      <c r="A53" s="52">
        <v>46</v>
      </c>
      <c r="B53" s="52" t="s">
        <v>265</v>
      </c>
      <c r="C53" s="53" t="s">
        <v>69</v>
      </c>
      <c r="D53" s="53">
        <v>5</v>
      </c>
      <c r="E53" s="311"/>
      <c r="F53" s="311"/>
      <c r="G53" s="311"/>
      <c r="H53" s="306"/>
      <c r="I53" s="350"/>
      <c r="J53" s="292">
        <f t="shared" si="0"/>
        <v>0</v>
      </c>
      <c r="K53" s="292">
        <f t="shared" si="1"/>
        <v>0</v>
      </c>
      <c r="L53" s="292">
        <f t="shared" si="2"/>
        <v>0</v>
      </c>
      <c r="M53" s="311"/>
      <c r="N53" s="311"/>
    </row>
    <row r="54" spans="1:14" s="33" customFormat="1">
      <c r="A54" s="52">
        <v>47</v>
      </c>
      <c r="B54" s="52" t="s">
        <v>242</v>
      </c>
      <c r="C54" s="53" t="s">
        <v>183</v>
      </c>
      <c r="D54" s="53">
        <v>1</v>
      </c>
      <c r="E54" s="311"/>
      <c r="F54" s="311"/>
      <c r="G54" s="311"/>
      <c r="H54" s="306"/>
      <c r="I54" s="350"/>
      <c r="J54" s="292">
        <f t="shared" si="0"/>
        <v>0</v>
      </c>
      <c r="K54" s="292">
        <f t="shared" si="1"/>
        <v>0</v>
      </c>
      <c r="L54" s="292">
        <f t="shared" si="2"/>
        <v>0</v>
      </c>
      <c r="M54" s="311"/>
      <c r="N54" s="311"/>
    </row>
    <row r="55" spans="1:14" s="33" customFormat="1">
      <c r="A55" s="52">
        <v>48</v>
      </c>
      <c r="B55" s="52" t="s">
        <v>260</v>
      </c>
      <c r="C55" s="53" t="s">
        <v>69</v>
      </c>
      <c r="D55" s="53">
        <v>100</v>
      </c>
      <c r="E55" s="311"/>
      <c r="F55" s="311"/>
      <c r="G55" s="311"/>
      <c r="H55" s="306"/>
      <c r="I55" s="350"/>
      <c r="J55" s="292">
        <f t="shared" si="0"/>
        <v>0</v>
      </c>
      <c r="K55" s="292">
        <f t="shared" si="1"/>
        <v>0</v>
      </c>
      <c r="L55" s="292">
        <f t="shared" si="2"/>
        <v>0</v>
      </c>
      <c r="M55" s="311"/>
      <c r="N55" s="311"/>
    </row>
    <row r="56" spans="1:14" s="33" customFormat="1">
      <c r="A56" s="52">
        <v>49</v>
      </c>
      <c r="B56" s="52" t="s">
        <v>262</v>
      </c>
      <c r="C56" s="53" t="s">
        <v>69</v>
      </c>
      <c r="D56" s="53">
        <v>20</v>
      </c>
      <c r="E56" s="311"/>
      <c r="F56" s="311"/>
      <c r="G56" s="311"/>
      <c r="H56" s="306"/>
      <c r="I56" s="350"/>
      <c r="J56" s="292">
        <f t="shared" si="0"/>
        <v>0</v>
      </c>
      <c r="K56" s="292">
        <f t="shared" si="1"/>
        <v>0</v>
      </c>
      <c r="L56" s="292">
        <f t="shared" si="2"/>
        <v>0</v>
      </c>
      <c r="M56" s="311"/>
      <c r="N56" s="311"/>
    </row>
    <row r="57" spans="1:14" s="33" customFormat="1">
      <c r="A57" s="52">
        <v>50</v>
      </c>
      <c r="B57" s="52" t="s">
        <v>496</v>
      </c>
      <c r="C57" s="53" t="s">
        <v>69</v>
      </c>
      <c r="D57" s="53">
        <v>4</v>
      </c>
      <c r="E57" s="311"/>
      <c r="F57" s="311"/>
      <c r="G57" s="311"/>
      <c r="H57" s="306"/>
      <c r="I57" s="350"/>
      <c r="J57" s="292">
        <f t="shared" si="0"/>
        <v>0</v>
      </c>
      <c r="K57" s="292">
        <f t="shared" si="1"/>
        <v>0</v>
      </c>
      <c r="L57" s="292">
        <f t="shared" si="2"/>
        <v>0</v>
      </c>
      <c r="M57" s="311"/>
      <c r="N57" s="311"/>
    </row>
    <row r="58" spans="1:14" s="33" customFormat="1">
      <c r="A58" s="52">
        <v>51</v>
      </c>
      <c r="B58" s="52" t="s">
        <v>495</v>
      </c>
      <c r="C58" s="53" t="s">
        <v>69</v>
      </c>
      <c r="D58" s="53">
        <v>48</v>
      </c>
      <c r="E58" s="311"/>
      <c r="F58" s="311"/>
      <c r="G58" s="311"/>
      <c r="H58" s="306"/>
      <c r="I58" s="350"/>
      <c r="J58" s="292">
        <f t="shared" si="0"/>
        <v>0</v>
      </c>
      <c r="K58" s="292">
        <f t="shared" si="1"/>
        <v>0</v>
      </c>
      <c r="L58" s="292">
        <f t="shared" si="2"/>
        <v>0</v>
      </c>
      <c r="M58" s="311"/>
      <c r="N58" s="311"/>
    </row>
    <row r="59" spans="1:14" s="33" customFormat="1">
      <c r="A59" s="52">
        <v>52</v>
      </c>
      <c r="B59" s="52" t="s">
        <v>494</v>
      </c>
      <c r="C59" s="53" t="s">
        <v>69</v>
      </c>
      <c r="D59" s="53">
        <v>800</v>
      </c>
      <c r="E59" s="311"/>
      <c r="F59" s="311"/>
      <c r="G59" s="311"/>
      <c r="H59" s="306"/>
      <c r="I59" s="350"/>
      <c r="J59" s="292">
        <f t="shared" si="0"/>
        <v>0</v>
      </c>
      <c r="K59" s="292">
        <f t="shared" si="1"/>
        <v>0</v>
      </c>
      <c r="L59" s="292">
        <f t="shared" si="2"/>
        <v>0</v>
      </c>
      <c r="M59" s="311"/>
      <c r="N59" s="311"/>
    </row>
    <row r="60" spans="1:14" s="33" customFormat="1">
      <c r="A60" s="52">
        <v>53</v>
      </c>
      <c r="B60" s="52" t="s">
        <v>493</v>
      </c>
      <c r="C60" s="53" t="s">
        <v>69</v>
      </c>
      <c r="D60" s="53">
        <v>2000</v>
      </c>
      <c r="E60" s="311"/>
      <c r="F60" s="311"/>
      <c r="G60" s="311"/>
      <c r="H60" s="306"/>
      <c r="I60" s="350"/>
      <c r="J60" s="292">
        <f t="shared" si="0"/>
        <v>0</v>
      </c>
      <c r="K60" s="292">
        <f t="shared" si="1"/>
        <v>0</v>
      </c>
      <c r="L60" s="292">
        <f t="shared" si="2"/>
        <v>0</v>
      </c>
      <c r="M60" s="311"/>
      <c r="N60" s="311"/>
    </row>
    <row r="61" spans="1:14" s="33" customFormat="1" ht="25.5">
      <c r="A61" s="52">
        <v>54</v>
      </c>
      <c r="B61" s="54" t="s">
        <v>323</v>
      </c>
      <c r="C61" s="53" t="s">
        <v>69</v>
      </c>
      <c r="D61" s="53">
        <v>20</v>
      </c>
      <c r="E61" s="311"/>
      <c r="F61" s="311"/>
      <c r="G61" s="311"/>
      <c r="H61" s="306"/>
      <c r="I61" s="350"/>
      <c r="J61" s="292">
        <f t="shared" si="0"/>
        <v>0</v>
      </c>
      <c r="K61" s="292">
        <f t="shared" si="1"/>
        <v>0</v>
      </c>
      <c r="L61" s="292">
        <f t="shared" si="2"/>
        <v>0</v>
      </c>
      <c r="M61" s="311"/>
      <c r="N61" s="311"/>
    </row>
    <row r="62" spans="1:14" s="33" customFormat="1">
      <c r="A62" s="52">
        <v>55</v>
      </c>
      <c r="B62" s="52" t="s">
        <v>490</v>
      </c>
      <c r="C62" s="53" t="s">
        <v>71</v>
      </c>
      <c r="D62" s="53">
        <v>2</v>
      </c>
      <c r="E62" s="311"/>
      <c r="F62" s="311"/>
      <c r="G62" s="311"/>
      <c r="H62" s="306"/>
      <c r="I62" s="350"/>
      <c r="J62" s="292">
        <f t="shared" si="0"/>
        <v>0</v>
      </c>
      <c r="K62" s="292">
        <f t="shared" si="1"/>
        <v>0</v>
      </c>
      <c r="L62" s="292">
        <f t="shared" si="2"/>
        <v>0</v>
      </c>
      <c r="M62" s="311"/>
      <c r="N62" s="311"/>
    </row>
    <row r="63" spans="1:14" s="33" customFormat="1">
      <c r="A63" s="52">
        <v>56</v>
      </c>
      <c r="B63" s="52" t="s">
        <v>491</v>
      </c>
      <c r="C63" s="53" t="s">
        <v>71</v>
      </c>
      <c r="D63" s="53">
        <v>2</v>
      </c>
      <c r="E63" s="311"/>
      <c r="F63" s="311"/>
      <c r="G63" s="311"/>
      <c r="H63" s="306"/>
      <c r="I63" s="350"/>
      <c r="J63" s="292">
        <f t="shared" si="0"/>
        <v>0</v>
      </c>
      <c r="K63" s="292">
        <f t="shared" si="1"/>
        <v>0</v>
      </c>
      <c r="L63" s="292">
        <f t="shared" si="2"/>
        <v>0</v>
      </c>
      <c r="M63" s="311"/>
      <c r="N63" s="311"/>
    </row>
    <row r="64" spans="1:14" s="33" customFormat="1">
      <c r="A64" s="52">
        <v>57</v>
      </c>
      <c r="B64" s="52" t="s">
        <v>492</v>
      </c>
      <c r="C64" s="53" t="s">
        <v>71</v>
      </c>
      <c r="D64" s="53">
        <v>5</v>
      </c>
      <c r="E64" s="311"/>
      <c r="F64" s="311"/>
      <c r="G64" s="311"/>
      <c r="H64" s="306"/>
      <c r="I64" s="350"/>
      <c r="J64" s="292">
        <f t="shared" si="0"/>
        <v>0</v>
      </c>
      <c r="K64" s="292">
        <f t="shared" si="1"/>
        <v>0</v>
      </c>
      <c r="L64" s="292">
        <f t="shared" si="2"/>
        <v>0</v>
      </c>
      <c r="M64" s="311"/>
      <c r="N64" s="311"/>
    </row>
    <row r="65" spans="1:14" s="33" customFormat="1">
      <c r="A65" s="52">
        <v>58</v>
      </c>
      <c r="B65" s="52" t="s">
        <v>336</v>
      </c>
      <c r="C65" s="53" t="s">
        <v>71</v>
      </c>
      <c r="D65" s="53">
        <v>2</v>
      </c>
      <c r="E65" s="311"/>
      <c r="F65" s="311"/>
      <c r="G65" s="311"/>
      <c r="H65" s="306"/>
      <c r="I65" s="350"/>
      <c r="J65" s="292">
        <f t="shared" si="0"/>
        <v>0</v>
      </c>
      <c r="K65" s="292">
        <f t="shared" si="1"/>
        <v>0</v>
      </c>
      <c r="L65" s="292">
        <f t="shared" si="2"/>
        <v>0</v>
      </c>
      <c r="M65" s="311"/>
      <c r="N65" s="311"/>
    </row>
    <row r="66" spans="1:14" s="33" customFormat="1">
      <c r="A66" s="52">
        <v>59</v>
      </c>
      <c r="B66" s="52" t="s">
        <v>480</v>
      </c>
      <c r="C66" s="53" t="s">
        <v>71</v>
      </c>
      <c r="D66" s="53">
        <v>15</v>
      </c>
      <c r="E66" s="311"/>
      <c r="F66" s="311"/>
      <c r="G66" s="311"/>
      <c r="H66" s="306"/>
      <c r="I66" s="350"/>
      <c r="J66" s="292">
        <f t="shared" si="0"/>
        <v>0</v>
      </c>
      <c r="K66" s="292">
        <f t="shared" si="1"/>
        <v>0</v>
      </c>
      <c r="L66" s="292">
        <f t="shared" si="2"/>
        <v>0</v>
      </c>
      <c r="M66" s="311"/>
      <c r="N66" s="311"/>
    </row>
    <row r="67" spans="1:14" s="33" customFormat="1">
      <c r="A67" s="52">
        <v>60</v>
      </c>
      <c r="B67" s="52" t="s">
        <v>479</v>
      </c>
      <c r="C67" s="53" t="s">
        <v>69</v>
      </c>
      <c r="D67" s="53">
        <v>15</v>
      </c>
      <c r="E67" s="311"/>
      <c r="F67" s="311"/>
      <c r="G67" s="311"/>
      <c r="H67" s="306"/>
      <c r="I67" s="350"/>
      <c r="J67" s="292">
        <f t="shared" si="0"/>
        <v>0</v>
      </c>
      <c r="K67" s="292">
        <f t="shared" si="1"/>
        <v>0</v>
      </c>
      <c r="L67" s="292">
        <f t="shared" si="2"/>
        <v>0</v>
      </c>
      <c r="M67" s="311"/>
      <c r="N67" s="311"/>
    </row>
    <row r="68" spans="1:14" s="33" customFormat="1">
      <c r="A68" s="52">
        <v>61</v>
      </c>
      <c r="B68" s="52" t="s">
        <v>478</v>
      </c>
      <c r="C68" s="53" t="s">
        <v>69</v>
      </c>
      <c r="D68" s="53">
        <v>100</v>
      </c>
      <c r="E68" s="311"/>
      <c r="F68" s="311"/>
      <c r="G68" s="311"/>
      <c r="H68" s="306"/>
      <c r="I68" s="350"/>
      <c r="J68" s="292">
        <f t="shared" si="0"/>
        <v>0</v>
      </c>
      <c r="K68" s="292">
        <f t="shared" si="1"/>
        <v>0</v>
      </c>
      <c r="L68" s="292">
        <f t="shared" si="2"/>
        <v>0</v>
      </c>
      <c r="M68" s="311"/>
      <c r="N68" s="311"/>
    </row>
    <row r="69" spans="1:14" s="33" customFormat="1" ht="25.5">
      <c r="A69" s="52">
        <v>62</v>
      </c>
      <c r="B69" s="54" t="s">
        <v>529</v>
      </c>
      <c r="C69" s="53" t="s">
        <v>69</v>
      </c>
      <c r="D69" s="53">
        <v>16</v>
      </c>
      <c r="E69" s="311"/>
      <c r="F69" s="311"/>
      <c r="G69" s="311"/>
      <c r="H69" s="306"/>
      <c r="I69" s="350"/>
      <c r="J69" s="292">
        <f t="shared" si="0"/>
        <v>0</v>
      </c>
      <c r="K69" s="292">
        <f t="shared" si="1"/>
        <v>0</v>
      </c>
      <c r="L69" s="292">
        <f t="shared" si="2"/>
        <v>0</v>
      </c>
      <c r="M69" s="311"/>
      <c r="N69" s="311"/>
    </row>
    <row r="70" spans="1:14" s="33" customFormat="1">
      <c r="A70" s="52">
        <v>63</v>
      </c>
      <c r="B70" s="52" t="s">
        <v>477</v>
      </c>
      <c r="C70" s="53" t="s">
        <v>69</v>
      </c>
      <c r="D70" s="53">
        <v>20</v>
      </c>
      <c r="E70" s="311"/>
      <c r="F70" s="311"/>
      <c r="G70" s="311"/>
      <c r="H70" s="306"/>
      <c r="I70" s="350"/>
      <c r="J70" s="292">
        <f t="shared" si="0"/>
        <v>0</v>
      </c>
      <c r="K70" s="292">
        <f t="shared" si="1"/>
        <v>0</v>
      </c>
      <c r="L70" s="292">
        <f t="shared" si="2"/>
        <v>0</v>
      </c>
      <c r="M70" s="311"/>
      <c r="N70" s="311"/>
    </row>
    <row r="71" spans="1:14" s="33" customFormat="1">
      <c r="A71" s="52">
        <v>64</v>
      </c>
      <c r="B71" s="52" t="s">
        <v>476</v>
      </c>
      <c r="C71" s="53" t="s">
        <v>69</v>
      </c>
      <c r="D71" s="53">
        <v>40</v>
      </c>
      <c r="E71" s="311"/>
      <c r="F71" s="311"/>
      <c r="G71" s="311"/>
      <c r="H71" s="306"/>
      <c r="I71" s="350"/>
      <c r="J71" s="292">
        <f t="shared" si="0"/>
        <v>0</v>
      </c>
      <c r="K71" s="292">
        <f t="shared" si="1"/>
        <v>0</v>
      </c>
      <c r="L71" s="292">
        <f t="shared" si="2"/>
        <v>0</v>
      </c>
      <c r="M71" s="311"/>
      <c r="N71" s="311"/>
    </row>
    <row r="72" spans="1:14" s="33" customFormat="1" ht="89.25">
      <c r="A72" s="52">
        <v>65</v>
      </c>
      <c r="B72" s="54" t="s">
        <v>475</v>
      </c>
      <c r="C72" s="53" t="s">
        <v>69</v>
      </c>
      <c r="D72" s="53">
        <v>80</v>
      </c>
      <c r="E72" s="311"/>
      <c r="F72" s="311"/>
      <c r="G72" s="311"/>
      <c r="H72" s="306"/>
      <c r="I72" s="350"/>
      <c r="J72" s="292">
        <f t="shared" ref="J72:J110" si="3">H72+H72*I72</f>
        <v>0</v>
      </c>
      <c r="K72" s="292">
        <f t="shared" si="1"/>
        <v>0</v>
      </c>
      <c r="L72" s="292">
        <f t="shared" si="2"/>
        <v>0</v>
      </c>
      <c r="M72" s="311"/>
      <c r="N72" s="311"/>
    </row>
    <row r="73" spans="1:14" s="33" customFormat="1" ht="38.25">
      <c r="A73" s="52">
        <v>66</v>
      </c>
      <c r="B73" s="54" t="s">
        <v>528</v>
      </c>
      <c r="C73" s="53" t="s">
        <v>69</v>
      </c>
      <c r="D73" s="53">
        <v>125</v>
      </c>
      <c r="E73" s="311"/>
      <c r="F73" s="311"/>
      <c r="G73" s="311"/>
      <c r="H73" s="306"/>
      <c r="I73" s="350"/>
      <c r="J73" s="292">
        <f t="shared" si="3"/>
        <v>0</v>
      </c>
      <c r="K73" s="292">
        <f t="shared" ref="K73:K110" si="4">H73*G73</f>
        <v>0</v>
      </c>
      <c r="L73" s="292">
        <f t="shared" ref="L73:L110" si="5">K73+K73*I73</f>
        <v>0</v>
      </c>
      <c r="M73" s="311"/>
      <c r="N73" s="311"/>
    </row>
    <row r="74" spans="1:14" s="33" customFormat="1">
      <c r="A74" s="52">
        <v>67</v>
      </c>
      <c r="B74" s="52" t="s">
        <v>382</v>
      </c>
      <c r="C74" s="53" t="s">
        <v>69</v>
      </c>
      <c r="D74" s="53">
        <v>100</v>
      </c>
      <c r="E74" s="311"/>
      <c r="F74" s="311"/>
      <c r="G74" s="311"/>
      <c r="H74" s="306"/>
      <c r="I74" s="350"/>
      <c r="J74" s="292">
        <f t="shared" si="3"/>
        <v>0</v>
      </c>
      <c r="K74" s="292">
        <f t="shared" si="4"/>
        <v>0</v>
      </c>
      <c r="L74" s="292">
        <f t="shared" si="5"/>
        <v>0</v>
      </c>
      <c r="M74" s="311"/>
      <c r="N74" s="311"/>
    </row>
    <row r="75" spans="1:14" s="33" customFormat="1">
      <c r="A75" s="52">
        <v>68</v>
      </c>
      <c r="B75" s="52" t="s">
        <v>472</v>
      </c>
      <c r="C75" s="53" t="s">
        <v>183</v>
      </c>
      <c r="D75" s="53">
        <v>90</v>
      </c>
      <c r="E75" s="311"/>
      <c r="F75" s="311"/>
      <c r="G75" s="311"/>
      <c r="H75" s="306"/>
      <c r="I75" s="350"/>
      <c r="J75" s="292">
        <f t="shared" si="3"/>
        <v>0</v>
      </c>
      <c r="K75" s="292">
        <f t="shared" si="4"/>
        <v>0</v>
      </c>
      <c r="L75" s="292">
        <f t="shared" si="5"/>
        <v>0</v>
      </c>
      <c r="M75" s="311"/>
      <c r="N75" s="311"/>
    </row>
    <row r="76" spans="1:14" s="33" customFormat="1">
      <c r="A76" s="52">
        <v>69</v>
      </c>
      <c r="B76" s="52" t="s">
        <v>266</v>
      </c>
      <c r="C76" s="53" t="s">
        <v>69</v>
      </c>
      <c r="D76" s="53">
        <v>200</v>
      </c>
      <c r="E76" s="311"/>
      <c r="F76" s="311"/>
      <c r="G76" s="311"/>
      <c r="H76" s="306"/>
      <c r="I76" s="350"/>
      <c r="J76" s="292">
        <f t="shared" si="3"/>
        <v>0</v>
      </c>
      <c r="K76" s="292">
        <f t="shared" si="4"/>
        <v>0</v>
      </c>
      <c r="L76" s="292">
        <f t="shared" si="5"/>
        <v>0</v>
      </c>
      <c r="M76" s="311"/>
      <c r="N76" s="311"/>
    </row>
    <row r="77" spans="1:14" s="33" customFormat="1">
      <c r="A77" s="52">
        <v>70</v>
      </c>
      <c r="B77" s="52" t="s">
        <v>466</v>
      </c>
      <c r="C77" s="53" t="s">
        <v>69</v>
      </c>
      <c r="D77" s="53">
        <v>4</v>
      </c>
      <c r="E77" s="311"/>
      <c r="F77" s="311"/>
      <c r="G77" s="311"/>
      <c r="H77" s="306"/>
      <c r="I77" s="350"/>
      <c r="J77" s="292">
        <f t="shared" si="3"/>
        <v>0</v>
      </c>
      <c r="K77" s="292">
        <f t="shared" si="4"/>
        <v>0</v>
      </c>
      <c r="L77" s="292">
        <f t="shared" si="5"/>
        <v>0</v>
      </c>
      <c r="M77" s="311"/>
      <c r="N77" s="311"/>
    </row>
    <row r="78" spans="1:14" s="33" customFormat="1">
      <c r="A78" s="52">
        <v>71</v>
      </c>
      <c r="B78" s="52" t="s">
        <v>467</v>
      </c>
      <c r="C78" s="53" t="s">
        <v>69</v>
      </c>
      <c r="D78" s="53">
        <v>4</v>
      </c>
      <c r="E78" s="311"/>
      <c r="F78" s="311"/>
      <c r="G78" s="311"/>
      <c r="H78" s="306"/>
      <c r="I78" s="350"/>
      <c r="J78" s="292">
        <f t="shared" si="3"/>
        <v>0</v>
      </c>
      <c r="K78" s="292">
        <f t="shared" si="4"/>
        <v>0</v>
      </c>
      <c r="L78" s="292">
        <f t="shared" si="5"/>
        <v>0</v>
      </c>
      <c r="M78" s="311"/>
      <c r="N78" s="311"/>
    </row>
    <row r="79" spans="1:14" s="33" customFormat="1">
      <c r="A79" s="52">
        <v>72</v>
      </c>
      <c r="B79" s="52" t="s">
        <v>468</v>
      </c>
      <c r="C79" s="53" t="s">
        <v>69</v>
      </c>
      <c r="D79" s="53">
        <v>4</v>
      </c>
      <c r="E79" s="311"/>
      <c r="F79" s="311"/>
      <c r="G79" s="311"/>
      <c r="H79" s="306"/>
      <c r="I79" s="350"/>
      <c r="J79" s="292">
        <f t="shared" si="3"/>
        <v>0</v>
      </c>
      <c r="K79" s="292">
        <f t="shared" si="4"/>
        <v>0</v>
      </c>
      <c r="L79" s="292">
        <f t="shared" si="5"/>
        <v>0</v>
      </c>
      <c r="M79" s="311"/>
      <c r="N79" s="311"/>
    </row>
    <row r="80" spans="1:14" s="33" customFormat="1">
      <c r="A80" s="52">
        <v>73</v>
      </c>
      <c r="B80" s="52" t="s">
        <v>350</v>
      </c>
      <c r="C80" s="53" t="s">
        <v>69</v>
      </c>
      <c r="D80" s="53">
        <v>4</v>
      </c>
      <c r="E80" s="311"/>
      <c r="F80" s="311"/>
      <c r="G80" s="311"/>
      <c r="H80" s="306"/>
      <c r="I80" s="350"/>
      <c r="J80" s="292">
        <f t="shared" si="3"/>
        <v>0</v>
      </c>
      <c r="K80" s="292">
        <f t="shared" si="4"/>
        <v>0</v>
      </c>
      <c r="L80" s="292">
        <f t="shared" si="5"/>
        <v>0</v>
      </c>
      <c r="M80" s="311"/>
      <c r="N80" s="311"/>
    </row>
    <row r="81" spans="1:14" s="33" customFormat="1">
      <c r="A81" s="52">
        <v>74</v>
      </c>
      <c r="B81" s="52" t="s">
        <v>469</v>
      </c>
      <c r="C81" s="53" t="s">
        <v>69</v>
      </c>
      <c r="D81" s="53">
        <v>5</v>
      </c>
      <c r="E81" s="311"/>
      <c r="F81" s="311"/>
      <c r="G81" s="311"/>
      <c r="H81" s="306"/>
      <c r="I81" s="350"/>
      <c r="J81" s="292">
        <f t="shared" si="3"/>
        <v>0</v>
      </c>
      <c r="K81" s="292">
        <f t="shared" si="4"/>
        <v>0</v>
      </c>
      <c r="L81" s="292">
        <f t="shared" si="5"/>
        <v>0</v>
      </c>
      <c r="M81" s="311"/>
      <c r="N81" s="311"/>
    </row>
    <row r="82" spans="1:14" s="33" customFormat="1">
      <c r="A82" s="52">
        <v>75</v>
      </c>
      <c r="B82" s="52" t="s">
        <v>470</v>
      </c>
      <c r="C82" s="53" t="s">
        <v>69</v>
      </c>
      <c r="D82" s="53">
        <v>5</v>
      </c>
      <c r="E82" s="311"/>
      <c r="F82" s="311"/>
      <c r="G82" s="311"/>
      <c r="H82" s="306"/>
      <c r="I82" s="350"/>
      <c r="J82" s="292">
        <f t="shared" si="3"/>
        <v>0</v>
      </c>
      <c r="K82" s="292">
        <f t="shared" si="4"/>
        <v>0</v>
      </c>
      <c r="L82" s="292">
        <f t="shared" si="5"/>
        <v>0</v>
      </c>
      <c r="M82" s="311"/>
      <c r="N82" s="311"/>
    </row>
    <row r="83" spans="1:14" s="33" customFormat="1">
      <c r="A83" s="52">
        <v>76</v>
      </c>
      <c r="B83" s="52" t="s">
        <v>471</v>
      </c>
      <c r="C83" s="53" t="s">
        <v>69</v>
      </c>
      <c r="D83" s="53">
        <v>5</v>
      </c>
      <c r="E83" s="311"/>
      <c r="F83" s="311"/>
      <c r="G83" s="311"/>
      <c r="H83" s="306"/>
      <c r="I83" s="350"/>
      <c r="J83" s="292">
        <f t="shared" si="3"/>
        <v>0</v>
      </c>
      <c r="K83" s="292">
        <f t="shared" si="4"/>
        <v>0</v>
      </c>
      <c r="L83" s="292">
        <f t="shared" si="5"/>
        <v>0</v>
      </c>
      <c r="M83" s="311"/>
      <c r="N83" s="311"/>
    </row>
    <row r="84" spans="1:14" s="33" customFormat="1">
      <c r="A84" s="52">
        <v>77</v>
      </c>
      <c r="B84" s="52" t="s">
        <v>474</v>
      </c>
      <c r="C84" s="53" t="s">
        <v>183</v>
      </c>
      <c r="D84" s="53">
        <v>10</v>
      </c>
      <c r="E84" s="311"/>
      <c r="F84" s="311"/>
      <c r="G84" s="311"/>
      <c r="H84" s="306"/>
      <c r="I84" s="350"/>
      <c r="J84" s="292">
        <f t="shared" si="3"/>
        <v>0</v>
      </c>
      <c r="K84" s="292">
        <f t="shared" si="4"/>
        <v>0</v>
      </c>
      <c r="L84" s="292">
        <f t="shared" si="5"/>
        <v>0</v>
      </c>
      <c r="M84" s="311"/>
      <c r="N84" s="311"/>
    </row>
    <row r="85" spans="1:14" s="33" customFormat="1">
      <c r="A85" s="52">
        <v>78</v>
      </c>
      <c r="B85" s="52" t="s">
        <v>473</v>
      </c>
      <c r="C85" s="53" t="s">
        <v>183</v>
      </c>
      <c r="D85" s="53">
        <v>6</v>
      </c>
      <c r="E85" s="311"/>
      <c r="F85" s="311"/>
      <c r="G85" s="311"/>
      <c r="H85" s="306"/>
      <c r="I85" s="350"/>
      <c r="J85" s="292">
        <f t="shared" si="3"/>
        <v>0</v>
      </c>
      <c r="K85" s="292">
        <f t="shared" si="4"/>
        <v>0</v>
      </c>
      <c r="L85" s="292">
        <f t="shared" si="5"/>
        <v>0</v>
      </c>
      <c r="M85" s="311"/>
      <c r="N85" s="311"/>
    </row>
    <row r="86" spans="1:14" s="33" customFormat="1">
      <c r="A86" s="52">
        <v>79</v>
      </c>
      <c r="B86" s="52" t="s">
        <v>72</v>
      </c>
      <c r="C86" s="53" t="s">
        <v>69</v>
      </c>
      <c r="D86" s="53">
        <v>10</v>
      </c>
      <c r="E86" s="311"/>
      <c r="F86" s="311"/>
      <c r="G86" s="311"/>
      <c r="H86" s="306"/>
      <c r="I86" s="350"/>
      <c r="J86" s="292">
        <f t="shared" si="3"/>
        <v>0</v>
      </c>
      <c r="K86" s="292">
        <f t="shared" si="4"/>
        <v>0</v>
      </c>
      <c r="L86" s="292">
        <f t="shared" si="5"/>
        <v>0</v>
      </c>
      <c r="M86" s="311"/>
      <c r="N86" s="311"/>
    </row>
    <row r="87" spans="1:14" s="33" customFormat="1">
      <c r="A87" s="52">
        <v>80</v>
      </c>
      <c r="B87" s="52" t="s">
        <v>489</v>
      </c>
      <c r="C87" s="53" t="s">
        <v>69</v>
      </c>
      <c r="D87" s="53">
        <v>10</v>
      </c>
      <c r="E87" s="311"/>
      <c r="F87" s="311"/>
      <c r="G87" s="311"/>
      <c r="H87" s="306"/>
      <c r="I87" s="350"/>
      <c r="J87" s="292">
        <f t="shared" si="3"/>
        <v>0</v>
      </c>
      <c r="K87" s="292">
        <f t="shared" si="4"/>
        <v>0</v>
      </c>
      <c r="L87" s="292">
        <f t="shared" si="5"/>
        <v>0</v>
      </c>
      <c r="M87" s="311"/>
      <c r="N87" s="311"/>
    </row>
    <row r="88" spans="1:14" s="33" customFormat="1">
      <c r="A88" s="52">
        <v>81</v>
      </c>
      <c r="B88" s="52" t="s">
        <v>73</v>
      </c>
      <c r="C88" s="53" t="s">
        <v>69</v>
      </c>
      <c r="D88" s="53">
        <v>10</v>
      </c>
      <c r="E88" s="311"/>
      <c r="F88" s="311"/>
      <c r="G88" s="311"/>
      <c r="H88" s="306"/>
      <c r="I88" s="350"/>
      <c r="J88" s="292">
        <f t="shared" si="3"/>
        <v>0</v>
      </c>
      <c r="K88" s="292">
        <f t="shared" si="4"/>
        <v>0</v>
      </c>
      <c r="L88" s="292">
        <f t="shared" si="5"/>
        <v>0</v>
      </c>
      <c r="M88" s="311"/>
      <c r="N88" s="311"/>
    </row>
    <row r="89" spans="1:14" s="33" customFormat="1">
      <c r="A89" s="52">
        <v>82</v>
      </c>
      <c r="B89" s="52" t="s">
        <v>74</v>
      </c>
      <c r="C89" s="53" t="s">
        <v>69</v>
      </c>
      <c r="D89" s="53">
        <v>10</v>
      </c>
      <c r="E89" s="311"/>
      <c r="F89" s="311"/>
      <c r="G89" s="311"/>
      <c r="H89" s="306"/>
      <c r="I89" s="350"/>
      <c r="J89" s="292">
        <f t="shared" si="3"/>
        <v>0</v>
      </c>
      <c r="K89" s="292">
        <f t="shared" si="4"/>
        <v>0</v>
      </c>
      <c r="L89" s="292">
        <f t="shared" si="5"/>
        <v>0</v>
      </c>
      <c r="M89" s="311"/>
      <c r="N89" s="311"/>
    </row>
    <row r="90" spans="1:14" s="33" customFormat="1" ht="38.25">
      <c r="A90" s="52">
        <v>83</v>
      </c>
      <c r="B90" s="54" t="s">
        <v>308</v>
      </c>
      <c r="C90" s="53" t="s">
        <v>69</v>
      </c>
      <c r="D90" s="53">
        <v>40</v>
      </c>
      <c r="E90" s="311"/>
      <c r="F90" s="311"/>
      <c r="G90" s="311"/>
      <c r="H90" s="306"/>
      <c r="I90" s="350"/>
      <c r="J90" s="292">
        <f t="shared" si="3"/>
        <v>0</v>
      </c>
      <c r="K90" s="292">
        <f t="shared" si="4"/>
        <v>0</v>
      </c>
      <c r="L90" s="292">
        <f t="shared" si="5"/>
        <v>0</v>
      </c>
      <c r="M90" s="311"/>
      <c r="N90" s="311"/>
    </row>
    <row r="91" spans="1:14" s="33" customFormat="1" ht="38.25">
      <c r="A91" s="52">
        <v>84</v>
      </c>
      <c r="B91" s="54" t="s">
        <v>307</v>
      </c>
      <c r="C91" s="53" t="s">
        <v>69</v>
      </c>
      <c r="D91" s="53">
        <v>40</v>
      </c>
      <c r="E91" s="311"/>
      <c r="F91" s="311"/>
      <c r="G91" s="311"/>
      <c r="H91" s="306"/>
      <c r="I91" s="350"/>
      <c r="J91" s="292">
        <f t="shared" si="3"/>
        <v>0</v>
      </c>
      <c r="K91" s="292">
        <f t="shared" si="4"/>
        <v>0</v>
      </c>
      <c r="L91" s="292">
        <f t="shared" si="5"/>
        <v>0</v>
      </c>
      <c r="M91" s="311"/>
      <c r="N91" s="311"/>
    </row>
    <row r="92" spans="1:14" s="33" customFormat="1" ht="38.25">
      <c r="A92" s="52">
        <v>85</v>
      </c>
      <c r="B92" s="54" t="s">
        <v>465</v>
      </c>
      <c r="C92" s="53" t="s">
        <v>69</v>
      </c>
      <c r="D92" s="53">
        <v>40</v>
      </c>
      <c r="E92" s="311"/>
      <c r="F92" s="311"/>
      <c r="G92" s="311"/>
      <c r="H92" s="306"/>
      <c r="I92" s="350"/>
      <c r="J92" s="292">
        <f t="shared" si="3"/>
        <v>0</v>
      </c>
      <c r="K92" s="292">
        <f t="shared" si="4"/>
        <v>0</v>
      </c>
      <c r="L92" s="292">
        <f t="shared" si="5"/>
        <v>0</v>
      </c>
      <c r="M92" s="311"/>
      <c r="N92" s="311"/>
    </row>
    <row r="93" spans="1:14" s="33" customFormat="1">
      <c r="A93" s="52">
        <v>86</v>
      </c>
      <c r="B93" s="52" t="s">
        <v>76</v>
      </c>
      <c r="C93" s="53" t="s">
        <v>69</v>
      </c>
      <c r="D93" s="53">
        <v>20</v>
      </c>
      <c r="E93" s="311"/>
      <c r="F93" s="311"/>
      <c r="G93" s="311"/>
      <c r="H93" s="306"/>
      <c r="I93" s="350"/>
      <c r="J93" s="292">
        <f t="shared" si="3"/>
        <v>0</v>
      </c>
      <c r="K93" s="292">
        <f t="shared" si="4"/>
        <v>0</v>
      </c>
      <c r="L93" s="292">
        <f t="shared" si="5"/>
        <v>0</v>
      </c>
      <c r="M93" s="311"/>
      <c r="N93" s="311"/>
    </row>
    <row r="94" spans="1:14" s="33" customFormat="1">
      <c r="A94" s="52">
        <v>87</v>
      </c>
      <c r="B94" s="52" t="s">
        <v>464</v>
      </c>
      <c r="C94" s="53" t="s">
        <v>69</v>
      </c>
      <c r="D94" s="53">
        <v>90</v>
      </c>
      <c r="E94" s="311"/>
      <c r="F94" s="311"/>
      <c r="G94" s="311"/>
      <c r="H94" s="306"/>
      <c r="I94" s="350"/>
      <c r="J94" s="292">
        <f t="shared" si="3"/>
        <v>0</v>
      </c>
      <c r="K94" s="292">
        <f t="shared" si="4"/>
        <v>0</v>
      </c>
      <c r="L94" s="292">
        <f t="shared" si="5"/>
        <v>0</v>
      </c>
      <c r="M94" s="311"/>
      <c r="N94" s="311"/>
    </row>
    <row r="95" spans="1:14" s="33" customFormat="1">
      <c r="A95" s="52">
        <v>88</v>
      </c>
      <c r="B95" s="52" t="s">
        <v>321</v>
      </c>
      <c r="C95" s="53" t="s">
        <v>69</v>
      </c>
      <c r="D95" s="53">
        <v>20</v>
      </c>
      <c r="E95" s="311"/>
      <c r="F95" s="311"/>
      <c r="G95" s="311"/>
      <c r="H95" s="306"/>
      <c r="I95" s="350"/>
      <c r="J95" s="292">
        <f t="shared" si="3"/>
        <v>0</v>
      </c>
      <c r="K95" s="292">
        <f t="shared" si="4"/>
        <v>0</v>
      </c>
      <c r="L95" s="292">
        <f t="shared" si="5"/>
        <v>0</v>
      </c>
      <c r="M95" s="311"/>
      <c r="N95" s="311"/>
    </row>
    <row r="96" spans="1:14" s="33" customFormat="1">
      <c r="A96" s="52">
        <v>89</v>
      </c>
      <c r="B96" s="52" t="s">
        <v>241</v>
      </c>
      <c r="C96" s="53" t="s">
        <v>69</v>
      </c>
      <c r="D96" s="53">
        <v>4</v>
      </c>
      <c r="E96" s="311"/>
      <c r="F96" s="311"/>
      <c r="G96" s="311"/>
      <c r="H96" s="306"/>
      <c r="I96" s="350"/>
      <c r="J96" s="292">
        <f t="shared" si="3"/>
        <v>0</v>
      </c>
      <c r="K96" s="292">
        <f t="shared" si="4"/>
        <v>0</v>
      </c>
      <c r="L96" s="292">
        <f t="shared" si="5"/>
        <v>0</v>
      </c>
      <c r="M96" s="311"/>
      <c r="N96" s="311"/>
    </row>
    <row r="97" spans="1:14" s="33" customFormat="1">
      <c r="A97" s="52">
        <v>91</v>
      </c>
      <c r="B97" s="52" t="s">
        <v>380</v>
      </c>
      <c r="C97" s="53" t="s">
        <v>69</v>
      </c>
      <c r="D97" s="53">
        <v>17600</v>
      </c>
      <c r="E97" s="311"/>
      <c r="F97" s="311"/>
      <c r="G97" s="311"/>
      <c r="H97" s="306"/>
      <c r="I97" s="350"/>
      <c r="J97" s="292">
        <f t="shared" si="3"/>
        <v>0</v>
      </c>
      <c r="K97" s="292">
        <f t="shared" si="4"/>
        <v>0</v>
      </c>
      <c r="L97" s="292">
        <f t="shared" si="5"/>
        <v>0</v>
      </c>
      <c r="M97" s="311"/>
      <c r="N97" s="311"/>
    </row>
    <row r="98" spans="1:14" s="33" customFormat="1" ht="25.5">
      <c r="A98" s="52">
        <v>92</v>
      </c>
      <c r="B98" s="54" t="s">
        <v>391</v>
      </c>
      <c r="C98" s="53" t="s">
        <v>69</v>
      </c>
      <c r="D98" s="53">
        <v>1800</v>
      </c>
      <c r="E98" s="311"/>
      <c r="F98" s="311"/>
      <c r="G98" s="311"/>
      <c r="H98" s="306"/>
      <c r="I98" s="350"/>
      <c r="J98" s="292">
        <f t="shared" si="3"/>
        <v>0</v>
      </c>
      <c r="K98" s="292">
        <f t="shared" si="4"/>
        <v>0</v>
      </c>
      <c r="L98" s="292">
        <f t="shared" si="5"/>
        <v>0</v>
      </c>
      <c r="M98" s="311"/>
      <c r="N98" s="311"/>
    </row>
    <row r="99" spans="1:14" s="33" customFormat="1">
      <c r="A99" s="52">
        <v>93</v>
      </c>
      <c r="B99" s="52" t="s">
        <v>392</v>
      </c>
      <c r="C99" s="53" t="s">
        <v>69</v>
      </c>
      <c r="D99" s="53">
        <v>1600</v>
      </c>
      <c r="E99" s="311"/>
      <c r="F99" s="311"/>
      <c r="G99" s="311"/>
      <c r="H99" s="306"/>
      <c r="I99" s="350"/>
      <c r="J99" s="292">
        <f t="shared" si="3"/>
        <v>0</v>
      </c>
      <c r="K99" s="292">
        <f t="shared" si="4"/>
        <v>0</v>
      </c>
      <c r="L99" s="292">
        <f t="shared" si="5"/>
        <v>0</v>
      </c>
      <c r="M99" s="311"/>
      <c r="N99" s="311"/>
    </row>
    <row r="100" spans="1:14" s="33" customFormat="1">
      <c r="A100" s="52">
        <v>94</v>
      </c>
      <c r="B100" s="52" t="s">
        <v>269</v>
      </c>
      <c r="C100" s="53" t="s">
        <v>69</v>
      </c>
      <c r="D100" s="53">
        <v>60</v>
      </c>
      <c r="E100" s="311"/>
      <c r="F100" s="311"/>
      <c r="G100" s="311"/>
      <c r="H100" s="306"/>
      <c r="I100" s="350"/>
      <c r="J100" s="292">
        <f t="shared" si="3"/>
        <v>0</v>
      </c>
      <c r="K100" s="292">
        <f t="shared" si="4"/>
        <v>0</v>
      </c>
      <c r="L100" s="292">
        <f t="shared" si="5"/>
        <v>0</v>
      </c>
      <c r="M100" s="311"/>
      <c r="N100" s="311"/>
    </row>
    <row r="101" spans="1:14" s="33" customFormat="1">
      <c r="A101" s="52">
        <v>95</v>
      </c>
      <c r="B101" s="52" t="s">
        <v>488</v>
      </c>
      <c r="C101" s="53" t="s">
        <v>69</v>
      </c>
      <c r="D101" s="53">
        <v>60</v>
      </c>
      <c r="E101" s="311"/>
      <c r="F101" s="311"/>
      <c r="G101" s="311"/>
      <c r="H101" s="306"/>
      <c r="I101" s="350"/>
      <c r="J101" s="292">
        <f t="shared" si="3"/>
        <v>0</v>
      </c>
      <c r="K101" s="292">
        <f t="shared" si="4"/>
        <v>0</v>
      </c>
      <c r="L101" s="292">
        <f t="shared" si="5"/>
        <v>0</v>
      </c>
      <c r="M101" s="311"/>
      <c r="N101" s="311"/>
    </row>
    <row r="102" spans="1:14" s="33" customFormat="1">
      <c r="A102" s="52">
        <v>96</v>
      </c>
      <c r="B102" s="52" t="s">
        <v>270</v>
      </c>
      <c r="C102" s="53" t="s">
        <v>69</v>
      </c>
      <c r="D102" s="53">
        <v>60</v>
      </c>
      <c r="E102" s="311"/>
      <c r="F102" s="311"/>
      <c r="G102" s="311"/>
      <c r="H102" s="306"/>
      <c r="I102" s="350"/>
      <c r="J102" s="292">
        <f t="shared" si="3"/>
        <v>0</v>
      </c>
      <c r="K102" s="292">
        <f t="shared" si="4"/>
        <v>0</v>
      </c>
      <c r="L102" s="292">
        <f t="shared" si="5"/>
        <v>0</v>
      </c>
      <c r="M102" s="311"/>
      <c r="N102" s="311"/>
    </row>
    <row r="103" spans="1:14" s="33" customFormat="1">
      <c r="A103" s="52">
        <v>97</v>
      </c>
      <c r="B103" s="52" t="s">
        <v>487</v>
      </c>
      <c r="C103" s="53" t="s">
        <v>69</v>
      </c>
      <c r="D103" s="53">
        <v>30</v>
      </c>
      <c r="E103" s="311"/>
      <c r="F103" s="311"/>
      <c r="G103" s="311"/>
      <c r="H103" s="306"/>
      <c r="I103" s="350"/>
      <c r="J103" s="292">
        <f t="shared" si="3"/>
        <v>0</v>
      </c>
      <c r="K103" s="292">
        <f t="shared" si="4"/>
        <v>0</v>
      </c>
      <c r="L103" s="292">
        <f t="shared" si="5"/>
        <v>0</v>
      </c>
      <c r="M103" s="311"/>
      <c r="N103" s="311"/>
    </row>
    <row r="104" spans="1:14" s="33" customFormat="1">
      <c r="A104" s="52">
        <v>98</v>
      </c>
      <c r="B104" s="52" t="s">
        <v>75</v>
      </c>
      <c r="C104" s="53" t="s">
        <v>69</v>
      </c>
      <c r="D104" s="53">
        <v>40</v>
      </c>
      <c r="E104" s="311"/>
      <c r="F104" s="311"/>
      <c r="G104" s="311"/>
      <c r="H104" s="306"/>
      <c r="I104" s="350"/>
      <c r="J104" s="292">
        <f t="shared" si="3"/>
        <v>0</v>
      </c>
      <c r="K104" s="292">
        <f t="shared" si="4"/>
        <v>0</v>
      </c>
      <c r="L104" s="292">
        <f t="shared" si="5"/>
        <v>0</v>
      </c>
      <c r="M104" s="311"/>
      <c r="N104" s="311"/>
    </row>
    <row r="105" spans="1:14" s="33" customFormat="1" ht="76.5">
      <c r="A105" s="52">
        <v>99</v>
      </c>
      <c r="B105" s="54" t="s">
        <v>486</v>
      </c>
      <c r="C105" s="53" t="s">
        <v>69</v>
      </c>
      <c r="D105" s="53">
        <v>40</v>
      </c>
      <c r="E105" s="311"/>
      <c r="F105" s="311"/>
      <c r="G105" s="311"/>
      <c r="H105" s="306"/>
      <c r="I105" s="350"/>
      <c r="J105" s="292">
        <f t="shared" si="3"/>
        <v>0</v>
      </c>
      <c r="K105" s="292">
        <f t="shared" si="4"/>
        <v>0</v>
      </c>
      <c r="L105" s="292">
        <f t="shared" si="5"/>
        <v>0</v>
      </c>
      <c r="M105" s="311"/>
      <c r="N105" s="311"/>
    </row>
    <row r="106" spans="1:14" s="33" customFormat="1" ht="76.5">
      <c r="A106" s="52">
        <v>100</v>
      </c>
      <c r="B106" s="54" t="s">
        <v>485</v>
      </c>
      <c r="C106" s="53" t="s">
        <v>69</v>
      </c>
      <c r="D106" s="53">
        <v>40</v>
      </c>
      <c r="E106" s="311"/>
      <c r="F106" s="311"/>
      <c r="G106" s="311"/>
      <c r="H106" s="306"/>
      <c r="I106" s="350"/>
      <c r="J106" s="292">
        <f t="shared" si="3"/>
        <v>0</v>
      </c>
      <c r="K106" s="292">
        <f t="shared" si="4"/>
        <v>0</v>
      </c>
      <c r="L106" s="292">
        <f t="shared" si="5"/>
        <v>0</v>
      </c>
      <c r="M106" s="311"/>
      <c r="N106" s="311"/>
    </row>
    <row r="107" spans="1:14" s="33" customFormat="1" ht="76.5">
      <c r="A107" s="52">
        <v>101</v>
      </c>
      <c r="B107" s="54" t="s">
        <v>484</v>
      </c>
      <c r="C107" s="53" t="s">
        <v>69</v>
      </c>
      <c r="D107" s="53">
        <v>40</v>
      </c>
      <c r="E107" s="311"/>
      <c r="F107" s="311"/>
      <c r="G107" s="311"/>
      <c r="H107" s="306"/>
      <c r="I107" s="350"/>
      <c r="J107" s="292">
        <f t="shared" si="3"/>
        <v>0</v>
      </c>
      <c r="K107" s="292">
        <f t="shared" si="4"/>
        <v>0</v>
      </c>
      <c r="L107" s="292">
        <f t="shared" si="5"/>
        <v>0</v>
      </c>
      <c r="M107" s="311"/>
      <c r="N107" s="311"/>
    </row>
    <row r="108" spans="1:14" s="33" customFormat="1" ht="76.5">
      <c r="A108" s="52">
        <v>102</v>
      </c>
      <c r="B108" s="54" t="s">
        <v>483</v>
      </c>
      <c r="C108" s="53" t="s">
        <v>69</v>
      </c>
      <c r="D108" s="53">
        <v>40</v>
      </c>
      <c r="E108" s="311"/>
      <c r="F108" s="311"/>
      <c r="G108" s="311"/>
      <c r="H108" s="306"/>
      <c r="I108" s="350"/>
      <c r="J108" s="292">
        <f t="shared" si="3"/>
        <v>0</v>
      </c>
      <c r="K108" s="292">
        <f t="shared" si="4"/>
        <v>0</v>
      </c>
      <c r="L108" s="292">
        <f t="shared" si="5"/>
        <v>0</v>
      </c>
      <c r="M108" s="311"/>
      <c r="N108" s="311"/>
    </row>
    <row r="109" spans="1:14" s="33" customFormat="1">
      <c r="A109" s="52">
        <v>103</v>
      </c>
      <c r="B109" s="52" t="s">
        <v>482</v>
      </c>
      <c r="C109" s="53" t="s">
        <v>69</v>
      </c>
      <c r="D109" s="53">
        <v>200</v>
      </c>
      <c r="E109" s="311"/>
      <c r="F109" s="311"/>
      <c r="G109" s="311"/>
      <c r="H109" s="306"/>
      <c r="I109" s="350"/>
      <c r="J109" s="292">
        <f t="shared" si="3"/>
        <v>0</v>
      </c>
      <c r="K109" s="292">
        <f t="shared" si="4"/>
        <v>0</v>
      </c>
      <c r="L109" s="292">
        <f t="shared" si="5"/>
        <v>0</v>
      </c>
      <c r="M109" s="311"/>
      <c r="N109" s="311"/>
    </row>
    <row r="110" spans="1:14" s="33" customFormat="1">
      <c r="A110" s="52">
        <v>104</v>
      </c>
      <c r="B110" s="52" t="s">
        <v>481</v>
      </c>
      <c r="C110" s="53" t="s">
        <v>69</v>
      </c>
      <c r="D110" s="53">
        <v>150</v>
      </c>
      <c r="E110" s="311"/>
      <c r="F110" s="311"/>
      <c r="G110" s="311"/>
      <c r="H110" s="306"/>
      <c r="I110" s="350"/>
      <c r="J110" s="292">
        <f t="shared" si="3"/>
        <v>0</v>
      </c>
      <c r="K110" s="292">
        <f t="shared" si="4"/>
        <v>0</v>
      </c>
      <c r="L110" s="292">
        <f t="shared" si="5"/>
        <v>0</v>
      </c>
      <c r="M110" s="311"/>
      <c r="N110" s="311"/>
    </row>
    <row r="111" spans="1:14" s="33" customFormat="1">
      <c r="A111" s="58"/>
      <c r="B111" s="58"/>
      <c r="C111" s="58"/>
      <c r="D111" s="58"/>
      <c r="E111" s="58"/>
      <c r="F111" s="58"/>
      <c r="G111" s="58"/>
      <c r="H111" s="265"/>
      <c r="I111" s="41"/>
      <c r="J111" s="64" t="s">
        <v>232</v>
      </c>
      <c r="K111" s="292">
        <f>SUM(K8:K110)</f>
        <v>0</v>
      </c>
      <c r="L111" s="292">
        <f>SUM(L8:L110)</f>
        <v>0</v>
      </c>
      <c r="M111" s="58"/>
      <c r="N111" s="58"/>
    </row>
    <row r="112" spans="1:14">
      <c r="A112" s="41"/>
      <c r="B112" s="41"/>
      <c r="C112" s="41"/>
      <c r="D112" s="41"/>
      <c r="E112" s="41"/>
      <c r="F112" s="41"/>
      <c r="G112" s="41"/>
      <c r="H112" s="60"/>
      <c r="I112" s="59"/>
      <c r="J112" s="60"/>
      <c r="K112" s="60"/>
      <c r="L112" s="60"/>
      <c r="M112" s="41"/>
      <c r="N112" s="41"/>
    </row>
  </sheetData>
  <sortState ref="A9:D110">
    <sortCondition descending="1" ref="A8"/>
  </sortState>
  <mergeCells count="1">
    <mergeCell ref="A6:L6"/>
  </mergeCells>
  <pageMargins left="0.7" right="0.7" top="0.75" bottom="0.7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2"/>
  <sheetViews>
    <sheetView zoomScale="85" zoomScaleNormal="85" workbookViewId="0">
      <selection activeCell="C8" sqref="C8"/>
    </sheetView>
  </sheetViews>
  <sheetFormatPr defaultRowHeight="12.75"/>
  <cols>
    <col min="1" max="1" width="4.85546875" customWidth="1"/>
    <col min="2" max="2" width="53.7109375" customWidth="1"/>
    <col min="3" max="3" width="11.7109375" customWidth="1"/>
    <col min="5" max="5" width="12.5703125" customWidth="1"/>
    <col min="6" max="6" width="12" customWidth="1"/>
    <col min="7" max="7" width="11.85546875" customWidth="1"/>
    <col min="8" max="8" width="8.85546875" style="28"/>
    <col min="9" max="9" width="8.85546875" style="36"/>
    <col min="10" max="10" width="12.7109375" style="28" customWidth="1"/>
    <col min="11" max="11" width="13.7109375" style="28" customWidth="1"/>
    <col min="12" max="12" width="8.85546875" style="28" customWidth="1"/>
    <col min="13" max="13" width="12.28515625" customWidth="1"/>
    <col min="14" max="14" width="10.28515625" customWidth="1"/>
  </cols>
  <sheetData>
    <row r="1" spans="1:14">
      <c r="A1" s="65"/>
      <c r="B1" s="65"/>
      <c r="C1" s="66"/>
      <c r="D1" s="65"/>
      <c r="E1" s="65"/>
      <c r="F1" s="65"/>
      <c r="G1" s="65"/>
      <c r="H1" s="68"/>
      <c r="I1" s="67"/>
      <c r="J1" s="68"/>
      <c r="K1" s="262"/>
      <c r="L1" s="68"/>
      <c r="M1" s="41"/>
      <c r="N1" s="41"/>
    </row>
    <row r="2" spans="1:14">
      <c r="A2" s="65"/>
      <c r="B2" s="65" t="s">
        <v>94</v>
      </c>
      <c r="C2" s="66"/>
      <c r="D2" s="65"/>
      <c r="E2" s="65"/>
      <c r="F2" s="65"/>
      <c r="G2" s="65"/>
      <c r="H2" s="68"/>
      <c r="I2" s="67"/>
      <c r="J2" s="68"/>
      <c r="K2" s="262"/>
      <c r="L2" s="68"/>
      <c r="M2" s="41"/>
      <c r="N2" s="41"/>
    </row>
    <row r="3" spans="1:14">
      <c r="A3" s="65"/>
      <c r="B3" s="66" t="s">
        <v>59</v>
      </c>
      <c r="C3" s="66"/>
      <c r="D3" s="65"/>
      <c r="E3" s="65"/>
      <c r="F3" s="65"/>
      <c r="G3" s="65"/>
      <c r="H3" s="68"/>
      <c r="I3" s="67"/>
      <c r="J3" s="68"/>
      <c r="K3" s="262"/>
      <c r="L3" s="68"/>
      <c r="M3" s="41"/>
      <c r="N3" s="41"/>
    </row>
    <row r="4" spans="1:14">
      <c r="A4" s="65"/>
      <c r="B4" s="65"/>
      <c r="C4" s="66"/>
      <c r="D4" s="65"/>
      <c r="E4" s="65"/>
      <c r="F4" s="65"/>
      <c r="G4" s="65"/>
      <c r="H4" s="68"/>
      <c r="I4" s="67"/>
      <c r="J4" s="68"/>
      <c r="K4" s="262"/>
      <c r="L4" s="68"/>
      <c r="M4" s="41"/>
      <c r="N4" s="41"/>
    </row>
    <row r="5" spans="1:14">
      <c r="A5" s="65"/>
      <c r="B5" s="69" t="s">
        <v>568</v>
      </c>
      <c r="C5" s="66"/>
      <c r="D5" s="65"/>
      <c r="E5" s="65"/>
      <c r="F5" s="65"/>
      <c r="G5" s="65"/>
      <c r="H5" s="68"/>
      <c r="I5" s="67"/>
      <c r="J5" s="68"/>
      <c r="K5" s="263"/>
      <c r="L5" s="68"/>
      <c r="M5" s="41"/>
      <c r="N5" s="41"/>
    </row>
    <row r="6" spans="1:14">
      <c r="A6" s="373" t="s">
        <v>570</v>
      </c>
      <c r="B6" s="374"/>
      <c r="C6" s="374"/>
      <c r="D6" s="374"/>
      <c r="E6" s="374"/>
      <c r="F6" s="374"/>
      <c r="G6" s="374"/>
      <c r="H6" s="374"/>
      <c r="I6" s="374"/>
      <c r="J6" s="374"/>
      <c r="K6" s="374"/>
      <c r="L6" s="374"/>
      <c r="M6" s="41"/>
      <c r="N6" s="41"/>
    </row>
    <row r="7" spans="1:14" ht="63.75">
      <c r="A7" s="44" t="s">
        <v>60</v>
      </c>
      <c r="B7" s="45" t="s">
        <v>61</v>
      </c>
      <c r="C7" s="45" t="s">
        <v>62</v>
      </c>
      <c r="D7" s="45" t="s">
        <v>63</v>
      </c>
      <c r="E7" s="108" t="s">
        <v>81</v>
      </c>
      <c r="F7" s="108" t="s">
        <v>82</v>
      </c>
      <c r="G7" s="108" t="s">
        <v>83</v>
      </c>
      <c r="H7" s="51" t="s">
        <v>64</v>
      </c>
      <c r="I7" s="50" t="s">
        <v>65</v>
      </c>
      <c r="J7" s="51" t="s">
        <v>66</v>
      </c>
      <c r="K7" s="51" t="s">
        <v>67</v>
      </c>
      <c r="L7" s="51" t="s">
        <v>68</v>
      </c>
      <c r="M7" s="45" t="s">
        <v>298</v>
      </c>
      <c r="N7" s="45" t="s">
        <v>299</v>
      </c>
    </row>
    <row r="8" spans="1:14" s="16" customFormat="1" ht="25.5">
      <c r="A8" s="56">
        <v>1</v>
      </c>
      <c r="B8" s="56" t="s">
        <v>365</v>
      </c>
      <c r="C8" s="55" t="s">
        <v>69</v>
      </c>
      <c r="D8" s="55">
        <v>396</v>
      </c>
      <c r="E8" s="313"/>
      <c r="F8" s="313"/>
      <c r="G8" s="313"/>
      <c r="H8" s="307"/>
      <c r="I8" s="351"/>
      <c r="J8" s="293">
        <f>H8+H8*I8</f>
        <v>0</v>
      </c>
      <c r="K8" s="293">
        <f>H8*G8</f>
        <v>0</v>
      </c>
      <c r="L8" s="293">
        <f>K8+K8*I8</f>
        <v>0</v>
      </c>
      <c r="M8" s="313"/>
      <c r="N8" s="313"/>
    </row>
    <row r="9" spans="1:14" s="16" customFormat="1">
      <c r="A9" s="56">
        <v>2</v>
      </c>
      <c r="B9" s="71" t="s">
        <v>396</v>
      </c>
      <c r="C9" s="72" t="s">
        <v>71</v>
      </c>
      <c r="D9" s="72">
        <v>1</v>
      </c>
      <c r="E9" s="311"/>
      <c r="F9" s="311"/>
      <c r="G9" s="311"/>
      <c r="H9" s="308"/>
      <c r="I9" s="352"/>
      <c r="J9" s="293">
        <f t="shared" ref="J9:J72" si="0">H9+H9*I9</f>
        <v>0</v>
      </c>
      <c r="K9" s="293">
        <f t="shared" ref="K9:K72" si="1">H9*G9</f>
        <v>0</v>
      </c>
      <c r="L9" s="293">
        <f t="shared" ref="L9:L72" si="2">K9+K9*I9</f>
        <v>0</v>
      </c>
      <c r="M9" s="314"/>
      <c r="N9" s="314"/>
    </row>
    <row r="10" spans="1:14" s="16" customFormat="1" ht="25.5">
      <c r="A10" s="56">
        <v>3</v>
      </c>
      <c r="B10" s="56" t="s">
        <v>594</v>
      </c>
      <c r="C10" s="55" t="s">
        <v>69</v>
      </c>
      <c r="D10" s="55">
        <v>5</v>
      </c>
      <c r="E10" s="313"/>
      <c r="F10" s="313"/>
      <c r="G10" s="313"/>
      <c r="H10" s="307"/>
      <c r="I10" s="351"/>
      <c r="J10" s="293">
        <f t="shared" si="0"/>
        <v>0</v>
      </c>
      <c r="K10" s="293">
        <f t="shared" si="1"/>
        <v>0</v>
      </c>
      <c r="L10" s="293">
        <f t="shared" si="2"/>
        <v>0</v>
      </c>
      <c r="M10" s="313"/>
      <c r="N10" s="313"/>
    </row>
    <row r="11" spans="1:14" s="16" customFormat="1" ht="25.5">
      <c r="A11" s="56">
        <v>4</v>
      </c>
      <c r="B11" s="56" t="s">
        <v>439</v>
      </c>
      <c r="C11" s="55" t="s">
        <v>69</v>
      </c>
      <c r="D11" s="55">
        <v>10</v>
      </c>
      <c r="E11" s="313"/>
      <c r="F11" s="313"/>
      <c r="G11" s="313"/>
      <c r="H11" s="307"/>
      <c r="I11" s="351"/>
      <c r="J11" s="293">
        <f t="shared" si="0"/>
        <v>0</v>
      </c>
      <c r="K11" s="293">
        <f t="shared" si="1"/>
        <v>0</v>
      </c>
      <c r="L11" s="293">
        <f t="shared" si="2"/>
        <v>0</v>
      </c>
      <c r="M11" s="313"/>
      <c r="N11" s="313"/>
    </row>
    <row r="12" spans="1:14" s="16" customFormat="1" ht="214.9" customHeight="1">
      <c r="A12" s="56">
        <v>5</v>
      </c>
      <c r="B12" s="56" t="s">
        <v>347</v>
      </c>
      <c r="C12" s="55" t="s">
        <v>69</v>
      </c>
      <c r="D12" s="55">
        <v>10</v>
      </c>
      <c r="E12" s="313"/>
      <c r="F12" s="313"/>
      <c r="G12" s="313"/>
      <c r="H12" s="307"/>
      <c r="I12" s="351"/>
      <c r="J12" s="293">
        <f t="shared" si="0"/>
        <v>0</v>
      </c>
      <c r="K12" s="293">
        <f t="shared" si="1"/>
        <v>0</v>
      </c>
      <c r="L12" s="293">
        <f t="shared" si="2"/>
        <v>0</v>
      </c>
      <c r="M12" s="313"/>
      <c r="N12" s="313"/>
    </row>
    <row r="13" spans="1:14" s="16" customFormat="1" ht="25.5">
      <c r="A13" s="56">
        <v>6</v>
      </c>
      <c r="B13" s="56" t="s">
        <v>348</v>
      </c>
      <c r="C13" s="55" t="s">
        <v>69</v>
      </c>
      <c r="D13" s="55">
        <v>5</v>
      </c>
      <c r="E13" s="313"/>
      <c r="F13" s="313"/>
      <c r="G13" s="313"/>
      <c r="H13" s="307"/>
      <c r="I13" s="351"/>
      <c r="J13" s="293">
        <f t="shared" si="0"/>
        <v>0</v>
      </c>
      <c r="K13" s="293">
        <f t="shared" si="1"/>
        <v>0</v>
      </c>
      <c r="L13" s="293">
        <f t="shared" si="2"/>
        <v>0</v>
      </c>
      <c r="M13" s="313"/>
      <c r="N13" s="313"/>
    </row>
    <row r="14" spans="1:14" s="16" customFormat="1" ht="25.5">
      <c r="A14" s="56">
        <v>7</v>
      </c>
      <c r="B14" s="56" t="s">
        <v>179</v>
      </c>
      <c r="C14" s="55" t="s">
        <v>69</v>
      </c>
      <c r="D14" s="55">
        <v>5</v>
      </c>
      <c r="E14" s="313"/>
      <c r="F14" s="313"/>
      <c r="G14" s="313"/>
      <c r="H14" s="307"/>
      <c r="I14" s="351"/>
      <c r="J14" s="293">
        <f t="shared" si="0"/>
        <v>0</v>
      </c>
      <c r="K14" s="293">
        <f t="shared" si="1"/>
        <v>0</v>
      </c>
      <c r="L14" s="293">
        <f t="shared" si="2"/>
        <v>0</v>
      </c>
      <c r="M14" s="313"/>
      <c r="N14" s="313"/>
    </row>
    <row r="15" spans="1:14" s="16" customFormat="1" ht="25.5">
      <c r="A15" s="56">
        <v>8</v>
      </c>
      <c r="B15" s="56" t="s">
        <v>180</v>
      </c>
      <c r="C15" s="55" t="s">
        <v>69</v>
      </c>
      <c r="D15" s="55">
        <v>5</v>
      </c>
      <c r="E15" s="313"/>
      <c r="F15" s="313"/>
      <c r="G15" s="313"/>
      <c r="H15" s="307"/>
      <c r="I15" s="351"/>
      <c r="J15" s="293">
        <f t="shared" si="0"/>
        <v>0</v>
      </c>
      <c r="K15" s="293">
        <f t="shared" si="1"/>
        <v>0</v>
      </c>
      <c r="L15" s="293">
        <f t="shared" si="2"/>
        <v>0</v>
      </c>
      <c r="M15" s="313"/>
      <c r="N15" s="313"/>
    </row>
    <row r="16" spans="1:14" s="37" customFormat="1" ht="25.5">
      <c r="A16" s="56">
        <v>9</v>
      </c>
      <c r="B16" s="56" t="s">
        <v>333</v>
      </c>
      <c r="C16" s="55" t="s">
        <v>69</v>
      </c>
      <c r="D16" s="55">
        <v>200</v>
      </c>
      <c r="E16" s="313"/>
      <c r="F16" s="313"/>
      <c r="G16" s="313"/>
      <c r="H16" s="307"/>
      <c r="I16" s="351"/>
      <c r="J16" s="293">
        <f t="shared" si="0"/>
        <v>0</v>
      </c>
      <c r="K16" s="293">
        <f t="shared" si="1"/>
        <v>0</v>
      </c>
      <c r="L16" s="293">
        <f t="shared" si="2"/>
        <v>0</v>
      </c>
      <c r="M16" s="313"/>
      <c r="N16" s="313"/>
    </row>
    <row r="17" spans="1:14" s="37" customFormat="1" ht="25.5">
      <c r="A17" s="56">
        <v>10</v>
      </c>
      <c r="B17" s="56" t="s">
        <v>231</v>
      </c>
      <c r="C17" s="55" t="s">
        <v>69</v>
      </c>
      <c r="D17" s="55">
        <v>20</v>
      </c>
      <c r="E17" s="313"/>
      <c r="F17" s="313"/>
      <c r="G17" s="313"/>
      <c r="H17" s="307"/>
      <c r="I17" s="351"/>
      <c r="J17" s="293">
        <f t="shared" si="0"/>
        <v>0</v>
      </c>
      <c r="K17" s="293">
        <f t="shared" si="1"/>
        <v>0</v>
      </c>
      <c r="L17" s="293">
        <f t="shared" si="2"/>
        <v>0</v>
      </c>
      <c r="M17" s="313"/>
      <c r="N17" s="313"/>
    </row>
    <row r="18" spans="1:14" s="16" customFormat="1" ht="27.6" customHeight="1">
      <c r="A18" s="56">
        <v>11</v>
      </c>
      <c r="B18" s="56" t="s">
        <v>324</v>
      </c>
      <c r="C18" s="55" t="s">
        <v>69</v>
      </c>
      <c r="D18" s="55">
        <v>20</v>
      </c>
      <c r="E18" s="313"/>
      <c r="F18" s="313"/>
      <c r="G18" s="313"/>
      <c r="H18" s="307"/>
      <c r="I18" s="351"/>
      <c r="J18" s="293">
        <f t="shared" si="0"/>
        <v>0</v>
      </c>
      <c r="K18" s="293">
        <f t="shared" si="1"/>
        <v>0</v>
      </c>
      <c r="L18" s="293">
        <f t="shared" si="2"/>
        <v>0</v>
      </c>
      <c r="M18" s="313"/>
      <c r="N18" s="313"/>
    </row>
    <row r="19" spans="1:14" s="16" customFormat="1" ht="25.5">
      <c r="A19" s="56">
        <v>12</v>
      </c>
      <c r="B19" s="56" t="s">
        <v>267</v>
      </c>
      <c r="C19" s="55" t="s">
        <v>69</v>
      </c>
      <c r="D19" s="55">
        <v>200</v>
      </c>
      <c r="E19" s="313"/>
      <c r="F19" s="313"/>
      <c r="G19" s="313"/>
      <c r="H19" s="307"/>
      <c r="I19" s="351"/>
      <c r="J19" s="293">
        <f t="shared" si="0"/>
        <v>0</v>
      </c>
      <c r="K19" s="293">
        <f t="shared" si="1"/>
        <v>0</v>
      </c>
      <c r="L19" s="293">
        <f t="shared" si="2"/>
        <v>0</v>
      </c>
      <c r="M19" s="313"/>
      <c r="N19" s="313"/>
    </row>
    <row r="20" spans="1:14" s="16" customFormat="1" ht="25.5">
      <c r="A20" s="56">
        <v>13</v>
      </c>
      <c r="B20" s="56" t="s">
        <v>268</v>
      </c>
      <c r="C20" s="55" t="s">
        <v>69</v>
      </c>
      <c r="D20" s="55">
        <v>200</v>
      </c>
      <c r="E20" s="313"/>
      <c r="F20" s="313"/>
      <c r="G20" s="313"/>
      <c r="H20" s="307"/>
      <c r="I20" s="351"/>
      <c r="J20" s="293">
        <f t="shared" si="0"/>
        <v>0</v>
      </c>
      <c r="K20" s="293">
        <f t="shared" si="1"/>
        <v>0</v>
      </c>
      <c r="L20" s="293">
        <f t="shared" si="2"/>
        <v>0</v>
      </c>
      <c r="M20" s="313"/>
      <c r="N20" s="313"/>
    </row>
    <row r="21" spans="1:14" s="16" customFormat="1" ht="22.9" customHeight="1">
      <c r="A21" s="56">
        <v>14</v>
      </c>
      <c r="B21" s="56" t="s">
        <v>349</v>
      </c>
      <c r="C21" s="55" t="s">
        <v>183</v>
      </c>
      <c r="D21" s="55">
        <v>4</v>
      </c>
      <c r="E21" s="313"/>
      <c r="F21" s="313"/>
      <c r="G21" s="313"/>
      <c r="H21" s="307"/>
      <c r="I21" s="351"/>
      <c r="J21" s="293">
        <f t="shared" si="0"/>
        <v>0</v>
      </c>
      <c r="K21" s="293">
        <f t="shared" si="1"/>
        <v>0</v>
      </c>
      <c r="L21" s="293">
        <f t="shared" si="2"/>
        <v>0</v>
      </c>
      <c r="M21" s="313"/>
      <c r="N21" s="313"/>
    </row>
    <row r="22" spans="1:14" s="16" customFormat="1" ht="228" customHeight="1">
      <c r="A22" s="56">
        <v>15</v>
      </c>
      <c r="B22" s="56" t="s">
        <v>440</v>
      </c>
      <c r="C22" s="55" t="s">
        <v>183</v>
      </c>
      <c r="D22" s="55">
        <v>10</v>
      </c>
      <c r="E22" s="313"/>
      <c r="F22" s="313"/>
      <c r="G22" s="313"/>
      <c r="H22" s="307"/>
      <c r="I22" s="351"/>
      <c r="J22" s="293">
        <f t="shared" si="0"/>
        <v>0</v>
      </c>
      <c r="K22" s="293">
        <f t="shared" si="1"/>
        <v>0</v>
      </c>
      <c r="L22" s="293">
        <f t="shared" si="2"/>
        <v>0</v>
      </c>
      <c r="M22" s="313"/>
      <c r="N22" s="313"/>
    </row>
    <row r="23" spans="1:14" s="16" customFormat="1" ht="25.5">
      <c r="A23" s="56">
        <v>16</v>
      </c>
      <c r="B23" s="56" t="s">
        <v>441</v>
      </c>
      <c r="C23" s="55" t="s">
        <v>183</v>
      </c>
      <c r="D23" s="55">
        <v>18</v>
      </c>
      <c r="E23" s="313"/>
      <c r="F23" s="313"/>
      <c r="G23" s="313"/>
      <c r="H23" s="307"/>
      <c r="I23" s="351"/>
      <c r="J23" s="293">
        <f t="shared" si="0"/>
        <v>0</v>
      </c>
      <c r="K23" s="293">
        <f t="shared" si="1"/>
        <v>0</v>
      </c>
      <c r="L23" s="293">
        <f t="shared" si="2"/>
        <v>0</v>
      </c>
      <c r="M23" s="313"/>
      <c r="N23" s="313"/>
    </row>
    <row r="24" spans="1:14" s="16" customFormat="1" ht="25.5">
      <c r="A24" s="56">
        <v>17</v>
      </c>
      <c r="B24" s="56" t="s">
        <v>442</v>
      </c>
      <c r="C24" s="55" t="s">
        <v>183</v>
      </c>
      <c r="D24" s="55">
        <v>5</v>
      </c>
      <c r="E24" s="313"/>
      <c r="F24" s="313"/>
      <c r="G24" s="313"/>
      <c r="H24" s="307"/>
      <c r="I24" s="351"/>
      <c r="J24" s="293">
        <f t="shared" si="0"/>
        <v>0</v>
      </c>
      <c r="K24" s="293">
        <f t="shared" si="1"/>
        <v>0</v>
      </c>
      <c r="L24" s="293">
        <f t="shared" si="2"/>
        <v>0</v>
      </c>
      <c r="M24" s="313"/>
      <c r="N24" s="313"/>
    </row>
    <row r="25" spans="1:14" s="16" customFormat="1" ht="25.5">
      <c r="A25" s="56">
        <v>18</v>
      </c>
      <c r="B25" s="56" t="s">
        <v>443</v>
      </c>
      <c r="C25" s="55" t="s">
        <v>183</v>
      </c>
      <c r="D25" s="55">
        <v>2</v>
      </c>
      <c r="E25" s="313"/>
      <c r="F25" s="313"/>
      <c r="G25" s="313"/>
      <c r="H25" s="307"/>
      <c r="I25" s="351"/>
      <c r="J25" s="293">
        <f t="shared" si="0"/>
        <v>0</v>
      </c>
      <c r="K25" s="293">
        <f t="shared" si="1"/>
        <v>0</v>
      </c>
      <c r="L25" s="293">
        <f t="shared" si="2"/>
        <v>0</v>
      </c>
      <c r="M25" s="313"/>
      <c r="N25" s="313"/>
    </row>
    <row r="26" spans="1:14" s="16" customFormat="1" ht="264" customHeight="1">
      <c r="A26" s="56">
        <v>19</v>
      </c>
      <c r="B26" s="56" t="s">
        <v>595</v>
      </c>
      <c r="C26" s="55" t="s">
        <v>183</v>
      </c>
      <c r="D26" s="55">
        <v>1</v>
      </c>
      <c r="E26" s="313"/>
      <c r="F26" s="313"/>
      <c r="G26" s="313"/>
      <c r="H26" s="307"/>
      <c r="I26" s="351"/>
      <c r="J26" s="293">
        <f t="shared" si="0"/>
        <v>0</v>
      </c>
      <c r="K26" s="293">
        <f t="shared" si="1"/>
        <v>0</v>
      </c>
      <c r="L26" s="293">
        <f t="shared" si="2"/>
        <v>0</v>
      </c>
      <c r="M26" s="313"/>
      <c r="N26" s="313"/>
    </row>
    <row r="27" spans="1:14" ht="25.5">
      <c r="A27" s="56">
        <v>20</v>
      </c>
      <c r="B27" s="54" t="s">
        <v>444</v>
      </c>
      <c r="C27" s="55" t="s">
        <v>69</v>
      </c>
      <c r="D27" s="55">
        <v>100</v>
      </c>
      <c r="E27" s="313"/>
      <c r="F27" s="313"/>
      <c r="G27" s="313"/>
      <c r="H27" s="307"/>
      <c r="I27" s="351"/>
      <c r="J27" s="293">
        <f t="shared" si="0"/>
        <v>0</v>
      </c>
      <c r="K27" s="293">
        <f t="shared" si="1"/>
        <v>0</v>
      </c>
      <c r="L27" s="293">
        <f t="shared" si="2"/>
        <v>0</v>
      </c>
      <c r="M27" s="313"/>
      <c r="N27" s="313"/>
    </row>
    <row r="28" spans="1:14" ht="25.5">
      <c r="A28" s="56">
        <v>21</v>
      </c>
      <c r="B28" s="54" t="s">
        <v>253</v>
      </c>
      <c r="C28" s="55" t="s">
        <v>181</v>
      </c>
      <c r="D28" s="55">
        <v>2</v>
      </c>
      <c r="E28" s="313"/>
      <c r="F28" s="313"/>
      <c r="G28" s="313"/>
      <c r="H28" s="307"/>
      <c r="I28" s="351"/>
      <c r="J28" s="293">
        <f t="shared" si="0"/>
        <v>0</v>
      </c>
      <c r="K28" s="293">
        <f t="shared" si="1"/>
        <v>0</v>
      </c>
      <c r="L28" s="293">
        <f t="shared" si="2"/>
        <v>0</v>
      </c>
      <c r="M28" s="313"/>
      <c r="N28" s="313"/>
    </row>
    <row r="29" spans="1:14" s="6" customFormat="1" ht="25.5">
      <c r="A29" s="55">
        <v>22</v>
      </c>
      <c r="B29" s="55" t="s">
        <v>77</v>
      </c>
      <c r="C29" s="55" t="s">
        <v>181</v>
      </c>
      <c r="D29" s="55">
        <v>2</v>
      </c>
      <c r="E29" s="313"/>
      <c r="F29" s="313"/>
      <c r="G29" s="313"/>
      <c r="H29" s="307"/>
      <c r="I29" s="351"/>
      <c r="J29" s="293">
        <f t="shared" si="0"/>
        <v>0</v>
      </c>
      <c r="K29" s="293">
        <f t="shared" si="1"/>
        <v>0</v>
      </c>
      <c r="L29" s="293">
        <f t="shared" si="2"/>
        <v>0</v>
      </c>
      <c r="M29" s="313"/>
      <c r="N29" s="313"/>
    </row>
    <row r="30" spans="1:14" s="38" customFormat="1" ht="25.5">
      <c r="A30" s="56">
        <v>23</v>
      </c>
      <c r="B30" s="54" t="s">
        <v>596</v>
      </c>
      <c r="C30" s="55" t="s">
        <v>181</v>
      </c>
      <c r="D30" s="55">
        <v>10</v>
      </c>
      <c r="E30" s="313"/>
      <c r="F30" s="313"/>
      <c r="G30" s="313"/>
      <c r="H30" s="307"/>
      <c r="I30" s="351"/>
      <c r="J30" s="293">
        <f t="shared" si="0"/>
        <v>0</v>
      </c>
      <c r="K30" s="293">
        <f t="shared" si="1"/>
        <v>0</v>
      </c>
      <c r="L30" s="293">
        <f t="shared" si="2"/>
        <v>0</v>
      </c>
      <c r="M30" s="313"/>
      <c r="N30" s="313"/>
    </row>
    <row r="31" spans="1:14" ht="25.5">
      <c r="A31" s="56">
        <v>24</v>
      </c>
      <c r="B31" s="54" t="s">
        <v>263</v>
      </c>
      <c r="C31" s="55" t="s">
        <v>183</v>
      </c>
      <c r="D31" s="55">
        <v>22</v>
      </c>
      <c r="E31" s="313"/>
      <c r="F31" s="313"/>
      <c r="G31" s="313"/>
      <c r="H31" s="307"/>
      <c r="I31" s="351"/>
      <c r="J31" s="293">
        <f t="shared" si="0"/>
        <v>0</v>
      </c>
      <c r="K31" s="293">
        <f t="shared" si="1"/>
        <v>0</v>
      </c>
      <c r="L31" s="293">
        <f t="shared" si="2"/>
        <v>0</v>
      </c>
      <c r="M31" s="313"/>
      <c r="N31" s="313"/>
    </row>
    <row r="32" spans="1:14" s="38" customFormat="1" ht="25.5">
      <c r="A32" s="56">
        <v>25</v>
      </c>
      <c r="B32" s="54" t="s">
        <v>335</v>
      </c>
      <c r="C32" s="55" t="s">
        <v>69</v>
      </c>
      <c r="D32" s="55">
        <v>50</v>
      </c>
      <c r="E32" s="313"/>
      <c r="F32" s="313"/>
      <c r="G32" s="313"/>
      <c r="H32" s="307"/>
      <c r="I32" s="351"/>
      <c r="J32" s="293">
        <f t="shared" si="0"/>
        <v>0</v>
      </c>
      <c r="K32" s="293">
        <f t="shared" si="1"/>
        <v>0</v>
      </c>
      <c r="L32" s="293">
        <f t="shared" si="2"/>
        <v>0</v>
      </c>
      <c r="M32" s="313"/>
      <c r="N32" s="313"/>
    </row>
    <row r="33" spans="1:14" ht="25.5">
      <c r="A33" s="56">
        <v>26</v>
      </c>
      <c r="B33" s="54" t="s">
        <v>325</v>
      </c>
      <c r="C33" s="55" t="s">
        <v>183</v>
      </c>
      <c r="D33" s="55">
        <v>12</v>
      </c>
      <c r="E33" s="313"/>
      <c r="F33" s="313"/>
      <c r="G33" s="313"/>
      <c r="H33" s="307"/>
      <c r="I33" s="351"/>
      <c r="J33" s="293">
        <f t="shared" si="0"/>
        <v>0</v>
      </c>
      <c r="K33" s="293">
        <f t="shared" si="1"/>
        <v>0</v>
      </c>
      <c r="L33" s="293">
        <f t="shared" si="2"/>
        <v>0</v>
      </c>
      <c r="M33" s="313"/>
      <c r="N33" s="313"/>
    </row>
    <row r="34" spans="1:14" s="33" customFormat="1" ht="306">
      <c r="A34" s="56">
        <v>27</v>
      </c>
      <c r="B34" s="54" t="s">
        <v>357</v>
      </c>
      <c r="C34" s="55" t="s">
        <v>69</v>
      </c>
      <c r="D34" s="55">
        <v>100</v>
      </c>
      <c r="E34" s="313"/>
      <c r="F34" s="313"/>
      <c r="G34" s="313"/>
      <c r="H34" s="307"/>
      <c r="I34" s="351"/>
      <c r="J34" s="293">
        <f t="shared" si="0"/>
        <v>0</v>
      </c>
      <c r="K34" s="293">
        <f t="shared" si="1"/>
        <v>0</v>
      </c>
      <c r="L34" s="293">
        <f t="shared" si="2"/>
        <v>0</v>
      </c>
      <c r="M34" s="313"/>
      <c r="N34" s="313"/>
    </row>
    <row r="35" spans="1:14" ht="306">
      <c r="A35" s="56">
        <v>28</v>
      </c>
      <c r="B35" s="54" t="s">
        <v>358</v>
      </c>
      <c r="C35" s="55" t="s">
        <v>69</v>
      </c>
      <c r="D35" s="55">
        <v>100</v>
      </c>
      <c r="E35" s="313"/>
      <c r="F35" s="313"/>
      <c r="G35" s="313"/>
      <c r="H35" s="307"/>
      <c r="I35" s="351"/>
      <c r="J35" s="293">
        <f t="shared" si="0"/>
        <v>0</v>
      </c>
      <c r="K35" s="293">
        <f t="shared" si="1"/>
        <v>0</v>
      </c>
      <c r="L35" s="293">
        <f t="shared" si="2"/>
        <v>0</v>
      </c>
      <c r="M35" s="313"/>
      <c r="N35" s="313"/>
    </row>
    <row r="36" spans="1:14" ht="267.75">
      <c r="A36" s="56">
        <v>29</v>
      </c>
      <c r="B36" s="54" t="s">
        <v>359</v>
      </c>
      <c r="C36" s="55" t="s">
        <v>69</v>
      </c>
      <c r="D36" s="55">
        <v>200</v>
      </c>
      <c r="E36" s="313"/>
      <c r="F36" s="313"/>
      <c r="G36" s="313"/>
      <c r="H36" s="307"/>
      <c r="I36" s="351"/>
      <c r="J36" s="293">
        <f t="shared" si="0"/>
        <v>0</v>
      </c>
      <c r="K36" s="293">
        <f t="shared" si="1"/>
        <v>0</v>
      </c>
      <c r="L36" s="293">
        <f t="shared" si="2"/>
        <v>0</v>
      </c>
      <c r="M36" s="313"/>
      <c r="N36" s="313"/>
    </row>
    <row r="37" spans="1:14" ht="25.5">
      <c r="A37" s="56">
        <v>30</v>
      </c>
      <c r="B37" s="54" t="s">
        <v>367</v>
      </c>
      <c r="C37" s="55" t="s">
        <v>351</v>
      </c>
      <c r="D37" s="55">
        <v>25</v>
      </c>
      <c r="E37" s="313"/>
      <c r="F37" s="313"/>
      <c r="G37" s="313"/>
      <c r="H37" s="307"/>
      <c r="I37" s="351"/>
      <c r="J37" s="293">
        <f t="shared" si="0"/>
        <v>0</v>
      </c>
      <c r="K37" s="293">
        <f t="shared" si="1"/>
        <v>0</v>
      </c>
      <c r="L37" s="293">
        <f t="shared" si="2"/>
        <v>0</v>
      </c>
      <c r="M37" s="313"/>
      <c r="N37" s="313"/>
    </row>
    <row r="38" spans="1:14" ht="25.5">
      <c r="A38" s="56">
        <v>31</v>
      </c>
      <c r="B38" s="54" t="s">
        <v>368</v>
      </c>
      <c r="C38" s="55" t="s">
        <v>351</v>
      </c>
      <c r="D38" s="55">
        <v>5</v>
      </c>
      <c r="E38" s="313"/>
      <c r="F38" s="313"/>
      <c r="G38" s="313"/>
      <c r="H38" s="307"/>
      <c r="I38" s="351"/>
      <c r="J38" s="293">
        <f t="shared" si="0"/>
        <v>0</v>
      </c>
      <c r="K38" s="293">
        <f t="shared" si="1"/>
        <v>0</v>
      </c>
      <c r="L38" s="293">
        <f t="shared" si="2"/>
        <v>0</v>
      </c>
      <c r="M38" s="313"/>
      <c r="N38" s="313"/>
    </row>
    <row r="39" spans="1:14" ht="25.5">
      <c r="A39" s="56">
        <v>32</v>
      </c>
      <c r="B39" s="54" t="s">
        <v>369</v>
      </c>
      <c r="C39" s="55" t="s">
        <v>351</v>
      </c>
      <c r="D39" s="55">
        <v>15</v>
      </c>
      <c r="E39" s="313"/>
      <c r="F39" s="313"/>
      <c r="G39" s="313"/>
      <c r="H39" s="307"/>
      <c r="I39" s="351"/>
      <c r="J39" s="293">
        <f t="shared" si="0"/>
        <v>0</v>
      </c>
      <c r="K39" s="293">
        <f t="shared" si="1"/>
        <v>0</v>
      </c>
      <c r="L39" s="293">
        <f t="shared" si="2"/>
        <v>0</v>
      </c>
      <c r="M39" s="313"/>
      <c r="N39" s="313"/>
    </row>
    <row r="40" spans="1:14" ht="25.5">
      <c r="A40" s="56">
        <v>33</v>
      </c>
      <c r="B40" s="54" t="s">
        <v>370</v>
      </c>
      <c r="C40" s="55" t="s">
        <v>71</v>
      </c>
      <c r="D40" s="55">
        <v>80</v>
      </c>
      <c r="E40" s="313"/>
      <c r="F40" s="313"/>
      <c r="G40" s="313"/>
      <c r="H40" s="307"/>
      <c r="I40" s="351"/>
      <c r="J40" s="293">
        <f t="shared" si="0"/>
        <v>0</v>
      </c>
      <c r="K40" s="293">
        <f t="shared" si="1"/>
        <v>0</v>
      </c>
      <c r="L40" s="293">
        <f t="shared" si="2"/>
        <v>0</v>
      </c>
      <c r="M40" s="313"/>
      <c r="N40" s="313"/>
    </row>
    <row r="41" spans="1:14" ht="25.5">
      <c r="A41" s="56">
        <v>34</v>
      </c>
      <c r="B41" s="54" t="s">
        <v>371</v>
      </c>
      <c r="C41" s="55" t="s">
        <v>71</v>
      </c>
      <c r="D41" s="55">
        <v>240</v>
      </c>
      <c r="E41" s="313"/>
      <c r="F41" s="313"/>
      <c r="G41" s="313"/>
      <c r="H41" s="307"/>
      <c r="I41" s="351"/>
      <c r="J41" s="293">
        <f t="shared" si="0"/>
        <v>0</v>
      </c>
      <c r="K41" s="293">
        <f t="shared" si="1"/>
        <v>0</v>
      </c>
      <c r="L41" s="293">
        <f t="shared" si="2"/>
        <v>0</v>
      </c>
      <c r="M41" s="313"/>
      <c r="N41" s="313"/>
    </row>
    <row r="42" spans="1:14" ht="25.5">
      <c r="A42" s="56">
        <v>35</v>
      </c>
      <c r="B42" s="54" t="s">
        <v>372</v>
      </c>
      <c r="C42" s="55" t="s">
        <v>71</v>
      </c>
      <c r="D42" s="55">
        <v>25</v>
      </c>
      <c r="E42" s="313"/>
      <c r="F42" s="313"/>
      <c r="G42" s="313"/>
      <c r="H42" s="307"/>
      <c r="I42" s="351"/>
      <c r="J42" s="293">
        <f t="shared" si="0"/>
        <v>0</v>
      </c>
      <c r="K42" s="293">
        <f t="shared" si="1"/>
        <v>0</v>
      </c>
      <c r="L42" s="293">
        <f t="shared" si="2"/>
        <v>0</v>
      </c>
      <c r="M42" s="313"/>
      <c r="N42" s="313"/>
    </row>
    <row r="43" spans="1:14" ht="25.5">
      <c r="A43" s="56">
        <v>36</v>
      </c>
      <c r="B43" s="54" t="s">
        <v>373</v>
      </c>
      <c r="C43" s="55" t="s">
        <v>71</v>
      </c>
      <c r="D43" s="55">
        <v>100</v>
      </c>
      <c r="E43" s="313"/>
      <c r="F43" s="313"/>
      <c r="G43" s="313"/>
      <c r="H43" s="307"/>
      <c r="I43" s="351"/>
      <c r="J43" s="293">
        <f t="shared" si="0"/>
        <v>0</v>
      </c>
      <c r="K43" s="293">
        <f t="shared" si="1"/>
        <v>0</v>
      </c>
      <c r="L43" s="293">
        <f t="shared" si="2"/>
        <v>0</v>
      </c>
      <c r="M43" s="313"/>
      <c r="N43" s="313"/>
    </row>
    <row r="44" spans="1:14" ht="25.5">
      <c r="A44" s="56">
        <v>37</v>
      </c>
      <c r="B44" s="54" t="s">
        <v>374</v>
      </c>
      <c r="C44" s="55" t="s">
        <v>71</v>
      </c>
      <c r="D44" s="55">
        <v>30</v>
      </c>
      <c r="E44" s="313"/>
      <c r="F44" s="313"/>
      <c r="G44" s="313"/>
      <c r="H44" s="307"/>
      <c r="I44" s="351"/>
      <c r="J44" s="293">
        <f t="shared" si="0"/>
        <v>0</v>
      </c>
      <c r="K44" s="293">
        <f t="shared" si="1"/>
        <v>0</v>
      </c>
      <c r="L44" s="293">
        <f t="shared" si="2"/>
        <v>0</v>
      </c>
      <c r="M44" s="313"/>
      <c r="N44" s="313"/>
    </row>
    <row r="45" spans="1:14" ht="25.5">
      <c r="A45" s="56">
        <v>38</v>
      </c>
      <c r="B45" s="54" t="s">
        <v>446</v>
      </c>
      <c r="C45" s="55" t="s">
        <v>447</v>
      </c>
      <c r="D45" s="55">
        <v>20</v>
      </c>
      <c r="E45" s="313"/>
      <c r="F45" s="313"/>
      <c r="G45" s="313"/>
      <c r="H45" s="307"/>
      <c r="I45" s="351"/>
      <c r="J45" s="293">
        <f t="shared" si="0"/>
        <v>0</v>
      </c>
      <c r="K45" s="293">
        <f t="shared" si="1"/>
        <v>0</v>
      </c>
      <c r="L45" s="293">
        <f t="shared" si="2"/>
        <v>0</v>
      </c>
      <c r="M45" s="313"/>
      <c r="N45" s="313"/>
    </row>
    <row r="46" spans="1:14" ht="25.5">
      <c r="A46" s="56">
        <v>39</v>
      </c>
      <c r="B46" s="54" t="s">
        <v>445</v>
      </c>
      <c r="C46" s="55" t="s">
        <v>447</v>
      </c>
      <c r="D46" s="55">
        <v>12</v>
      </c>
      <c r="E46" s="313"/>
      <c r="F46" s="313"/>
      <c r="G46" s="313"/>
      <c r="H46" s="307"/>
      <c r="I46" s="351"/>
      <c r="J46" s="293">
        <f t="shared" si="0"/>
        <v>0</v>
      </c>
      <c r="K46" s="293">
        <f t="shared" si="1"/>
        <v>0</v>
      </c>
      <c r="L46" s="293">
        <f t="shared" si="2"/>
        <v>0</v>
      </c>
      <c r="M46" s="313"/>
      <c r="N46" s="313"/>
    </row>
    <row r="47" spans="1:14" ht="25.5">
      <c r="A47" s="56">
        <v>40</v>
      </c>
      <c r="B47" s="54" t="s">
        <v>178</v>
      </c>
      <c r="C47" s="55" t="s">
        <v>69</v>
      </c>
      <c r="D47" s="55">
        <v>10</v>
      </c>
      <c r="E47" s="313"/>
      <c r="F47" s="313"/>
      <c r="G47" s="313"/>
      <c r="H47" s="307"/>
      <c r="I47" s="351"/>
      <c r="J47" s="293">
        <f t="shared" si="0"/>
        <v>0</v>
      </c>
      <c r="K47" s="293">
        <f t="shared" si="1"/>
        <v>0</v>
      </c>
      <c r="L47" s="293">
        <f t="shared" si="2"/>
        <v>0</v>
      </c>
      <c r="M47" s="313"/>
      <c r="N47" s="313"/>
    </row>
    <row r="48" spans="1:14" ht="25.15" customHeight="1">
      <c r="A48" s="56">
        <v>41</v>
      </c>
      <c r="B48" s="54" t="s">
        <v>449</v>
      </c>
      <c r="C48" s="55" t="s">
        <v>71</v>
      </c>
      <c r="D48" s="55">
        <v>10</v>
      </c>
      <c r="E48" s="313"/>
      <c r="F48" s="313"/>
      <c r="G48" s="313"/>
      <c r="H48" s="307"/>
      <c r="I48" s="351"/>
      <c r="J48" s="293">
        <f t="shared" si="0"/>
        <v>0</v>
      </c>
      <c r="K48" s="293">
        <f t="shared" si="1"/>
        <v>0</v>
      </c>
      <c r="L48" s="293">
        <f t="shared" si="2"/>
        <v>0</v>
      </c>
      <c r="M48" s="313"/>
      <c r="N48" s="313"/>
    </row>
    <row r="49" spans="1:14" ht="25.5">
      <c r="A49" s="56">
        <v>42</v>
      </c>
      <c r="B49" s="54" t="s">
        <v>448</v>
      </c>
      <c r="C49" s="55" t="s">
        <v>71</v>
      </c>
      <c r="D49" s="55">
        <v>15</v>
      </c>
      <c r="E49" s="313"/>
      <c r="F49" s="313"/>
      <c r="G49" s="313"/>
      <c r="H49" s="307"/>
      <c r="I49" s="351"/>
      <c r="J49" s="293">
        <f t="shared" si="0"/>
        <v>0</v>
      </c>
      <c r="K49" s="293">
        <f t="shared" si="1"/>
        <v>0</v>
      </c>
      <c r="L49" s="293">
        <f t="shared" si="2"/>
        <v>0</v>
      </c>
      <c r="M49" s="313"/>
      <c r="N49" s="313"/>
    </row>
    <row r="50" spans="1:14">
      <c r="A50" s="56">
        <v>43</v>
      </c>
      <c r="B50" s="54" t="s">
        <v>383</v>
      </c>
      <c r="C50" s="55" t="s">
        <v>69</v>
      </c>
      <c r="D50" s="55">
        <v>1280</v>
      </c>
      <c r="E50" s="313"/>
      <c r="F50" s="313"/>
      <c r="G50" s="313"/>
      <c r="H50" s="307"/>
      <c r="I50" s="351"/>
      <c r="J50" s="293">
        <f t="shared" si="0"/>
        <v>0</v>
      </c>
      <c r="K50" s="293">
        <f t="shared" si="1"/>
        <v>0</v>
      </c>
      <c r="L50" s="293">
        <f t="shared" si="2"/>
        <v>0</v>
      </c>
      <c r="M50" s="313"/>
      <c r="N50" s="313"/>
    </row>
    <row r="51" spans="1:14">
      <c r="A51" s="56">
        <v>44</v>
      </c>
      <c r="B51" s="54" t="s">
        <v>450</v>
      </c>
      <c r="C51" s="55" t="s">
        <v>69</v>
      </c>
      <c r="D51" s="55">
        <v>1240</v>
      </c>
      <c r="E51" s="313"/>
      <c r="F51" s="313"/>
      <c r="G51" s="313"/>
      <c r="H51" s="307"/>
      <c r="I51" s="351"/>
      <c r="J51" s="293">
        <f t="shared" si="0"/>
        <v>0</v>
      </c>
      <c r="K51" s="293">
        <f t="shared" si="1"/>
        <v>0</v>
      </c>
      <c r="L51" s="293">
        <f t="shared" si="2"/>
        <v>0</v>
      </c>
      <c r="M51" s="313"/>
      <c r="N51" s="313"/>
    </row>
    <row r="52" spans="1:14">
      <c r="A52" s="56">
        <v>45</v>
      </c>
      <c r="B52" s="54" t="s">
        <v>451</v>
      </c>
      <c r="C52" s="55" t="s">
        <v>69</v>
      </c>
      <c r="D52" s="55">
        <v>40</v>
      </c>
      <c r="E52" s="313"/>
      <c r="F52" s="313"/>
      <c r="G52" s="313"/>
      <c r="H52" s="307"/>
      <c r="I52" s="351"/>
      <c r="J52" s="293">
        <f t="shared" si="0"/>
        <v>0</v>
      </c>
      <c r="K52" s="293">
        <f t="shared" si="1"/>
        <v>0</v>
      </c>
      <c r="L52" s="293">
        <f t="shared" si="2"/>
        <v>0</v>
      </c>
      <c r="M52" s="313"/>
      <c r="N52" s="313"/>
    </row>
    <row r="53" spans="1:14">
      <c r="A53" s="56">
        <v>46</v>
      </c>
      <c r="B53" s="54" t="s">
        <v>452</v>
      </c>
      <c r="C53" s="55" t="s">
        <v>69</v>
      </c>
      <c r="D53" s="55">
        <v>560</v>
      </c>
      <c r="E53" s="313"/>
      <c r="F53" s="313"/>
      <c r="G53" s="313"/>
      <c r="H53" s="307"/>
      <c r="I53" s="351"/>
      <c r="J53" s="293">
        <f t="shared" si="0"/>
        <v>0</v>
      </c>
      <c r="K53" s="293">
        <f t="shared" si="1"/>
        <v>0</v>
      </c>
      <c r="L53" s="293">
        <f t="shared" si="2"/>
        <v>0</v>
      </c>
      <c r="M53" s="313"/>
      <c r="N53" s="313"/>
    </row>
    <row r="54" spans="1:14">
      <c r="A54" s="56">
        <v>47</v>
      </c>
      <c r="B54" s="54" t="s">
        <v>250</v>
      </c>
      <c r="C54" s="55" t="s">
        <v>69</v>
      </c>
      <c r="D54" s="55">
        <v>36</v>
      </c>
      <c r="E54" s="313"/>
      <c r="F54" s="313"/>
      <c r="G54" s="313"/>
      <c r="H54" s="307"/>
      <c r="I54" s="351"/>
      <c r="J54" s="293">
        <f t="shared" si="0"/>
        <v>0</v>
      </c>
      <c r="K54" s="293">
        <f t="shared" si="1"/>
        <v>0</v>
      </c>
      <c r="L54" s="293">
        <f t="shared" si="2"/>
        <v>0</v>
      </c>
      <c r="M54" s="313"/>
      <c r="N54" s="313"/>
    </row>
    <row r="55" spans="1:14">
      <c r="A55" s="56">
        <v>48</v>
      </c>
      <c r="B55" s="54" t="s">
        <v>251</v>
      </c>
      <c r="C55" s="55" t="s">
        <v>69</v>
      </c>
      <c r="D55" s="55">
        <v>20</v>
      </c>
      <c r="E55" s="313"/>
      <c r="F55" s="313"/>
      <c r="G55" s="313"/>
      <c r="H55" s="307"/>
      <c r="I55" s="351"/>
      <c r="J55" s="293">
        <f t="shared" si="0"/>
        <v>0</v>
      </c>
      <c r="K55" s="293">
        <f t="shared" si="1"/>
        <v>0</v>
      </c>
      <c r="L55" s="293">
        <f t="shared" si="2"/>
        <v>0</v>
      </c>
      <c r="M55" s="313"/>
      <c r="N55" s="313"/>
    </row>
    <row r="56" spans="1:14">
      <c r="A56" s="56">
        <v>49</v>
      </c>
      <c r="B56" s="54" t="s">
        <v>252</v>
      </c>
      <c r="C56" s="55" t="s">
        <v>69</v>
      </c>
      <c r="D56" s="55">
        <v>60</v>
      </c>
      <c r="E56" s="313"/>
      <c r="F56" s="313"/>
      <c r="G56" s="313"/>
      <c r="H56" s="307"/>
      <c r="I56" s="351"/>
      <c r="J56" s="293">
        <f t="shared" si="0"/>
        <v>0</v>
      </c>
      <c r="K56" s="293">
        <f t="shared" si="1"/>
        <v>0</v>
      </c>
      <c r="L56" s="293">
        <f t="shared" si="2"/>
        <v>0</v>
      </c>
      <c r="M56" s="313"/>
      <c r="N56" s="313"/>
    </row>
    <row r="57" spans="1:14">
      <c r="A57" s="56">
        <v>50</v>
      </c>
      <c r="B57" s="54" t="s">
        <v>182</v>
      </c>
      <c r="C57" s="55" t="s">
        <v>69</v>
      </c>
      <c r="D57" s="55">
        <v>10</v>
      </c>
      <c r="E57" s="313"/>
      <c r="F57" s="313"/>
      <c r="G57" s="313"/>
      <c r="H57" s="307"/>
      <c r="I57" s="351"/>
      <c r="J57" s="293">
        <f t="shared" si="0"/>
        <v>0</v>
      </c>
      <c r="K57" s="293">
        <f t="shared" si="1"/>
        <v>0</v>
      </c>
      <c r="L57" s="293">
        <f t="shared" si="2"/>
        <v>0</v>
      </c>
      <c r="M57" s="313"/>
      <c r="N57" s="313"/>
    </row>
    <row r="58" spans="1:14" ht="25.5">
      <c r="A58" s="56">
        <v>51</v>
      </c>
      <c r="B58" s="54" t="s">
        <v>352</v>
      </c>
      <c r="C58" s="55" t="s">
        <v>69</v>
      </c>
      <c r="D58" s="55">
        <v>20</v>
      </c>
      <c r="E58" s="313"/>
      <c r="F58" s="313"/>
      <c r="G58" s="313"/>
      <c r="H58" s="307"/>
      <c r="I58" s="351"/>
      <c r="J58" s="293">
        <f t="shared" si="0"/>
        <v>0</v>
      </c>
      <c r="K58" s="293">
        <f t="shared" si="1"/>
        <v>0</v>
      </c>
      <c r="L58" s="293">
        <f t="shared" si="2"/>
        <v>0</v>
      </c>
      <c r="M58" s="313"/>
      <c r="N58" s="313"/>
    </row>
    <row r="59" spans="1:14" ht="25.5">
      <c r="A59" s="56">
        <v>52</v>
      </c>
      <c r="B59" s="54" t="s">
        <v>353</v>
      </c>
      <c r="C59" s="55" t="s">
        <v>69</v>
      </c>
      <c r="D59" s="55">
        <v>20</v>
      </c>
      <c r="E59" s="313"/>
      <c r="F59" s="313"/>
      <c r="G59" s="313"/>
      <c r="H59" s="307"/>
      <c r="I59" s="351"/>
      <c r="J59" s="293">
        <f t="shared" si="0"/>
        <v>0</v>
      </c>
      <c r="K59" s="293">
        <f t="shared" si="1"/>
        <v>0</v>
      </c>
      <c r="L59" s="293">
        <f t="shared" si="2"/>
        <v>0</v>
      </c>
      <c r="M59" s="313"/>
      <c r="N59" s="313"/>
    </row>
    <row r="60" spans="1:14" ht="25.5">
      <c r="A60" s="56">
        <v>53</v>
      </c>
      <c r="B60" s="54" t="s">
        <v>354</v>
      </c>
      <c r="C60" s="55" t="s">
        <v>69</v>
      </c>
      <c r="D60" s="55">
        <v>600</v>
      </c>
      <c r="E60" s="313"/>
      <c r="F60" s="313"/>
      <c r="G60" s="313"/>
      <c r="H60" s="307"/>
      <c r="I60" s="351"/>
      <c r="J60" s="293">
        <f t="shared" si="0"/>
        <v>0</v>
      </c>
      <c r="K60" s="293">
        <f t="shared" si="1"/>
        <v>0</v>
      </c>
      <c r="L60" s="293">
        <f t="shared" si="2"/>
        <v>0</v>
      </c>
      <c r="M60" s="313"/>
      <c r="N60" s="313"/>
    </row>
    <row r="61" spans="1:14">
      <c r="A61" s="56">
        <v>54</v>
      </c>
      <c r="B61" s="54" t="s">
        <v>309</v>
      </c>
      <c r="C61" s="55" t="s">
        <v>71</v>
      </c>
      <c r="D61" s="55">
        <v>6</v>
      </c>
      <c r="E61" s="313"/>
      <c r="F61" s="313"/>
      <c r="G61" s="313"/>
      <c r="H61" s="307"/>
      <c r="I61" s="351"/>
      <c r="J61" s="293">
        <f t="shared" si="0"/>
        <v>0</v>
      </c>
      <c r="K61" s="293">
        <f t="shared" si="1"/>
        <v>0</v>
      </c>
      <c r="L61" s="293">
        <f t="shared" si="2"/>
        <v>0</v>
      </c>
      <c r="M61" s="313"/>
      <c r="N61" s="313"/>
    </row>
    <row r="62" spans="1:14">
      <c r="A62" s="56">
        <v>55</v>
      </c>
      <c r="B62" s="54" t="s">
        <v>384</v>
      </c>
      <c r="C62" s="55" t="s">
        <v>71</v>
      </c>
      <c r="D62" s="55">
        <v>16</v>
      </c>
      <c r="E62" s="313"/>
      <c r="F62" s="313"/>
      <c r="G62" s="313"/>
      <c r="H62" s="307"/>
      <c r="I62" s="351"/>
      <c r="J62" s="293">
        <f t="shared" si="0"/>
        <v>0</v>
      </c>
      <c r="K62" s="293">
        <f t="shared" si="1"/>
        <v>0</v>
      </c>
      <c r="L62" s="293">
        <f t="shared" si="2"/>
        <v>0</v>
      </c>
      <c r="M62" s="313"/>
      <c r="N62" s="313"/>
    </row>
    <row r="63" spans="1:14">
      <c r="A63" s="56">
        <v>56</v>
      </c>
      <c r="B63" s="54" t="s">
        <v>310</v>
      </c>
      <c r="C63" s="55" t="s">
        <v>71</v>
      </c>
      <c r="D63" s="55">
        <v>20</v>
      </c>
      <c r="E63" s="313"/>
      <c r="F63" s="313"/>
      <c r="G63" s="313"/>
      <c r="H63" s="307"/>
      <c r="I63" s="351"/>
      <c r="J63" s="293">
        <f t="shared" si="0"/>
        <v>0</v>
      </c>
      <c r="K63" s="293">
        <f t="shared" si="1"/>
        <v>0</v>
      </c>
      <c r="L63" s="293">
        <f t="shared" si="2"/>
        <v>0</v>
      </c>
      <c r="M63" s="313"/>
      <c r="N63" s="313"/>
    </row>
    <row r="64" spans="1:14">
      <c r="A64" s="56">
        <v>57</v>
      </c>
      <c r="B64" s="54" t="s">
        <v>311</v>
      </c>
      <c r="C64" s="55" t="s">
        <v>71</v>
      </c>
      <c r="D64" s="55">
        <v>1</v>
      </c>
      <c r="E64" s="313"/>
      <c r="F64" s="313"/>
      <c r="G64" s="313"/>
      <c r="H64" s="307"/>
      <c r="I64" s="351"/>
      <c r="J64" s="293">
        <f t="shared" si="0"/>
        <v>0</v>
      </c>
      <c r="K64" s="293">
        <f t="shared" si="1"/>
        <v>0</v>
      </c>
      <c r="L64" s="293">
        <f t="shared" si="2"/>
        <v>0</v>
      </c>
      <c r="M64" s="313"/>
      <c r="N64" s="313"/>
    </row>
    <row r="65" spans="1:14">
      <c r="A65" s="56">
        <v>58</v>
      </c>
      <c r="B65" s="54" t="s">
        <v>312</v>
      </c>
      <c r="C65" s="55" t="s">
        <v>71</v>
      </c>
      <c r="D65" s="55">
        <v>1</v>
      </c>
      <c r="E65" s="313"/>
      <c r="F65" s="313"/>
      <c r="G65" s="313"/>
      <c r="H65" s="307"/>
      <c r="I65" s="351"/>
      <c r="J65" s="293">
        <f t="shared" si="0"/>
        <v>0</v>
      </c>
      <c r="K65" s="293">
        <f t="shared" si="1"/>
        <v>0</v>
      </c>
      <c r="L65" s="293">
        <f t="shared" si="2"/>
        <v>0</v>
      </c>
      <c r="M65" s="313"/>
      <c r="N65" s="313"/>
    </row>
    <row r="66" spans="1:14">
      <c r="A66" s="56">
        <v>59</v>
      </c>
      <c r="B66" s="54" t="s">
        <v>313</v>
      </c>
      <c r="C66" s="55" t="s">
        <v>71</v>
      </c>
      <c r="D66" s="55">
        <v>25</v>
      </c>
      <c r="E66" s="313"/>
      <c r="F66" s="313"/>
      <c r="G66" s="313"/>
      <c r="H66" s="307"/>
      <c r="I66" s="351"/>
      <c r="J66" s="293">
        <f t="shared" si="0"/>
        <v>0</v>
      </c>
      <c r="K66" s="293">
        <f t="shared" si="1"/>
        <v>0</v>
      </c>
      <c r="L66" s="293">
        <f t="shared" si="2"/>
        <v>0</v>
      </c>
      <c r="M66" s="313"/>
      <c r="N66" s="313"/>
    </row>
    <row r="67" spans="1:14" ht="153">
      <c r="A67" s="56">
        <v>60</v>
      </c>
      <c r="B67" s="54" t="s">
        <v>453</v>
      </c>
      <c r="C67" s="55" t="s">
        <v>5</v>
      </c>
      <c r="D67" s="55">
        <v>20</v>
      </c>
      <c r="E67" s="313"/>
      <c r="F67" s="313"/>
      <c r="G67" s="313"/>
      <c r="H67" s="307"/>
      <c r="I67" s="351"/>
      <c r="J67" s="293">
        <f t="shared" si="0"/>
        <v>0</v>
      </c>
      <c r="K67" s="293">
        <f t="shared" si="1"/>
        <v>0</v>
      </c>
      <c r="L67" s="293">
        <f t="shared" si="2"/>
        <v>0</v>
      </c>
      <c r="M67" s="313"/>
      <c r="N67" s="313"/>
    </row>
    <row r="68" spans="1:14" ht="25.5">
      <c r="A68" s="56">
        <v>61</v>
      </c>
      <c r="B68" s="54" t="s">
        <v>454</v>
      </c>
      <c r="C68" s="55" t="s">
        <v>229</v>
      </c>
      <c r="D68" s="55">
        <v>1</v>
      </c>
      <c r="E68" s="313"/>
      <c r="F68" s="313"/>
      <c r="G68" s="313"/>
      <c r="H68" s="307"/>
      <c r="I68" s="351"/>
      <c r="J68" s="293">
        <f t="shared" si="0"/>
        <v>0</v>
      </c>
      <c r="K68" s="293">
        <f t="shared" si="1"/>
        <v>0</v>
      </c>
      <c r="L68" s="293">
        <f t="shared" si="2"/>
        <v>0</v>
      </c>
      <c r="M68" s="313"/>
      <c r="N68" s="313"/>
    </row>
    <row r="69" spans="1:14">
      <c r="A69" s="56">
        <v>62</v>
      </c>
      <c r="B69" s="54" t="s">
        <v>296</v>
      </c>
      <c r="C69" s="55" t="s">
        <v>183</v>
      </c>
      <c r="D69" s="55">
        <v>2</v>
      </c>
      <c r="E69" s="313"/>
      <c r="F69" s="313"/>
      <c r="G69" s="313"/>
      <c r="H69" s="307"/>
      <c r="I69" s="351"/>
      <c r="J69" s="293">
        <f t="shared" si="0"/>
        <v>0</v>
      </c>
      <c r="K69" s="293">
        <f t="shared" si="1"/>
        <v>0</v>
      </c>
      <c r="L69" s="293">
        <f t="shared" si="2"/>
        <v>0</v>
      </c>
      <c r="M69" s="313"/>
      <c r="N69" s="313"/>
    </row>
    <row r="70" spans="1:14" ht="25.5">
      <c r="A70" s="56">
        <v>63</v>
      </c>
      <c r="B70" s="54" t="s">
        <v>385</v>
      </c>
      <c r="C70" s="55" t="s">
        <v>183</v>
      </c>
      <c r="D70" s="55">
        <v>2</v>
      </c>
      <c r="E70" s="313"/>
      <c r="F70" s="313"/>
      <c r="G70" s="313"/>
      <c r="H70" s="307"/>
      <c r="I70" s="351"/>
      <c r="J70" s="293">
        <f t="shared" si="0"/>
        <v>0</v>
      </c>
      <c r="K70" s="293">
        <f t="shared" si="1"/>
        <v>0</v>
      </c>
      <c r="L70" s="293">
        <f t="shared" si="2"/>
        <v>0</v>
      </c>
      <c r="M70" s="313"/>
      <c r="N70" s="313"/>
    </row>
    <row r="71" spans="1:14" ht="25.5">
      <c r="A71" s="56">
        <v>64</v>
      </c>
      <c r="B71" s="54" t="s">
        <v>386</v>
      </c>
      <c r="C71" s="55" t="s">
        <v>183</v>
      </c>
      <c r="D71" s="55">
        <v>2</v>
      </c>
      <c r="E71" s="313"/>
      <c r="F71" s="313"/>
      <c r="G71" s="313"/>
      <c r="H71" s="307"/>
      <c r="I71" s="351"/>
      <c r="J71" s="293">
        <f t="shared" si="0"/>
        <v>0</v>
      </c>
      <c r="K71" s="293">
        <f t="shared" si="1"/>
        <v>0</v>
      </c>
      <c r="L71" s="293">
        <f t="shared" si="2"/>
        <v>0</v>
      </c>
      <c r="M71" s="313"/>
      <c r="N71" s="313"/>
    </row>
    <row r="72" spans="1:14" ht="25.5">
      <c r="A72" s="56">
        <v>65</v>
      </c>
      <c r="B72" s="54" t="s">
        <v>387</v>
      </c>
      <c r="C72" s="55" t="s">
        <v>183</v>
      </c>
      <c r="D72" s="55">
        <v>2</v>
      </c>
      <c r="E72" s="313"/>
      <c r="F72" s="313"/>
      <c r="G72" s="313"/>
      <c r="H72" s="307"/>
      <c r="I72" s="351"/>
      <c r="J72" s="293">
        <f t="shared" si="0"/>
        <v>0</v>
      </c>
      <c r="K72" s="293">
        <f t="shared" si="1"/>
        <v>0</v>
      </c>
      <c r="L72" s="293">
        <f t="shared" si="2"/>
        <v>0</v>
      </c>
      <c r="M72" s="313"/>
      <c r="N72" s="313"/>
    </row>
    <row r="73" spans="1:14">
      <c r="A73" s="56">
        <v>66</v>
      </c>
      <c r="B73" s="54" t="s">
        <v>314</v>
      </c>
      <c r="C73" s="55" t="s">
        <v>69</v>
      </c>
      <c r="D73" s="55">
        <v>20</v>
      </c>
      <c r="E73" s="313"/>
      <c r="F73" s="313"/>
      <c r="G73" s="313"/>
      <c r="H73" s="307"/>
      <c r="I73" s="351"/>
      <c r="J73" s="293">
        <f t="shared" ref="J73:J99" si="3">H73+H73*I73</f>
        <v>0</v>
      </c>
      <c r="K73" s="293">
        <f t="shared" ref="K73:K99" si="4">H73*G73</f>
        <v>0</v>
      </c>
      <c r="L73" s="293">
        <f t="shared" ref="L73:L99" si="5">K73+K73*I73</f>
        <v>0</v>
      </c>
      <c r="M73" s="313"/>
      <c r="N73" s="313"/>
    </row>
    <row r="74" spans="1:14">
      <c r="A74" s="56">
        <v>67</v>
      </c>
      <c r="B74" s="54" t="s">
        <v>315</v>
      </c>
      <c r="C74" s="55" t="s">
        <v>69</v>
      </c>
      <c r="D74" s="55">
        <v>20</v>
      </c>
      <c r="E74" s="313"/>
      <c r="F74" s="313"/>
      <c r="G74" s="313"/>
      <c r="H74" s="307"/>
      <c r="I74" s="351"/>
      <c r="J74" s="293">
        <f t="shared" si="3"/>
        <v>0</v>
      </c>
      <c r="K74" s="293">
        <f t="shared" si="4"/>
        <v>0</v>
      </c>
      <c r="L74" s="293">
        <f t="shared" si="5"/>
        <v>0</v>
      </c>
      <c r="M74" s="313"/>
      <c r="N74" s="313"/>
    </row>
    <row r="75" spans="1:14">
      <c r="A75" s="56">
        <v>68</v>
      </c>
      <c r="B75" s="54" t="s">
        <v>316</v>
      </c>
      <c r="C75" s="55" t="s">
        <v>69</v>
      </c>
      <c r="D75" s="55">
        <v>80</v>
      </c>
      <c r="E75" s="313"/>
      <c r="F75" s="313"/>
      <c r="G75" s="313"/>
      <c r="H75" s="307"/>
      <c r="I75" s="351"/>
      <c r="J75" s="293">
        <f t="shared" si="3"/>
        <v>0</v>
      </c>
      <c r="K75" s="293">
        <f t="shared" si="4"/>
        <v>0</v>
      </c>
      <c r="L75" s="293">
        <f t="shared" si="5"/>
        <v>0</v>
      </c>
      <c r="M75" s="313"/>
      <c r="N75" s="313"/>
    </row>
    <row r="76" spans="1:14">
      <c r="A76" s="56">
        <v>69</v>
      </c>
      <c r="B76" s="54" t="s">
        <v>388</v>
      </c>
      <c r="C76" s="55" t="s">
        <v>69</v>
      </c>
      <c r="D76" s="55">
        <v>12</v>
      </c>
      <c r="E76" s="313"/>
      <c r="F76" s="313"/>
      <c r="G76" s="313"/>
      <c r="H76" s="307"/>
      <c r="I76" s="351"/>
      <c r="J76" s="293">
        <f t="shared" si="3"/>
        <v>0</v>
      </c>
      <c r="K76" s="293">
        <f t="shared" si="4"/>
        <v>0</v>
      </c>
      <c r="L76" s="293">
        <f t="shared" si="5"/>
        <v>0</v>
      </c>
      <c r="M76" s="313"/>
      <c r="N76" s="313"/>
    </row>
    <row r="77" spans="1:14">
      <c r="A77" s="56">
        <v>70</v>
      </c>
      <c r="B77" s="54" t="s">
        <v>317</v>
      </c>
      <c r="C77" s="55" t="s">
        <v>69</v>
      </c>
      <c r="D77" s="55">
        <v>80</v>
      </c>
      <c r="E77" s="313"/>
      <c r="F77" s="313"/>
      <c r="G77" s="313"/>
      <c r="H77" s="307"/>
      <c r="I77" s="351"/>
      <c r="J77" s="293">
        <f t="shared" si="3"/>
        <v>0</v>
      </c>
      <c r="K77" s="293">
        <f t="shared" si="4"/>
        <v>0</v>
      </c>
      <c r="L77" s="293">
        <f t="shared" si="5"/>
        <v>0</v>
      </c>
      <c r="M77" s="313"/>
      <c r="N77" s="313"/>
    </row>
    <row r="78" spans="1:14">
      <c r="A78" s="56">
        <v>71</v>
      </c>
      <c r="B78" s="54" t="s">
        <v>318</v>
      </c>
      <c r="C78" s="55" t="s">
        <v>69</v>
      </c>
      <c r="D78" s="55">
        <v>10</v>
      </c>
      <c r="E78" s="313"/>
      <c r="F78" s="313"/>
      <c r="G78" s="313"/>
      <c r="H78" s="307"/>
      <c r="I78" s="351"/>
      <c r="J78" s="293">
        <f t="shared" si="3"/>
        <v>0</v>
      </c>
      <c r="K78" s="293">
        <f t="shared" si="4"/>
        <v>0</v>
      </c>
      <c r="L78" s="293">
        <f t="shared" si="5"/>
        <v>0</v>
      </c>
      <c r="M78" s="313"/>
      <c r="N78" s="313"/>
    </row>
    <row r="79" spans="1:14">
      <c r="A79" s="56">
        <v>72</v>
      </c>
      <c r="B79" s="54" t="s">
        <v>319</v>
      </c>
      <c r="C79" s="55" t="s">
        <v>69</v>
      </c>
      <c r="D79" s="55">
        <v>10</v>
      </c>
      <c r="E79" s="313"/>
      <c r="F79" s="313"/>
      <c r="G79" s="313"/>
      <c r="H79" s="307"/>
      <c r="I79" s="351"/>
      <c r="J79" s="293">
        <f t="shared" si="3"/>
        <v>0</v>
      </c>
      <c r="K79" s="293">
        <f t="shared" si="4"/>
        <v>0</v>
      </c>
      <c r="L79" s="293">
        <f t="shared" si="5"/>
        <v>0</v>
      </c>
      <c r="M79" s="313"/>
      <c r="N79" s="313"/>
    </row>
    <row r="80" spans="1:14" ht="25.5">
      <c r="A80" s="56">
        <v>73</v>
      </c>
      <c r="B80" s="54" t="s">
        <v>257</v>
      </c>
      <c r="C80" s="55" t="s">
        <v>69</v>
      </c>
      <c r="D80" s="55">
        <v>20</v>
      </c>
      <c r="E80" s="313"/>
      <c r="F80" s="313"/>
      <c r="G80" s="313"/>
      <c r="H80" s="307"/>
      <c r="I80" s="351"/>
      <c r="J80" s="293">
        <f t="shared" si="3"/>
        <v>0</v>
      </c>
      <c r="K80" s="293">
        <f t="shared" si="4"/>
        <v>0</v>
      </c>
      <c r="L80" s="293">
        <f t="shared" si="5"/>
        <v>0</v>
      </c>
      <c r="M80" s="313"/>
      <c r="N80" s="313"/>
    </row>
    <row r="81" spans="1:14">
      <c r="A81" s="56">
        <v>74</v>
      </c>
      <c r="B81" s="54" t="s">
        <v>184</v>
      </c>
      <c r="C81" s="55" t="s">
        <v>69</v>
      </c>
      <c r="D81" s="55">
        <v>30</v>
      </c>
      <c r="E81" s="313"/>
      <c r="F81" s="313"/>
      <c r="G81" s="313"/>
      <c r="H81" s="307"/>
      <c r="I81" s="351"/>
      <c r="J81" s="293">
        <f t="shared" si="3"/>
        <v>0</v>
      </c>
      <c r="K81" s="293">
        <f t="shared" si="4"/>
        <v>0</v>
      </c>
      <c r="L81" s="293">
        <f t="shared" si="5"/>
        <v>0</v>
      </c>
      <c r="M81" s="313"/>
      <c r="N81" s="313"/>
    </row>
    <row r="82" spans="1:14">
      <c r="A82" s="56">
        <v>75</v>
      </c>
      <c r="B82" s="54" t="s">
        <v>185</v>
      </c>
      <c r="C82" s="55" t="s">
        <v>69</v>
      </c>
      <c r="D82" s="55">
        <v>30</v>
      </c>
      <c r="E82" s="313"/>
      <c r="F82" s="313"/>
      <c r="G82" s="313"/>
      <c r="H82" s="307"/>
      <c r="I82" s="351"/>
      <c r="J82" s="293">
        <f t="shared" si="3"/>
        <v>0</v>
      </c>
      <c r="K82" s="293">
        <f t="shared" si="4"/>
        <v>0</v>
      </c>
      <c r="L82" s="293">
        <f t="shared" si="5"/>
        <v>0</v>
      </c>
      <c r="M82" s="313"/>
      <c r="N82" s="313"/>
    </row>
    <row r="83" spans="1:14">
      <c r="A83" s="56">
        <v>76</v>
      </c>
      <c r="B83" s="54" t="s">
        <v>186</v>
      </c>
      <c r="C83" s="55" t="s">
        <v>69</v>
      </c>
      <c r="D83" s="55">
        <v>15</v>
      </c>
      <c r="E83" s="313"/>
      <c r="F83" s="313"/>
      <c r="G83" s="313"/>
      <c r="H83" s="307"/>
      <c r="I83" s="351"/>
      <c r="J83" s="293">
        <f t="shared" si="3"/>
        <v>0</v>
      </c>
      <c r="K83" s="293">
        <f t="shared" si="4"/>
        <v>0</v>
      </c>
      <c r="L83" s="293">
        <f t="shared" si="5"/>
        <v>0</v>
      </c>
      <c r="M83" s="313"/>
      <c r="N83" s="313"/>
    </row>
    <row r="84" spans="1:14">
      <c r="A84" s="56">
        <v>77</v>
      </c>
      <c r="B84" s="54" t="s">
        <v>187</v>
      </c>
      <c r="C84" s="55" t="s">
        <v>69</v>
      </c>
      <c r="D84" s="55">
        <v>15</v>
      </c>
      <c r="E84" s="313"/>
      <c r="F84" s="313"/>
      <c r="G84" s="313"/>
      <c r="H84" s="307"/>
      <c r="I84" s="351"/>
      <c r="J84" s="293">
        <f t="shared" si="3"/>
        <v>0</v>
      </c>
      <c r="K84" s="293">
        <f t="shared" si="4"/>
        <v>0</v>
      </c>
      <c r="L84" s="293">
        <f t="shared" si="5"/>
        <v>0</v>
      </c>
      <c r="M84" s="313"/>
      <c r="N84" s="313"/>
    </row>
    <row r="85" spans="1:14" ht="51">
      <c r="A85" s="56">
        <v>78</v>
      </c>
      <c r="B85" s="54" t="s">
        <v>455</v>
      </c>
      <c r="C85" s="55" t="s">
        <v>69</v>
      </c>
      <c r="D85" s="55">
        <v>100</v>
      </c>
      <c r="E85" s="313"/>
      <c r="F85" s="313"/>
      <c r="G85" s="313"/>
      <c r="H85" s="307"/>
      <c r="I85" s="351"/>
      <c r="J85" s="293">
        <f t="shared" si="3"/>
        <v>0</v>
      </c>
      <c r="K85" s="293">
        <f t="shared" si="4"/>
        <v>0</v>
      </c>
      <c r="L85" s="293">
        <f t="shared" si="5"/>
        <v>0</v>
      </c>
      <c r="M85" s="313"/>
      <c r="N85" s="313"/>
    </row>
    <row r="86" spans="1:14" ht="38.25">
      <c r="A86" s="56">
        <v>79</v>
      </c>
      <c r="B86" s="54" t="s">
        <v>456</v>
      </c>
      <c r="C86" s="55" t="s">
        <v>69</v>
      </c>
      <c r="D86" s="55">
        <v>100</v>
      </c>
      <c r="E86" s="313"/>
      <c r="F86" s="313"/>
      <c r="G86" s="313"/>
      <c r="H86" s="307"/>
      <c r="I86" s="351"/>
      <c r="J86" s="293">
        <f t="shared" si="3"/>
        <v>0</v>
      </c>
      <c r="K86" s="293">
        <f t="shared" si="4"/>
        <v>0</v>
      </c>
      <c r="L86" s="293">
        <f t="shared" si="5"/>
        <v>0</v>
      </c>
      <c r="M86" s="313"/>
      <c r="N86" s="313"/>
    </row>
    <row r="87" spans="1:14" ht="38.25">
      <c r="A87" s="56">
        <v>80</v>
      </c>
      <c r="B87" s="54" t="s">
        <v>457</v>
      </c>
      <c r="C87" s="55" t="s">
        <v>183</v>
      </c>
      <c r="D87" s="55">
        <v>10</v>
      </c>
      <c r="E87" s="313"/>
      <c r="F87" s="313"/>
      <c r="G87" s="313"/>
      <c r="H87" s="307"/>
      <c r="I87" s="351"/>
      <c r="J87" s="293">
        <f t="shared" si="3"/>
        <v>0</v>
      </c>
      <c r="K87" s="293">
        <f t="shared" si="4"/>
        <v>0</v>
      </c>
      <c r="L87" s="293">
        <f t="shared" si="5"/>
        <v>0</v>
      </c>
      <c r="M87" s="313"/>
      <c r="N87" s="313"/>
    </row>
    <row r="88" spans="1:14">
      <c r="A88" s="56">
        <v>81</v>
      </c>
      <c r="B88" s="54" t="s">
        <v>458</v>
      </c>
      <c r="C88" s="55" t="s">
        <v>183</v>
      </c>
      <c r="D88" s="55">
        <v>1</v>
      </c>
      <c r="E88" s="313"/>
      <c r="F88" s="313"/>
      <c r="G88" s="313"/>
      <c r="H88" s="307"/>
      <c r="I88" s="351"/>
      <c r="J88" s="293">
        <f t="shared" si="3"/>
        <v>0</v>
      </c>
      <c r="K88" s="293">
        <f t="shared" si="4"/>
        <v>0</v>
      </c>
      <c r="L88" s="293">
        <f t="shared" si="5"/>
        <v>0</v>
      </c>
      <c r="M88" s="313"/>
      <c r="N88" s="313"/>
    </row>
    <row r="89" spans="1:14">
      <c r="A89" s="56">
        <v>82</v>
      </c>
      <c r="B89" s="54" t="s">
        <v>261</v>
      </c>
      <c r="C89" s="55" t="s">
        <v>69</v>
      </c>
      <c r="D89" s="55">
        <v>36</v>
      </c>
      <c r="E89" s="313"/>
      <c r="F89" s="313"/>
      <c r="G89" s="313"/>
      <c r="H89" s="307"/>
      <c r="I89" s="351"/>
      <c r="J89" s="293">
        <f t="shared" si="3"/>
        <v>0</v>
      </c>
      <c r="K89" s="293">
        <f t="shared" si="4"/>
        <v>0</v>
      </c>
      <c r="L89" s="293">
        <f t="shared" si="5"/>
        <v>0</v>
      </c>
      <c r="M89" s="313"/>
      <c r="N89" s="313"/>
    </row>
    <row r="90" spans="1:14">
      <c r="A90" s="56">
        <v>83</v>
      </c>
      <c r="B90" s="54" t="s">
        <v>459</v>
      </c>
      <c r="C90" s="55" t="s">
        <v>71</v>
      </c>
      <c r="D90" s="55">
        <v>6</v>
      </c>
      <c r="E90" s="313"/>
      <c r="F90" s="313"/>
      <c r="G90" s="313"/>
      <c r="H90" s="307"/>
      <c r="I90" s="351"/>
      <c r="J90" s="293">
        <f t="shared" si="3"/>
        <v>0</v>
      </c>
      <c r="K90" s="293">
        <f t="shared" si="4"/>
        <v>0</v>
      </c>
      <c r="L90" s="293">
        <f t="shared" si="5"/>
        <v>0</v>
      </c>
      <c r="M90" s="313"/>
      <c r="N90" s="313"/>
    </row>
    <row r="91" spans="1:14" ht="38.25">
      <c r="A91" s="56">
        <v>84</v>
      </c>
      <c r="B91" s="54" t="s">
        <v>375</v>
      </c>
      <c r="C91" s="55" t="s">
        <v>69</v>
      </c>
      <c r="D91" s="55">
        <v>436</v>
      </c>
      <c r="E91" s="313"/>
      <c r="F91" s="313"/>
      <c r="G91" s="313"/>
      <c r="H91" s="307"/>
      <c r="I91" s="351"/>
      <c r="J91" s="293">
        <f t="shared" si="3"/>
        <v>0</v>
      </c>
      <c r="K91" s="293">
        <f t="shared" si="4"/>
        <v>0</v>
      </c>
      <c r="L91" s="293">
        <f t="shared" si="5"/>
        <v>0</v>
      </c>
      <c r="M91" s="313"/>
      <c r="N91" s="313"/>
    </row>
    <row r="92" spans="1:14" ht="38.25">
      <c r="A92" s="56">
        <v>85</v>
      </c>
      <c r="B92" s="54" t="s">
        <v>376</v>
      </c>
      <c r="C92" s="55" t="s">
        <v>69</v>
      </c>
      <c r="D92" s="55">
        <v>672</v>
      </c>
      <c r="E92" s="313"/>
      <c r="F92" s="313"/>
      <c r="G92" s="313"/>
      <c r="H92" s="307"/>
      <c r="I92" s="351"/>
      <c r="J92" s="293">
        <f t="shared" si="3"/>
        <v>0</v>
      </c>
      <c r="K92" s="293">
        <f t="shared" si="4"/>
        <v>0</v>
      </c>
      <c r="L92" s="293">
        <f t="shared" si="5"/>
        <v>0</v>
      </c>
      <c r="M92" s="313"/>
      <c r="N92" s="313"/>
    </row>
    <row r="93" spans="1:14" ht="25.5">
      <c r="A93" s="56">
        <v>86</v>
      </c>
      <c r="B93" s="54" t="s">
        <v>389</v>
      </c>
      <c r="C93" s="53" t="s">
        <v>71</v>
      </c>
      <c r="D93" s="55">
        <v>15</v>
      </c>
      <c r="E93" s="313"/>
      <c r="F93" s="313"/>
      <c r="G93" s="313"/>
      <c r="H93" s="307"/>
      <c r="I93" s="351"/>
      <c r="J93" s="293">
        <f t="shared" si="3"/>
        <v>0</v>
      </c>
      <c r="K93" s="293">
        <f t="shared" si="4"/>
        <v>0</v>
      </c>
      <c r="L93" s="293">
        <f t="shared" si="5"/>
        <v>0</v>
      </c>
      <c r="M93" s="313"/>
      <c r="N93" s="313"/>
    </row>
    <row r="94" spans="1:14" ht="99" customHeight="1">
      <c r="A94" s="56">
        <v>87</v>
      </c>
      <c r="B94" s="54" t="s">
        <v>597</v>
      </c>
      <c r="C94" s="55" t="s">
        <v>181</v>
      </c>
      <c r="D94" s="55">
        <v>3</v>
      </c>
      <c r="E94" s="313"/>
      <c r="F94" s="313"/>
      <c r="G94" s="313"/>
      <c r="H94" s="307"/>
      <c r="I94" s="351"/>
      <c r="J94" s="293">
        <f t="shared" si="3"/>
        <v>0</v>
      </c>
      <c r="K94" s="293">
        <f t="shared" si="4"/>
        <v>0</v>
      </c>
      <c r="L94" s="293">
        <f t="shared" si="5"/>
        <v>0</v>
      </c>
      <c r="M94" s="313"/>
      <c r="N94" s="313"/>
    </row>
    <row r="95" spans="1:14" ht="409.15" customHeight="1">
      <c r="A95" s="56">
        <v>88</v>
      </c>
      <c r="B95" s="54" t="s">
        <v>461</v>
      </c>
      <c r="C95" s="55" t="s">
        <v>181</v>
      </c>
      <c r="D95" s="55">
        <v>10</v>
      </c>
      <c r="E95" s="313"/>
      <c r="F95" s="313"/>
      <c r="G95" s="313"/>
      <c r="H95" s="307"/>
      <c r="I95" s="351"/>
      <c r="J95" s="293">
        <f t="shared" si="3"/>
        <v>0</v>
      </c>
      <c r="K95" s="293">
        <f t="shared" si="4"/>
        <v>0</v>
      </c>
      <c r="L95" s="293">
        <f t="shared" si="5"/>
        <v>0</v>
      </c>
      <c r="M95" s="313"/>
      <c r="N95" s="313"/>
    </row>
    <row r="96" spans="1:14" ht="395.25">
      <c r="A96" s="56">
        <v>89</v>
      </c>
      <c r="B96" s="54" t="s">
        <v>460</v>
      </c>
      <c r="C96" s="55" t="s">
        <v>181</v>
      </c>
      <c r="D96" s="55">
        <v>66</v>
      </c>
      <c r="E96" s="313"/>
      <c r="F96" s="313"/>
      <c r="G96" s="313"/>
      <c r="H96" s="307"/>
      <c r="I96" s="351"/>
      <c r="J96" s="293">
        <f t="shared" si="3"/>
        <v>0</v>
      </c>
      <c r="K96" s="293">
        <f t="shared" si="4"/>
        <v>0</v>
      </c>
      <c r="L96" s="293">
        <f t="shared" si="5"/>
        <v>0</v>
      </c>
      <c r="M96" s="313"/>
      <c r="N96" s="313"/>
    </row>
    <row r="97" spans="1:14" ht="201.6" customHeight="1">
      <c r="A97" s="56">
        <v>90</v>
      </c>
      <c r="B97" s="287" t="s">
        <v>567</v>
      </c>
      <c r="C97" s="55" t="s">
        <v>181</v>
      </c>
      <c r="D97" s="55">
        <v>30</v>
      </c>
      <c r="E97" s="313"/>
      <c r="F97" s="313"/>
      <c r="G97" s="313"/>
      <c r="H97" s="307"/>
      <c r="I97" s="351"/>
      <c r="J97" s="293">
        <f t="shared" si="3"/>
        <v>0</v>
      </c>
      <c r="K97" s="293">
        <f t="shared" si="4"/>
        <v>0</v>
      </c>
      <c r="L97" s="293">
        <f t="shared" si="5"/>
        <v>0</v>
      </c>
      <c r="M97" s="313"/>
      <c r="N97" s="313"/>
    </row>
    <row r="98" spans="1:14">
      <c r="A98" s="56">
        <v>91</v>
      </c>
      <c r="B98" s="54" t="s">
        <v>463</v>
      </c>
      <c r="C98" s="55" t="s">
        <v>183</v>
      </c>
      <c r="D98" s="55">
        <v>5</v>
      </c>
      <c r="E98" s="313"/>
      <c r="F98" s="313"/>
      <c r="G98" s="313"/>
      <c r="H98" s="307"/>
      <c r="I98" s="351"/>
      <c r="J98" s="293">
        <f t="shared" si="3"/>
        <v>0</v>
      </c>
      <c r="K98" s="293">
        <f t="shared" si="4"/>
        <v>0</v>
      </c>
      <c r="L98" s="293">
        <f t="shared" si="5"/>
        <v>0</v>
      </c>
      <c r="M98" s="313"/>
      <c r="N98" s="313"/>
    </row>
    <row r="99" spans="1:14">
      <c r="A99" s="56">
        <v>92</v>
      </c>
      <c r="B99" s="54" t="s">
        <v>462</v>
      </c>
      <c r="C99" s="55" t="s">
        <v>339</v>
      </c>
      <c r="D99" s="55">
        <v>10</v>
      </c>
      <c r="E99" s="313"/>
      <c r="F99" s="313"/>
      <c r="G99" s="313"/>
      <c r="H99" s="307"/>
      <c r="I99" s="351"/>
      <c r="J99" s="293">
        <f t="shared" si="3"/>
        <v>0</v>
      </c>
      <c r="K99" s="293">
        <f t="shared" si="4"/>
        <v>0</v>
      </c>
      <c r="L99" s="293">
        <f t="shared" si="5"/>
        <v>0</v>
      </c>
      <c r="M99" s="313"/>
      <c r="N99" s="313"/>
    </row>
    <row r="100" spans="1:14">
      <c r="A100" s="26"/>
      <c r="B100" s="26"/>
      <c r="C100" s="26"/>
      <c r="D100" s="26"/>
      <c r="E100" s="26"/>
      <c r="F100" s="26"/>
      <c r="G100" s="26"/>
      <c r="H100" s="75"/>
      <c r="I100" s="74"/>
      <c r="J100" s="64" t="s">
        <v>232</v>
      </c>
      <c r="K100" s="293">
        <f>SUM(K8:K99)</f>
        <v>0</v>
      </c>
      <c r="L100" s="293">
        <f>SUM(L8:L99)</f>
        <v>0</v>
      </c>
      <c r="M100" s="26"/>
      <c r="N100" s="26"/>
    </row>
    <row r="101" spans="1:14">
      <c r="A101" s="26"/>
      <c r="B101" s="26"/>
      <c r="C101" s="26"/>
      <c r="D101" s="26"/>
      <c r="E101" s="26"/>
      <c r="F101" s="26"/>
      <c r="G101" s="26"/>
      <c r="H101" s="75"/>
      <c r="I101" s="74"/>
      <c r="J101" s="75"/>
      <c r="K101" s="75"/>
      <c r="L101" s="75"/>
      <c r="M101" s="26"/>
      <c r="N101" s="26"/>
    </row>
    <row r="102" spans="1:14">
      <c r="A102" s="26"/>
      <c r="B102" s="26"/>
      <c r="C102" s="26"/>
      <c r="D102" s="26"/>
      <c r="E102" s="26"/>
      <c r="F102" s="26"/>
      <c r="G102" s="26"/>
      <c r="H102" s="75"/>
      <c r="I102" s="74"/>
      <c r="J102" s="75"/>
      <c r="K102" s="75"/>
      <c r="L102" s="75"/>
      <c r="M102" s="26"/>
      <c r="N102" s="26"/>
    </row>
  </sheetData>
  <mergeCells count="1">
    <mergeCell ref="A6:L6"/>
  </mergeCells>
  <pageMargins left="0.7" right="0.7" top="0.75" bottom="0.75" header="0.3" footer="0.3"/>
  <pageSetup paperSize="9"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workbookViewId="0">
      <selection activeCell="E26" sqref="E26"/>
    </sheetView>
  </sheetViews>
  <sheetFormatPr defaultRowHeight="12.75"/>
  <cols>
    <col min="2" max="2" width="20.28515625" customWidth="1"/>
    <col min="11" max="11" width="11.7109375" style="28" customWidth="1"/>
    <col min="12" max="12" width="8.85546875" style="28"/>
    <col min="14" max="14" width="10.28515625" customWidth="1"/>
  </cols>
  <sheetData>
    <row r="1" spans="1:17">
      <c r="A1" s="39"/>
      <c r="B1" s="39"/>
      <c r="C1" s="40"/>
      <c r="D1" s="39"/>
      <c r="E1" s="39"/>
      <c r="F1" s="39"/>
      <c r="G1" s="39"/>
      <c r="H1" s="39"/>
      <c r="I1" s="39"/>
      <c r="J1" s="39"/>
      <c r="K1" s="48"/>
      <c r="L1" s="264"/>
      <c r="M1" s="41"/>
      <c r="N1" s="41"/>
      <c r="O1" s="41"/>
      <c r="P1" s="41"/>
      <c r="Q1" s="41"/>
    </row>
    <row r="2" spans="1:17">
      <c r="A2" s="39"/>
      <c r="B2" s="39" t="s">
        <v>94</v>
      </c>
      <c r="C2" s="40"/>
      <c r="D2" s="39"/>
      <c r="E2" s="39"/>
      <c r="F2" s="39"/>
      <c r="G2" s="39"/>
      <c r="H2" s="39"/>
      <c r="I2" s="39"/>
      <c r="J2" s="39"/>
      <c r="K2" s="48"/>
      <c r="L2" s="264"/>
      <c r="M2" s="41"/>
      <c r="N2" s="41"/>
      <c r="O2" s="41"/>
      <c r="P2" s="41"/>
      <c r="Q2" s="41"/>
    </row>
    <row r="3" spans="1:17">
      <c r="A3" s="39"/>
      <c r="B3" s="40" t="s">
        <v>59</v>
      </c>
      <c r="C3" s="40"/>
      <c r="D3" s="39"/>
      <c r="E3" s="39"/>
      <c r="F3" s="39"/>
      <c r="G3" s="39"/>
      <c r="H3" s="39"/>
      <c r="I3" s="39"/>
      <c r="J3" s="39"/>
      <c r="K3" s="48"/>
      <c r="L3" s="264"/>
      <c r="M3" s="41"/>
      <c r="N3" s="41"/>
      <c r="O3" s="41"/>
      <c r="P3" s="41"/>
      <c r="Q3" s="41"/>
    </row>
    <row r="4" spans="1:17">
      <c r="A4" s="65"/>
      <c r="B4" s="69" t="s">
        <v>568</v>
      </c>
      <c r="C4" s="66"/>
      <c r="D4" s="375" t="s">
        <v>607</v>
      </c>
      <c r="E4" s="376"/>
      <c r="F4" s="376"/>
      <c r="G4" s="376"/>
      <c r="H4" s="65"/>
      <c r="I4" s="67"/>
      <c r="J4" s="68"/>
      <c r="K4" s="263"/>
      <c r="L4" s="68"/>
      <c r="M4" s="41"/>
      <c r="N4" s="41"/>
      <c r="O4" s="41"/>
      <c r="P4" s="41"/>
      <c r="Q4" s="41"/>
    </row>
    <row r="5" spans="1:17">
      <c r="A5" s="373" t="s">
        <v>571</v>
      </c>
      <c r="B5" s="374"/>
      <c r="C5" s="374"/>
      <c r="D5" s="374"/>
      <c r="E5" s="374"/>
      <c r="F5" s="374"/>
      <c r="G5" s="374"/>
      <c r="H5" s="374"/>
      <c r="I5" s="374"/>
      <c r="J5" s="374"/>
      <c r="K5" s="374"/>
      <c r="L5" s="374"/>
      <c r="M5" s="41"/>
      <c r="N5" s="41"/>
      <c r="O5" s="41"/>
      <c r="P5" s="41"/>
      <c r="Q5" s="41"/>
    </row>
    <row r="6" spans="1:17" ht="76.5">
      <c r="A6" s="44" t="s">
        <v>60</v>
      </c>
      <c r="B6" s="45" t="s">
        <v>61</v>
      </c>
      <c r="C6" s="45" t="s">
        <v>62</v>
      </c>
      <c r="D6" s="45" t="s">
        <v>63</v>
      </c>
      <c r="E6" s="108" t="s">
        <v>81</v>
      </c>
      <c r="F6" s="108" t="s">
        <v>82</v>
      </c>
      <c r="G6" s="108" t="s">
        <v>83</v>
      </c>
      <c r="H6" s="45" t="s">
        <v>64</v>
      </c>
      <c r="I6" s="50" t="s">
        <v>65</v>
      </c>
      <c r="J6" s="51" t="s">
        <v>66</v>
      </c>
      <c r="K6" s="51" t="s">
        <v>67</v>
      </c>
      <c r="L6" s="51" t="s">
        <v>68</v>
      </c>
      <c r="M6" s="45" t="s">
        <v>298</v>
      </c>
      <c r="N6" s="45" t="s">
        <v>299</v>
      </c>
      <c r="O6" s="41"/>
      <c r="P6" s="41"/>
      <c r="Q6" s="41"/>
    </row>
    <row r="7" spans="1:17" s="33" customFormat="1" ht="114.75">
      <c r="A7" s="53">
        <v>1</v>
      </c>
      <c r="B7" s="55" t="s">
        <v>606</v>
      </c>
      <c r="C7" s="53" t="s">
        <v>69</v>
      </c>
      <c r="D7" s="53">
        <v>700</v>
      </c>
      <c r="E7" s="311"/>
      <c r="F7" s="311"/>
      <c r="G7" s="311"/>
      <c r="H7" s="311"/>
      <c r="I7" s="353"/>
      <c r="J7" s="292">
        <f>H7+H7*I7</f>
        <v>0</v>
      </c>
      <c r="K7" s="292">
        <f>H7*G7</f>
        <v>0</v>
      </c>
      <c r="L7" s="292">
        <f>K7+K7*I7</f>
        <v>0</v>
      </c>
      <c r="M7" s="311"/>
      <c r="N7" s="311"/>
      <c r="O7" s="58"/>
      <c r="P7" s="58"/>
      <c r="Q7" s="58"/>
    </row>
    <row r="8" spans="1:17">
      <c r="A8" s="41"/>
      <c r="B8" s="41"/>
      <c r="C8" s="41"/>
      <c r="D8" s="41"/>
      <c r="E8" s="41"/>
      <c r="F8" s="41"/>
      <c r="G8" s="41"/>
      <c r="H8" s="41"/>
      <c r="I8" s="41"/>
      <c r="J8" s="46" t="s">
        <v>232</v>
      </c>
      <c r="K8" s="292">
        <f>K7:K7</f>
        <v>0</v>
      </c>
      <c r="L8" s="292">
        <f>L7:L7</f>
        <v>0</v>
      </c>
      <c r="M8" s="41"/>
      <c r="N8" s="41"/>
      <c r="O8" s="41"/>
      <c r="P8" s="41"/>
      <c r="Q8" s="41"/>
    </row>
    <row r="9" spans="1:17">
      <c r="A9" s="41"/>
      <c r="B9" s="41"/>
      <c r="C9" s="41"/>
      <c r="D9" s="41"/>
      <c r="E9" s="41"/>
      <c r="F9" s="41"/>
      <c r="G9" s="41"/>
      <c r="H9" s="41"/>
      <c r="I9" s="41"/>
      <c r="J9" s="41"/>
      <c r="K9" s="60"/>
      <c r="L9" s="60"/>
      <c r="M9" s="41"/>
      <c r="N9" s="41"/>
      <c r="O9" s="41"/>
      <c r="P9" s="41"/>
      <c r="Q9" s="41"/>
    </row>
    <row r="10" spans="1:17">
      <c r="A10" s="41"/>
      <c r="B10" s="41"/>
      <c r="C10" s="41"/>
      <c r="D10" s="41"/>
      <c r="E10" s="41"/>
      <c r="F10" s="41"/>
      <c r="G10" s="41"/>
      <c r="H10" s="41"/>
      <c r="I10" s="41"/>
      <c r="J10" s="41"/>
      <c r="K10" s="60"/>
      <c r="L10" s="60"/>
      <c r="M10" s="41"/>
      <c r="N10" s="41"/>
      <c r="O10" s="41"/>
      <c r="P10" s="41"/>
      <c r="Q10" s="41"/>
    </row>
    <row r="11" spans="1:17">
      <c r="A11" s="41"/>
      <c r="B11" s="41"/>
      <c r="C11" s="41"/>
      <c r="D11" s="41"/>
      <c r="E11" s="41"/>
      <c r="F11" s="41"/>
      <c r="G11" s="41"/>
      <c r="H11" s="41"/>
      <c r="I11" s="41"/>
      <c r="J11" s="41"/>
      <c r="K11" s="60"/>
      <c r="L11" s="60"/>
      <c r="M11" s="41"/>
      <c r="N11" s="41"/>
      <c r="O11" s="41"/>
      <c r="P11" s="41"/>
      <c r="Q11" s="41"/>
    </row>
  </sheetData>
  <mergeCells count="2">
    <mergeCell ref="A5:L5"/>
    <mergeCell ref="D4:G4"/>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opLeftCell="A10" workbookViewId="0">
      <selection activeCell="F9" sqref="F9"/>
    </sheetView>
  </sheetViews>
  <sheetFormatPr defaultColWidth="9.85546875" defaultRowHeight="12.75"/>
  <cols>
    <col min="1" max="1" width="5.42578125" customWidth="1"/>
    <col min="2" max="2" width="49.5703125" customWidth="1"/>
    <col min="3" max="3" width="10.85546875" customWidth="1"/>
    <col min="4" max="4" width="9.28515625" customWidth="1"/>
    <col min="5" max="5" width="9.85546875" customWidth="1"/>
    <col min="6" max="6" width="11.5703125" style="28" customWidth="1"/>
    <col min="7" max="7" width="8.28515625" customWidth="1"/>
    <col min="8" max="8" width="9.140625" style="29" customWidth="1"/>
    <col min="9" max="9" width="13.28515625" style="29" customWidth="1"/>
    <col min="10" max="10" width="13.42578125" style="29" customWidth="1"/>
    <col min="11" max="11" width="9" customWidth="1"/>
    <col min="13" max="13" width="11.140625" customWidth="1"/>
  </cols>
  <sheetData>
    <row r="1" spans="1:13" ht="31.15" customHeight="1">
      <c r="A1" s="43"/>
      <c r="B1" s="41"/>
      <c r="C1" s="41"/>
      <c r="D1" s="43"/>
      <c r="E1" s="43"/>
      <c r="F1" s="49"/>
      <c r="G1" s="43"/>
      <c r="H1" s="179"/>
      <c r="I1" s="179"/>
      <c r="J1" s="179"/>
      <c r="K1" s="41"/>
      <c r="L1" s="180"/>
      <c r="M1" s="180"/>
    </row>
    <row r="2" spans="1:13">
      <c r="A2" s="43"/>
      <c r="B2" s="43" t="s">
        <v>59</v>
      </c>
      <c r="C2" s="41"/>
      <c r="D2" s="43"/>
      <c r="E2" s="43"/>
      <c r="F2" s="49"/>
      <c r="G2" s="43"/>
      <c r="H2" s="179"/>
      <c r="I2" s="179"/>
      <c r="J2" s="179"/>
      <c r="K2" s="41"/>
      <c r="L2" s="180"/>
      <c r="M2" s="180"/>
    </row>
    <row r="3" spans="1:13">
      <c r="A3" s="43"/>
      <c r="B3" s="42" t="s">
        <v>588</v>
      </c>
      <c r="C3" s="41"/>
      <c r="D3" s="43"/>
      <c r="E3" s="43"/>
      <c r="F3" s="49"/>
      <c r="G3" s="43"/>
      <c r="H3" s="179"/>
      <c r="I3" s="179"/>
      <c r="J3" s="179"/>
      <c r="K3" s="41"/>
      <c r="L3" s="180"/>
      <c r="M3" s="180"/>
    </row>
    <row r="4" spans="1:13">
      <c r="A4" s="378" t="s">
        <v>587</v>
      </c>
      <c r="B4" s="378"/>
      <c r="C4" s="378"/>
      <c r="D4" s="378"/>
      <c r="E4" s="378"/>
      <c r="F4" s="378"/>
      <c r="G4" s="378"/>
      <c r="H4" s="378"/>
      <c r="I4" s="378"/>
      <c r="J4" s="179"/>
      <c r="K4" s="41"/>
      <c r="L4" s="180"/>
      <c r="M4" s="180"/>
    </row>
    <row r="5" spans="1:13">
      <c r="A5" s="377"/>
      <c r="B5" s="377"/>
      <c r="C5" s="377"/>
      <c r="D5" s="377"/>
      <c r="E5" s="377"/>
      <c r="F5" s="377"/>
      <c r="G5" s="377"/>
      <c r="H5" s="377"/>
      <c r="I5" s="377"/>
      <c r="J5" s="377"/>
      <c r="K5" s="41"/>
      <c r="L5" s="180"/>
      <c r="M5" s="180"/>
    </row>
    <row r="6" spans="1:13">
      <c r="A6" s="377"/>
      <c r="B6" s="377"/>
      <c r="C6" s="377"/>
      <c r="D6" s="377"/>
      <c r="E6" s="377"/>
      <c r="F6" s="377"/>
      <c r="G6" s="377"/>
      <c r="H6" s="377"/>
      <c r="I6" s="377"/>
      <c r="J6" s="377"/>
      <c r="K6" s="41"/>
      <c r="L6" s="180"/>
      <c r="M6" s="180"/>
    </row>
    <row r="7" spans="1:13" s="25" customFormat="1" ht="76.900000000000006" customHeight="1">
      <c r="A7" s="183" t="s">
        <v>148</v>
      </c>
      <c r="B7" s="183" t="s">
        <v>149</v>
      </c>
      <c r="C7" s="183" t="s">
        <v>150</v>
      </c>
      <c r="D7" s="183" t="s">
        <v>276</v>
      </c>
      <c r="E7" s="183" t="s">
        <v>277</v>
      </c>
      <c r="F7" s="184" t="s">
        <v>151</v>
      </c>
      <c r="G7" s="101" t="s">
        <v>152</v>
      </c>
      <c r="H7" s="184" t="s">
        <v>525</v>
      </c>
      <c r="I7" s="184" t="s">
        <v>153</v>
      </c>
      <c r="J7" s="184" t="s">
        <v>154</v>
      </c>
      <c r="K7" s="184" t="s">
        <v>278</v>
      </c>
      <c r="L7" s="185" t="s">
        <v>279</v>
      </c>
      <c r="M7" s="186" t="s">
        <v>300</v>
      </c>
    </row>
    <row r="8" spans="1:13" s="25" customFormat="1" ht="20.100000000000001" customHeight="1">
      <c r="A8" s="183" t="s">
        <v>155</v>
      </c>
      <c r="B8" s="187" t="s">
        <v>156</v>
      </c>
      <c r="C8" s="187" t="s">
        <v>157</v>
      </c>
      <c r="D8" s="187" t="s">
        <v>158</v>
      </c>
      <c r="E8" s="187" t="s">
        <v>159</v>
      </c>
      <c r="F8" s="188" t="s">
        <v>160</v>
      </c>
      <c r="G8" s="187" t="s">
        <v>161</v>
      </c>
      <c r="H8" s="188" t="s">
        <v>162</v>
      </c>
      <c r="I8" s="188" t="s">
        <v>163</v>
      </c>
      <c r="J8" s="188" t="s">
        <v>164</v>
      </c>
      <c r="K8" s="188" t="s">
        <v>165</v>
      </c>
      <c r="L8" s="189" t="s">
        <v>280</v>
      </c>
      <c r="M8" s="190"/>
    </row>
    <row r="9" spans="1:13" s="25" customFormat="1" ht="63.75">
      <c r="A9" s="191">
        <v>1</v>
      </c>
      <c r="B9" s="192" t="s">
        <v>419</v>
      </c>
      <c r="C9" s="193" t="s">
        <v>166</v>
      </c>
      <c r="D9" s="194" t="s">
        <v>167</v>
      </c>
      <c r="E9" s="195">
        <v>25</v>
      </c>
      <c r="F9" s="315"/>
      <c r="G9" s="196"/>
      <c r="H9" s="197">
        <f>F9+F9*G9</f>
        <v>0</v>
      </c>
      <c r="I9" s="197">
        <f>E9*F9</f>
        <v>0</v>
      </c>
      <c r="J9" s="198">
        <f>E9*H9</f>
        <v>0</v>
      </c>
      <c r="K9" s="199" t="s">
        <v>281</v>
      </c>
      <c r="L9" s="200" t="s">
        <v>282</v>
      </c>
      <c r="M9" s="321"/>
    </row>
    <row r="10" spans="1:13" s="25" customFormat="1" ht="63.75">
      <c r="A10" s="191">
        <v>2</v>
      </c>
      <c r="B10" s="192" t="s">
        <v>420</v>
      </c>
      <c r="C10" s="193" t="s">
        <v>168</v>
      </c>
      <c r="D10" s="194" t="s">
        <v>167</v>
      </c>
      <c r="E10" s="201">
        <v>150</v>
      </c>
      <c r="F10" s="315"/>
      <c r="G10" s="196"/>
      <c r="H10" s="197">
        <f t="shared" ref="H10:H35" si="0">F10+F10*G10</f>
        <v>0</v>
      </c>
      <c r="I10" s="197">
        <f t="shared" ref="I10:I35" si="1">E10*F10</f>
        <v>0</v>
      </c>
      <c r="J10" s="198">
        <f t="shared" ref="J10:J35" si="2">E10*H10</f>
        <v>0</v>
      </c>
      <c r="K10" s="199" t="s">
        <v>281</v>
      </c>
      <c r="L10" s="200" t="s">
        <v>283</v>
      </c>
      <c r="M10" s="321"/>
    </row>
    <row r="11" spans="1:13" s="25" customFormat="1" ht="76.5">
      <c r="A11" s="191">
        <v>3</v>
      </c>
      <c r="B11" s="202" t="s">
        <v>421</v>
      </c>
      <c r="C11" s="203" t="s">
        <v>169</v>
      </c>
      <c r="D11" s="194" t="s">
        <v>167</v>
      </c>
      <c r="E11" s="201">
        <v>400</v>
      </c>
      <c r="F11" s="315"/>
      <c r="G11" s="196"/>
      <c r="H11" s="197">
        <f t="shared" si="0"/>
        <v>0</v>
      </c>
      <c r="I11" s="197">
        <f t="shared" si="1"/>
        <v>0</v>
      </c>
      <c r="J11" s="198">
        <f t="shared" si="2"/>
        <v>0</v>
      </c>
      <c r="K11" s="199" t="s">
        <v>281</v>
      </c>
      <c r="L11" s="200">
        <v>4894502</v>
      </c>
      <c r="M11" s="321"/>
    </row>
    <row r="12" spans="1:13" s="25" customFormat="1" ht="38.25">
      <c r="A12" s="191">
        <v>4</v>
      </c>
      <c r="B12" s="204" t="s">
        <v>422</v>
      </c>
      <c r="C12" s="203" t="s">
        <v>237</v>
      </c>
      <c r="D12" s="194" t="s">
        <v>167</v>
      </c>
      <c r="E12" s="201">
        <v>100</v>
      </c>
      <c r="F12" s="316"/>
      <c r="G12" s="196"/>
      <c r="H12" s="197">
        <f t="shared" si="0"/>
        <v>0</v>
      </c>
      <c r="I12" s="197">
        <f t="shared" si="1"/>
        <v>0</v>
      </c>
      <c r="J12" s="198">
        <f t="shared" si="2"/>
        <v>0</v>
      </c>
      <c r="K12" s="199" t="s">
        <v>281</v>
      </c>
      <c r="L12" s="200">
        <v>4550560</v>
      </c>
      <c r="M12" s="321"/>
    </row>
    <row r="13" spans="1:13" s="25" customFormat="1" ht="45.6" customHeight="1">
      <c r="A13" s="191">
        <v>5</v>
      </c>
      <c r="B13" s="205" t="s">
        <v>423</v>
      </c>
      <c r="C13" s="206" t="s">
        <v>92</v>
      </c>
      <c r="D13" s="207" t="s">
        <v>167</v>
      </c>
      <c r="E13" s="208">
        <v>50</v>
      </c>
      <c r="F13" s="317"/>
      <c r="G13" s="209"/>
      <c r="H13" s="197">
        <f t="shared" si="0"/>
        <v>0</v>
      </c>
      <c r="I13" s="197">
        <f t="shared" si="1"/>
        <v>0</v>
      </c>
      <c r="J13" s="198">
        <f t="shared" si="2"/>
        <v>0</v>
      </c>
      <c r="K13" s="199" t="s">
        <v>281</v>
      </c>
      <c r="L13" s="200">
        <v>4180330</v>
      </c>
      <c r="M13" s="321"/>
    </row>
    <row r="14" spans="1:13" s="25" customFormat="1" ht="81.599999999999994" customHeight="1">
      <c r="A14" s="191">
        <v>6</v>
      </c>
      <c r="B14" s="210" t="s">
        <v>424</v>
      </c>
      <c r="C14" s="211" t="s">
        <v>92</v>
      </c>
      <c r="D14" s="212" t="s">
        <v>167</v>
      </c>
      <c r="E14" s="213">
        <v>300</v>
      </c>
      <c r="F14" s="315"/>
      <c r="G14" s="214"/>
      <c r="H14" s="197">
        <f t="shared" si="0"/>
        <v>0</v>
      </c>
      <c r="I14" s="197">
        <f t="shared" si="1"/>
        <v>0</v>
      </c>
      <c r="J14" s="198">
        <f t="shared" si="2"/>
        <v>0</v>
      </c>
      <c r="K14" s="199" t="s">
        <v>281</v>
      </c>
      <c r="L14" s="200" t="s">
        <v>284</v>
      </c>
      <c r="M14" s="321"/>
    </row>
    <row r="15" spans="1:13" s="25" customFormat="1" ht="96.6" customHeight="1">
      <c r="A15" s="191">
        <v>7</v>
      </c>
      <c r="B15" s="215" t="s">
        <v>425</v>
      </c>
      <c r="C15" s="211" t="s">
        <v>285</v>
      </c>
      <c r="D15" s="212" t="s">
        <v>167</v>
      </c>
      <c r="E15" s="213">
        <v>300</v>
      </c>
      <c r="F15" s="315"/>
      <c r="G15" s="214"/>
      <c r="H15" s="197">
        <f t="shared" si="0"/>
        <v>0</v>
      </c>
      <c r="I15" s="197">
        <f t="shared" si="1"/>
        <v>0</v>
      </c>
      <c r="J15" s="198">
        <f t="shared" si="2"/>
        <v>0</v>
      </c>
      <c r="K15" s="199" t="s">
        <v>281</v>
      </c>
      <c r="L15" s="216" t="s">
        <v>286</v>
      </c>
      <c r="M15" s="322"/>
    </row>
    <row r="16" spans="1:13" s="25" customFormat="1" ht="126" customHeight="1">
      <c r="A16" s="191">
        <v>8</v>
      </c>
      <c r="B16" s="217" t="s">
        <v>426</v>
      </c>
      <c r="C16" s="211" t="s">
        <v>92</v>
      </c>
      <c r="D16" s="212" t="s">
        <v>167</v>
      </c>
      <c r="E16" s="213">
        <v>100</v>
      </c>
      <c r="F16" s="315"/>
      <c r="G16" s="214"/>
      <c r="H16" s="197">
        <f t="shared" si="0"/>
        <v>0</v>
      </c>
      <c r="I16" s="197">
        <f t="shared" si="1"/>
        <v>0</v>
      </c>
      <c r="J16" s="198">
        <f t="shared" si="2"/>
        <v>0</v>
      </c>
      <c r="K16" s="199" t="s">
        <v>281</v>
      </c>
      <c r="L16" s="218">
        <v>4063001</v>
      </c>
      <c r="M16" s="323"/>
    </row>
    <row r="17" spans="1:13" s="260" customFormat="1" ht="125.45" customHeight="1">
      <c r="A17" s="254">
        <v>9</v>
      </c>
      <c r="B17" s="255" t="s">
        <v>437</v>
      </c>
      <c r="C17" s="211" t="s">
        <v>92</v>
      </c>
      <c r="D17" s="256" t="s">
        <v>228</v>
      </c>
      <c r="E17" s="257">
        <v>1730</v>
      </c>
      <c r="F17" s="315"/>
      <c r="G17" s="214"/>
      <c r="H17" s="197">
        <f t="shared" si="0"/>
        <v>0</v>
      </c>
      <c r="I17" s="197">
        <f t="shared" si="1"/>
        <v>0</v>
      </c>
      <c r="J17" s="198">
        <f t="shared" si="2"/>
        <v>0</v>
      </c>
      <c r="K17" s="258" t="s">
        <v>281</v>
      </c>
      <c r="L17" s="259" t="s">
        <v>287</v>
      </c>
      <c r="M17" s="324"/>
    </row>
    <row r="18" spans="1:13" s="25" customFormat="1" ht="140.25">
      <c r="A18" s="191">
        <v>10</v>
      </c>
      <c r="B18" s="217" t="s">
        <v>381</v>
      </c>
      <c r="C18" s="211" t="s">
        <v>258</v>
      </c>
      <c r="D18" s="212" t="s">
        <v>167</v>
      </c>
      <c r="E18" s="213">
        <v>100</v>
      </c>
      <c r="F18" s="315"/>
      <c r="G18" s="214"/>
      <c r="H18" s="197">
        <f t="shared" si="0"/>
        <v>0</v>
      </c>
      <c r="I18" s="197">
        <f t="shared" si="1"/>
        <v>0</v>
      </c>
      <c r="J18" s="198">
        <f t="shared" si="2"/>
        <v>0</v>
      </c>
      <c r="K18" s="199" t="s">
        <v>281</v>
      </c>
      <c r="L18" s="218" t="s">
        <v>238</v>
      </c>
      <c r="M18" s="323"/>
    </row>
    <row r="19" spans="1:13" s="25" customFormat="1" ht="89.45" customHeight="1">
      <c r="A19" s="191">
        <v>11</v>
      </c>
      <c r="B19" s="217" t="s">
        <v>427</v>
      </c>
      <c r="C19" s="219" t="s">
        <v>170</v>
      </c>
      <c r="D19" s="212" t="s">
        <v>171</v>
      </c>
      <c r="E19" s="213">
        <v>15</v>
      </c>
      <c r="F19" s="315"/>
      <c r="G19" s="214"/>
      <c r="H19" s="197">
        <f t="shared" si="0"/>
        <v>0</v>
      </c>
      <c r="I19" s="197">
        <f t="shared" si="1"/>
        <v>0</v>
      </c>
      <c r="J19" s="198">
        <f t="shared" si="2"/>
        <v>0</v>
      </c>
      <c r="K19" s="199" t="s">
        <v>281</v>
      </c>
      <c r="L19" s="216" t="s">
        <v>288</v>
      </c>
      <c r="M19" s="322"/>
    </row>
    <row r="20" spans="1:13" s="25" customFormat="1" ht="85.9" customHeight="1">
      <c r="A20" s="191">
        <v>12</v>
      </c>
      <c r="B20" s="220" t="s">
        <v>428</v>
      </c>
      <c r="C20" s="221" t="s">
        <v>172</v>
      </c>
      <c r="D20" s="222" t="s">
        <v>171</v>
      </c>
      <c r="E20" s="223">
        <v>30</v>
      </c>
      <c r="F20" s="318"/>
      <c r="G20" s="224"/>
      <c r="H20" s="197">
        <f t="shared" si="0"/>
        <v>0</v>
      </c>
      <c r="I20" s="197">
        <f t="shared" si="1"/>
        <v>0</v>
      </c>
      <c r="J20" s="198">
        <f t="shared" si="2"/>
        <v>0</v>
      </c>
      <c r="K20" s="225" t="s">
        <v>281</v>
      </c>
      <c r="L20" s="226" t="s">
        <v>289</v>
      </c>
      <c r="M20" s="322"/>
    </row>
    <row r="21" spans="1:13" s="25" customFormat="1" ht="74.45" customHeight="1">
      <c r="A21" s="191">
        <v>13</v>
      </c>
      <c r="B21" s="227" t="s">
        <v>429</v>
      </c>
      <c r="C21" s="228" t="s">
        <v>173</v>
      </c>
      <c r="D21" s="194" t="s">
        <v>171</v>
      </c>
      <c r="E21" s="201">
        <v>25</v>
      </c>
      <c r="F21" s="315"/>
      <c r="G21" s="196"/>
      <c r="H21" s="197">
        <f t="shared" si="0"/>
        <v>0</v>
      </c>
      <c r="I21" s="197">
        <f t="shared" si="1"/>
        <v>0</v>
      </c>
      <c r="J21" s="198">
        <f t="shared" si="2"/>
        <v>0</v>
      </c>
      <c r="K21" s="199" t="s">
        <v>281</v>
      </c>
      <c r="L21" s="216" t="s">
        <v>290</v>
      </c>
      <c r="M21" s="322"/>
    </row>
    <row r="22" spans="1:13" s="25" customFormat="1" ht="85.9" customHeight="1">
      <c r="A22" s="191">
        <v>14</v>
      </c>
      <c r="B22" s="227" t="s">
        <v>430</v>
      </c>
      <c r="C22" s="228" t="s">
        <v>174</v>
      </c>
      <c r="D22" s="194" t="s">
        <v>171</v>
      </c>
      <c r="E22" s="201">
        <v>20</v>
      </c>
      <c r="F22" s="315"/>
      <c r="G22" s="196"/>
      <c r="H22" s="197">
        <f t="shared" si="0"/>
        <v>0</v>
      </c>
      <c r="I22" s="197">
        <f t="shared" si="1"/>
        <v>0</v>
      </c>
      <c r="J22" s="198">
        <f t="shared" si="2"/>
        <v>0</v>
      </c>
      <c r="K22" s="199" t="s">
        <v>281</v>
      </c>
      <c r="L22" s="216" t="s">
        <v>291</v>
      </c>
      <c r="M22" s="322"/>
    </row>
    <row r="23" spans="1:13" s="25" customFormat="1" ht="89.25">
      <c r="A23" s="191">
        <v>15</v>
      </c>
      <c r="B23" s="229" t="s">
        <v>431</v>
      </c>
      <c r="C23" s="228" t="s">
        <v>175</v>
      </c>
      <c r="D23" s="194" t="s">
        <v>233</v>
      </c>
      <c r="E23" s="201">
        <v>20</v>
      </c>
      <c r="F23" s="315"/>
      <c r="G23" s="196"/>
      <c r="H23" s="197">
        <f t="shared" si="0"/>
        <v>0</v>
      </c>
      <c r="I23" s="197">
        <f t="shared" si="1"/>
        <v>0</v>
      </c>
      <c r="J23" s="198">
        <f t="shared" si="2"/>
        <v>0</v>
      </c>
      <c r="K23" s="199" t="s">
        <v>281</v>
      </c>
      <c r="L23" s="216">
        <v>5522340</v>
      </c>
      <c r="M23" s="322"/>
    </row>
    <row r="24" spans="1:13" s="25" customFormat="1" ht="89.25">
      <c r="A24" s="191">
        <v>16</v>
      </c>
      <c r="B24" s="229" t="s">
        <v>432</v>
      </c>
      <c r="C24" s="228" t="s">
        <v>176</v>
      </c>
      <c r="D24" s="194" t="s">
        <v>233</v>
      </c>
      <c r="E24" s="201">
        <v>20</v>
      </c>
      <c r="F24" s="315"/>
      <c r="G24" s="196"/>
      <c r="H24" s="197">
        <f t="shared" si="0"/>
        <v>0</v>
      </c>
      <c r="I24" s="197">
        <f t="shared" si="1"/>
        <v>0</v>
      </c>
      <c r="J24" s="198">
        <f t="shared" si="2"/>
        <v>0</v>
      </c>
      <c r="K24" s="199" t="s">
        <v>281</v>
      </c>
      <c r="L24" s="216">
        <v>5523649</v>
      </c>
      <c r="M24" s="322"/>
    </row>
    <row r="25" spans="1:13" ht="25.5">
      <c r="A25" s="191">
        <v>17</v>
      </c>
      <c r="B25" s="230" t="s">
        <v>239</v>
      </c>
      <c r="C25" s="231" t="s">
        <v>92</v>
      </c>
      <c r="D25" s="232" t="s">
        <v>233</v>
      </c>
      <c r="E25" s="231">
        <v>1</v>
      </c>
      <c r="F25" s="315"/>
      <c r="G25" s="196"/>
      <c r="H25" s="197">
        <f t="shared" si="0"/>
        <v>0</v>
      </c>
      <c r="I25" s="197">
        <f t="shared" si="1"/>
        <v>0</v>
      </c>
      <c r="J25" s="198">
        <f t="shared" si="2"/>
        <v>0</v>
      </c>
      <c r="K25" s="199" t="s">
        <v>281</v>
      </c>
      <c r="L25" s="216" t="s">
        <v>292</v>
      </c>
      <c r="M25" s="322"/>
    </row>
    <row r="26" spans="1:13" ht="25.5">
      <c r="A26" s="191">
        <v>18</v>
      </c>
      <c r="B26" s="230" t="s">
        <v>240</v>
      </c>
      <c r="C26" s="231" t="s">
        <v>92</v>
      </c>
      <c r="D26" s="232" t="s">
        <v>228</v>
      </c>
      <c r="E26" s="231">
        <v>1</v>
      </c>
      <c r="F26" s="315"/>
      <c r="G26" s="196"/>
      <c r="H26" s="197">
        <f t="shared" si="0"/>
        <v>0</v>
      </c>
      <c r="I26" s="197">
        <f t="shared" si="1"/>
        <v>0</v>
      </c>
      <c r="J26" s="198">
        <f t="shared" si="2"/>
        <v>0</v>
      </c>
      <c r="K26" s="199" t="s">
        <v>281</v>
      </c>
      <c r="L26" s="216" t="s">
        <v>293</v>
      </c>
      <c r="M26" s="322"/>
    </row>
    <row r="27" spans="1:13" ht="178.5">
      <c r="A27" s="191">
        <v>19</v>
      </c>
      <c r="B27" s="233" t="s">
        <v>433</v>
      </c>
      <c r="C27" s="231" t="s">
        <v>92</v>
      </c>
      <c r="D27" s="231" t="s">
        <v>526</v>
      </c>
      <c r="E27" s="232">
        <v>1</v>
      </c>
      <c r="F27" s="315"/>
      <c r="G27" s="196"/>
      <c r="H27" s="197">
        <f t="shared" si="0"/>
        <v>0</v>
      </c>
      <c r="I27" s="197">
        <f t="shared" si="1"/>
        <v>0</v>
      </c>
      <c r="J27" s="198">
        <f t="shared" si="2"/>
        <v>0</v>
      </c>
      <c r="K27" s="199" t="s">
        <v>281</v>
      </c>
      <c r="L27" s="234">
        <v>4269071</v>
      </c>
      <c r="M27" s="325"/>
    </row>
    <row r="28" spans="1:13" s="1" customFormat="1" ht="24" customHeight="1">
      <c r="A28" s="191">
        <v>20</v>
      </c>
      <c r="B28" s="233" t="s">
        <v>434</v>
      </c>
      <c r="C28" s="231" t="s">
        <v>92</v>
      </c>
      <c r="D28" s="231" t="s">
        <v>526</v>
      </c>
      <c r="E28" s="232">
        <v>24</v>
      </c>
      <c r="F28" s="315"/>
      <c r="G28" s="196"/>
      <c r="H28" s="197">
        <f t="shared" si="0"/>
        <v>0</v>
      </c>
      <c r="I28" s="197">
        <f t="shared" si="1"/>
        <v>0</v>
      </c>
      <c r="J28" s="198">
        <f t="shared" si="2"/>
        <v>0</v>
      </c>
      <c r="K28" s="199" t="s">
        <v>281</v>
      </c>
      <c r="L28" s="235">
        <v>4269098</v>
      </c>
      <c r="M28" s="325"/>
    </row>
    <row r="29" spans="1:13" s="1" customFormat="1" ht="24" customHeight="1">
      <c r="A29" s="191">
        <v>21</v>
      </c>
      <c r="B29" s="233" t="s">
        <v>562</v>
      </c>
      <c r="C29" s="231" t="s">
        <v>92</v>
      </c>
      <c r="D29" s="231" t="s">
        <v>526</v>
      </c>
      <c r="E29" s="232">
        <v>12</v>
      </c>
      <c r="F29" s="315"/>
      <c r="G29" s="196"/>
      <c r="H29" s="197">
        <f t="shared" si="0"/>
        <v>0</v>
      </c>
      <c r="I29" s="197">
        <f t="shared" si="1"/>
        <v>0</v>
      </c>
      <c r="J29" s="198">
        <f t="shared" si="2"/>
        <v>0</v>
      </c>
      <c r="K29" s="199" t="s">
        <v>281</v>
      </c>
      <c r="L29" s="235">
        <v>4269110</v>
      </c>
      <c r="M29" s="325"/>
    </row>
    <row r="30" spans="1:13" s="1" customFormat="1" ht="24" customHeight="1">
      <c r="A30" s="191">
        <v>22</v>
      </c>
      <c r="B30" s="233" t="s">
        <v>561</v>
      </c>
      <c r="C30" s="231" t="s">
        <v>92</v>
      </c>
      <c r="D30" s="231" t="s">
        <v>526</v>
      </c>
      <c r="E30" s="232">
        <v>1</v>
      </c>
      <c r="F30" s="315"/>
      <c r="G30" s="196"/>
      <c r="H30" s="197">
        <f t="shared" si="0"/>
        <v>0</v>
      </c>
      <c r="I30" s="197">
        <f t="shared" si="1"/>
        <v>0</v>
      </c>
      <c r="J30" s="198">
        <f t="shared" si="2"/>
        <v>0</v>
      </c>
      <c r="K30" s="199" t="s">
        <v>281</v>
      </c>
      <c r="L30" s="235">
        <v>4269330</v>
      </c>
      <c r="M30" s="325"/>
    </row>
    <row r="31" spans="1:13" s="1" customFormat="1" ht="21" customHeight="1">
      <c r="A31" s="191">
        <v>23</v>
      </c>
      <c r="B31" s="233" t="s">
        <v>435</v>
      </c>
      <c r="C31" s="231" t="s">
        <v>92</v>
      </c>
      <c r="D31" s="231" t="s">
        <v>526</v>
      </c>
      <c r="E31" s="232">
        <v>1</v>
      </c>
      <c r="F31" s="315"/>
      <c r="G31" s="196"/>
      <c r="H31" s="197">
        <f t="shared" si="0"/>
        <v>0</v>
      </c>
      <c r="I31" s="197">
        <f t="shared" si="1"/>
        <v>0</v>
      </c>
      <c r="J31" s="198">
        <f t="shared" si="2"/>
        <v>0</v>
      </c>
      <c r="K31" s="199" t="s">
        <v>281</v>
      </c>
      <c r="L31" s="236">
        <v>4269152</v>
      </c>
      <c r="M31" s="325"/>
    </row>
    <row r="32" spans="1:13" s="26" customFormat="1" ht="293.25">
      <c r="A32" s="254">
        <v>24</v>
      </c>
      <c r="B32" s="261" t="s">
        <v>438</v>
      </c>
      <c r="C32" s="232" t="s">
        <v>92</v>
      </c>
      <c r="D32" s="232" t="s">
        <v>527</v>
      </c>
      <c r="E32" s="231">
        <v>50</v>
      </c>
      <c r="F32" s="319"/>
      <c r="G32" s="196"/>
      <c r="H32" s="197">
        <f t="shared" si="0"/>
        <v>0</v>
      </c>
      <c r="I32" s="197">
        <f t="shared" si="1"/>
        <v>0</v>
      </c>
      <c r="J32" s="198">
        <f t="shared" si="2"/>
        <v>0</v>
      </c>
      <c r="K32" s="258" t="s">
        <v>281</v>
      </c>
      <c r="L32" s="216" t="s">
        <v>294</v>
      </c>
      <c r="M32" s="322"/>
    </row>
    <row r="33" spans="1:13" ht="114.75">
      <c r="A33" s="191">
        <v>25</v>
      </c>
      <c r="B33" s="237" t="s">
        <v>436</v>
      </c>
      <c r="C33" s="238" t="s">
        <v>92</v>
      </c>
      <c r="D33" s="238" t="s">
        <v>228</v>
      </c>
      <c r="E33" s="239">
        <v>40</v>
      </c>
      <c r="F33" s="320"/>
      <c r="G33" s="214"/>
      <c r="H33" s="197">
        <f t="shared" si="0"/>
        <v>0</v>
      </c>
      <c r="I33" s="197">
        <f t="shared" si="1"/>
        <v>0</v>
      </c>
      <c r="J33" s="198">
        <f t="shared" si="2"/>
        <v>0</v>
      </c>
      <c r="K33" s="199" t="s">
        <v>281</v>
      </c>
      <c r="L33" s="240" t="s">
        <v>295</v>
      </c>
      <c r="M33" s="326"/>
    </row>
    <row r="34" spans="1:13" ht="38.25">
      <c r="A34" s="191">
        <v>26</v>
      </c>
      <c r="B34" s="241" t="s">
        <v>564</v>
      </c>
      <c r="C34" s="242" t="s">
        <v>393</v>
      </c>
      <c r="D34" s="242" t="s">
        <v>228</v>
      </c>
      <c r="E34" s="243">
        <v>4</v>
      </c>
      <c r="F34" s="320"/>
      <c r="G34" s="354"/>
      <c r="H34" s="197">
        <f t="shared" si="0"/>
        <v>0</v>
      </c>
      <c r="I34" s="197">
        <f t="shared" si="1"/>
        <v>0</v>
      </c>
      <c r="J34" s="198">
        <f t="shared" si="2"/>
        <v>0</v>
      </c>
      <c r="K34" s="329"/>
      <c r="L34" s="327"/>
      <c r="M34" s="327"/>
    </row>
    <row r="35" spans="1:13" ht="191.25">
      <c r="A35" s="191">
        <v>27</v>
      </c>
      <c r="B35" s="244" t="s">
        <v>563</v>
      </c>
      <c r="C35" s="165"/>
      <c r="D35" s="165" t="s">
        <v>228</v>
      </c>
      <c r="E35" s="111">
        <v>100</v>
      </c>
      <c r="F35" s="319"/>
      <c r="G35" s="245"/>
      <c r="H35" s="197">
        <f t="shared" si="0"/>
        <v>0</v>
      </c>
      <c r="I35" s="197">
        <f t="shared" si="1"/>
        <v>0</v>
      </c>
      <c r="J35" s="198">
        <f t="shared" si="2"/>
        <v>0</v>
      </c>
      <c r="K35" s="330"/>
      <c r="L35" s="331"/>
      <c r="M35" s="328"/>
    </row>
    <row r="36" spans="1:13">
      <c r="A36" s="246"/>
      <c r="B36" s="247"/>
      <c r="C36" s="247"/>
      <c r="D36" s="247"/>
      <c r="E36" s="247"/>
      <c r="F36" s="248"/>
      <c r="G36" s="247"/>
      <c r="H36" s="249" t="s">
        <v>232</v>
      </c>
      <c r="I36" s="250">
        <f>SUM(I9:I35)</f>
        <v>0</v>
      </c>
      <c r="J36" s="250">
        <f>SUM(J9:J35)</f>
        <v>0</v>
      </c>
      <c r="K36" s="247"/>
      <c r="L36" s="180"/>
      <c r="M36" s="180"/>
    </row>
    <row r="37" spans="1:13">
      <c r="A37" s="41"/>
      <c r="B37" s="41"/>
      <c r="C37" s="41"/>
      <c r="D37" s="41"/>
      <c r="E37" s="41"/>
      <c r="F37" s="181"/>
      <c r="G37" s="41"/>
      <c r="H37" s="179"/>
      <c r="I37" s="179"/>
      <c r="J37" s="179"/>
      <c r="K37" s="41"/>
      <c r="L37" s="41"/>
      <c r="M37" s="41"/>
    </row>
    <row r="38" spans="1:13">
      <c r="A38" s="41"/>
      <c r="B38" s="41"/>
      <c r="C38" s="41"/>
      <c r="D38" s="41"/>
      <c r="E38" s="41"/>
      <c r="F38" s="182"/>
      <c r="G38" s="41"/>
      <c r="H38" s="179"/>
      <c r="I38" s="179"/>
      <c r="J38" s="179"/>
      <c r="K38" s="41"/>
      <c r="L38" s="41"/>
      <c r="M38" s="41"/>
    </row>
  </sheetData>
  <mergeCells count="2">
    <mergeCell ref="A5:J6"/>
    <mergeCell ref="A4:I4"/>
  </mergeCells>
  <phoneticPr fontId="8" type="noConversion"/>
  <pageMargins left="0.2361111111111111" right="0.2361111111111111" top="0.35416666666666669" bottom="0.35416666666666669" header="0.51180555555555551" footer="0.51180555555555551"/>
  <pageSetup paperSize="9" scale="85" firstPageNumber="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activeCell="E6" sqref="E6"/>
    </sheetView>
  </sheetViews>
  <sheetFormatPr defaultRowHeight="12.75"/>
  <cols>
    <col min="2" max="2" width="27.28515625" customWidth="1"/>
    <col min="8" max="8" width="8.85546875" style="28"/>
    <col min="10" max="10" width="8.85546875" style="28"/>
    <col min="11" max="12" width="10.85546875" style="28" bestFit="1" customWidth="1"/>
  </cols>
  <sheetData>
    <row r="1" spans="1:13">
      <c r="A1" s="76"/>
      <c r="B1" s="76" t="s">
        <v>58</v>
      </c>
      <c r="C1" s="76"/>
      <c r="D1" s="76"/>
      <c r="E1" s="76"/>
      <c r="F1" s="76"/>
      <c r="G1" s="76"/>
      <c r="H1" s="182"/>
      <c r="I1" s="76"/>
      <c r="J1" s="182"/>
      <c r="K1" s="182"/>
      <c r="L1" s="271"/>
      <c r="M1" s="41"/>
    </row>
    <row r="2" spans="1:13">
      <c r="A2" s="76"/>
      <c r="B2" s="77" t="s">
        <v>59</v>
      </c>
      <c r="C2" s="76"/>
      <c r="D2" s="76"/>
      <c r="E2" s="76"/>
      <c r="F2" s="76"/>
      <c r="G2" s="76"/>
      <c r="H2" s="182"/>
      <c r="I2" s="76"/>
      <c r="J2" s="182"/>
      <c r="K2" s="182"/>
      <c r="L2" s="271"/>
      <c r="M2" s="41"/>
    </row>
    <row r="3" spans="1:13">
      <c r="A3" s="76"/>
      <c r="B3" s="78" t="s">
        <v>572</v>
      </c>
      <c r="C3" s="76"/>
      <c r="D3" s="76"/>
      <c r="E3" s="76"/>
      <c r="F3" s="76"/>
      <c r="G3" s="76"/>
      <c r="H3" s="182"/>
      <c r="I3" s="76"/>
      <c r="J3" s="182"/>
      <c r="K3" s="182"/>
      <c r="L3" s="271"/>
      <c r="M3" s="41"/>
    </row>
    <row r="4" spans="1:13">
      <c r="A4" s="379" t="s">
        <v>577</v>
      </c>
      <c r="B4" s="379"/>
      <c r="C4" s="379"/>
      <c r="D4" s="379"/>
      <c r="E4" s="379"/>
      <c r="F4" s="379"/>
      <c r="G4" s="379"/>
      <c r="H4" s="379"/>
      <c r="I4" s="379"/>
      <c r="J4" s="379"/>
      <c r="K4" s="379"/>
      <c r="L4" s="379"/>
      <c r="M4" s="41"/>
    </row>
    <row r="5" spans="1:13" ht="76.5">
      <c r="A5" s="289" t="s">
        <v>60</v>
      </c>
      <c r="B5" s="289" t="s">
        <v>61</v>
      </c>
      <c r="C5" s="289" t="s">
        <v>62</v>
      </c>
      <c r="D5" s="289" t="s">
        <v>581</v>
      </c>
      <c r="E5" s="104" t="s">
        <v>81</v>
      </c>
      <c r="F5" s="104" t="s">
        <v>82</v>
      </c>
      <c r="G5" s="104" t="s">
        <v>83</v>
      </c>
      <c r="H5" s="289" t="s">
        <v>583</v>
      </c>
      <c r="I5" s="289" t="s">
        <v>582</v>
      </c>
      <c r="J5" s="288" t="s">
        <v>584</v>
      </c>
      <c r="K5" s="289" t="s">
        <v>585</v>
      </c>
      <c r="L5" s="289" t="s">
        <v>586</v>
      </c>
      <c r="M5" s="41"/>
    </row>
    <row r="6" spans="1:13" ht="25.5">
      <c r="A6" s="79">
        <v>1</v>
      </c>
      <c r="B6" s="80" t="s">
        <v>398</v>
      </c>
      <c r="C6" s="81" t="s">
        <v>71</v>
      </c>
      <c r="D6" s="82">
        <v>300</v>
      </c>
      <c r="E6" s="367"/>
      <c r="F6" s="367"/>
      <c r="G6" s="367"/>
      <c r="H6" s="304"/>
      <c r="I6" s="348"/>
      <c r="J6" s="290">
        <f t="shared" ref="J6:J13" si="0">H6+H6*I6</f>
        <v>0</v>
      </c>
      <c r="K6" s="291">
        <f>H6*G6</f>
        <v>0</v>
      </c>
      <c r="L6" s="294">
        <f>J6*G6</f>
        <v>0</v>
      </c>
      <c r="M6" s="41"/>
    </row>
    <row r="7" spans="1:13" ht="25.5">
      <c r="A7" s="79">
        <v>2</v>
      </c>
      <c r="B7" s="89" t="s">
        <v>404</v>
      </c>
      <c r="C7" s="81" t="s">
        <v>71</v>
      </c>
      <c r="D7" s="90">
        <v>300</v>
      </c>
      <c r="E7" s="367"/>
      <c r="F7" s="367"/>
      <c r="G7" s="367"/>
      <c r="H7" s="304"/>
      <c r="I7" s="348"/>
      <c r="J7" s="290">
        <f t="shared" si="0"/>
        <v>0</v>
      </c>
      <c r="K7" s="291">
        <f t="shared" ref="K7:K13" si="1">H7*G7</f>
        <v>0</v>
      </c>
      <c r="L7" s="294">
        <f t="shared" ref="L7:L13" si="2">J7*G7</f>
        <v>0</v>
      </c>
      <c r="M7" s="41"/>
    </row>
    <row r="8" spans="1:13" ht="25.5">
      <c r="A8" s="79">
        <v>3</v>
      </c>
      <c r="B8" s="89" t="s">
        <v>405</v>
      </c>
      <c r="C8" s="81" t="s">
        <v>71</v>
      </c>
      <c r="D8" s="90">
        <v>80</v>
      </c>
      <c r="E8" s="367"/>
      <c r="F8" s="367"/>
      <c r="G8" s="367"/>
      <c r="H8" s="304"/>
      <c r="I8" s="348"/>
      <c r="J8" s="290">
        <f t="shared" si="0"/>
        <v>0</v>
      </c>
      <c r="K8" s="291">
        <f t="shared" si="1"/>
        <v>0</v>
      </c>
      <c r="L8" s="294">
        <f t="shared" si="2"/>
        <v>0</v>
      </c>
      <c r="M8" s="41"/>
    </row>
    <row r="9" spans="1:13" ht="25.5">
      <c r="A9" s="79">
        <v>4</v>
      </c>
      <c r="B9" s="80" t="s">
        <v>399</v>
      </c>
      <c r="C9" s="81" t="s">
        <v>71</v>
      </c>
      <c r="D9" s="82">
        <v>10</v>
      </c>
      <c r="E9" s="367"/>
      <c r="F9" s="367"/>
      <c r="G9" s="367"/>
      <c r="H9" s="304"/>
      <c r="I9" s="348"/>
      <c r="J9" s="290">
        <f t="shared" si="0"/>
        <v>0</v>
      </c>
      <c r="K9" s="291">
        <f t="shared" si="1"/>
        <v>0</v>
      </c>
      <c r="L9" s="294">
        <f t="shared" si="2"/>
        <v>0</v>
      </c>
      <c r="M9" s="41"/>
    </row>
    <row r="10" spans="1:13" ht="408">
      <c r="A10" s="79">
        <v>5</v>
      </c>
      <c r="B10" s="80" t="s">
        <v>400</v>
      </c>
      <c r="C10" s="81" t="s">
        <v>71</v>
      </c>
      <c r="D10" s="82">
        <v>100</v>
      </c>
      <c r="E10" s="367"/>
      <c r="F10" s="367"/>
      <c r="G10" s="367"/>
      <c r="H10" s="304"/>
      <c r="I10" s="348"/>
      <c r="J10" s="290">
        <f t="shared" si="0"/>
        <v>0</v>
      </c>
      <c r="K10" s="291">
        <f t="shared" si="1"/>
        <v>0</v>
      </c>
      <c r="L10" s="294">
        <f t="shared" si="2"/>
        <v>0</v>
      </c>
      <c r="M10" s="41"/>
    </row>
    <row r="11" spans="1:13" ht="38.25">
      <c r="A11" s="79">
        <v>6</v>
      </c>
      <c r="B11" s="80" t="s">
        <v>401</v>
      </c>
      <c r="C11" s="81" t="s">
        <v>71</v>
      </c>
      <c r="D11" s="82">
        <v>400</v>
      </c>
      <c r="E11" s="367"/>
      <c r="F11" s="367"/>
      <c r="G11" s="367"/>
      <c r="H11" s="304"/>
      <c r="I11" s="348"/>
      <c r="J11" s="290">
        <f t="shared" si="0"/>
        <v>0</v>
      </c>
      <c r="K11" s="291">
        <f t="shared" si="1"/>
        <v>0</v>
      </c>
      <c r="L11" s="294">
        <f t="shared" si="2"/>
        <v>0</v>
      </c>
      <c r="M11" s="41"/>
    </row>
    <row r="12" spans="1:13" ht="38.25">
      <c r="A12" s="79">
        <v>7</v>
      </c>
      <c r="B12" s="80" t="s">
        <v>402</v>
      </c>
      <c r="C12" s="81" t="s">
        <v>71</v>
      </c>
      <c r="D12" s="82">
        <v>350</v>
      </c>
      <c r="E12" s="367"/>
      <c r="F12" s="367"/>
      <c r="G12" s="367"/>
      <c r="H12" s="304"/>
      <c r="I12" s="348"/>
      <c r="J12" s="290">
        <f t="shared" si="0"/>
        <v>0</v>
      </c>
      <c r="K12" s="291">
        <f t="shared" si="1"/>
        <v>0</v>
      </c>
      <c r="L12" s="294">
        <f t="shared" si="2"/>
        <v>0</v>
      </c>
      <c r="M12" s="41"/>
    </row>
    <row r="13" spans="1:13" ht="38.25">
      <c r="A13" s="79">
        <v>8</v>
      </c>
      <c r="B13" s="80" t="s">
        <v>403</v>
      </c>
      <c r="C13" s="81" t="s">
        <v>71</v>
      </c>
      <c r="D13" s="82">
        <v>30</v>
      </c>
      <c r="E13" s="367"/>
      <c r="F13" s="367"/>
      <c r="G13" s="367"/>
      <c r="H13" s="304"/>
      <c r="I13" s="348"/>
      <c r="J13" s="290">
        <f t="shared" si="0"/>
        <v>0</v>
      </c>
      <c r="K13" s="291">
        <f t="shared" si="1"/>
        <v>0</v>
      </c>
      <c r="L13" s="294">
        <f t="shared" si="2"/>
        <v>0</v>
      </c>
      <c r="M13" s="41"/>
    </row>
    <row r="14" spans="1:13">
      <c r="A14" s="41"/>
      <c r="B14" s="41"/>
      <c r="C14" s="41"/>
      <c r="D14" s="41"/>
      <c r="E14" s="41"/>
      <c r="F14" s="41"/>
      <c r="G14" s="41"/>
      <c r="H14" s="60"/>
      <c r="I14" s="41"/>
      <c r="J14" s="64" t="s">
        <v>397</v>
      </c>
      <c r="K14" s="291">
        <f>SUM(K6:K13)</f>
        <v>0</v>
      </c>
      <c r="L14" s="291">
        <f>SUM(L6:L13)</f>
        <v>0</v>
      </c>
      <c r="M14" s="41"/>
    </row>
    <row r="15" spans="1:13">
      <c r="A15" s="41"/>
      <c r="B15" s="41"/>
      <c r="C15" s="41"/>
      <c r="D15" s="41"/>
      <c r="E15" s="41"/>
      <c r="F15" s="41"/>
      <c r="G15" s="41"/>
      <c r="H15" s="60"/>
      <c r="I15" s="41"/>
      <c r="J15" s="60"/>
      <c r="K15" s="60"/>
      <c r="L15" s="60"/>
      <c r="M15" s="41"/>
    </row>
    <row r="16" spans="1:13">
      <c r="A16" s="41"/>
      <c r="B16" s="41"/>
      <c r="C16" s="41"/>
      <c r="D16" s="41"/>
      <c r="E16" s="41"/>
      <c r="F16" s="41"/>
      <c r="G16" s="41"/>
      <c r="H16" s="60"/>
      <c r="I16" s="41"/>
      <c r="J16" s="60"/>
      <c r="K16" s="60"/>
      <c r="L16" s="60"/>
      <c r="M16" s="41"/>
    </row>
    <row r="17" spans="1:13">
      <c r="A17" s="41"/>
      <c r="B17" s="41"/>
      <c r="C17" s="41"/>
      <c r="D17" s="41"/>
      <c r="E17" s="41"/>
      <c r="F17" s="41"/>
      <c r="G17" s="41"/>
      <c r="H17" s="60"/>
      <c r="I17" s="41"/>
      <c r="J17" s="60"/>
      <c r="K17" s="60"/>
      <c r="L17" s="60"/>
      <c r="M17" s="41"/>
    </row>
    <row r="18" spans="1:13">
      <c r="A18" s="41"/>
      <c r="B18" s="41"/>
      <c r="C18" s="41"/>
      <c r="D18" s="41"/>
      <c r="E18" s="41"/>
      <c r="F18" s="41"/>
      <c r="G18" s="41"/>
      <c r="H18" s="60"/>
      <c r="I18" s="41"/>
      <c r="J18" s="60"/>
      <c r="K18" s="60"/>
      <c r="L18" s="60"/>
      <c r="M18" s="41"/>
    </row>
    <row r="19" spans="1:13">
      <c r="A19" s="41"/>
      <c r="B19" s="41"/>
      <c r="C19" s="41"/>
      <c r="D19" s="41"/>
      <c r="E19" s="41"/>
      <c r="F19" s="41"/>
      <c r="G19" s="41"/>
      <c r="H19" s="60"/>
      <c r="I19" s="41"/>
      <c r="J19" s="60"/>
      <c r="K19" s="60"/>
      <c r="L19" s="60"/>
      <c r="M19" s="41"/>
    </row>
    <row r="20" spans="1:13">
      <c r="A20" s="41"/>
      <c r="B20" s="41"/>
      <c r="C20" s="41"/>
      <c r="D20" s="41"/>
      <c r="E20" s="41"/>
      <c r="F20" s="41"/>
      <c r="G20" s="41"/>
      <c r="H20" s="60"/>
      <c r="I20" s="41"/>
      <c r="J20" s="60"/>
      <c r="K20" s="60"/>
      <c r="L20" s="60"/>
      <c r="M20" s="41"/>
    </row>
    <row r="21" spans="1:13">
      <c r="A21" s="41"/>
      <c r="B21" s="41"/>
      <c r="C21" s="41"/>
      <c r="D21" s="41"/>
      <c r="E21" s="41"/>
      <c r="F21" s="41"/>
      <c r="G21" s="41"/>
      <c r="H21" s="60"/>
      <c r="I21" s="41"/>
      <c r="J21" s="60"/>
      <c r="K21" s="60"/>
      <c r="L21" s="60"/>
      <c r="M21" s="41"/>
    </row>
    <row r="22" spans="1:13">
      <c r="A22" s="41"/>
      <c r="B22" s="41"/>
      <c r="C22" s="41"/>
      <c r="D22" s="41"/>
      <c r="E22" s="41"/>
      <c r="F22" s="41"/>
      <c r="G22" s="41"/>
      <c r="H22" s="60"/>
      <c r="I22" s="41"/>
      <c r="J22" s="60"/>
      <c r="K22" s="60"/>
      <c r="L22" s="60"/>
      <c r="M22" s="41"/>
    </row>
    <row r="23" spans="1:13">
      <c r="A23" s="41"/>
      <c r="B23" s="41"/>
      <c r="C23" s="41"/>
      <c r="D23" s="41"/>
      <c r="E23" s="41"/>
      <c r="F23" s="41"/>
      <c r="G23" s="41"/>
      <c r="H23" s="60"/>
      <c r="I23" s="41"/>
      <c r="J23" s="60"/>
      <c r="K23" s="60"/>
      <c r="L23" s="60"/>
      <c r="M23" s="41"/>
    </row>
    <row r="24" spans="1:13">
      <c r="A24" s="41"/>
      <c r="B24" s="41"/>
      <c r="C24" s="41"/>
      <c r="D24" s="41"/>
      <c r="E24" s="41"/>
      <c r="F24" s="41"/>
      <c r="G24" s="41"/>
      <c r="H24" s="60"/>
      <c r="I24" s="41"/>
      <c r="J24" s="60"/>
      <c r="K24" s="60"/>
      <c r="L24" s="60"/>
      <c r="M24" s="41"/>
    </row>
  </sheetData>
  <mergeCells count="1">
    <mergeCell ref="A4:L4"/>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workbookViewId="0">
      <selection activeCell="J6" sqref="J6:K7"/>
    </sheetView>
  </sheetViews>
  <sheetFormatPr defaultRowHeight="12.75"/>
  <cols>
    <col min="1" max="1" width="9.140625" bestFit="1" customWidth="1"/>
    <col min="2" max="2" width="26.140625" customWidth="1"/>
    <col min="4" max="4" width="16.7109375" style="28" customWidth="1"/>
    <col min="5" max="5" width="9.140625" style="28" bestFit="1" customWidth="1"/>
    <col min="6" max="6" width="9.140625" bestFit="1" customWidth="1"/>
    <col min="7" max="7" width="9.28515625" style="28" bestFit="1" customWidth="1"/>
    <col min="8" max="9" width="10.28515625" style="28" bestFit="1" customWidth="1"/>
    <col min="11" max="11" width="11.28515625" customWidth="1"/>
  </cols>
  <sheetData>
    <row r="1" spans="1:11">
      <c r="A1" s="1"/>
      <c r="B1" s="1" t="s">
        <v>58</v>
      </c>
      <c r="C1" s="1"/>
      <c r="D1" s="266"/>
      <c r="E1" s="266"/>
      <c r="F1" s="1"/>
      <c r="G1" s="266"/>
      <c r="H1" s="266"/>
      <c r="I1" s="269"/>
      <c r="J1" s="13"/>
      <c r="K1" s="13"/>
    </row>
    <row r="2" spans="1:11">
      <c r="A2" s="1"/>
      <c r="B2" s="2" t="s">
        <v>59</v>
      </c>
      <c r="C2" s="1"/>
      <c r="D2" s="266"/>
      <c r="E2" s="266"/>
      <c r="F2" s="1"/>
      <c r="G2" s="266"/>
      <c r="H2" s="266"/>
      <c r="I2" s="269"/>
      <c r="J2" s="13"/>
      <c r="K2" s="13"/>
    </row>
    <row r="3" spans="1:11">
      <c r="A3" s="1"/>
      <c r="B3" s="3" t="s">
        <v>573</v>
      </c>
      <c r="C3" s="1"/>
      <c r="D3" s="266"/>
      <c r="E3" s="266"/>
      <c r="F3" s="1"/>
      <c r="G3" s="266"/>
      <c r="H3" s="266"/>
      <c r="I3" s="269"/>
      <c r="J3" s="13"/>
      <c r="K3" s="13"/>
    </row>
    <row r="4" spans="1:11">
      <c r="A4" s="380" t="s">
        <v>591</v>
      </c>
      <c r="B4" s="380"/>
      <c r="C4" s="380"/>
      <c r="D4" s="380"/>
      <c r="E4" s="380"/>
      <c r="F4" s="380"/>
      <c r="G4" s="380"/>
      <c r="H4" s="380"/>
      <c r="I4" s="380"/>
      <c r="J4" s="31"/>
      <c r="K4" s="31"/>
    </row>
    <row r="5" spans="1:11" ht="38.25">
      <c r="A5" s="79" t="s">
        <v>60</v>
      </c>
      <c r="B5" s="79" t="s">
        <v>61</v>
      </c>
      <c r="C5" s="79" t="s">
        <v>62</v>
      </c>
      <c r="D5" s="267" t="s">
        <v>63</v>
      </c>
      <c r="E5" s="267" t="s">
        <v>64</v>
      </c>
      <c r="F5" s="79" t="s">
        <v>65</v>
      </c>
      <c r="G5" s="267" t="s">
        <v>66</v>
      </c>
      <c r="H5" s="267" t="s">
        <v>67</v>
      </c>
      <c r="I5" s="270" t="s">
        <v>68</v>
      </c>
      <c r="J5" s="85" t="s">
        <v>298</v>
      </c>
      <c r="K5" s="85" t="s">
        <v>299</v>
      </c>
    </row>
    <row r="6" spans="1:11" ht="244.9" customHeight="1">
      <c r="A6" s="86">
        <v>1</v>
      </c>
      <c r="B6" s="87" t="s">
        <v>394</v>
      </c>
      <c r="C6" s="88" t="s">
        <v>69</v>
      </c>
      <c r="D6" s="268">
        <v>10</v>
      </c>
      <c r="E6" s="332"/>
      <c r="F6" s="355"/>
      <c r="G6" s="295">
        <f>E6+E6*F6</f>
        <v>0</v>
      </c>
      <c r="H6" s="296">
        <f>D6*E6</f>
        <v>0</v>
      </c>
      <c r="I6" s="297">
        <f>H6+H6*F6</f>
        <v>0</v>
      </c>
      <c r="J6" s="363"/>
      <c r="K6" s="363"/>
    </row>
    <row r="7" spans="1:11" ht="260.45" customHeight="1">
      <c r="A7" s="86">
        <v>2</v>
      </c>
      <c r="B7" s="87" t="s">
        <v>395</v>
      </c>
      <c r="C7" s="88" t="s">
        <v>69</v>
      </c>
      <c r="D7" s="268">
        <v>2</v>
      </c>
      <c r="E7" s="332"/>
      <c r="F7" s="355"/>
      <c r="G7" s="295">
        <f>E7+E7*F7</f>
        <v>0</v>
      </c>
      <c r="H7" s="296">
        <f>D7*E7</f>
        <v>0</v>
      </c>
      <c r="I7" s="297">
        <f>H7+H7*F7</f>
        <v>0</v>
      </c>
      <c r="J7" s="364"/>
      <c r="K7" s="363"/>
    </row>
    <row r="8" spans="1:11">
      <c r="A8" s="41"/>
      <c r="B8" s="41"/>
      <c r="C8" s="41"/>
      <c r="D8" s="60"/>
      <c r="E8" s="60"/>
      <c r="F8" s="41"/>
      <c r="G8" s="64" t="s">
        <v>232</v>
      </c>
      <c r="H8" s="296">
        <f>SUM(H6:H7)</f>
        <v>0</v>
      </c>
      <c r="I8" s="296">
        <f>SUM(I6:I7)</f>
        <v>0</v>
      </c>
      <c r="J8" s="41"/>
      <c r="K8" s="41"/>
    </row>
    <row r="9" spans="1:11">
      <c r="A9" s="41"/>
      <c r="B9" s="41"/>
      <c r="C9" s="41"/>
      <c r="D9" s="60"/>
      <c r="E9" s="60"/>
      <c r="F9" s="41"/>
      <c r="G9" s="60"/>
      <c r="H9" s="60"/>
      <c r="I9" s="60"/>
      <c r="J9" s="41"/>
      <c r="K9" s="41"/>
    </row>
    <row r="10" spans="1:11">
      <c r="A10" s="41"/>
      <c r="B10" s="41"/>
      <c r="C10" s="41"/>
      <c r="D10" s="60"/>
      <c r="E10" s="60"/>
      <c r="F10" s="41"/>
      <c r="G10" s="60"/>
      <c r="H10" s="60"/>
      <c r="I10" s="60"/>
      <c r="J10" s="41"/>
      <c r="K10" s="41"/>
    </row>
  </sheetData>
  <mergeCells count="1">
    <mergeCell ref="A4:I4"/>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workbookViewId="0">
      <selection activeCell="E9" sqref="E9"/>
    </sheetView>
  </sheetViews>
  <sheetFormatPr defaultColWidth="9.140625" defaultRowHeight="12.75"/>
  <cols>
    <col min="1" max="1" width="9.140625" style="8"/>
    <col min="2" max="2" width="50.28515625" style="8" customWidth="1"/>
    <col min="3" max="3" width="9.7109375" style="9" customWidth="1"/>
    <col min="4" max="4" width="6.42578125" style="8" customWidth="1"/>
    <col min="5" max="6" width="11.140625" style="8" customWidth="1"/>
    <col min="7" max="7" width="10.7109375" style="8" customWidth="1"/>
    <col min="8" max="8" width="9.5703125" style="9" customWidth="1"/>
    <col min="9" max="10" width="14.42578125" style="8" customWidth="1"/>
    <col min="11" max="16384" width="9.140625" style="8"/>
  </cols>
  <sheetData>
    <row r="1" spans="1:10">
      <c r="A1" s="39"/>
      <c r="B1" s="39"/>
      <c r="C1" s="40"/>
      <c r="D1" s="39"/>
      <c r="E1" s="39"/>
      <c r="F1" s="39"/>
      <c r="G1" s="39"/>
      <c r="H1" s="40"/>
      <c r="I1" s="39"/>
      <c r="J1" s="39"/>
    </row>
    <row r="2" spans="1:10">
      <c r="A2" s="39"/>
      <c r="B2" s="39" t="s">
        <v>94</v>
      </c>
      <c r="C2" s="40"/>
      <c r="D2" s="39"/>
      <c r="E2" s="39"/>
      <c r="F2" s="39"/>
      <c r="G2" s="39"/>
      <c r="H2" s="40"/>
      <c r="I2" s="39"/>
      <c r="J2" s="39"/>
    </row>
    <row r="3" spans="1:10">
      <c r="A3" s="39"/>
      <c r="B3" s="40" t="s">
        <v>59</v>
      </c>
      <c r="C3" s="40"/>
      <c r="D3" s="39"/>
      <c r="E3" s="39"/>
      <c r="F3" s="39"/>
      <c r="G3" s="39"/>
      <c r="H3" s="40"/>
      <c r="I3" s="39"/>
      <c r="J3" s="39"/>
    </row>
    <row r="4" spans="1:10">
      <c r="A4" s="39"/>
      <c r="B4" s="39"/>
      <c r="C4" s="40"/>
      <c r="D4" s="39"/>
      <c r="E4" s="39"/>
      <c r="F4" s="39"/>
      <c r="G4" s="39"/>
      <c r="H4" s="40"/>
      <c r="I4" s="39"/>
      <c r="J4" s="39"/>
    </row>
    <row r="5" spans="1:10">
      <c r="A5" s="39"/>
      <c r="B5" s="42" t="s">
        <v>568</v>
      </c>
      <c r="C5" s="40"/>
      <c r="D5" s="39"/>
      <c r="E5" s="39"/>
      <c r="F5" s="39"/>
      <c r="G5" s="39"/>
      <c r="H5" s="43"/>
      <c r="I5" s="39"/>
      <c r="J5" s="39"/>
    </row>
    <row r="6" spans="1:10" ht="13.15" customHeight="1">
      <c r="A6" s="371" t="s">
        <v>576</v>
      </c>
      <c r="B6" s="371"/>
      <c r="C6" s="371"/>
      <c r="D6" s="371"/>
      <c r="E6" s="371"/>
      <c r="F6" s="371"/>
      <c r="G6" s="371"/>
      <c r="H6" s="371"/>
      <c r="I6" s="371"/>
      <c r="J6" s="70"/>
    </row>
    <row r="7" spans="1:10">
      <c r="A7" s="39"/>
      <c r="B7" s="39"/>
      <c r="C7" s="40"/>
      <c r="D7" s="39"/>
      <c r="E7" s="39"/>
      <c r="F7" s="39"/>
      <c r="G7" s="39"/>
      <c r="H7" s="40"/>
      <c r="I7" s="39"/>
      <c r="J7" s="39"/>
    </row>
    <row r="8" spans="1:10" ht="38.25">
      <c r="A8" s="166" t="s">
        <v>60</v>
      </c>
      <c r="B8" s="166" t="s">
        <v>61</v>
      </c>
      <c r="C8" s="166" t="s">
        <v>95</v>
      </c>
      <c r="D8" s="166" t="s">
        <v>96</v>
      </c>
      <c r="E8" s="166" t="s">
        <v>97</v>
      </c>
      <c r="F8" s="166" t="s">
        <v>98</v>
      </c>
      <c r="G8" s="166" t="s">
        <v>99</v>
      </c>
      <c r="H8" s="166" t="s">
        <v>91</v>
      </c>
      <c r="I8" s="167" t="s">
        <v>100</v>
      </c>
      <c r="J8" s="168" t="s">
        <v>297</v>
      </c>
    </row>
    <row r="9" spans="1:10" ht="18" customHeight="1">
      <c r="A9" s="169">
        <v>1</v>
      </c>
      <c r="B9" s="170" t="s">
        <v>101</v>
      </c>
      <c r="C9" s="171" t="s">
        <v>71</v>
      </c>
      <c r="D9" s="169">
        <v>10</v>
      </c>
      <c r="E9" s="333"/>
      <c r="F9" s="172">
        <f t="shared" ref="F9:F57" si="0">E9+E9*H9</f>
        <v>0</v>
      </c>
      <c r="G9" s="173">
        <f t="shared" ref="G9:G57" si="1">D9*E9</f>
        <v>0</v>
      </c>
      <c r="H9" s="356"/>
      <c r="I9" s="174">
        <f t="shared" ref="I9:I57" si="2">G9+G9*H9</f>
        <v>0</v>
      </c>
      <c r="J9" s="365"/>
    </row>
    <row r="10" spans="1:10" ht="20.65" customHeight="1">
      <c r="A10" s="169">
        <v>2</v>
      </c>
      <c r="B10" s="170" t="s">
        <v>102</v>
      </c>
      <c r="C10" s="171" t="s">
        <v>71</v>
      </c>
      <c r="D10" s="169">
        <v>10</v>
      </c>
      <c r="E10" s="333"/>
      <c r="F10" s="172">
        <f t="shared" si="0"/>
        <v>0</v>
      </c>
      <c r="G10" s="173">
        <f t="shared" si="1"/>
        <v>0</v>
      </c>
      <c r="H10" s="356"/>
      <c r="I10" s="174">
        <f t="shared" si="2"/>
        <v>0</v>
      </c>
      <c r="J10" s="365"/>
    </row>
    <row r="11" spans="1:10" ht="20.65" customHeight="1">
      <c r="A11" s="169">
        <v>3</v>
      </c>
      <c r="B11" s="170" t="s">
        <v>103</v>
      </c>
      <c r="C11" s="171" t="s">
        <v>71</v>
      </c>
      <c r="D11" s="169">
        <v>10</v>
      </c>
      <c r="E11" s="333"/>
      <c r="F11" s="172">
        <f t="shared" si="0"/>
        <v>0</v>
      </c>
      <c r="G11" s="173">
        <f t="shared" si="1"/>
        <v>0</v>
      </c>
      <c r="H11" s="356"/>
      <c r="I11" s="174">
        <f t="shared" si="2"/>
        <v>0</v>
      </c>
      <c r="J11" s="365"/>
    </row>
    <row r="12" spans="1:10" ht="17.45" customHeight="1">
      <c r="A12" s="169">
        <v>4</v>
      </c>
      <c r="B12" s="170" t="s">
        <v>104</v>
      </c>
      <c r="C12" s="171" t="s">
        <v>71</v>
      </c>
      <c r="D12" s="169">
        <v>10</v>
      </c>
      <c r="E12" s="333"/>
      <c r="F12" s="172">
        <f t="shared" si="0"/>
        <v>0</v>
      </c>
      <c r="G12" s="173">
        <f t="shared" si="1"/>
        <v>0</v>
      </c>
      <c r="H12" s="356"/>
      <c r="I12" s="174">
        <f t="shared" si="2"/>
        <v>0</v>
      </c>
      <c r="J12" s="365"/>
    </row>
    <row r="13" spans="1:10" ht="14.45" customHeight="1">
      <c r="A13" s="169">
        <v>5</v>
      </c>
      <c r="B13" s="170" t="s">
        <v>105</v>
      </c>
      <c r="C13" s="171" t="s">
        <v>71</v>
      </c>
      <c r="D13" s="169">
        <v>10</v>
      </c>
      <c r="E13" s="333"/>
      <c r="F13" s="172">
        <f t="shared" si="0"/>
        <v>0</v>
      </c>
      <c r="G13" s="173">
        <f t="shared" si="1"/>
        <v>0</v>
      </c>
      <c r="H13" s="356"/>
      <c r="I13" s="174">
        <f t="shared" si="2"/>
        <v>0</v>
      </c>
      <c r="J13" s="365"/>
    </row>
    <row r="14" spans="1:10" ht="21" customHeight="1">
      <c r="A14" s="169">
        <v>6</v>
      </c>
      <c r="B14" s="170" t="s">
        <v>106</v>
      </c>
      <c r="C14" s="171" t="s">
        <v>71</v>
      </c>
      <c r="D14" s="169">
        <v>10</v>
      </c>
      <c r="E14" s="333"/>
      <c r="F14" s="172">
        <f t="shared" si="0"/>
        <v>0</v>
      </c>
      <c r="G14" s="173">
        <f t="shared" si="1"/>
        <v>0</v>
      </c>
      <c r="H14" s="356"/>
      <c r="I14" s="174">
        <f t="shared" si="2"/>
        <v>0</v>
      </c>
      <c r="J14" s="365"/>
    </row>
    <row r="15" spans="1:10" ht="16.149999999999999" customHeight="1">
      <c r="A15" s="169">
        <v>7</v>
      </c>
      <c r="B15" s="170" t="s">
        <v>107</v>
      </c>
      <c r="C15" s="171" t="s">
        <v>71</v>
      </c>
      <c r="D15" s="169">
        <v>10</v>
      </c>
      <c r="E15" s="333"/>
      <c r="F15" s="172">
        <f t="shared" si="0"/>
        <v>0</v>
      </c>
      <c r="G15" s="173">
        <f t="shared" si="1"/>
        <v>0</v>
      </c>
      <c r="H15" s="356"/>
      <c r="I15" s="174">
        <f t="shared" si="2"/>
        <v>0</v>
      </c>
      <c r="J15" s="365"/>
    </row>
    <row r="16" spans="1:10" ht="16.149999999999999" customHeight="1">
      <c r="A16" s="169">
        <v>8</v>
      </c>
      <c r="B16" s="170" t="s">
        <v>108</v>
      </c>
      <c r="C16" s="171" t="s">
        <v>71</v>
      </c>
      <c r="D16" s="169">
        <v>10</v>
      </c>
      <c r="E16" s="333"/>
      <c r="F16" s="172">
        <f t="shared" si="0"/>
        <v>0</v>
      </c>
      <c r="G16" s="173">
        <f t="shared" si="1"/>
        <v>0</v>
      </c>
      <c r="H16" s="356"/>
      <c r="I16" s="174">
        <f t="shared" si="2"/>
        <v>0</v>
      </c>
      <c r="J16" s="365"/>
    </row>
    <row r="17" spans="1:10" ht="19.899999999999999" customHeight="1">
      <c r="A17" s="169">
        <v>9</v>
      </c>
      <c r="B17" s="170" t="s">
        <v>109</v>
      </c>
      <c r="C17" s="171" t="s">
        <v>71</v>
      </c>
      <c r="D17" s="169">
        <v>10</v>
      </c>
      <c r="E17" s="333"/>
      <c r="F17" s="172">
        <f t="shared" si="0"/>
        <v>0</v>
      </c>
      <c r="G17" s="173">
        <f t="shared" si="1"/>
        <v>0</v>
      </c>
      <c r="H17" s="356"/>
      <c r="I17" s="174">
        <f t="shared" si="2"/>
        <v>0</v>
      </c>
      <c r="J17" s="365"/>
    </row>
    <row r="18" spans="1:10" ht="17.45" customHeight="1">
      <c r="A18" s="169">
        <v>10</v>
      </c>
      <c r="B18" s="170" t="s">
        <v>110</v>
      </c>
      <c r="C18" s="171" t="s">
        <v>71</v>
      </c>
      <c r="D18" s="169">
        <v>10</v>
      </c>
      <c r="E18" s="333"/>
      <c r="F18" s="172">
        <f t="shared" si="0"/>
        <v>0</v>
      </c>
      <c r="G18" s="173">
        <f t="shared" si="1"/>
        <v>0</v>
      </c>
      <c r="H18" s="356"/>
      <c r="I18" s="174">
        <f t="shared" si="2"/>
        <v>0</v>
      </c>
      <c r="J18" s="365"/>
    </row>
    <row r="19" spans="1:10" ht="19.899999999999999" customHeight="1">
      <c r="A19" s="169">
        <v>11</v>
      </c>
      <c r="B19" s="170" t="s">
        <v>111</v>
      </c>
      <c r="C19" s="171" t="s">
        <v>71</v>
      </c>
      <c r="D19" s="169">
        <v>10</v>
      </c>
      <c r="E19" s="333"/>
      <c r="F19" s="172">
        <f t="shared" si="0"/>
        <v>0</v>
      </c>
      <c r="G19" s="173">
        <f t="shared" si="1"/>
        <v>0</v>
      </c>
      <c r="H19" s="356"/>
      <c r="I19" s="174">
        <f t="shared" si="2"/>
        <v>0</v>
      </c>
      <c r="J19" s="365"/>
    </row>
    <row r="20" spans="1:10" ht="17.45" customHeight="1">
      <c r="A20" s="169">
        <v>12</v>
      </c>
      <c r="B20" s="170" t="s">
        <v>112</v>
      </c>
      <c r="C20" s="171" t="s">
        <v>71</v>
      </c>
      <c r="D20" s="169">
        <v>10</v>
      </c>
      <c r="E20" s="333"/>
      <c r="F20" s="172">
        <f t="shared" si="0"/>
        <v>0</v>
      </c>
      <c r="G20" s="173">
        <f t="shared" si="1"/>
        <v>0</v>
      </c>
      <c r="H20" s="356"/>
      <c r="I20" s="174">
        <f t="shared" si="2"/>
        <v>0</v>
      </c>
      <c r="J20" s="365"/>
    </row>
    <row r="21" spans="1:10" ht="18.600000000000001" customHeight="1">
      <c r="A21" s="169">
        <v>13</v>
      </c>
      <c r="B21" s="170" t="s">
        <v>113</v>
      </c>
      <c r="C21" s="171" t="s">
        <v>71</v>
      </c>
      <c r="D21" s="169">
        <v>10</v>
      </c>
      <c r="E21" s="333"/>
      <c r="F21" s="172">
        <f t="shared" si="0"/>
        <v>0</v>
      </c>
      <c r="G21" s="173">
        <f t="shared" si="1"/>
        <v>0</v>
      </c>
      <c r="H21" s="356"/>
      <c r="I21" s="174">
        <f t="shared" si="2"/>
        <v>0</v>
      </c>
      <c r="J21" s="365"/>
    </row>
    <row r="22" spans="1:10" ht="20.65" customHeight="1">
      <c r="A22" s="169">
        <v>14</v>
      </c>
      <c r="B22" s="170" t="s">
        <v>114</v>
      </c>
      <c r="C22" s="171" t="s">
        <v>71</v>
      </c>
      <c r="D22" s="169">
        <v>10</v>
      </c>
      <c r="E22" s="333"/>
      <c r="F22" s="172">
        <f t="shared" si="0"/>
        <v>0</v>
      </c>
      <c r="G22" s="173">
        <f t="shared" si="1"/>
        <v>0</v>
      </c>
      <c r="H22" s="356"/>
      <c r="I22" s="174">
        <f t="shared" si="2"/>
        <v>0</v>
      </c>
      <c r="J22" s="365"/>
    </row>
    <row r="23" spans="1:10" ht="18" customHeight="1">
      <c r="A23" s="169">
        <v>15</v>
      </c>
      <c r="B23" s="170" t="s">
        <v>115</v>
      </c>
      <c r="C23" s="171" t="s">
        <v>71</v>
      </c>
      <c r="D23" s="169">
        <v>10</v>
      </c>
      <c r="E23" s="333"/>
      <c r="F23" s="172">
        <f t="shared" si="0"/>
        <v>0</v>
      </c>
      <c r="G23" s="173">
        <f t="shared" si="1"/>
        <v>0</v>
      </c>
      <c r="H23" s="356"/>
      <c r="I23" s="174">
        <f t="shared" si="2"/>
        <v>0</v>
      </c>
      <c r="J23" s="365"/>
    </row>
    <row r="24" spans="1:10" ht="17.45" customHeight="1">
      <c r="A24" s="169">
        <v>16</v>
      </c>
      <c r="B24" s="170" t="s">
        <v>116</v>
      </c>
      <c r="C24" s="171" t="s">
        <v>71</v>
      </c>
      <c r="D24" s="169">
        <v>10</v>
      </c>
      <c r="E24" s="333"/>
      <c r="F24" s="172">
        <f t="shared" si="0"/>
        <v>0</v>
      </c>
      <c r="G24" s="173">
        <f t="shared" si="1"/>
        <v>0</v>
      </c>
      <c r="H24" s="356"/>
      <c r="I24" s="174">
        <f t="shared" si="2"/>
        <v>0</v>
      </c>
      <c r="J24" s="365"/>
    </row>
    <row r="25" spans="1:10" ht="18.600000000000001" customHeight="1">
      <c r="A25" s="169">
        <v>17</v>
      </c>
      <c r="B25" s="170" t="s">
        <v>117</v>
      </c>
      <c r="C25" s="171" t="s">
        <v>69</v>
      </c>
      <c r="D25" s="169">
        <v>1</v>
      </c>
      <c r="E25" s="333"/>
      <c r="F25" s="172">
        <f t="shared" si="0"/>
        <v>0</v>
      </c>
      <c r="G25" s="173">
        <f t="shared" si="1"/>
        <v>0</v>
      </c>
      <c r="H25" s="356"/>
      <c r="I25" s="174">
        <f t="shared" si="2"/>
        <v>0</v>
      </c>
      <c r="J25" s="365"/>
    </row>
    <row r="26" spans="1:10" ht="18.600000000000001" customHeight="1">
      <c r="A26" s="169">
        <v>18</v>
      </c>
      <c r="B26" s="170" t="s">
        <v>118</v>
      </c>
      <c r="C26" s="171" t="s">
        <v>69</v>
      </c>
      <c r="D26" s="169">
        <v>1</v>
      </c>
      <c r="E26" s="333"/>
      <c r="F26" s="172">
        <f t="shared" si="0"/>
        <v>0</v>
      </c>
      <c r="G26" s="173">
        <f t="shared" si="1"/>
        <v>0</v>
      </c>
      <c r="H26" s="356"/>
      <c r="I26" s="174">
        <f t="shared" si="2"/>
        <v>0</v>
      </c>
      <c r="J26" s="365"/>
    </row>
    <row r="27" spans="1:10" ht="18" customHeight="1">
      <c r="A27" s="169">
        <v>19</v>
      </c>
      <c r="B27" s="170" t="s">
        <v>119</v>
      </c>
      <c r="C27" s="171" t="s">
        <v>69</v>
      </c>
      <c r="D27" s="169">
        <v>1</v>
      </c>
      <c r="E27" s="333"/>
      <c r="F27" s="172">
        <f t="shared" si="0"/>
        <v>0</v>
      </c>
      <c r="G27" s="173">
        <f t="shared" si="1"/>
        <v>0</v>
      </c>
      <c r="H27" s="356"/>
      <c r="I27" s="174">
        <f t="shared" si="2"/>
        <v>0</v>
      </c>
      <c r="J27" s="365"/>
    </row>
    <row r="28" spans="1:10" ht="19.350000000000001" customHeight="1">
      <c r="A28" s="169">
        <v>20</v>
      </c>
      <c r="B28" s="170" t="s">
        <v>120</v>
      </c>
      <c r="C28" s="171" t="s">
        <v>69</v>
      </c>
      <c r="D28" s="169">
        <v>1</v>
      </c>
      <c r="E28" s="333"/>
      <c r="F28" s="172">
        <f t="shared" si="0"/>
        <v>0</v>
      </c>
      <c r="G28" s="173">
        <f t="shared" si="1"/>
        <v>0</v>
      </c>
      <c r="H28" s="356"/>
      <c r="I28" s="174">
        <f t="shared" si="2"/>
        <v>0</v>
      </c>
      <c r="J28" s="365"/>
    </row>
    <row r="29" spans="1:10" ht="18" customHeight="1">
      <c r="A29" s="169">
        <v>21</v>
      </c>
      <c r="B29" s="170" t="s">
        <v>121</v>
      </c>
      <c r="C29" s="171" t="s">
        <v>69</v>
      </c>
      <c r="D29" s="169">
        <v>1</v>
      </c>
      <c r="E29" s="333"/>
      <c r="F29" s="172">
        <f t="shared" si="0"/>
        <v>0</v>
      </c>
      <c r="G29" s="173">
        <f t="shared" si="1"/>
        <v>0</v>
      </c>
      <c r="H29" s="356"/>
      <c r="I29" s="174">
        <f t="shared" si="2"/>
        <v>0</v>
      </c>
      <c r="J29" s="365"/>
    </row>
    <row r="30" spans="1:10" ht="17.45" customHeight="1">
      <c r="A30" s="169">
        <v>22</v>
      </c>
      <c r="B30" s="170" t="s">
        <v>122</v>
      </c>
      <c r="C30" s="171" t="s">
        <v>69</v>
      </c>
      <c r="D30" s="169">
        <v>1</v>
      </c>
      <c r="E30" s="333"/>
      <c r="F30" s="172">
        <f t="shared" si="0"/>
        <v>0</v>
      </c>
      <c r="G30" s="173">
        <f t="shared" si="1"/>
        <v>0</v>
      </c>
      <c r="H30" s="356"/>
      <c r="I30" s="174">
        <f t="shared" si="2"/>
        <v>0</v>
      </c>
      <c r="J30" s="365"/>
    </row>
    <row r="31" spans="1:10" ht="16.899999999999999" customHeight="1">
      <c r="A31" s="169">
        <v>23</v>
      </c>
      <c r="B31" s="170" t="s">
        <v>123</v>
      </c>
      <c r="C31" s="171" t="s">
        <v>69</v>
      </c>
      <c r="D31" s="169">
        <v>1</v>
      </c>
      <c r="E31" s="333"/>
      <c r="F31" s="172">
        <f t="shared" si="0"/>
        <v>0</v>
      </c>
      <c r="G31" s="173">
        <f t="shared" si="1"/>
        <v>0</v>
      </c>
      <c r="H31" s="356"/>
      <c r="I31" s="174">
        <f t="shared" si="2"/>
        <v>0</v>
      </c>
      <c r="J31" s="365"/>
    </row>
    <row r="32" spans="1:10" ht="20.65" customHeight="1">
      <c r="A32" s="169">
        <v>24</v>
      </c>
      <c r="B32" s="170" t="s">
        <v>124</v>
      </c>
      <c r="C32" s="171" t="s">
        <v>69</v>
      </c>
      <c r="D32" s="169">
        <v>1</v>
      </c>
      <c r="E32" s="333"/>
      <c r="F32" s="172">
        <f t="shared" si="0"/>
        <v>0</v>
      </c>
      <c r="G32" s="173">
        <f t="shared" si="1"/>
        <v>0</v>
      </c>
      <c r="H32" s="356"/>
      <c r="I32" s="174">
        <f t="shared" si="2"/>
        <v>0</v>
      </c>
      <c r="J32" s="365"/>
    </row>
    <row r="33" spans="1:10" ht="16.899999999999999" customHeight="1">
      <c r="A33" s="169">
        <v>25</v>
      </c>
      <c r="B33" s="170" t="s">
        <v>125</v>
      </c>
      <c r="C33" s="171" t="s">
        <v>69</v>
      </c>
      <c r="D33" s="169">
        <v>1</v>
      </c>
      <c r="E33" s="333"/>
      <c r="F33" s="172">
        <f t="shared" si="0"/>
        <v>0</v>
      </c>
      <c r="G33" s="173">
        <f t="shared" si="1"/>
        <v>0</v>
      </c>
      <c r="H33" s="356"/>
      <c r="I33" s="174">
        <f t="shared" si="2"/>
        <v>0</v>
      </c>
      <c r="J33" s="365"/>
    </row>
    <row r="34" spans="1:10" ht="21" customHeight="1">
      <c r="A34" s="169">
        <v>26</v>
      </c>
      <c r="B34" s="170" t="s">
        <v>126</v>
      </c>
      <c r="C34" s="171" t="s">
        <v>69</v>
      </c>
      <c r="D34" s="169">
        <v>1</v>
      </c>
      <c r="E34" s="333"/>
      <c r="F34" s="172">
        <f t="shared" si="0"/>
        <v>0</v>
      </c>
      <c r="G34" s="173">
        <f t="shared" si="1"/>
        <v>0</v>
      </c>
      <c r="H34" s="356"/>
      <c r="I34" s="174">
        <f t="shared" si="2"/>
        <v>0</v>
      </c>
      <c r="J34" s="365"/>
    </row>
    <row r="35" spans="1:10" ht="16.899999999999999" customHeight="1">
      <c r="A35" s="169">
        <v>27</v>
      </c>
      <c r="B35" s="170" t="s">
        <v>127</v>
      </c>
      <c r="C35" s="171" t="s">
        <v>69</v>
      </c>
      <c r="D35" s="169">
        <v>1</v>
      </c>
      <c r="E35" s="333"/>
      <c r="F35" s="172">
        <f t="shared" si="0"/>
        <v>0</v>
      </c>
      <c r="G35" s="173">
        <f t="shared" si="1"/>
        <v>0</v>
      </c>
      <c r="H35" s="356"/>
      <c r="I35" s="174">
        <f t="shared" si="2"/>
        <v>0</v>
      </c>
      <c r="J35" s="365"/>
    </row>
    <row r="36" spans="1:10" ht="18.600000000000001" customHeight="1">
      <c r="A36" s="169">
        <v>28</v>
      </c>
      <c r="B36" s="170" t="s">
        <v>128</v>
      </c>
      <c r="C36" s="171" t="s">
        <v>69</v>
      </c>
      <c r="D36" s="169">
        <v>1</v>
      </c>
      <c r="E36" s="333"/>
      <c r="F36" s="172">
        <f t="shared" si="0"/>
        <v>0</v>
      </c>
      <c r="G36" s="173">
        <f t="shared" si="1"/>
        <v>0</v>
      </c>
      <c r="H36" s="356"/>
      <c r="I36" s="174">
        <f t="shared" si="2"/>
        <v>0</v>
      </c>
      <c r="J36" s="365"/>
    </row>
    <row r="37" spans="1:10" ht="21" customHeight="1">
      <c r="A37" s="169">
        <v>29</v>
      </c>
      <c r="B37" s="170" t="s">
        <v>129</v>
      </c>
      <c r="C37" s="171" t="s">
        <v>69</v>
      </c>
      <c r="D37" s="169">
        <v>1</v>
      </c>
      <c r="E37" s="333"/>
      <c r="F37" s="172">
        <f t="shared" si="0"/>
        <v>0</v>
      </c>
      <c r="G37" s="173">
        <f t="shared" si="1"/>
        <v>0</v>
      </c>
      <c r="H37" s="356"/>
      <c r="I37" s="174">
        <f t="shared" si="2"/>
        <v>0</v>
      </c>
      <c r="J37" s="365"/>
    </row>
    <row r="38" spans="1:10" ht="20.65" customHeight="1">
      <c r="A38" s="169">
        <v>30</v>
      </c>
      <c r="B38" s="170" t="s">
        <v>130</v>
      </c>
      <c r="C38" s="171" t="s">
        <v>69</v>
      </c>
      <c r="D38" s="169">
        <v>2</v>
      </c>
      <c r="E38" s="333"/>
      <c r="F38" s="172">
        <f t="shared" si="0"/>
        <v>0</v>
      </c>
      <c r="G38" s="173">
        <f t="shared" si="1"/>
        <v>0</v>
      </c>
      <c r="H38" s="356"/>
      <c r="I38" s="174">
        <f t="shared" si="2"/>
        <v>0</v>
      </c>
      <c r="J38" s="365"/>
    </row>
    <row r="39" spans="1:10" ht="21" customHeight="1">
      <c r="A39" s="169">
        <v>31</v>
      </c>
      <c r="B39" s="170" t="s">
        <v>131</v>
      </c>
      <c r="C39" s="171" t="s">
        <v>69</v>
      </c>
      <c r="D39" s="169">
        <v>2</v>
      </c>
      <c r="E39" s="333"/>
      <c r="F39" s="172">
        <f t="shared" si="0"/>
        <v>0</v>
      </c>
      <c r="G39" s="173">
        <f t="shared" si="1"/>
        <v>0</v>
      </c>
      <c r="H39" s="356"/>
      <c r="I39" s="174">
        <f t="shared" si="2"/>
        <v>0</v>
      </c>
      <c r="J39" s="365"/>
    </row>
    <row r="40" spans="1:10" ht="18" customHeight="1">
      <c r="A40" s="169">
        <v>32</v>
      </c>
      <c r="B40" s="170" t="s">
        <v>132</v>
      </c>
      <c r="C40" s="171" t="s">
        <v>69</v>
      </c>
      <c r="D40" s="169">
        <v>2</v>
      </c>
      <c r="E40" s="333"/>
      <c r="F40" s="172">
        <f t="shared" si="0"/>
        <v>0</v>
      </c>
      <c r="G40" s="173">
        <f t="shared" si="1"/>
        <v>0</v>
      </c>
      <c r="H40" s="356"/>
      <c r="I40" s="174">
        <f t="shared" si="2"/>
        <v>0</v>
      </c>
      <c r="J40" s="365"/>
    </row>
    <row r="41" spans="1:10" ht="19.899999999999999" customHeight="1">
      <c r="A41" s="169">
        <v>33</v>
      </c>
      <c r="B41" s="170" t="s">
        <v>133</v>
      </c>
      <c r="C41" s="171" t="s">
        <v>69</v>
      </c>
      <c r="D41" s="169">
        <v>2</v>
      </c>
      <c r="E41" s="333"/>
      <c r="F41" s="172">
        <f t="shared" si="0"/>
        <v>0</v>
      </c>
      <c r="G41" s="173">
        <f t="shared" si="1"/>
        <v>0</v>
      </c>
      <c r="H41" s="356"/>
      <c r="I41" s="174">
        <f t="shared" si="2"/>
        <v>0</v>
      </c>
      <c r="J41" s="365"/>
    </row>
    <row r="42" spans="1:10" ht="21" customHeight="1">
      <c r="A42" s="169">
        <v>34</v>
      </c>
      <c r="B42" s="170" t="s">
        <v>134</v>
      </c>
      <c r="C42" s="171" t="s">
        <v>69</v>
      </c>
      <c r="D42" s="169">
        <v>2</v>
      </c>
      <c r="E42" s="333"/>
      <c r="F42" s="172">
        <f t="shared" si="0"/>
        <v>0</v>
      </c>
      <c r="G42" s="173">
        <f t="shared" si="1"/>
        <v>0</v>
      </c>
      <c r="H42" s="356"/>
      <c r="I42" s="174">
        <f t="shared" si="2"/>
        <v>0</v>
      </c>
      <c r="J42" s="365"/>
    </row>
    <row r="43" spans="1:10" ht="18" customHeight="1">
      <c r="A43" s="169">
        <v>35</v>
      </c>
      <c r="B43" s="170" t="s">
        <v>135</v>
      </c>
      <c r="C43" s="171" t="s">
        <v>69</v>
      </c>
      <c r="D43" s="169">
        <v>2</v>
      </c>
      <c r="E43" s="333"/>
      <c r="F43" s="172">
        <f t="shared" si="0"/>
        <v>0</v>
      </c>
      <c r="G43" s="173">
        <f t="shared" si="1"/>
        <v>0</v>
      </c>
      <c r="H43" s="356"/>
      <c r="I43" s="174">
        <f t="shared" si="2"/>
        <v>0</v>
      </c>
      <c r="J43" s="365"/>
    </row>
    <row r="44" spans="1:10" ht="16.5" customHeight="1">
      <c r="A44" s="169">
        <v>36</v>
      </c>
      <c r="B44" s="170" t="s">
        <v>136</v>
      </c>
      <c r="C44" s="171" t="s">
        <v>71</v>
      </c>
      <c r="D44" s="169">
        <v>1</v>
      </c>
      <c r="E44" s="333"/>
      <c r="F44" s="172">
        <f t="shared" si="0"/>
        <v>0</v>
      </c>
      <c r="G44" s="173">
        <f t="shared" si="1"/>
        <v>0</v>
      </c>
      <c r="H44" s="356"/>
      <c r="I44" s="174">
        <f t="shared" si="2"/>
        <v>0</v>
      </c>
      <c r="J44" s="365"/>
    </row>
    <row r="45" spans="1:10" ht="21" customHeight="1">
      <c r="A45" s="169">
        <v>37</v>
      </c>
      <c r="B45" s="170" t="s">
        <v>137</v>
      </c>
      <c r="C45" s="171" t="s">
        <v>71</v>
      </c>
      <c r="D45" s="169">
        <v>1</v>
      </c>
      <c r="E45" s="333"/>
      <c r="F45" s="172">
        <f t="shared" si="0"/>
        <v>0</v>
      </c>
      <c r="G45" s="173">
        <f t="shared" si="1"/>
        <v>0</v>
      </c>
      <c r="H45" s="356"/>
      <c r="I45" s="174">
        <f t="shared" si="2"/>
        <v>0</v>
      </c>
      <c r="J45" s="365"/>
    </row>
    <row r="46" spans="1:10" ht="21" customHeight="1">
      <c r="A46" s="169">
        <v>38</v>
      </c>
      <c r="B46" s="170" t="s">
        <v>138</v>
      </c>
      <c r="C46" s="171" t="s">
        <v>71</v>
      </c>
      <c r="D46" s="169">
        <v>1</v>
      </c>
      <c r="E46" s="333"/>
      <c r="F46" s="172">
        <f t="shared" si="0"/>
        <v>0</v>
      </c>
      <c r="G46" s="173">
        <f t="shared" si="1"/>
        <v>0</v>
      </c>
      <c r="H46" s="356"/>
      <c r="I46" s="174">
        <f t="shared" si="2"/>
        <v>0</v>
      </c>
      <c r="J46" s="365"/>
    </row>
    <row r="47" spans="1:10" ht="21" customHeight="1">
      <c r="A47" s="169">
        <v>39</v>
      </c>
      <c r="B47" s="170" t="s">
        <v>139</v>
      </c>
      <c r="C47" s="171" t="s">
        <v>71</v>
      </c>
      <c r="D47" s="169">
        <v>1</v>
      </c>
      <c r="E47" s="333"/>
      <c r="F47" s="172">
        <f t="shared" si="0"/>
        <v>0</v>
      </c>
      <c r="G47" s="173">
        <f t="shared" si="1"/>
        <v>0</v>
      </c>
      <c r="H47" s="356"/>
      <c r="I47" s="174">
        <f t="shared" si="2"/>
        <v>0</v>
      </c>
      <c r="J47" s="365"/>
    </row>
    <row r="48" spans="1:10" ht="36.6" customHeight="1">
      <c r="A48" s="169">
        <v>40</v>
      </c>
      <c r="B48" s="170" t="s">
        <v>140</v>
      </c>
      <c r="C48" s="171" t="s">
        <v>69</v>
      </c>
      <c r="D48" s="169">
        <v>10</v>
      </c>
      <c r="E48" s="333"/>
      <c r="F48" s="172">
        <f t="shared" si="0"/>
        <v>0</v>
      </c>
      <c r="G48" s="173">
        <f t="shared" si="1"/>
        <v>0</v>
      </c>
      <c r="H48" s="356"/>
      <c r="I48" s="174">
        <f t="shared" si="2"/>
        <v>0</v>
      </c>
      <c r="J48" s="365"/>
    </row>
    <row r="49" spans="1:11" ht="25.5">
      <c r="A49" s="169">
        <v>41</v>
      </c>
      <c r="B49" s="170" t="s">
        <v>141</v>
      </c>
      <c r="C49" s="171" t="s">
        <v>71</v>
      </c>
      <c r="D49" s="169">
        <v>2</v>
      </c>
      <c r="E49" s="333"/>
      <c r="F49" s="172">
        <f t="shared" si="0"/>
        <v>0</v>
      </c>
      <c r="G49" s="173">
        <f t="shared" si="1"/>
        <v>0</v>
      </c>
      <c r="H49" s="356"/>
      <c r="I49" s="174">
        <f t="shared" si="2"/>
        <v>0</v>
      </c>
      <c r="J49" s="365"/>
    </row>
    <row r="50" spans="1:11" ht="20.65" customHeight="1">
      <c r="A50" s="169">
        <v>42</v>
      </c>
      <c r="B50" s="170" t="s">
        <v>142</v>
      </c>
      <c r="C50" s="171" t="s">
        <v>69</v>
      </c>
      <c r="D50" s="169">
        <v>10</v>
      </c>
      <c r="E50" s="333"/>
      <c r="F50" s="172">
        <f t="shared" si="0"/>
        <v>0</v>
      </c>
      <c r="G50" s="173">
        <f t="shared" si="1"/>
        <v>0</v>
      </c>
      <c r="H50" s="356"/>
      <c r="I50" s="174">
        <f t="shared" si="2"/>
        <v>0</v>
      </c>
      <c r="J50" s="365"/>
    </row>
    <row r="51" spans="1:11" ht="20.65" customHeight="1">
      <c r="A51" s="169">
        <v>43</v>
      </c>
      <c r="B51" s="170" t="s">
        <v>418</v>
      </c>
      <c r="C51" s="171" t="s">
        <v>69</v>
      </c>
      <c r="D51" s="169">
        <v>4</v>
      </c>
      <c r="E51" s="333"/>
      <c r="F51" s="172">
        <f t="shared" si="0"/>
        <v>0</v>
      </c>
      <c r="G51" s="173">
        <f t="shared" si="1"/>
        <v>0</v>
      </c>
      <c r="H51" s="356"/>
      <c r="I51" s="174">
        <f t="shared" si="2"/>
        <v>0</v>
      </c>
      <c r="J51" s="365"/>
    </row>
    <row r="52" spans="1:11" ht="18" customHeight="1">
      <c r="A52" s="169">
        <v>44</v>
      </c>
      <c r="B52" s="170" t="s">
        <v>143</v>
      </c>
      <c r="C52" s="171" t="s">
        <v>69</v>
      </c>
      <c r="D52" s="169">
        <v>2</v>
      </c>
      <c r="E52" s="333"/>
      <c r="F52" s="172">
        <f t="shared" si="0"/>
        <v>0</v>
      </c>
      <c r="G52" s="173">
        <f t="shared" si="1"/>
        <v>0</v>
      </c>
      <c r="H52" s="356"/>
      <c r="I52" s="174">
        <f t="shared" si="2"/>
        <v>0</v>
      </c>
      <c r="J52" s="365"/>
    </row>
    <row r="53" spans="1:11" ht="18" customHeight="1">
      <c r="A53" s="169">
        <v>45</v>
      </c>
      <c r="B53" s="170" t="s">
        <v>144</v>
      </c>
      <c r="C53" s="171" t="s">
        <v>69</v>
      </c>
      <c r="D53" s="169">
        <v>10</v>
      </c>
      <c r="E53" s="333"/>
      <c r="F53" s="172">
        <f t="shared" si="0"/>
        <v>0</v>
      </c>
      <c r="G53" s="173">
        <f t="shared" si="1"/>
        <v>0</v>
      </c>
      <c r="H53" s="356"/>
      <c r="I53" s="174">
        <f t="shared" si="2"/>
        <v>0</v>
      </c>
      <c r="J53" s="365"/>
    </row>
    <row r="54" spans="1:11" ht="18" customHeight="1">
      <c r="A54" s="169">
        <v>46</v>
      </c>
      <c r="B54" s="170" t="s">
        <v>145</v>
      </c>
      <c r="C54" s="171" t="s">
        <v>69</v>
      </c>
      <c r="D54" s="169">
        <v>10</v>
      </c>
      <c r="E54" s="333"/>
      <c r="F54" s="172">
        <f t="shared" si="0"/>
        <v>0</v>
      </c>
      <c r="G54" s="173">
        <f t="shared" si="1"/>
        <v>0</v>
      </c>
      <c r="H54" s="356"/>
      <c r="I54" s="174">
        <f t="shared" si="2"/>
        <v>0</v>
      </c>
      <c r="J54" s="365"/>
    </row>
    <row r="55" spans="1:11" ht="18" customHeight="1">
      <c r="A55" s="169">
        <v>47</v>
      </c>
      <c r="B55" s="170" t="s">
        <v>146</v>
      </c>
      <c r="C55" s="171" t="s">
        <v>69</v>
      </c>
      <c r="D55" s="169">
        <v>5</v>
      </c>
      <c r="E55" s="333"/>
      <c r="F55" s="172">
        <f t="shared" si="0"/>
        <v>0</v>
      </c>
      <c r="G55" s="173">
        <f t="shared" si="1"/>
        <v>0</v>
      </c>
      <c r="H55" s="356"/>
      <c r="I55" s="174">
        <f t="shared" si="2"/>
        <v>0</v>
      </c>
      <c r="J55" s="365"/>
    </row>
    <row r="56" spans="1:11" ht="18" customHeight="1">
      <c r="A56" s="169">
        <v>48</v>
      </c>
      <c r="B56" s="170" t="s">
        <v>147</v>
      </c>
      <c r="C56" s="171" t="s">
        <v>69</v>
      </c>
      <c r="D56" s="169">
        <v>10</v>
      </c>
      <c r="E56" s="333"/>
      <c r="F56" s="172">
        <f t="shared" si="0"/>
        <v>0</v>
      </c>
      <c r="G56" s="173">
        <f t="shared" si="1"/>
        <v>0</v>
      </c>
      <c r="H56" s="356"/>
      <c r="I56" s="174">
        <f t="shared" si="2"/>
        <v>0</v>
      </c>
      <c r="J56" s="365"/>
    </row>
    <row r="57" spans="1:11" s="10" customFormat="1" ht="122.25" customHeight="1">
      <c r="A57" s="169">
        <v>49</v>
      </c>
      <c r="B57" s="170" t="s">
        <v>0</v>
      </c>
      <c r="C57" s="171" t="s">
        <v>69</v>
      </c>
      <c r="D57" s="169">
        <v>4</v>
      </c>
      <c r="E57" s="333"/>
      <c r="F57" s="172">
        <f t="shared" si="0"/>
        <v>0</v>
      </c>
      <c r="G57" s="173">
        <f t="shared" si="1"/>
        <v>0</v>
      </c>
      <c r="H57" s="356"/>
      <c r="I57" s="174">
        <f t="shared" si="2"/>
        <v>0</v>
      </c>
      <c r="J57" s="365"/>
      <c r="K57" s="8"/>
    </row>
    <row r="58" spans="1:11" s="11" customFormat="1" ht="49.9" customHeight="1">
      <c r="A58" s="381" t="s">
        <v>301</v>
      </c>
      <c r="B58" s="381"/>
      <c r="C58" s="381"/>
      <c r="D58" s="381"/>
      <c r="E58" s="381"/>
      <c r="F58" s="381"/>
      <c r="G58" s="175">
        <f>SUM(G9:G57)</f>
        <v>0</v>
      </c>
      <c r="H58" s="176" t="s">
        <v>92</v>
      </c>
      <c r="I58" s="177">
        <f>SUM(I9:I57)</f>
        <v>0</v>
      </c>
      <c r="J58" s="366"/>
      <c r="K58" s="8"/>
    </row>
    <row r="59" spans="1:11">
      <c r="A59" s="39"/>
      <c r="B59" s="39"/>
      <c r="C59" s="40"/>
      <c r="D59" s="39"/>
      <c r="E59" s="39"/>
      <c r="F59" s="39"/>
      <c r="G59" s="39"/>
      <c r="H59" s="40"/>
      <c r="I59" s="39"/>
      <c r="J59" s="39"/>
    </row>
    <row r="60" spans="1:11">
      <c r="A60" s="39"/>
      <c r="B60" s="178"/>
      <c r="C60" s="40"/>
      <c r="D60" s="39"/>
      <c r="E60" s="39"/>
      <c r="F60" s="39"/>
      <c r="G60" s="39"/>
      <c r="H60" s="40"/>
      <c r="I60" s="39"/>
      <c r="J60" s="39"/>
    </row>
    <row r="61" spans="1:11">
      <c r="A61" s="39"/>
      <c r="B61" s="39"/>
      <c r="C61" s="40"/>
      <c r="D61" s="39"/>
      <c r="E61" s="39"/>
      <c r="F61" s="39" t="s">
        <v>1</v>
      </c>
      <c r="G61" s="39"/>
      <c r="H61" s="40"/>
      <c r="I61" s="39"/>
      <c r="J61" s="39"/>
    </row>
    <row r="62" spans="1:11">
      <c r="A62" s="39"/>
      <c r="B62" s="39"/>
      <c r="C62" s="40"/>
      <c r="D62" s="39"/>
      <c r="E62" s="39"/>
      <c r="F62" s="39" t="s">
        <v>78</v>
      </c>
      <c r="G62" s="39"/>
      <c r="H62" s="40"/>
      <c r="I62" s="39"/>
      <c r="J62" s="39"/>
    </row>
  </sheetData>
  <mergeCells count="2">
    <mergeCell ref="A6:I6"/>
    <mergeCell ref="A58:F58"/>
  </mergeCells>
  <phoneticPr fontId="8" type="noConversion"/>
  <pageMargins left="0.25" right="0.25" top="0.75" bottom="0.75" header="0.51180555555555551" footer="0.51180555555555551"/>
  <pageSetup paperSize="9" scale="9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E11" sqref="E11"/>
    </sheetView>
  </sheetViews>
  <sheetFormatPr defaultRowHeight="12.75"/>
  <cols>
    <col min="1" max="1" width="3.28515625" customWidth="1"/>
    <col min="2" max="2" width="40.140625" bestFit="1" customWidth="1"/>
    <col min="3" max="3" width="19.140625" customWidth="1"/>
    <col min="4" max="9" width="12.7109375" customWidth="1"/>
  </cols>
  <sheetData>
    <row r="1" spans="1:9">
      <c r="A1" s="1"/>
      <c r="B1" s="1" t="s">
        <v>58</v>
      </c>
      <c r="C1" s="1"/>
      <c r="D1" s="1"/>
      <c r="E1" s="1"/>
      <c r="F1" s="1"/>
      <c r="G1" s="1"/>
      <c r="H1" s="1"/>
      <c r="I1" s="27"/>
    </row>
    <row r="2" spans="1:9">
      <c r="A2" s="1"/>
      <c r="B2" s="2" t="s">
        <v>59</v>
      </c>
      <c r="C2" s="1"/>
      <c r="D2" s="1"/>
      <c r="E2" s="1"/>
      <c r="F2" s="1"/>
      <c r="G2" s="1"/>
      <c r="H2" s="1"/>
      <c r="I2" s="27"/>
    </row>
    <row r="3" spans="1:9">
      <c r="A3" s="1"/>
      <c r="B3" s="368" t="s">
        <v>602</v>
      </c>
      <c r="C3" s="1"/>
      <c r="D3" s="1"/>
      <c r="E3" s="1"/>
      <c r="F3" s="1"/>
      <c r="G3" s="1"/>
      <c r="H3" s="1"/>
      <c r="I3" s="27"/>
    </row>
    <row r="4" spans="1:9">
      <c r="A4" s="1"/>
      <c r="B4" s="1" t="s">
        <v>575</v>
      </c>
      <c r="C4" s="1"/>
      <c r="D4" s="1"/>
      <c r="E4" s="1"/>
      <c r="F4" s="1"/>
      <c r="G4" s="1"/>
      <c r="H4" s="1"/>
      <c r="I4" s="27"/>
    </row>
    <row r="5" spans="1:9">
      <c r="A5" s="1"/>
      <c r="B5" s="3" t="s">
        <v>573</v>
      </c>
      <c r="C5" s="1"/>
      <c r="D5" s="1"/>
      <c r="E5" s="1"/>
      <c r="F5" s="1"/>
      <c r="G5" s="1"/>
      <c r="H5" s="1"/>
      <c r="I5" s="27"/>
    </row>
    <row r="6" spans="1:9" ht="25.5">
      <c r="A6" s="79" t="s">
        <v>60</v>
      </c>
      <c r="B6" s="79" t="s">
        <v>61</v>
      </c>
      <c r="C6" s="79" t="s">
        <v>62</v>
      </c>
      <c r="D6" s="267" t="s">
        <v>63</v>
      </c>
      <c r="E6" s="267" t="s">
        <v>64</v>
      </c>
      <c r="F6" s="79" t="s">
        <v>65</v>
      </c>
      <c r="G6" s="267" t="s">
        <v>66</v>
      </c>
      <c r="H6" s="267" t="s">
        <v>67</v>
      </c>
      <c r="I6" s="272" t="s">
        <v>68</v>
      </c>
    </row>
    <row r="7" spans="1:9" ht="225.75" customHeight="1">
      <c r="A7" s="79">
        <v>1</v>
      </c>
      <c r="B7" s="91" t="s">
        <v>601</v>
      </c>
      <c r="C7" s="81" t="s">
        <v>183</v>
      </c>
      <c r="D7" s="92">
        <v>50</v>
      </c>
      <c r="E7" s="304"/>
      <c r="F7" s="348"/>
      <c r="G7" s="83">
        <f>E7+E7*F7</f>
        <v>0</v>
      </c>
      <c r="H7" s="84">
        <f>D7*E7</f>
        <v>0</v>
      </c>
      <c r="I7" s="93">
        <f>H7+H7*F7</f>
        <v>0</v>
      </c>
    </row>
    <row r="8" spans="1:9" ht="76.5">
      <c r="A8" s="79">
        <v>2</v>
      </c>
      <c r="B8" s="91" t="s">
        <v>331</v>
      </c>
      <c r="C8" s="81" t="s">
        <v>183</v>
      </c>
      <c r="D8" s="92">
        <v>12</v>
      </c>
      <c r="E8" s="304"/>
      <c r="F8" s="348"/>
      <c r="G8" s="83">
        <f>E8+E8*F8</f>
        <v>0</v>
      </c>
      <c r="H8" s="84">
        <f>D8*E8</f>
        <v>0</v>
      </c>
      <c r="I8" s="93">
        <f>H8+H8*F8</f>
        <v>0</v>
      </c>
    </row>
    <row r="9" spans="1:9" s="30" customFormat="1">
      <c r="A9" s="94"/>
      <c r="B9" s="95"/>
      <c r="C9" s="96"/>
      <c r="D9" s="97"/>
      <c r="E9" s="98"/>
      <c r="F9" s="41"/>
      <c r="G9" s="99" t="s">
        <v>232</v>
      </c>
      <c r="H9" s="99">
        <f>SUM(H7:H8)</f>
        <v>0</v>
      </c>
      <c r="I9" s="99">
        <f>SUM(I7:I8)</f>
        <v>0</v>
      </c>
    </row>
    <row r="10" spans="1:9">
      <c r="A10" s="41"/>
      <c r="B10" s="41" t="s">
        <v>332</v>
      </c>
      <c r="C10" s="41"/>
      <c r="D10" s="41"/>
      <c r="E10" s="41"/>
      <c r="F10" s="41"/>
      <c r="G10" s="41"/>
      <c r="H10" s="41"/>
      <c r="I10" s="41"/>
    </row>
    <row r="11" spans="1:9">
      <c r="A11" s="41"/>
      <c r="B11" s="41" t="s">
        <v>337</v>
      </c>
      <c r="C11" s="41"/>
      <c r="D11" s="41"/>
      <c r="E11" s="41"/>
      <c r="F11" s="41"/>
      <c r="G11" s="41"/>
      <c r="H11" s="41"/>
      <c r="I11" s="41"/>
    </row>
    <row r="12" spans="1:9">
      <c r="A12" s="41"/>
      <c r="B12" s="41" t="s">
        <v>608</v>
      </c>
      <c r="C12" s="41"/>
      <c r="D12" s="41"/>
      <c r="E12" s="41"/>
      <c r="F12" s="41"/>
      <c r="G12" s="41"/>
      <c r="H12" s="41"/>
      <c r="I12" s="41"/>
    </row>
    <row r="13" spans="1:9">
      <c r="A13" s="41"/>
      <c r="B13" s="41" t="s">
        <v>334</v>
      </c>
      <c r="C13" s="41"/>
      <c r="D13" s="41"/>
      <c r="E13" s="41"/>
      <c r="F13" s="41"/>
      <c r="G13" s="41"/>
      <c r="H13" s="41"/>
      <c r="I13" s="41"/>
    </row>
    <row r="14" spans="1:9">
      <c r="A14" s="41"/>
      <c r="B14" s="41"/>
      <c r="C14" s="41"/>
      <c r="D14" s="41"/>
      <c r="E14" s="41"/>
      <c r="F14" s="41"/>
      <c r="G14" s="41"/>
      <c r="H14" s="41"/>
      <c r="I14" s="41"/>
    </row>
  </sheetData>
  <pageMargins left="0.7" right="0.7" top="0.75" bottom="0.75" header="0.3" footer="0.3"/>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14</vt:i4>
      </vt:variant>
    </vt:vector>
  </HeadingPairs>
  <TitlesOfParts>
    <vt:vector size="14" baseType="lpstr">
      <vt:lpstr>zał. 6.1 Wyroby medyczne I</vt:lpstr>
      <vt:lpstr>zał 6.2 Wyroby medyczne II</vt:lpstr>
      <vt:lpstr>zał.6.3 Wyroby medyczne III</vt:lpstr>
      <vt:lpstr>zał. 6.4 Wyroby medyczne IV</vt:lpstr>
      <vt:lpstr> Zał.6.5 Wyroby medyczne V</vt:lpstr>
      <vt:lpstr>Zał.6.6 Rękawice</vt:lpstr>
      <vt:lpstr>Zał.6.7 Wyroby ortopedyczne I</vt:lpstr>
      <vt:lpstr>Zał.6.8 Wyroby ortopedyczne II</vt:lpstr>
      <vt:lpstr>Zał.6.9 Paski i glukometry</vt:lpstr>
      <vt:lpstr>Zał.6.10 Środki dezynfekc. I</vt:lpstr>
      <vt:lpstr>Zał.6.11 Środki dezynfekc. II</vt:lpstr>
      <vt:lpstr>Zał.6.12 Mat. do sterylizacji</vt:lpstr>
      <vt:lpstr>Zał. 6.13 Mat. szewne</vt:lpstr>
      <vt:lpstr>Zał.2.8. Implanty kości ręki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Konieczna</dc:creator>
  <cp:lastModifiedBy>Anna</cp:lastModifiedBy>
  <cp:revision>0</cp:revision>
  <cp:lastPrinted>2023-10-11T12:17:43Z</cp:lastPrinted>
  <dcterms:created xsi:type="dcterms:W3CDTF">2017-10-18T09:39:09Z</dcterms:created>
  <dcterms:modified xsi:type="dcterms:W3CDTF">2023-10-17T10:17:48Z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