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70" windowHeight="5430" activeTab="0"/>
  </bookViews>
  <sheets>
    <sheet name="zał.1" sheetId="1" r:id="rId1"/>
    <sheet name="Arkusz1" sheetId="2" r:id="rId2"/>
  </sheets>
  <definedNames>
    <definedName name="_xlnm.Print_Area" localSheetId="0">'zał.1'!$A$1:$J$74</definedName>
    <definedName name="_xlnm.Print_Titles" localSheetId="0">'zał.1'!$2:$2</definedName>
  </definedNames>
  <calcPr fullCalcOnLoad="1"/>
</workbook>
</file>

<file path=xl/sharedStrings.xml><?xml version="1.0" encoding="utf-8"?>
<sst xmlns="http://schemas.openxmlformats.org/spreadsheetml/2006/main" count="148" uniqueCount="90">
  <si>
    <t>zestaw</t>
  </si>
  <si>
    <t>Sterylne obłożenie operacyjne do laparoskopii</t>
  </si>
  <si>
    <t>Pakiet 9</t>
  </si>
  <si>
    <t>szt.</t>
  </si>
  <si>
    <t>Zestaw do zakładania szwów</t>
  </si>
  <si>
    <t>Pakiet 8</t>
  </si>
  <si>
    <t xml:space="preserve"> Czepek medyczny typu "beret" damski</t>
  </si>
  <si>
    <t>Pakiet 7</t>
  </si>
  <si>
    <t>wartość pakietu</t>
  </si>
  <si>
    <r>
      <t>Sterylny pokrowiec foliowy na aparat rtg ramię C</t>
    </r>
  </si>
  <si>
    <t xml:space="preserve">Sterylny pokrowiec foliowy na aparaturę </t>
  </si>
  <si>
    <r>
      <t>Okrycie termiczne</t>
    </r>
  </si>
  <si>
    <t>Prześcieradło foliowo-wiskozowe</t>
  </si>
  <si>
    <t>Koszula do zabiegów ginekologicznych</t>
  </si>
  <si>
    <r>
      <t>Prześcieradło włókninowe</t>
    </r>
  </si>
  <si>
    <r>
      <t>Komplet pościeli jednorazowej</t>
    </r>
  </si>
  <si>
    <t>Ochraniacze na obuwie</t>
  </si>
  <si>
    <t>Pakiet 6</t>
  </si>
  <si>
    <t xml:space="preserve">wartość brutto </t>
  </si>
  <si>
    <t>wartość netto</t>
  </si>
  <si>
    <t>stawka
 VAT</t>
  </si>
  <si>
    <t>cena jednostkowa netto wg j.m.</t>
  </si>
  <si>
    <t>j.m.</t>
  </si>
  <si>
    <t>Szczegółowy opis przedmiotu zamówienia</t>
  </si>
  <si>
    <t>Lp.</t>
  </si>
  <si>
    <t>Czepek o kroju furażerki</t>
  </si>
  <si>
    <t>Sterylne obłożenie operacyjne do zabiegów tarczycy</t>
  </si>
  <si>
    <t>komplet</t>
  </si>
  <si>
    <t>Pakiet 4</t>
  </si>
  <si>
    <t>Sterylna kieszeń dwusekcyjna</t>
  </si>
  <si>
    <t>Sterylna taśma samoprzylepna</t>
  </si>
  <si>
    <t xml:space="preserve">Sterylna osłona na kończynę </t>
  </si>
  <si>
    <t xml:space="preserve">Sterylny pokrowiec foliowy do laparoskopii </t>
  </si>
  <si>
    <t>Sterylna serweta zabiegowa 75 x 90 cm (otwór samoprzylepny regulowany)</t>
  </si>
  <si>
    <t>Sterylna serweta zabiegowa 50 x 50-60 cm (otwór samoprzylepny okrągły)</t>
  </si>
  <si>
    <t>Sterylna serweta zabiegowa 75 x 75-90 cm (otwór samoprzylepny okrągły)</t>
  </si>
  <si>
    <t>Sterylna serweta zabiegowa 50 x 50 cm (nieprzylepna)</t>
  </si>
  <si>
    <t>Sterylna serweta zabiegowa 90 x 150 cm (nieprzylepna)</t>
  </si>
  <si>
    <t>Sterylna serweta zabiegowa 75 x 75 cm (nieprzylepna)</t>
  </si>
  <si>
    <t>Zestaw uniwersalny z fartuchami</t>
  </si>
  <si>
    <t>Sterylna serweta do zabiegów dłoń/stopa</t>
  </si>
  <si>
    <t>Sterylna serweta na stolik Mayo</t>
  </si>
  <si>
    <t>Sterylny zestaw pionowy izolacyjny</t>
  </si>
  <si>
    <t>Sterylne obłozenie operacyjne do procedur artroskopii barku</t>
  </si>
  <si>
    <t>Sterylne obłożenie operacyjne uniwersalne</t>
  </si>
  <si>
    <t xml:space="preserve">Pakiet 1  </t>
  </si>
  <si>
    <t>Pakiet 10</t>
  </si>
  <si>
    <t>Pakiet 2</t>
  </si>
  <si>
    <t xml:space="preserve">Sterylny rzep samoprzylepny                                                 </t>
  </si>
  <si>
    <t>Sterylna poliuretanowa folia chirurgiczna</t>
  </si>
  <si>
    <t>Pakiet 3</t>
  </si>
  <si>
    <t>Pakiet 5</t>
  </si>
  <si>
    <t>Sterylny zestaw do zabiegów na kończynie</t>
  </si>
  <si>
    <t>Sterylna serweta zabiegowa 175x180 cm (samoprzylepna)</t>
  </si>
  <si>
    <t xml:space="preserve"> Czepek medyczny męski</t>
  </si>
  <si>
    <t>Podkład chłonny do dużych i mokrych zabiegów</t>
  </si>
  <si>
    <t>Pakiet 11</t>
  </si>
  <si>
    <t>Sterylne obłożenie operacyjne do cięcia cesarskiego</t>
  </si>
  <si>
    <t>Czepek medyczny typu beret</t>
  </si>
  <si>
    <t>Czepek medyczny typu furażerka</t>
  </si>
  <si>
    <t>Czepek medyczny z gumką</t>
  </si>
  <si>
    <t>Maska chirurgiczna wiązana na troki</t>
  </si>
  <si>
    <t>Osłona na oczy</t>
  </si>
  <si>
    <t>Sterylna serweta zabiegowa 90 x 100-120 cm (1 brzeg przylepny)</t>
  </si>
  <si>
    <t>Niejałowa maska chirurgiczna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</si>
  <si>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</si>
  <si>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</si>
  <si>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</si>
  <si>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</si>
  <si>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</si>
  <si>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</si>
  <si>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</si>
  <si>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</si>
  <si>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</si>
  <si>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</si>
  <si>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</si>
  <si>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wartość brutto</t>
  </si>
  <si>
    <t>producent</t>
  </si>
  <si>
    <t>dane identyfikujące oferowany asortyment: nazwa, nr katalogowy, oferowane rozmiary/ itp.</t>
  </si>
  <si>
    <t>Sterylny fartuch chirurgiczny;
dostęp do następujących rozmiarów: S, M, L, XL, XL-L, XXL</t>
  </si>
  <si>
    <t xml:space="preserve">Komplet odzieży zabiegowej (spodnie i bluza) - niesterylne;
dostęp do co najmniej 2 kolorów i 2 rozmiarów XL i XXL  </t>
  </si>
  <si>
    <t>Sterylna serweta ginekologiczna</t>
  </si>
  <si>
    <t xml:space="preserve">Jednorazowa bluza -ocieplacz; 
dostęp do 2 rozmiarów M, L.   </t>
  </si>
  <si>
    <t>Sterylny pełnoochronny fartuch chirurgiczny; 
dostęp do rozmiarów: L, XL, XXL, XL-L</t>
  </si>
  <si>
    <t xml:space="preserve">Niejałowe ubranie chirurgicze (spodnie i bluza);
dostęp do co najmniej następujących rozmiarów: S,  L, M, XL  XXL, XXXL. </t>
  </si>
  <si>
    <t xml:space="preserve">dodatek nr 2 do SWZ
Załącznik nr 1 do oferty na dostawę bielizny zabiegowej dla Powiatowego Centrum Zdrowia Sp. z o.o. w Drezdenku, nr sprawy PCZSzp/TP-MN/12/2024
opis przedmiotu zamówienia </t>
  </si>
  <si>
    <t>szacowane zapotrzebowanie wg j.m.</t>
  </si>
  <si>
    <t xml:space="preserve">Fartuch foliowy </t>
  </si>
  <si>
    <t>Krótkie spodnie higieniczne dla pacjentów do kolonoskopii</t>
  </si>
  <si>
    <t>Fartuch higieniczny
dostęp do rozmiarów: L, XL lub uniwersalny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</si>
</sst>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[$€-813]\ #,##0.00"/>
    <numFmt numFmtId="173" formatCode="#,##0.00\ [$€-42E]"/>
    <numFmt numFmtId="174" formatCode="#,##0.0\ [$€-42E]"/>
    <numFmt numFmtId="175" formatCode="#,##0.000\ [$€-42E]"/>
    <numFmt numFmtId="176" formatCode="#,##0.0000\ [$€-42E]"/>
    <numFmt numFmtId="177" formatCode="_-* #,##0.000\ &quot;zł&quot;_-;\-* #,##0.000\ &quot;zł&quot;_-;_-* &quot;-&quot;??\ &quot;zł&quot;_-;_-@_-"/>
    <numFmt numFmtId="178" formatCode="_-* #,##0.0000\ &quot;zł&quot;_-;\-* #,##0.0000\ &quot;zł&quot;_-;_-* &quot;-&quot;??\ &quot;zł&quot;_-;_-@_-"/>
    <numFmt numFmtId="179" formatCode="0.0"/>
    <numFmt numFmtId="180" formatCode="[$-415]dddd\,\ d\ mmmm\ yyyy"/>
    <numFmt numFmtId="181" formatCode="#,##0.00\ [$€-1]"/>
    <numFmt numFmtId="182" formatCode="#,##0.000\ [$€-1]"/>
    <numFmt numFmtId="183" formatCode="#,##0.0000\ [$€-1]"/>
    <numFmt numFmtId="184" formatCode="_-* #,##0.00000\ &quot;zł&quot;_-;\-* #,##0.00000\ &quot;zł&quot;_-;_-* &quot;-&quot;??\ &quot;zł&quot;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b/>
      <sz val="9"/>
      <color indexed="12"/>
      <name val="Garamond"/>
      <family val="1"/>
    </font>
    <font>
      <b/>
      <sz val="7"/>
      <name val="Garamond"/>
      <family val="1"/>
    </font>
    <font>
      <sz val="9"/>
      <color indexed="8"/>
      <name val="Garamond"/>
      <family val="1"/>
    </font>
    <font>
      <b/>
      <sz val="10.5"/>
      <name val="Garamond"/>
      <family val="1"/>
    </font>
    <font>
      <b/>
      <sz val="9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Arial CE"/>
      <family val="0"/>
    </font>
    <font>
      <sz val="7"/>
      <name val="Garamond"/>
      <family val="1"/>
    </font>
    <font>
      <u val="single"/>
      <sz val="10"/>
      <color indexed="30"/>
      <name val="Arial CE"/>
      <family val="0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u val="single"/>
      <sz val="10"/>
      <color indexed="25"/>
      <name val="Arial CE"/>
      <family val="0"/>
    </font>
    <font>
      <b/>
      <sz val="18"/>
      <color indexed="54"/>
      <name val="Calibri Light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7" borderId="0" applyNumberFormat="0" applyBorder="0" applyAlignment="0" applyProtection="0"/>
    <xf numFmtId="0" fontId="37" fillId="27" borderId="0" applyNumberFormat="0" applyBorder="0" applyAlignment="0" applyProtection="0"/>
    <xf numFmtId="0" fontId="11" fillId="19" borderId="0" applyNumberFormat="0" applyBorder="0" applyAlignment="0" applyProtection="0"/>
    <xf numFmtId="0" fontId="37" fillId="28" borderId="0" applyNumberFormat="0" applyBorder="0" applyAlignment="0" applyProtection="0"/>
    <xf numFmtId="0" fontId="11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31" borderId="0" applyNumberFormat="0" applyBorder="0" applyAlignment="0" applyProtection="0"/>
    <xf numFmtId="0" fontId="37" fillId="32" borderId="0" applyNumberFormat="0" applyBorder="0" applyAlignment="0" applyProtection="0"/>
    <xf numFmtId="0" fontId="11" fillId="33" borderId="0" applyNumberFormat="0" applyBorder="0" applyAlignment="0" applyProtection="0"/>
    <xf numFmtId="0" fontId="37" fillId="34" borderId="0" applyNumberFormat="0" applyBorder="0" applyAlignment="0" applyProtection="0"/>
    <xf numFmtId="0" fontId="11" fillId="35" borderId="0" applyNumberFormat="0" applyBorder="0" applyAlignment="0" applyProtection="0"/>
    <xf numFmtId="0" fontId="37" fillId="36" borderId="0" applyNumberFormat="0" applyBorder="0" applyAlignment="0" applyProtection="0"/>
    <xf numFmtId="0" fontId="11" fillId="37" borderId="0" applyNumberFormat="0" applyBorder="0" applyAlignment="0" applyProtection="0"/>
    <xf numFmtId="0" fontId="37" fillId="38" borderId="0" applyNumberFormat="0" applyBorder="0" applyAlignment="0" applyProtection="0"/>
    <xf numFmtId="0" fontId="11" fillId="39" borderId="0" applyNumberFormat="0" applyBorder="0" applyAlignment="0" applyProtection="0"/>
    <xf numFmtId="0" fontId="37" fillId="40" borderId="0" applyNumberFormat="0" applyBorder="0" applyAlignment="0" applyProtection="0"/>
    <xf numFmtId="0" fontId="11" fillId="29" borderId="0" applyNumberFormat="0" applyBorder="0" applyAlignment="0" applyProtection="0"/>
    <xf numFmtId="0" fontId="37" fillId="41" borderId="0" applyNumberFormat="0" applyBorder="0" applyAlignment="0" applyProtection="0"/>
    <xf numFmtId="0" fontId="11" fillId="31" borderId="0" applyNumberFormat="0" applyBorder="0" applyAlignment="0" applyProtection="0"/>
    <xf numFmtId="0" fontId="37" fillId="42" borderId="0" applyNumberFormat="0" applyBorder="0" applyAlignment="0" applyProtection="0"/>
    <xf numFmtId="0" fontId="11" fillId="43" borderId="0" applyNumberFormat="0" applyBorder="0" applyAlignment="0" applyProtection="0"/>
    <xf numFmtId="0" fontId="38" fillId="44" borderId="1" applyNumberFormat="0" applyAlignment="0" applyProtection="0"/>
    <xf numFmtId="0" fontId="12" fillId="13" borderId="2" applyNumberFormat="0" applyAlignment="0" applyProtection="0"/>
    <xf numFmtId="0" fontId="39" fillId="45" borderId="3" applyNumberFormat="0" applyAlignment="0" applyProtection="0"/>
    <xf numFmtId="0" fontId="13" fillId="46" borderId="4" applyNumberFormat="0" applyAlignment="0" applyProtection="0"/>
    <xf numFmtId="0" fontId="14" fillId="7" borderId="0" applyNumberFormat="0" applyBorder="0" applyAlignment="0" applyProtection="0"/>
    <xf numFmtId="0" fontId="40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15" fillId="0" borderId="6" applyNumberFormat="0" applyFill="0" applyAlignment="0" applyProtection="0"/>
    <xf numFmtId="0" fontId="43" fillId="48" borderId="7" applyNumberFormat="0" applyAlignment="0" applyProtection="0"/>
    <xf numFmtId="0" fontId="16" fillId="49" borderId="8" applyNumberFormat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48" fillId="45" borderId="1" applyNumberFormat="0" applyAlignment="0" applyProtection="0"/>
    <xf numFmtId="0" fontId="18" fillId="46" borderId="2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15" applyNumberFormat="0" applyFill="0" applyAlignment="0" applyProtection="0"/>
    <xf numFmtId="0" fontId="19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3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54" fillId="54" borderId="0" applyNumberFormat="0" applyBorder="0" applyAlignment="0" applyProtection="0"/>
  </cellStyleXfs>
  <cellXfs count="81">
    <xf numFmtId="0" fontId="0" fillId="0" borderId="0" xfId="0" applyAlignment="1">
      <alignment/>
    </xf>
    <xf numFmtId="44" fontId="3" fillId="0" borderId="19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4" fontId="4" fillId="0" borderId="19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4" fontId="3" fillId="0" borderId="19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wrapText="1"/>
    </xf>
    <xf numFmtId="1" fontId="3" fillId="0" borderId="19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2" fillId="55" borderId="0" xfId="0" applyFont="1" applyFill="1" applyAlignment="1">
      <alignment/>
    </xf>
    <xf numFmtId="0" fontId="3" fillId="0" borderId="20" xfId="0" applyFont="1" applyFill="1" applyBorder="1" applyAlignment="1">
      <alignment wrapText="1"/>
    </xf>
    <xf numFmtId="1" fontId="3" fillId="0" borderId="1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3" fillId="55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7" fillId="22" borderId="19" xfId="0" applyNumberFormat="1" applyFont="1" applyFill="1" applyBorder="1" applyAlignment="1" applyProtection="1">
      <alignment horizontal="center" vertical="center" wrapText="1"/>
      <protection/>
    </xf>
    <xf numFmtId="1" fontId="7" fillId="22" borderId="19" xfId="0" applyNumberFormat="1" applyFont="1" applyFill="1" applyBorder="1" applyAlignment="1" applyProtection="1">
      <alignment horizontal="center" vertical="center" wrapText="1"/>
      <protection/>
    </xf>
    <xf numFmtId="44" fontId="7" fillId="22" borderId="19" xfId="0" applyNumberFormat="1" applyFont="1" applyFill="1" applyBorder="1" applyAlignment="1" applyProtection="1">
      <alignment horizontal="center" vertical="center" wrapText="1"/>
      <protection/>
    </xf>
    <xf numFmtId="0" fontId="7" fillId="22" borderId="19" xfId="0" applyFont="1" applyFill="1" applyBorder="1" applyAlignment="1">
      <alignment vertical="center"/>
    </xf>
    <xf numFmtId="0" fontId="29" fillId="22" borderId="19" xfId="87" applyFont="1" applyFill="1" applyBorder="1" applyAlignment="1">
      <alignment vertical="center" wrapText="1"/>
      <protection/>
    </xf>
    <xf numFmtId="4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3" fillId="55" borderId="19" xfId="0" applyNumberFormat="1" applyFont="1" applyFill="1" applyBorder="1" applyAlignment="1" applyProtection="1">
      <alignment horizontal="right" vertical="center" wrapText="1"/>
      <protection locked="0"/>
    </xf>
    <xf numFmtId="44" fontId="3" fillId="55" borderId="19" xfId="0" applyNumberFormat="1" applyFont="1" applyFill="1" applyBorder="1" applyAlignment="1">
      <alignment horizontal="right" wrapText="1"/>
    </xf>
    <xf numFmtId="44" fontId="3" fillId="0" borderId="19" xfId="0" applyNumberFormat="1" applyFont="1" applyFill="1" applyBorder="1" applyAlignment="1">
      <alignment horizontal="right" wrapText="1"/>
    </xf>
    <xf numFmtId="44" fontId="3" fillId="0" borderId="19" xfId="0" applyNumberFormat="1" applyFont="1" applyFill="1" applyBorder="1" applyAlignment="1">
      <alignment horizontal="right" vertical="top" wrapText="1"/>
    </xf>
    <xf numFmtId="44" fontId="2" fillId="0" borderId="19" xfId="0" applyNumberFormat="1" applyFont="1" applyFill="1" applyBorder="1" applyAlignment="1">
      <alignment horizontal="right" vertical="top" wrapText="1"/>
    </xf>
    <xf numFmtId="44" fontId="2" fillId="0" borderId="19" xfId="0" applyNumberFormat="1" applyFont="1" applyFill="1" applyBorder="1" applyAlignment="1">
      <alignment horizontal="right" vertical="center" wrapText="1"/>
    </xf>
    <xf numFmtId="44" fontId="2" fillId="55" borderId="19" xfId="0" applyNumberFormat="1" applyFont="1" applyFill="1" applyBorder="1" applyAlignment="1">
      <alignment horizontal="right" wrapText="1"/>
    </xf>
    <xf numFmtId="44" fontId="2" fillId="0" borderId="19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7" fillId="22" borderId="19" xfId="86" applyFont="1" applyFill="1" applyBorder="1" applyAlignment="1">
      <alignment horizontal="left" vertical="center"/>
      <protection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wrapText="1"/>
    </xf>
    <xf numFmtId="0" fontId="2" fillId="52" borderId="19" xfId="0" applyFont="1" applyFill="1" applyBorder="1" applyAlignment="1">
      <alignment vertical="center"/>
    </xf>
    <xf numFmtId="0" fontId="2" fillId="52" borderId="19" xfId="0" applyFont="1" applyFill="1" applyBorder="1" applyAlignment="1">
      <alignment wrapText="1"/>
    </xf>
    <xf numFmtId="0" fontId="2" fillId="52" borderId="19" xfId="0" applyFont="1" applyFill="1" applyBorder="1" applyAlignment="1">
      <alignment wrapText="1" readingOrder="1"/>
    </xf>
    <xf numFmtId="0" fontId="2" fillId="52" borderId="22" xfId="0" applyFont="1" applyFill="1" applyBorder="1" applyAlignment="1">
      <alignment wrapText="1" readingOrder="1"/>
    </xf>
    <xf numFmtId="0" fontId="2" fillId="52" borderId="19" xfId="0" applyFont="1" applyFill="1" applyBorder="1" applyAlignment="1">
      <alignment horizontal="left" wrapText="1"/>
    </xf>
    <xf numFmtId="0" fontId="2" fillId="52" borderId="22" xfId="0" applyFont="1" applyFill="1" applyBorder="1" applyAlignment="1">
      <alignment horizontal="left" wrapText="1"/>
    </xf>
    <xf numFmtId="0" fontId="2" fillId="52" borderId="21" xfId="0" applyFont="1" applyFill="1" applyBorder="1" applyAlignment="1">
      <alignment vertical="center"/>
    </xf>
    <xf numFmtId="44" fontId="10" fillId="0" borderId="19" xfId="0" applyNumberFormat="1" applyFont="1" applyFill="1" applyBorder="1" applyAlignment="1" applyProtection="1">
      <alignment vertical="center"/>
      <protection/>
    </xf>
    <xf numFmtId="44" fontId="10" fillId="0" borderId="19" xfId="0" applyNumberFormat="1" applyFont="1" applyFill="1" applyBorder="1" applyAlignment="1">
      <alignment horizontal="center" wrapText="1"/>
    </xf>
    <xf numFmtId="44" fontId="10" fillId="0" borderId="19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52" borderId="19" xfId="0" applyFont="1" applyFill="1" applyBorder="1" applyAlignment="1">
      <alignment vertical="center" wrapText="1"/>
    </xf>
    <xf numFmtId="0" fontId="2" fillId="52" borderId="19" xfId="0" applyFont="1" applyFill="1" applyBorder="1" applyAlignment="1">
      <alignment vertical="center" wrapText="1"/>
    </xf>
    <xf numFmtId="0" fontId="10" fillId="52" borderId="26" xfId="0" applyFont="1" applyFill="1" applyBorder="1" applyAlignment="1">
      <alignment horizontal="left" wrapText="1"/>
    </xf>
    <xf numFmtId="0" fontId="10" fillId="52" borderId="22" xfId="0" applyFont="1" applyFill="1" applyBorder="1" applyAlignment="1">
      <alignment horizontal="left" wrapText="1"/>
    </xf>
    <xf numFmtId="0" fontId="10" fillId="52" borderId="23" xfId="0" applyFont="1" applyFill="1" applyBorder="1" applyAlignment="1">
      <alignment horizontal="left" wrapText="1"/>
    </xf>
    <xf numFmtId="0" fontId="4" fillId="52" borderId="26" xfId="0" applyFont="1" applyFill="1" applyBorder="1" applyAlignment="1">
      <alignment horizontal="left" vertical="center" wrapText="1" readingOrder="1"/>
    </xf>
    <xf numFmtId="0" fontId="4" fillId="52" borderId="22" xfId="0" applyFont="1" applyFill="1" applyBorder="1" applyAlignment="1">
      <alignment horizontal="left" vertical="center" wrapText="1" readingOrder="1"/>
    </xf>
    <xf numFmtId="0" fontId="4" fillId="52" borderId="23" xfId="0" applyFont="1" applyFill="1" applyBorder="1" applyAlignment="1">
      <alignment horizontal="left" vertical="center" wrapText="1" readingOrder="1"/>
    </xf>
    <xf numFmtId="0" fontId="9" fillId="55" borderId="0" xfId="0" applyFont="1" applyFill="1" applyBorder="1" applyAlignment="1">
      <alignment horizontal="center" wrapText="1"/>
    </xf>
    <xf numFmtId="0" fontId="4" fillId="52" borderId="26" xfId="0" applyFont="1" applyFill="1" applyBorder="1" applyAlignment="1">
      <alignment vertical="center" wrapText="1"/>
    </xf>
    <xf numFmtId="0" fontId="4" fillId="52" borderId="22" xfId="0" applyFont="1" applyFill="1" applyBorder="1" applyAlignment="1">
      <alignment vertical="center" wrapText="1"/>
    </xf>
    <xf numFmtId="0" fontId="4" fillId="52" borderId="21" xfId="0" applyFont="1" applyFill="1" applyBorder="1" applyAlignment="1">
      <alignment vertical="center" wrapText="1"/>
    </xf>
    <xf numFmtId="0" fontId="2" fillId="52" borderId="21" xfId="0" applyFont="1" applyFill="1" applyBorder="1" applyAlignment="1">
      <alignment vertical="center" wrapText="1"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_Arkusz1" xfId="86"/>
    <cellStyle name="Normalny_Arkusz1_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PageLayoutView="0" workbookViewId="0" topLeftCell="A34">
      <selection activeCell="I51" sqref="I51"/>
    </sheetView>
  </sheetViews>
  <sheetFormatPr defaultColWidth="9.00390625" defaultRowHeight="12.75"/>
  <cols>
    <col min="1" max="1" width="4.00390625" style="16" customWidth="1"/>
    <col min="2" max="2" width="44.875" style="54" customWidth="1"/>
    <col min="3" max="3" width="9.375" style="18" customWidth="1"/>
    <col min="4" max="4" width="9.875" style="26" customWidth="1"/>
    <col min="5" max="5" width="10.75390625" style="44" customWidth="1"/>
    <col min="6" max="6" width="7.25390625" style="18" customWidth="1"/>
    <col min="7" max="7" width="14.25390625" style="18" customWidth="1"/>
    <col min="8" max="8" width="11.75390625" style="18" bestFit="1" customWidth="1"/>
    <col min="9" max="9" width="16.375" style="10" customWidth="1"/>
    <col min="10" max="16384" width="9.125" style="10" customWidth="1"/>
  </cols>
  <sheetData>
    <row r="1" spans="1:10" s="20" customFormat="1" ht="47.25" customHeight="1">
      <c r="A1" s="76" t="s">
        <v>85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34" customFormat="1" ht="37.5" customHeight="1">
      <c r="A2" s="31" t="s">
        <v>24</v>
      </c>
      <c r="B2" s="50" t="s">
        <v>23</v>
      </c>
      <c r="C2" s="31" t="s">
        <v>22</v>
      </c>
      <c r="D2" s="32" t="s">
        <v>86</v>
      </c>
      <c r="E2" s="33" t="s">
        <v>21</v>
      </c>
      <c r="F2" s="31" t="s">
        <v>20</v>
      </c>
      <c r="G2" s="33" t="s">
        <v>19</v>
      </c>
      <c r="H2" s="33" t="s">
        <v>18</v>
      </c>
      <c r="I2" s="35" t="s">
        <v>78</v>
      </c>
      <c r="J2" s="35" t="s">
        <v>77</v>
      </c>
    </row>
    <row r="3" spans="1:8" s="61" customFormat="1" ht="19.5" customHeight="1">
      <c r="A3" s="79" t="s">
        <v>45</v>
      </c>
      <c r="B3" s="79"/>
      <c r="C3" s="79"/>
      <c r="D3" s="80"/>
      <c r="E3" s="80"/>
      <c r="F3" s="80"/>
      <c r="G3" s="80"/>
      <c r="H3" s="80"/>
    </row>
    <row r="4" spans="1:8" s="5" customFormat="1" ht="12">
      <c r="A4" s="2">
        <v>1</v>
      </c>
      <c r="B4" s="51" t="s">
        <v>44</v>
      </c>
      <c r="C4" s="4" t="s">
        <v>0</v>
      </c>
      <c r="D4" s="22">
        <v>400</v>
      </c>
      <c r="E4" s="36"/>
      <c r="F4" s="6"/>
      <c r="G4" s="1">
        <f>ROUND(D4*E4,2)</f>
        <v>0</v>
      </c>
      <c r="H4" s="1">
        <f>ROUND(G4+(G4*F4/100),2)</f>
        <v>0</v>
      </c>
    </row>
    <row r="5" spans="1:8" s="5" customFormat="1" ht="12">
      <c r="A5" s="2">
        <v>2</v>
      </c>
      <c r="B5" s="51" t="s">
        <v>57</v>
      </c>
      <c r="C5" s="4" t="s">
        <v>0</v>
      </c>
      <c r="D5" s="22">
        <v>170</v>
      </c>
      <c r="E5" s="36"/>
      <c r="F5" s="6"/>
      <c r="G5" s="1">
        <f>ROUND(D5*E5,2)</f>
        <v>0</v>
      </c>
      <c r="H5" s="1">
        <f>ROUND(G5+(G5*F5/100),2)</f>
        <v>0</v>
      </c>
    </row>
    <row r="6" spans="1:8" ht="12.75">
      <c r="A6" s="66" t="s">
        <v>8</v>
      </c>
      <c r="B6" s="66"/>
      <c r="C6" s="66"/>
      <c r="D6" s="66"/>
      <c r="E6" s="66"/>
      <c r="F6" s="66"/>
      <c r="G6" s="3">
        <f>ROUND(SUM(G4:G5),2)</f>
        <v>0</v>
      </c>
      <c r="H6" s="3">
        <f>ROUND(SUM(H3:H5),2)</f>
        <v>0</v>
      </c>
    </row>
    <row r="7" spans="1:8" s="55" customFormat="1" ht="19.5" customHeight="1">
      <c r="A7" s="68" t="s">
        <v>47</v>
      </c>
      <c r="B7" s="68"/>
      <c r="C7" s="68"/>
      <c r="D7" s="69"/>
      <c r="E7" s="69"/>
      <c r="F7" s="69"/>
      <c r="G7" s="69"/>
      <c r="H7" s="69"/>
    </row>
    <row r="8" spans="1:8" s="5" customFormat="1" ht="12">
      <c r="A8" s="2">
        <v>1</v>
      </c>
      <c r="B8" s="51" t="s">
        <v>43</v>
      </c>
      <c r="C8" s="4" t="s">
        <v>0</v>
      </c>
      <c r="D8" s="22">
        <v>60</v>
      </c>
      <c r="E8" s="36"/>
      <c r="F8" s="6"/>
      <c r="G8" s="1">
        <f>ROUND(D8*E8,2)</f>
        <v>0</v>
      </c>
      <c r="H8" s="1">
        <f>ROUND(G8+(G8*F8/100),2)</f>
        <v>0</v>
      </c>
    </row>
    <row r="9" spans="1:8" s="5" customFormat="1" ht="12">
      <c r="A9" s="2">
        <v>2</v>
      </c>
      <c r="B9" s="52" t="s">
        <v>42</v>
      </c>
      <c r="C9" s="4" t="s">
        <v>0</v>
      </c>
      <c r="D9" s="22">
        <v>24</v>
      </c>
      <c r="E9" s="36"/>
      <c r="F9" s="6"/>
      <c r="G9" s="1">
        <f>ROUND(D9*E9,2)</f>
        <v>0</v>
      </c>
      <c r="H9" s="1">
        <f>ROUND(G9+(G9*F9/100),2)</f>
        <v>0</v>
      </c>
    </row>
    <row r="10" spans="1:8" ht="12.75">
      <c r="A10" s="66" t="s">
        <v>8</v>
      </c>
      <c r="B10" s="66"/>
      <c r="C10" s="66"/>
      <c r="D10" s="66"/>
      <c r="E10" s="66"/>
      <c r="F10" s="66"/>
      <c r="G10" s="3">
        <f>ROUND(SUM(G8:G9),2)</f>
        <v>0</v>
      </c>
      <c r="H10" s="3">
        <f>ROUND(SUM(H8:H9),2)</f>
        <v>0</v>
      </c>
    </row>
    <row r="11" spans="1:8" s="55" customFormat="1" ht="19.5" customHeight="1">
      <c r="A11" s="68" t="s">
        <v>50</v>
      </c>
      <c r="B11" s="68"/>
      <c r="C11" s="68"/>
      <c r="D11" s="69"/>
      <c r="E11" s="69"/>
      <c r="F11" s="69"/>
      <c r="G11" s="69"/>
      <c r="H11" s="69"/>
    </row>
    <row r="12" spans="1:9" s="5" customFormat="1" ht="24">
      <c r="A12" s="2">
        <v>1</v>
      </c>
      <c r="B12" s="51" t="s">
        <v>79</v>
      </c>
      <c r="C12" s="4" t="s">
        <v>3</v>
      </c>
      <c r="D12" s="22">
        <v>850</v>
      </c>
      <c r="E12" s="37"/>
      <c r="F12" s="6"/>
      <c r="G12" s="1">
        <f aca="true" t="shared" si="0" ref="G12:G20">ROUND(D12*E12,2)</f>
        <v>0</v>
      </c>
      <c r="H12" s="1">
        <f aca="true" t="shared" si="1" ref="H12:H17">ROUND(G12+(G12*F12/100),2)</f>
        <v>0</v>
      </c>
      <c r="I12" s="8"/>
    </row>
    <row r="13" spans="1:9" s="5" customFormat="1" ht="24">
      <c r="A13" s="2">
        <v>2</v>
      </c>
      <c r="B13" s="51" t="s">
        <v>80</v>
      </c>
      <c r="C13" s="4" t="s">
        <v>0</v>
      </c>
      <c r="D13" s="22">
        <v>400</v>
      </c>
      <c r="E13" s="37"/>
      <c r="F13" s="6"/>
      <c r="G13" s="1">
        <f t="shared" si="0"/>
        <v>0</v>
      </c>
      <c r="H13" s="1">
        <f t="shared" si="1"/>
        <v>0</v>
      </c>
      <c r="I13" s="8"/>
    </row>
    <row r="14" spans="1:9" s="5" customFormat="1" ht="12">
      <c r="A14" s="2">
        <v>3</v>
      </c>
      <c r="B14" s="51" t="s">
        <v>53</v>
      </c>
      <c r="C14" s="4" t="s">
        <v>3</v>
      </c>
      <c r="D14" s="22">
        <v>250</v>
      </c>
      <c r="E14" s="37"/>
      <c r="F14" s="6"/>
      <c r="G14" s="1">
        <f t="shared" si="0"/>
        <v>0</v>
      </c>
      <c r="H14" s="1">
        <f t="shared" si="1"/>
        <v>0</v>
      </c>
      <c r="I14" s="8"/>
    </row>
    <row r="15" spans="1:9" s="5" customFormat="1" ht="12">
      <c r="A15" s="2">
        <v>4</v>
      </c>
      <c r="B15" s="52" t="s">
        <v>40</v>
      </c>
      <c r="C15" s="2" t="s">
        <v>3</v>
      </c>
      <c r="D15" s="22">
        <v>250</v>
      </c>
      <c r="E15" s="37"/>
      <c r="F15" s="6"/>
      <c r="G15" s="1">
        <f t="shared" si="0"/>
        <v>0</v>
      </c>
      <c r="H15" s="1">
        <f t="shared" si="1"/>
        <v>0</v>
      </c>
      <c r="I15" s="8"/>
    </row>
    <row r="16" spans="1:9" s="5" customFormat="1" ht="12">
      <c r="A16" s="2">
        <v>5</v>
      </c>
      <c r="B16" s="51" t="s">
        <v>81</v>
      </c>
      <c r="C16" s="9" t="s">
        <v>3</v>
      </c>
      <c r="D16" s="23">
        <v>300</v>
      </c>
      <c r="E16" s="37"/>
      <c r="F16" s="6"/>
      <c r="G16" s="1">
        <f t="shared" si="0"/>
        <v>0</v>
      </c>
      <c r="H16" s="1">
        <f t="shared" si="1"/>
        <v>0</v>
      </c>
      <c r="I16" s="8"/>
    </row>
    <row r="17" spans="1:9" s="5" customFormat="1" ht="12">
      <c r="A17" s="2">
        <v>6</v>
      </c>
      <c r="B17" s="51" t="s">
        <v>39</v>
      </c>
      <c r="C17" s="9" t="s">
        <v>3</v>
      </c>
      <c r="D17" s="23">
        <v>1000</v>
      </c>
      <c r="E17" s="37"/>
      <c r="F17" s="6"/>
      <c r="G17" s="1">
        <f t="shared" si="0"/>
        <v>0</v>
      </c>
      <c r="H17" s="1">
        <f t="shared" si="1"/>
        <v>0</v>
      </c>
      <c r="I17" s="8"/>
    </row>
    <row r="18" spans="1:8" s="12" customFormat="1" ht="12">
      <c r="A18" s="2">
        <v>7</v>
      </c>
      <c r="B18" s="51" t="s">
        <v>48</v>
      </c>
      <c r="C18" s="2" t="s">
        <v>3</v>
      </c>
      <c r="D18" s="6">
        <v>400</v>
      </c>
      <c r="E18" s="38"/>
      <c r="F18" s="2"/>
      <c r="G18" s="1">
        <f t="shared" si="0"/>
        <v>0</v>
      </c>
      <c r="H18" s="1">
        <f>ROUND(D18*E18,2)</f>
        <v>0</v>
      </c>
    </row>
    <row r="19" spans="1:8" s="12" customFormat="1" ht="12">
      <c r="A19" s="2">
        <v>8</v>
      </c>
      <c r="B19" s="51" t="s">
        <v>49</v>
      </c>
      <c r="C19" s="2" t="s">
        <v>3</v>
      </c>
      <c r="D19" s="6">
        <v>60</v>
      </c>
      <c r="E19" s="38"/>
      <c r="F19" s="2"/>
      <c r="G19" s="1">
        <f t="shared" si="0"/>
        <v>0</v>
      </c>
      <c r="H19" s="1">
        <f>ROUND(D19*E19,2)</f>
        <v>0</v>
      </c>
    </row>
    <row r="20" spans="1:9" s="5" customFormat="1" ht="24">
      <c r="A20" s="2">
        <v>9</v>
      </c>
      <c r="B20" s="51" t="s">
        <v>82</v>
      </c>
      <c r="C20" s="9" t="s">
        <v>3</v>
      </c>
      <c r="D20" s="23">
        <v>200</v>
      </c>
      <c r="E20" s="37"/>
      <c r="F20" s="6"/>
      <c r="G20" s="1">
        <f t="shared" si="0"/>
        <v>0</v>
      </c>
      <c r="H20" s="1">
        <f>ROUND(G20+(G20*F20/100),2)</f>
        <v>0</v>
      </c>
      <c r="I20" s="8"/>
    </row>
    <row r="21" spans="1:8" ht="12.75">
      <c r="A21" s="66" t="s">
        <v>8</v>
      </c>
      <c r="B21" s="66"/>
      <c r="C21" s="66"/>
      <c r="D21" s="66"/>
      <c r="E21" s="66"/>
      <c r="F21" s="66"/>
      <c r="G21" s="3">
        <f>ROUND(SUM(G12:G20),2)</f>
        <v>0</v>
      </c>
      <c r="H21" s="3">
        <f>ROUND(SUM(H12:H20),2)</f>
        <v>0</v>
      </c>
    </row>
    <row r="22" spans="1:8" s="56" customFormat="1" ht="18" customHeight="1">
      <c r="A22" s="77" t="s">
        <v>28</v>
      </c>
      <c r="B22" s="78"/>
      <c r="C22" s="78"/>
      <c r="D22" s="78"/>
      <c r="E22" s="78"/>
      <c r="F22" s="78"/>
      <c r="G22" s="78"/>
      <c r="H22" s="78"/>
    </row>
    <row r="23" spans="1:8" s="12" customFormat="1" ht="12">
      <c r="A23" s="11">
        <v>1</v>
      </c>
      <c r="B23" s="51" t="s">
        <v>38</v>
      </c>
      <c r="C23" s="2" t="s">
        <v>3</v>
      </c>
      <c r="D23" s="6">
        <v>3600</v>
      </c>
      <c r="E23" s="39"/>
      <c r="F23" s="13"/>
      <c r="G23" s="1">
        <f aca="true" t="shared" si="2" ref="G23:G33">ROUND(D23*E23,2)</f>
        <v>0</v>
      </c>
      <c r="H23" s="1">
        <f aca="true" t="shared" si="3" ref="H23:H29">ROUND(G23+(G23*F23/100),2)</f>
        <v>0</v>
      </c>
    </row>
    <row r="24" spans="1:8" s="12" customFormat="1" ht="12">
      <c r="A24" s="11">
        <v>2</v>
      </c>
      <c r="B24" s="51" t="s">
        <v>37</v>
      </c>
      <c r="C24" s="2" t="s">
        <v>3</v>
      </c>
      <c r="D24" s="6">
        <v>400</v>
      </c>
      <c r="E24" s="39"/>
      <c r="F24" s="13"/>
      <c r="G24" s="1">
        <f t="shared" si="2"/>
        <v>0</v>
      </c>
      <c r="H24" s="1">
        <f t="shared" si="3"/>
        <v>0</v>
      </c>
    </row>
    <row r="25" spans="1:8" s="12" customFormat="1" ht="12">
      <c r="A25" s="11">
        <v>3</v>
      </c>
      <c r="B25" s="53" t="s">
        <v>36</v>
      </c>
      <c r="C25" s="2" t="s">
        <v>3</v>
      </c>
      <c r="D25" s="6">
        <v>2700</v>
      </c>
      <c r="E25" s="39"/>
      <c r="F25" s="13"/>
      <c r="G25" s="1">
        <f t="shared" si="2"/>
        <v>0</v>
      </c>
      <c r="H25" s="1">
        <f t="shared" si="3"/>
        <v>0</v>
      </c>
    </row>
    <row r="26" spans="1:8" s="12" customFormat="1" ht="24">
      <c r="A26" s="11">
        <v>4</v>
      </c>
      <c r="B26" s="51" t="s">
        <v>35</v>
      </c>
      <c r="C26" s="7" t="s">
        <v>3</v>
      </c>
      <c r="D26" s="6">
        <v>100</v>
      </c>
      <c r="E26" s="39"/>
      <c r="F26" s="13"/>
      <c r="G26" s="1">
        <f t="shared" si="2"/>
        <v>0</v>
      </c>
      <c r="H26" s="1">
        <f t="shared" si="3"/>
        <v>0</v>
      </c>
    </row>
    <row r="27" spans="1:8" s="12" customFormat="1" ht="24">
      <c r="A27" s="11">
        <v>5</v>
      </c>
      <c r="B27" s="51" t="s">
        <v>34</v>
      </c>
      <c r="C27" s="4" t="s">
        <v>3</v>
      </c>
      <c r="D27" s="6">
        <v>600</v>
      </c>
      <c r="E27" s="39"/>
      <c r="F27" s="13"/>
      <c r="G27" s="1">
        <f t="shared" si="2"/>
        <v>0</v>
      </c>
      <c r="H27" s="1">
        <f t="shared" si="3"/>
        <v>0</v>
      </c>
    </row>
    <row r="28" spans="1:8" s="12" customFormat="1" ht="25.5" customHeight="1">
      <c r="A28" s="11">
        <v>6</v>
      </c>
      <c r="B28" s="51" t="s">
        <v>33</v>
      </c>
      <c r="C28" s="7" t="s">
        <v>3</v>
      </c>
      <c r="D28" s="6">
        <v>40</v>
      </c>
      <c r="E28" s="39"/>
      <c r="F28" s="13"/>
      <c r="G28" s="1">
        <f t="shared" si="2"/>
        <v>0</v>
      </c>
      <c r="H28" s="1">
        <f t="shared" si="3"/>
        <v>0</v>
      </c>
    </row>
    <row r="29" spans="1:8" s="12" customFormat="1" ht="16.5" customHeight="1">
      <c r="A29" s="11">
        <v>7</v>
      </c>
      <c r="B29" s="51" t="s">
        <v>63</v>
      </c>
      <c r="C29" s="7" t="s">
        <v>3</v>
      </c>
      <c r="D29" s="6">
        <v>750</v>
      </c>
      <c r="E29" s="39"/>
      <c r="F29" s="13"/>
      <c r="G29" s="1">
        <f t="shared" si="2"/>
        <v>0</v>
      </c>
      <c r="H29" s="1">
        <f t="shared" si="3"/>
        <v>0</v>
      </c>
    </row>
    <row r="30" spans="1:8" s="12" customFormat="1" ht="12">
      <c r="A30" s="11">
        <v>8</v>
      </c>
      <c r="B30" s="51" t="s">
        <v>32</v>
      </c>
      <c r="C30" s="2" t="s">
        <v>3</v>
      </c>
      <c r="D30" s="6">
        <v>800</v>
      </c>
      <c r="E30" s="39"/>
      <c r="F30" s="13"/>
      <c r="G30" s="1">
        <f t="shared" si="2"/>
        <v>0</v>
      </c>
      <c r="H30" s="1">
        <f>ROUND(G30+(G30*F30/100),2)</f>
        <v>0</v>
      </c>
    </row>
    <row r="31" spans="1:8" s="12" customFormat="1" ht="12">
      <c r="A31" s="11">
        <v>9</v>
      </c>
      <c r="B31" s="51" t="s">
        <v>31</v>
      </c>
      <c r="C31" s="9" t="s">
        <v>3</v>
      </c>
      <c r="D31" s="6">
        <v>60</v>
      </c>
      <c r="E31" s="39"/>
      <c r="F31" s="13"/>
      <c r="G31" s="1">
        <f t="shared" si="2"/>
        <v>0</v>
      </c>
      <c r="H31" s="1">
        <f>ROUND(G31+(G31*F31/100),2)</f>
        <v>0</v>
      </c>
    </row>
    <row r="32" spans="1:8" s="12" customFormat="1" ht="12">
      <c r="A32" s="11">
        <v>10</v>
      </c>
      <c r="B32" s="51" t="s">
        <v>30</v>
      </c>
      <c r="C32" s="9" t="s">
        <v>3</v>
      </c>
      <c r="D32" s="6">
        <v>345</v>
      </c>
      <c r="E32" s="39"/>
      <c r="F32" s="13"/>
      <c r="G32" s="1">
        <f t="shared" si="2"/>
        <v>0</v>
      </c>
      <c r="H32" s="1">
        <f>ROUND(G32+(G32*F32/100),2)</f>
        <v>0</v>
      </c>
    </row>
    <row r="33" spans="1:8" s="12" customFormat="1" ht="12">
      <c r="A33" s="11">
        <v>11</v>
      </c>
      <c r="B33" s="51" t="s">
        <v>29</v>
      </c>
      <c r="C33" s="9" t="s">
        <v>3</v>
      </c>
      <c r="D33" s="6">
        <v>90</v>
      </c>
      <c r="E33" s="39"/>
      <c r="F33" s="13"/>
      <c r="G33" s="1">
        <f t="shared" si="2"/>
        <v>0</v>
      </c>
      <c r="H33" s="1">
        <f>ROUND(G33+(G33*F33/100),2)</f>
        <v>0</v>
      </c>
    </row>
    <row r="34" spans="1:8" ht="12.75">
      <c r="A34" s="66" t="s">
        <v>8</v>
      </c>
      <c r="B34" s="66"/>
      <c r="C34" s="66"/>
      <c r="D34" s="66"/>
      <c r="E34" s="66"/>
      <c r="F34" s="66"/>
      <c r="G34" s="3">
        <f>ROUND(SUM(G23:G33),2)</f>
        <v>0</v>
      </c>
      <c r="H34" s="3">
        <f>ROUND(SUM(H23:H33),2)</f>
        <v>0</v>
      </c>
    </row>
    <row r="35" spans="1:8" s="55" customFormat="1" ht="19.5" customHeight="1">
      <c r="A35" s="68" t="s">
        <v>51</v>
      </c>
      <c r="B35" s="68"/>
      <c r="C35" s="68"/>
      <c r="D35" s="69"/>
      <c r="E35" s="69"/>
      <c r="F35" s="69"/>
      <c r="G35" s="69"/>
      <c r="H35" s="69"/>
    </row>
    <row r="36" spans="1:8" s="5" customFormat="1" ht="24">
      <c r="A36" s="2">
        <v>1</v>
      </c>
      <c r="B36" s="51" t="s">
        <v>83</v>
      </c>
      <c r="C36" s="2" t="s">
        <v>3</v>
      </c>
      <c r="D36" s="22">
        <v>5000</v>
      </c>
      <c r="E36" s="36"/>
      <c r="F36" s="6"/>
      <c r="G36" s="1">
        <f>ROUND(D36*E36,2)</f>
        <v>0</v>
      </c>
      <c r="H36" s="1">
        <f>ROUND(G36+(G36*F36/100),2)</f>
        <v>0</v>
      </c>
    </row>
    <row r="37" spans="1:8" s="12" customFormat="1" ht="36">
      <c r="A37" s="2">
        <v>2</v>
      </c>
      <c r="B37" s="51" t="s">
        <v>84</v>
      </c>
      <c r="C37" s="2" t="s">
        <v>27</v>
      </c>
      <c r="D37" s="6">
        <v>4500</v>
      </c>
      <c r="E37" s="39"/>
      <c r="F37" s="13"/>
      <c r="G37" s="1">
        <f>ROUND(D37*E37,2)</f>
        <v>0</v>
      </c>
      <c r="H37" s="1">
        <f>ROUND(G37+(G37*F37/100),2)</f>
        <v>0</v>
      </c>
    </row>
    <row r="38" spans="1:8" s="12" customFormat="1" ht="12">
      <c r="A38" s="2">
        <v>3</v>
      </c>
      <c r="B38" s="51" t="s">
        <v>64</v>
      </c>
      <c r="C38" s="2" t="s">
        <v>3</v>
      </c>
      <c r="D38" s="6">
        <v>40000</v>
      </c>
      <c r="E38" s="39"/>
      <c r="F38" s="13"/>
      <c r="G38" s="1">
        <f>ROUND(D38*E38,2)</f>
        <v>0</v>
      </c>
      <c r="H38" s="1">
        <f>ROUND(G38+(G38*F38/100),2)</f>
        <v>0</v>
      </c>
    </row>
    <row r="39" spans="1:8" ht="12.75">
      <c r="A39" s="66" t="s">
        <v>8</v>
      </c>
      <c r="B39" s="66"/>
      <c r="C39" s="66"/>
      <c r="D39" s="66"/>
      <c r="E39" s="66"/>
      <c r="F39" s="66"/>
      <c r="G39" s="3">
        <f>ROUND(SUM(G36:G38),2)</f>
        <v>0</v>
      </c>
      <c r="H39" s="3">
        <f>ROUND(SUM(H36:H38),2)</f>
        <v>0</v>
      </c>
    </row>
    <row r="40" spans="1:8" s="56" customFormat="1" ht="20.25" customHeight="1">
      <c r="A40" s="68" t="s">
        <v>17</v>
      </c>
      <c r="B40" s="68"/>
      <c r="C40" s="68"/>
      <c r="D40" s="69"/>
      <c r="E40" s="69"/>
      <c r="F40" s="69"/>
      <c r="G40" s="69"/>
      <c r="H40" s="69"/>
    </row>
    <row r="41" spans="1:8" s="12" customFormat="1" ht="12">
      <c r="A41" s="11">
        <v>1</v>
      </c>
      <c r="B41" s="51" t="s">
        <v>26</v>
      </c>
      <c r="C41" s="4" t="s">
        <v>0</v>
      </c>
      <c r="D41" s="6">
        <v>100</v>
      </c>
      <c r="E41" s="39"/>
      <c r="F41" s="13"/>
      <c r="G41" s="1">
        <f>ROUND(D41*E41,2)</f>
        <v>0</v>
      </c>
      <c r="H41" s="1">
        <f>ROUND(G41+(G41*F41/100),2)</f>
        <v>0</v>
      </c>
    </row>
    <row r="42" spans="1:8" s="12" customFormat="1" ht="12">
      <c r="A42" s="11">
        <v>2</v>
      </c>
      <c r="B42" s="51" t="s">
        <v>25</v>
      </c>
      <c r="C42" s="4" t="s">
        <v>3</v>
      </c>
      <c r="D42" s="6">
        <v>750</v>
      </c>
      <c r="E42" s="39"/>
      <c r="F42" s="13"/>
      <c r="G42" s="1">
        <f>ROUND(D42*E42,2)</f>
        <v>0</v>
      </c>
      <c r="H42" s="1">
        <f>ROUND(G42+(G42*F42/100),2)</f>
        <v>0</v>
      </c>
    </row>
    <row r="43" spans="1:8" s="12" customFormat="1" ht="12">
      <c r="A43" s="11">
        <v>3</v>
      </c>
      <c r="B43" s="51" t="s">
        <v>55</v>
      </c>
      <c r="C43" s="4" t="s">
        <v>3</v>
      </c>
      <c r="D43" s="6">
        <v>200</v>
      </c>
      <c r="E43" s="39"/>
      <c r="F43" s="13"/>
      <c r="G43" s="1">
        <f>ROUND(D43*E43,2)</f>
        <v>0</v>
      </c>
      <c r="H43" s="1">
        <f>ROUND(G43+(G43*F43/100),2)</f>
        <v>0</v>
      </c>
    </row>
    <row r="44" spans="1:8" ht="12.75">
      <c r="A44" s="66" t="s">
        <v>8</v>
      </c>
      <c r="B44" s="66"/>
      <c r="C44" s="66"/>
      <c r="D44" s="66"/>
      <c r="E44" s="66"/>
      <c r="F44" s="66"/>
      <c r="G44" s="3">
        <f>ROUND(SUM(G41:G43),2)</f>
        <v>0</v>
      </c>
      <c r="H44" s="3">
        <f>ROUND(SUM(H41:H43),2)</f>
        <v>0</v>
      </c>
    </row>
    <row r="45" spans="1:8" s="56" customFormat="1" ht="20.25" customHeight="1">
      <c r="A45" s="68" t="s">
        <v>7</v>
      </c>
      <c r="B45" s="68"/>
      <c r="C45" s="68"/>
      <c r="D45" s="69"/>
      <c r="E45" s="69"/>
      <c r="F45" s="69"/>
      <c r="G45" s="69"/>
      <c r="H45" s="69"/>
    </row>
    <row r="46" spans="1:8" s="12" customFormat="1" ht="24">
      <c r="A46" s="11">
        <v>1</v>
      </c>
      <c r="B46" s="65" t="s">
        <v>89</v>
      </c>
      <c r="C46" s="2" t="s">
        <v>3</v>
      </c>
      <c r="D46" s="6">
        <v>2000</v>
      </c>
      <c r="E46" s="39"/>
      <c r="F46" s="13"/>
      <c r="G46" s="1">
        <f aca="true" t="shared" si="4" ref="G46:G58">ROUND(D46*E46,2)</f>
        <v>0</v>
      </c>
      <c r="H46" s="1">
        <f aca="true" t="shared" si="5" ref="H46:H58">ROUND(G46+(G46*F46/100),2)</f>
        <v>0</v>
      </c>
    </row>
    <row r="47" spans="1:8" s="12" customFormat="1" ht="15" customHeight="1">
      <c r="A47" s="11">
        <v>2</v>
      </c>
      <c r="B47" s="65" t="s">
        <v>87</v>
      </c>
      <c r="C47" s="2" t="s">
        <v>3</v>
      </c>
      <c r="D47" s="6">
        <v>5000</v>
      </c>
      <c r="E47" s="39"/>
      <c r="F47" s="13"/>
      <c r="G47" s="1">
        <f t="shared" si="4"/>
        <v>0</v>
      </c>
      <c r="H47" s="1">
        <f t="shared" si="5"/>
        <v>0</v>
      </c>
    </row>
    <row r="48" spans="1:8" s="12" customFormat="1" ht="13.5" customHeight="1">
      <c r="A48" s="11">
        <v>3</v>
      </c>
      <c r="B48" s="65" t="s">
        <v>88</v>
      </c>
      <c r="C48" s="2" t="s">
        <v>3</v>
      </c>
      <c r="D48" s="6">
        <v>1500</v>
      </c>
      <c r="E48" s="39"/>
      <c r="F48" s="13"/>
      <c r="G48" s="1">
        <f t="shared" si="4"/>
        <v>0</v>
      </c>
      <c r="H48" s="1">
        <f t="shared" si="5"/>
        <v>0</v>
      </c>
    </row>
    <row r="49" spans="1:8" s="12" customFormat="1" ht="15.75" customHeight="1">
      <c r="A49" s="11">
        <v>4</v>
      </c>
      <c r="B49" s="51" t="s">
        <v>16</v>
      </c>
      <c r="C49" s="2" t="s">
        <v>3</v>
      </c>
      <c r="D49" s="6">
        <v>4500</v>
      </c>
      <c r="E49" s="39"/>
      <c r="F49" s="13"/>
      <c r="G49" s="1">
        <f t="shared" si="4"/>
        <v>0</v>
      </c>
      <c r="H49" s="1">
        <f t="shared" si="5"/>
        <v>0</v>
      </c>
    </row>
    <row r="50" spans="1:8" s="12" customFormat="1" ht="13.5" customHeight="1">
      <c r="A50" s="11">
        <v>5</v>
      </c>
      <c r="B50" s="53" t="s">
        <v>15</v>
      </c>
      <c r="C50" s="2" t="s">
        <v>27</v>
      </c>
      <c r="D50" s="6">
        <v>2000</v>
      </c>
      <c r="E50" s="39"/>
      <c r="F50" s="13"/>
      <c r="G50" s="1">
        <f t="shared" si="4"/>
        <v>0</v>
      </c>
      <c r="H50" s="1">
        <f t="shared" si="5"/>
        <v>0</v>
      </c>
    </row>
    <row r="51" spans="1:8" s="12" customFormat="1" ht="14.25" customHeight="1">
      <c r="A51" s="11">
        <v>6</v>
      </c>
      <c r="B51" s="51" t="s">
        <v>14</v>
      </c>
      <c r="C51" s="2" t="s">
        <v>3</v>
      </c>
      <c r="D51" s="6">
        <v>3000</v>
      </c>
      <c r="E51" s="39"/>
      <c r="F51" s="13"/>
      <c r="G51" s="1">
        <f t="shared" si="4"/>
        <v>0</v>
      </c>
      <c r="H51" s="1">
        <f t="shared" si="5"/>
        <v>0</v>
      </c>
    </row>
    <row r="52" spans="1:8" s="12" customFormat="1" ht="14.25" customHeight="1">
      <c r="A52" s="11">
        <v>7</v>
      </c>
      <c r="B52" s="51" t="s">
        <v>13</v>
      </c>
      <c r="C52" s="2" t="s">
        <v>3</v>
      </c>
      <c r="D52" s="6">
        <v>4000</v>
      </c>
      <c r="E52" s="39"/>
      <c r="F52" s="13"/>
      <c r="G52" s="1">
        <f t="shared" si="4"/>
        <v>0</v>
      </c>
      <c r="H52" s="1">
        <f t="shared" si="5"/>
        <v>0</v>
      </c>
    </row>
    <row r="53" spans="1:8" s="12" customFormat="1" ht="14.25" customHeight="1">
      <c r="A53" s="11">
        <v>8</v>
      </c>
      <c r="B53" s="51" t="s">
        <v>12</v>
      </c>
      <c r="C53" s="4" t="s">
        <v>3</v>
      </c>
      <c r="D53" s="6">
        <v>24000</v>
      </c>
      <c r="E53" s="39"/>
      <c r="F53" s="13"/>
      <c r="G53" s="1">
        <f t="shared" si="4"/>
        <v>0</v>
      </c>
      <c r="H53" s="1">
        <f t="shared" si="5"/>
        <v>0</v>
      </c>
    </row>
    <row r="54" spans="1:8" s="12" customFormat="1" ht="14.25" customHeight="1">
      <c r="A54" s="11">
        <v>9</v>
      </c>
      <c r="B54" s="51" t="s">
        <v>11</v>
      </c>
      <c r="C54" s="4" t="s">
        <v>3</v>
      </c>
      <c r="D54" s="6">
        <v>300</v>
      </c>
      <c r="E54" s="39"/>
      <c r="F54" s="13"/>
      <c r="G54" s="1">
        <f t="shared" si="4"/>
        <v>0</v>
      </c>
      <c r="H54" s="1">
        <f t="shared" si="5"/>
        <v>0</v>
      </c>
    </row>
    <row r="55" spans="1:8" s="12" customFormat="1" ht="15" customHeight="1">
      <c r="A55" s="11">
        <v>10</v>
      </c>
      <c r="B55" s="51" t="s">
        <v>10</v>
      </c>
      <c r="C55" s="2" t="s">
        <v>3</v>
      </c>
      <c r="D55" s="6">
        <v>160</v>
      </c>
      <c r="E55" s="39"/>
      <c r="F55" s="13"/>
      <c r="G55" s="1">
        <f t="shared" si="4"/>
        <v>0</v>
      </c>
      <c r="H55" s="1">
        <f t="shared" si="5"/>
        <v>0</v>
      </c>
    </row>
    <row r="56" spans="1:11" s="12" customFormat="1" ht="14.25" customHeight="1">
      <c r="A56" s="11">
        <v>11</v>
      </c>
      <c r="B56" s="51" t="s">
        <v>9</v>
      </c>
      <c r="C56" s="2" t="s">
        <v>3</v>
      </c>
      <c r="D56" s="6">
        <v>50</v>
      </c>
      <c r="E56" s="39"/>
      <c r="F56" s="13"/>
      <c r="G56" s="1">
        <f t="shared" si="4"/>
        <v>0</v>
      </c>
      <c r="H56" s="1">
        <f t="shared" si="5"/>
        <v>0</v>
      </c>
      <c r="K56" s="45"/>
    </row>
    <row r="57" spans="1:11" s="21" customFormat="1" ht="15" customHeight="1">
      <c r="A57" s="11">
        <v>12</v>
      </c>
      <c r="B57" s="51" t="s">
        <v>58</v>
      </c>
      <c r="C57" s="2" t="s">
        <v>3</v>
      </c>
      <c r="D57" s="6">
        <v>1000</v>
      </c>
      <c r="E57" s="39"/>
      <c r="F57" s="13"/>
      <c r="G57" s="1">
        <f t="shared" si="4"/>
        <v>0</v>
      </c>
      <c r="H57" s="1">
        <f t="shared" si="5"/>
        <v>0</v>
      </c>
      <c r="I57" s="12"/>
      <c r="J57" s="12"/>
      <c r="K57" s="46"/>
    </row>
    <row r="58" spans="1:11" s="21" customFormat="1" ht="19.5" customHeight="1">
      <c r="A58" s="11">
        <v>13</v>
      </c>
      <c r="B58" s="51" t="s">
        <v>59</v>
      </c>
      <c r="C58" s="2" t="s">
        <v>3</v>
      </c>
      <c r="D58" s="6">
        <v>1000</v>
      </c>
      <c r="E58" s="39"/>
      <c r="F58" s="13"/>
      <c r="G58" s="1">
        <f t="shared" si="4"/>
        <v>0</v>
      </c>
      <c r="H58" s="1">
        <f t="shared" si="5"/>
        <v>0</v>
      </c>
      <c r="I58" s="12"/>
      <c r="J58" s="12"/>
      <c r="K58" s="46"/>
    </row>
    <row r="59" spans="1:11" s="14" customFormat="1" ht="14.25" customHeight="1">
      <c r="A59" s="66" t="s">
        <v>8</v>
      </c>
      <c r="B59" s="66"/>
      <c r="C59" s="66"/>
      <c r="D59" s="66"/>
      <c r="E59" s="66"/>
      <c r="F59" s="66"/>
      <c r="G59" s="62">
        <f>ROUND(SUM(G46:G58),2)</f>
        <v>0</v>
      </c>
      <c r="H59" s="62">
        <f>ROUND(SUM(H46:H58),2)</f>
        <v>0</v>
      </c>
      <c r="I59" s="10"/>
      <c r="J59" s="10"/>
      <c r="K59" s="47"/>
    </row>
    <row r="60" spans="1:10" s="58" customFormat="1" ht="18" customHeight="1">
      <c r="A60" s="73" t="s">
        <v>5</v>
      </c>
      <c r="B60" s="74"/>
      <c r="C60" s="74"/>
      <c r="D60" s="74"/>
      <c r="E60" s="74"/>
      <c r="F60" s="74"/>
      <c r="G60" s="74"/>
      <c r="H60" s="75"/>
      <c r="I60" s="57"/>
      <c r="J60" s="57"/>
    </row>
    <row r="61" spans="1:11" s="15" customFormat="1" ht="12">
      <c r="A61" s="11">
        <v>1</v>
      </c>
      <c r="B61" s="51" t="s">
        <v>6</v>
      </c>
      <c r="C61" s="2" t="s">
        <v>3</v>
      </c>
      <c r="D61" s="24">
        <v>5000</v>
      </c>
      <c r="E61" s="40"/>
      <c r="F61" s="13"/>
      <c r="G61" s="1">
        <f>ROUND(D61*E61,2)</f>
        <v>0</v>
      </c>
      <c r="H61" s="1">
        <f>ROUND(G61+(G61*F61/100),2)</f>
        <v>0</v>
      </c>
      <c r="I61" s="12"/>
      <c r="J61" s="12"/>
      <c r="K61" s="48"/>
    </row>
    <row r="62" spans="1:11" s="12" customFormat="1" ht="12">
      <c r="A62" s="11">
        <v>2</v>
      </c>
      <c r="B62" s="51" t="s">
        <v>54</v>
      </c>
      <c r="C62" s="2" t="s">
        <v>3</v>
      </c>
      <c r="D62" s="24">
        <v>1500</v>
      </c>
      <c r="E62" s="40"/>
      <c r="F62" s="13"/>
      <c r="G62" s="1">
        <f>ROUND(D62*E62,2)</f>
        <v>0</v>
      </c>
      <c r="H62" s="1">
        <f>ROUND(G62+(G62*F62/100),2)</f>
        <v>0</v>
      </c>
      <c r="K62" s="45"/>
    </row>
    <row r="63" spans="1:11" s="12" customFormat="1" ht="12">
      <c r="A63" s="11">
        <v>3</v>
      </c>
      <c r="B63" s="51" t="s">
        <v>60</v>
      </c>
      <c r="C63" s="2" t="s">
        <v>3</v>
      </c>
      <c r="D63" s="24">
        <v>750</v>
      </c>
      <c r="E63" s="40"/>
      <c r="F63" s="13"/>
      <c r="G63" s="1">
        <f>ROUND(D63*E63,2)</f>
        <v>0</v>
      </c>
      <c r="H63" s="1">
        <f>ROUND(G63+(G63*F63/100),2)</f>
        <v>0</v>
      </c>
      <c r="K63" s="45"/>
    </row>
    <row r="64" spans="1:11" s="12" customFormat="1" ht="12">
      <c r="A64" s="2">
        <v>4</v>
      </c>
      <c r="B64" s="51" t="s">
        <v>61</v>
      </c>
      <c r="C64" s="2" t="s">
        <v>3</v>
      </c>
      <c r="D64" s="6">
        <v>4400</v>
      </c>
      <c r="E64" s="40"/>
      <c r="F64" s="13"/>
      <c r="G64" s="1">
        <f>ROUND(D64*E64,2)</f>
        <v>0</v>
      </c>
      <c r="H64" s="1">
        <f>ROUND(G64+(G64*F64/100),2)</f>
        <v>0</v>
      </c>
      <c r="K64" s="45"/>
    </row>
    <row r="65" spans="1:11" ht="12.75">
      <c r="A65" s="16">
        <v>5</v>
      </c>
      <c r="B65" s="51" t="s">
        <v>1</v>
      </c>
      <c r="C65" s="17" t="s">
        <v>0</v>
      </c>
      <c r="D65" s="25">
        <v>20</v>
      </c>
      <c r="E65" s="41"/>
      <c r="G65" s="1">
        <f>ROUND(D65*E65,2)</f>
        <v>0</v>
      </c>
      <c r="H65" s="1">
        <f>ROUND(G65+(G65*F65/100),2)</f>
        <v>0</v>
      </c>
      <c r="K65" s="49"/>
    </row>
    <row r="66" spans="1:11" ht="18.75" customHeight="1">
      <c r="A66" s="67" t="s">
        <v>8</v>
      </c>
      <c r="B66" s="67"/>
      <c r="C66" s="67"/>
      <c r="D66" s="67"/>
      <c r="E66" s="67"/>
      <c r="F66" s="67"/>
      <c r="G66" s="63">
        <f>ROUND(SUM(G61:G65),2)</f>
        <v>0</v>
      </c>
      <c r="H66" s="64">
        <f>ROUND(SUM(H61:H65),2)</f>
        <v>0</v>
      </c>
      <c r="K66" s="49"/>
    </row>
    <row r="67" spans="1:10" s="60" customFormat="1" ht="17.25" customHeight="1">
      <c r="A67" s="70" t="s">
        <v>2</v>
      </c>
      <c r="B67" s="71"/>
      <c r="C67" s="71"/>
      <c r="D67" s="71"/>
      <c r="E67" s="71"/>
      <c r="F67" s="71"/>
      <c r="G67" s="71"/>
      <c r="H67" s="72"/>
      <c r="I67" s="59"/>
      <c r="J67" s="59"/>
    </row>
    <row r="68" spans="1:11" ht="12.75">
      <c r="A68" s="16">
        <v>1</v>
      </c>
      <c r="B68" s="51" t="s">
        <v>4</v>
      </c>
      <c r="C68" s="17" t="s">
        <v>3</v>
      </c>
      <c r="D68" s="25">
        <v>180</v>
      </c>
      <c r="E68" s="42"/>
      <c r="G68" s="1">
        <f>ROUND(D68*E68,2)</f>
        <v>0</v>
      </c>
      <c r="H68" s="1">
        <f>ROUND(G68+(G68*F68/100),2)</f>
        <v>0</v>
      </c>
      <c r="K68" s="49"/>
    </row>
    <row r="69" spans="1:10" s="60" customFormat="1" ht="15" customHeight="1">
      <c r="A69" s="70" t="s">
        <v>46</v>
      </c>
      <c r="B69" s="71"/>
      <c r="C69" s="71"/>
      <c r="D69" s="71"/>
      <c r="E69" s="71"/>
      <c r="F69" s="71"/>
      <c r="G69" s="71"/>
      <c r="H69" s="72"/>
      <c r="I69" s="59"/>
      <c r="J69" s="59"/>
    </row>
    <row r="70" spans="1:11" ht="18.75" customHeight="1">
      <c r="A70" s="16">
        <v>1</v>
      </c>
      <c r="B70" s="51" t="s">
        <v>62</v>
      </c>
      <c r="C70" s="18" t="s">
        <v>3</v>
      </c>
      <c r="D70" s="26">
        <v>150</v>
      </c>
      <c r="E70" s="43"/>
      <c r="G70" s="1">
        <f>ROUND(D70*E70,2)</f>
        <v>0</v>
      </c>
      <c r="H70" s="1">
        <f>ROUND(G70+(G70*F70/100),2)</f>
        <v>0</v>
      </c>
      <c r="K70" s="49"/>
    </row>
    <row r="71" spans="1:10" s="60" customFormat="1" ht="13.5" customHeight="1">
      <c r="A71" s="70" t="s">
        <v>56</v>
      </c>
      <c r="B71" s="71"/>
      <c r="C71" s="71"/>
      <c r="D71" s="71"/>
      <c r="E71" s="71"/>
      <c r="F71" s="71"/>
      <c r="G71" s="71"/>
      <c r="H71" s="72"/>
      <c r="I71" s="56"/>
      <c r="J71" s="56"/>
    </row>
    <row r="72" spans="1:10" s="19" customFormat="1" ht="13.5" customHeight="1">
      <c r="A72" s="16">
        <v>1</v>
      </c>
      <c r="B72" s="54" t="s">
        <v>52</v>
      </c>
      <c r="C72" s="18" t="s">
        <v>0</v>
      </c>
      <c r="D72" s="26">
        <v>850</v>
      </c>
      <c r="E72" s="44"/>
      <c r="F72" s="18"/>
      <c r="G72" s="1">
        <f>ROUND(D72*E72,2)</f>
        <v>0</v>
      </c>
      <c r="H72" s="1">
        <f>ROUND(G72+(G72*F72/100),2)</f>
        <v>0</v>
      </c>
      <c r="I72" s="10"/>
      <c r="J72" s="10"/>
    </row>
    <row r="73" spans="1:10" s="19" customFormat="1" ht="13.5" customHeight="1">
      <c r="A73" s="16">
        <v>2</v>
      </c>
      <c r="B73" s="54" t="s">
        <v>41</v>
      </c>
      <c r="C73" s="18" t="s">
        <v>3</v>
      </c>
      <c r="D73" s="26">
        <v>450</v>
      </c>
      <c r="E73" s="44"/>
      <c r="F73" s="18"/>
      <c r="G73" s="1">
        <f>ROUND(D73*E73,2)</f>
        <v>0</v>
      </c>
      <c r="H73" s="1">
        <f>ROUND(G73+(G73*F73/100),2)</f>
        <v>0</v>
      </c>
      <c r="I73" s="10"/>
      <c r="J73" s="10"/>
    </row>
    <row r="74" spans="1:8" ht="18.75" customHeight="1">
      <c r="A74" s="67" t="s">
        <v>8</v>
      </c>
      <c r="B74" s="67"/>
      <c r="C74" s="67"/>
      <c r="D74" s="67"/>
      <c r="E74" s="67"/>
      <c r="F74" s="67"/>
      <c r="G74" s="63">
        <f>ROUND(SUM(G72:G73),2)</f>
        <v>0</v>
      </c>
      <c r="H74" s="64">
        <f>ROUND(SUM(H72:H73),2)</f>
        <v>0</v>
      </c>
    </row>
  </sheetData>
  <sheetProtection/>
  <mergeCells count="21">
    <mergeCell ref="A34:F34"/>
    <mergeCell ref="A69:H69"/>
    <mergeCell ref="A1:J1"/>
    <mergeCell ref="A22:H22"/>
    <mergeCell ref="A3:H3"/>
    <mergeCell ref="A7:H7"/>
    <mergeCell ref="A11:H11"/>
    <mergeCell ref="A35:H35"/>
    <mergeCell ref="A21:F21"/>
    <mergeCell ref="A6:F6"/>
    <mergeCell ref="A10:F10"/>
    <mergeCell ref="A39:F39"/>
    <mergeCell ref="A74:F74"/>
    <mergeCell ref="A66:F66"/>
    <mergeCell ref="A40:H40"/>
    <mergeCell ref="A45:H45"/>
    <mergeCell ref="A59:F59"/>
    <mergeCell ref="A44:F44"/>
    <mergeCell ref="A71:H71"/>
    <mergeCell ref="A60:H60"/>
    <mergeCell ref="A67:H67"/>
  </mergeCells>
  <printOptions/>
  <pageMargins left="0.5118110236220472" right="0.4724409448818898" top="0.5118110236220472" bottom="0.7086614173228347" header="0.5118110236220472" footer="0.5118110236220472"/>
  <pageSetup fitToHeight="0" fitToWidth="1" horizontalDpi="600" verticalDpi="600" orientation="landscape" paperSize="9" r:id="rId1"/>
  <headerFooter alignWithMargins="0">
    <oddFooter>&amp;C&amp;"Garamond,Normalny"&amp;9załącznik nr 1, nr sprawy PCZSzp/TP-MN/12/2024&amp;R&amp;9&amp;P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9.125" style="27" customWidth="1"/>
    <col min="2" max="2" width="12.75390625" style="27" customWidth="1"/>
    <col min="3" max="3" width="16.125" style="27" customWidth="1"/>
    <col min="4" max="4" width="16.375" style="27" customWidth="1"/>
    <col min="5" max="16384" width="9.125" style="27" customWidth="1"/>
  </cols>
  <sheetData>
    <row r="2" spans="2:3" ht="12.75">
      <c r="B2" s="27" t="s">
        <v>19</v>
      </c>
      <c r="C2" s="27" t="s">
        <v>76</v>
      </c>
    </row>
    <row r="3" spans="1:4" ht="12.75">
      <c r="A3" s="27" t="s">
        <v>65</v>
      </c>
      <c r="B3" s="28">
        <f>'zał.1'!G6</f>
        <v>0</v>
      </c>
      <c r="C3" s="28">
        <f>'zał.1'!H6</f>
        <v>0</v>
      </c>
      <c r="D3" s="29"/>
    </row>
    <row r="4" spans="1:4" ht="12.75">
      <c r="A4" s="27" t="s">
        <v>66</v>
      </c>
      <c r="B4" s="28">
        <f>'zał.1'!G10</f>
        <v>0</v>
      </c>
      <c r="C4" s="28">
        <f>'zał.1'!H10</f>
        <v>0</v>
      </c>
      <c r="D4" s="29"/>
    </row>
    <row r="5" spans="1:4" ht="12.75">
      <c r="A5" s="27" t="s">
        <v>67</v>
      </c>
      <c r="B5" s="28">
        <f>'zał.1'!G21</f>
        <v>0</v>
      </c>
      <c r="C5" s="28">
        <f>'zał.1'!H21</f>
        <v>0</v>
      </c>
      <c r="D5" s="29"/>
    </row>
    <row r="6" spans="1:4" ht="12.75">
      <c r="A6" s="27" t="s">
        <v>68</v>
      </c>
      <c r="B6" s="28">
        <f>'zał.1'!G34</f>
        <v>0</v>
      </c>
      <c r="C6" s="28">
        <f>'zał.1'!H34</f>
        <v>0</v>
      </c>
      <c r="D6" s="29"/>
    </row>
    <row r="7" spans="1:4" ht="12.75">
      <c r="A7" s="27" t="s">
        <v>69</v>
      </c>
      <c r="B7" s="28">
        <f>'zał.1'!G39</f>
        <v>0</v>
      </c>
      <c r="C7" s="28">
        <f>'zał.1'!H39</f>
        <v>0</v>
      </c>
      <c r="D7" s="29"/>
    </row>
    <row r="8" spans="1:4" ht="12.75">
      <c r="A8" s="27" t="s">
        <v>70</v>
      </c>
      <c r="B8" s="28">
        <f>'zał.1'!G44</f>
        <v>0</v>
      </c>
      <c r="C8" s="28">
        <f>'zał.1'!H44</f>
        <v>0</v>
      </c>
      <c r="D8" s="29"/>
    </row>
    <row r="9" spans="1:4" ht="12.75">
      <c r="A9" s="27" t="s">
        <v>71</v>
      </c>
      <c r="B9" s="28">
        <f>'zał.1'!G59</f>
        <v>0</v>
      </c>
      <c r="C9" s="28">
        <f>'zał.1'!H59</f>
        <v>0</v>
      </c>
      <c r="D9" s="29"/>
    </row>
    <row r="10" spans="1:4" ht="12.75">
      <c r="A10" s="27" t="s">
        <v>72</v>
      </c>
      <c r="B10" s="28">
        <f>'zał.1'!G66</f>
        <v>0</v>
      </c>
      <c r="C10" s="28">
        <f>'zał.1'!H66</f>
        <v>0</v>
      </c>
      <c r="D10" s="29"/>
    </row>
    <row r="11" spans="1:4" ht="12.75">
      <c r="A11" s="27" t="s">
        <v>73</v>
      </c>
      <c r="B11" s="28">
        <f>'zał.1'!G68</f>
        <v>0</v>
      </c>
      <c r="C11" s="28">
        <f>'zał.1'!H68</f>
        <v>0</v>
      </c>
      <c r="D11" s="29"/>
    </row>
    <row r="12" spans="1:4" ht="12.75">
      <c r="A12" s="27" t="s">
        <v>74</v>
      </c>
      <c r="B12" s="28">
        <f>'zał.1'!G70</f>
        <v>0</v>
      </c>
      <c r="C12" s="28">
        <f>'zał.1'!H70</f>
        <v>0</v>
      </c>
      <c r="D12" s="29"/>
    </row>
    <row r="13" spans="1:4" ht="12.75">
      <c r="A13" s="27" t="s">
        <v>75</v>
      </c>
      <c r="B13" s="28">
        <f>'zał.1'!G74</f>
        <v>0</v>
      </c>
      <c r="C13" s="28">
        <f>'zał.1'!H74</f>
        <v>0</v>
      </c>
      <c r="D13" s="29"/>
    </row>
    <row r="14" spans="2:4" ht="12.75">
      <c r="B14" s="28">
        <f>SUM(B3:B13)</f>
        <v>0</v>
      </c>
      <c r="C14" s="28">
        <f>SUM(C3:C13)</f>
        <v>0</v>
      </c>
      <c r="D14" s="29"/>
    </row>
    <row r="16" ht="12.75">
      <c r="C16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Mirosława Włodarczyk</cp:lastModifiedBy>
  <cp:lastPrinted>2024-06-25T05:38:05Z</cp:lastPrinted>
  <dcterms:created xsi:type="dcterms:W3CDTF">2024-02-15T10:42:28Z</dcterms:created>
  <dcterms:modified xsi:type="dcterms:W3CDTF">2024-06-25T05:38:09Z</dcterms:modified>
  <cp:category/>
  <cp:version/>
  <cp:contentType/>
  <cp:contentStatus/>
</cp:coreProperties>
</file>