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0.1\Dokumenty\Dokumenty\GMINY\Prostki\2021\Przetarg 2021\SWZ 2021\SWZ wysłany do Kl 14.05.21\"/>
    </mc:Choice>
  </mc:AlternateContent>
  <xr:revisionPtr revIDLastSave="0" documentId="13_ncr:1_{9DC508FE-3DEF-47FB-B53F-CAB93511BEFC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Zakładka nr 1" sheetId="12" r:id="rId1"/>
    <sheet name="Zakładka nr 2" sheetId="3" r:id="rId2"/>
    <sheet name="Zakładka nr 3" sheetId="4" r:id="rId3"/>
    <sheet name="Zakładka nr 4" sheetId="5" r:id="rId4"/>
    <sheet name="Zakładka nr 5" sheetId="19" r:id="rId5"/>
  </sheets>
  <definedNames>
    <definedName name="_xlnm._FilterDatabase" localSheetId="0" hidden="1">'Zakładka nr 1'!$A$2:$O$2</definedName>
    <definedName name="_xlnm._FilterDatabase" localSheetId="2" hidden="1">'Zakładka nr 3'!#REF!</definedName>
    <definedName name="_xlnm._FilterDatabase" localSheetId="3" hidden="1">'Zakładka nr 4'!#REF!</definedName>
    <definedName name="_xlnm.Print_Area" localSheetId="2">'Zakładka nr 3'!$A$1:$G$64</definedName>
    <definedName name="_xlnm.Print_Area" localSheetId="3">'Zakładka nr 4'!$A$1:$P$19</definedName>
    <definedName name="_xlnm.Print_Titles" localSheetId="0">'Zakładka nr 1'!$2:$2</definedName>
    <definedName name="_xlnm.Print_Titles" localSheetId="3">'Zakładka nr 4'!$A:$B,'Zakładka nr 4'!$1:$3</definedName>
  </definedNames>
  <calcPr calcId="191029"/>
</workbook>
</file>

<file path=xl/calcChain.xml><?xml version="1.0" encoding="utf-8"?>
<calcChain xmlns="http://schemas.openxmlformats.org/spreadsheetml/2006/main">
  <c r="C4" i="3" l="1"/>
  <c r="E99" i="3"/>
  <c r="E93" i="3"/>
  <c r="E92" i="3"/>
  <c r="E91" i="3"/>
  <c r="E90" i="3"/>
  <c r="E88" i="3"/>
  <c r="E237" i="3"/>
  <c r="E95" i="3"/>
  <c r="E94" i="3"/>
  <c r="E89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4" i="3"/>
  <c r="E53" i="3"/>
  <c r="E52" i="3"/>
  <c r="E51" i="3"/>
  <c r="E24" i="3"/>
  <c r="E22" i="3"/>
  <c r="E20" i="3"/>
  <c r="E17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3" i="3"/>
  <c r="E21" i="3"/>
  <c r="E19" i="3"/>
  <c r="E18" i="3"/>
  <c r="E16" i="3"/>
  <c r="C3" i="3" l="1"/>
  <c r="E311" i="3"/>
  <c r="C5" i="3" s="1"/>
  <c r="C57" i="4"/>
  <c r="C58" i="4"/>
  <c r="C26" i="4" l="1"/>
  <c r="C21" i="4" l="1"/>
  <c r="C31" i="4" l="1"/>
  <c r="C15" i="4" l="1"/>
  <c r="C47" i="4" l="1"/>
  <c r="C42" i="4"/>
  <c r="C10" i="4"/>
  <c r="C51" i="4" l="1"/>
  <c r="C36" i="4"/>
  <c r="C52" i="4" s="1"/>
  <c r="C59" i="4" l="1"/>
  <c r="C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KasiaM</author>
    <author>Przemek</author>
    <author>PrzemekB</author>
  </authors>
  <commentList>
    <comment ref="R14" authorId="0" shapeId="0" xr:uid="{64B796E9-AD27-44ED-A917-F844C3697F44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14" authorId="0" shapeId="0" xr:uid="{61EA7279-2198-48F8-B8BD-DD9A1DC28ACA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16" authorId="0" shapeId="0" xr:uid="{13219E60-FCE6-4AA1-90B3-F60B1B974DF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16" authorId="1" shapeId="0" xr:uid="{C783027C-A4D1-42AD-919D-414A5667EC8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16" authorId="1" shapeId="0" xr:uid="{E7E2B4AA-B6DB-459A-9DAB-DEC2586D6F5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H16" authorId="2" shapeId="0" xr:uid="{E53CA6F2-51A0-4EC9-963D-18292788F9E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17" authorId="0" shapeId="0" xr:uid="{A95ADC81-B79A-4849-8212-4D0BD87E243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17" authorId="1" shapeId="0" xr:uid="{440854F6-2967-4DDD-BBC6-012A06A99AA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17" authorId="1" shapeId="0" xr:uid="{53940037-76E9-420C-83A3-1782777F43B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17" authorId="2" shapeId="0" xr:uid="{4D80D3B8-7FCE-4445-860A-68A0A9E7C89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17" authorId="2" shapeId="0" xr:uid="{85E0B9B2-8BAA-45CB-96D0-3541F1B34C5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S18" authorId="1" shapeId="0" xr:uid="{A14BBFFC-89F4-4176-8E0B-E36EED027AB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18" authorId="1" shapeId="0" xr:uid="{962E6CAD-AA0E-408E-8EE8-8073789EAD9B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18" authorId="2" shapeId="0" xr:uid="{4723AAAC-B29B-4CDD-B7DB-0368AFD2242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18" authorId="2" shapeId="0" xr:uid="{B768C04D-EED6-4DA2-B857-1A9AA5217D4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S19" authorId="1" shapeId="0" xr:uid="{C25CACDE-CB61-48E9-9621-6A1ABC39E1D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19" authorId="1" shapeId="0" xr:uid="{461886E8-B051-47C7-8805-FD9092C940C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19" authorId="2" shapeId="0" xr:uid="{F18DD700-CF67-46D5-9EF8-24846E3DC7E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19" authorId="2" shapeId="0" xr:uid="{7C88E303-860D-40B2-BBFB-4A17D34D502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0" authorId="0" shapeId="0" xr:uid="{D03F1A08-275C-4B1A-911B-0D8344A8554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0" authorId="1" shapeId="0" xr:uid="{44199582-0EB5-4EB5-B2F2-5DAD1F5E667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0" authorId="1" shapeId="0" xr:uid="{56CCEA47-9C92-4F33-88BF-7DBC1CC2C73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0" authorId="2" shapeId="0" xr:uid="{5E2DCE9A-1D78-4AD0-881D-2872B7EFB73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0" authorId="2" shapeId="0" xr:uid="{08F4FB91-5E5C-4744-A5F8-FEAFFB499F3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1" authorId="0" shapeId="0" xr:uid="{9B48A006-9AE1-4C8B-8A84-4DD6C7DA281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1" authorId="1" shapeId="0" xr:uid="{14763DB6-ABC1-4B20-9BFF-D4C59765988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1" authorId="1" shapeId="0" xr:uid="{4BAA7500-4F80-4088-A1DF-A1DC8946677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1" authorId="2" shapeId="0" xr:uid="{5B2730FC-774E-4070-BB59-8838BB42AD3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1" authorId="2" shapeId="0" xr:uid="{18A348C3-1D36-4595-8ABB-293ABC22B89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2" authorId="0" shapeId="0" xr:uid="{9507B939-71FE-43DA-998C-7594C19BC30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2" authorId="1" shapeId="0" xr:uid="{D87B7147-90E3-4BBB-8D0F-81D4F4FD746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2" authorId="1" shapeId="0" xr:uid="{B1DECC09-5168-43B7-AAA1-0A123330CA6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2" authorId="2" shapeId="0" xr:uid="{C037448D-0A20-422A-B9E0-E0F9CFABCFE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2" authorId="2" shapeId="0" xr:uid="{62048E29-6E98-41EF-8AE7-E88D0576D51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3" authorId="0" shapeId="0" xr:uid="{2BD9DCB6-0155-46AA-9C84-EFDFBE5DC82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3" authorId="1" shapeId="0" xr:uid="{C2A01F8C-777B-41D4-81E1-9F9259DA20E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3" authorId="1" shapeId="0" xr:uid="{0590F798-D324-4EC2-BA13-BA7F100439A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3" authorId="2" shapeId="0" xr:uid="{B104CA3F-4EC5-4F8E-870C-724032FCA35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3" authorId="2" shapeId="0" xr:uid="{06BC907C-4F43-4017-BDC6-338D480973E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4" authorId="0" shapeId="0" xr:uid="{7B73827C-0D2E-47AD-AB3B-97E9833753F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" authorId="1" shapeId="0" xr:uid="{8D2BA922-BF9F-4E13-A871-1802C42B520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" authorId="1" shapeId="0" xr:uid="{B429E459-6B75-43E6-8A77-25282FB619F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" authorId="2" shapeId="0" xr:uid="{73968E8E-50BE-44D7-97C4-26E4EEF9DDF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" authorId="2" shapeId="0" xr:uid="{BA2501D4-4D7D-4AD0-83E8-7053E23CBF3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5" authorId="0" shapeId="0" xr:uid="{07679732-2292-4F65-A76C-0816C558E72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5" authorId="1" shapeId="0" xr:uid="{3B971CBE-5545-41C1-8BA8-3562FE9730D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5" authorId="1" shapeId="0" xr:uid="{AA3161A5-D7FF-462E-9801-775D374F804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5" authorId="2" shapeId="0" xr:uid="{2618850C-1580-4DBB-ADEB-036B36505BB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5" authorId="2" shapeId="0" xr:uid="{B93BA660-5769-44F1-96D2-025A8D53702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6" authorId="0" shapeId="0" xr:uid="{7FA346E2-5CA1-479A-8538-FF784BFE043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6" authorId="1" shapeId="0" xr:uid="{EB401493-07E8-49DE-92FE-F528F8404BA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6" authorId="1" shapeId="0" xr:uid="{2F31944D-38B7-42BA-8C8A-261D2D407BE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6" authorId="2" shapeId="0" xr:uid="{B037B548-84CD-4761-AB19-E53C63F4BFA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6" authorId="2" shapeId="0" xr:uid="{5DE0A06D-D739-4A97-8581-41A8D166797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7" authorId="0" shapeId="0" xr:uid="{607FA4C4-06C4-4052-A087-239BD03F7AC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7" authorId="1" shapeId="0" xr:uid="{A3CE8DD4-EBCF-4404-B67F-46A57AFBF1E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7" authorId="1" shapeId="0" xr:uid="{EE1A6485-9B98-4961-868F-3466D324D63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7" authorId="2" shapeId="0" xr:uid="{B7BE6B27-C2A0-4C76-8EF4-373DC46CB4F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7" authorId="2" shapeId="0" xr:uid="{434D9088-2D4A-4D96-BB6F-1F9B3B2BDCB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8" authorId="0" shapeId="0" xr:uid="{5049495C-49B7-4B84-B3B7-CE87F8B0E9C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8" authorId="1" shapeId="0" xr:uid="{FD741B09-0CE8-41DF-978F-8BB3AE7BC8E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8" authorId="1" shapeId="0" xr:uid="{418F8184-EC74-4862-8499-F9AF8B84F23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8" authorId="2" shapeId="0" xr:uid="{C287E298-9134-40FA-89F9-D647D43FFD2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8" authorId="2" shapeId="0" xr:uid="{048A1C3E-FBD5-4CF7-84D9-F2B6C72D122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9" authorId="0" shapeId="0" xr:uid="{B35F3D92-9184-4EE1-B6CE-5033F7A2ED3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9" authorId="1" shapeId="0" xr:uid="{79E2A51C-806B-4FF2-A2F5-444FD764A3D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9" authorId="1" shapeId="0" xr:uid="{9F84B135-6667-4D77-AFF8-7641ED28BDF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9" authorId="2" shapeId="0" xr:uid="{4C9A598D-B41D-48D3-92D3-9CE124E74D4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9" authorId="2" shapeId="0" xr:uid="{AD4D4AF8-0D42-442A-8666-ECEE652164C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0" authorId="0" shapeId="0" xr:uid="{EE0C7F6B-CB42-4F09-9DCD-7CC6C55DEC6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0" authorId="1" shapeId="0" xr:uid="{011EC3EE-CC36-4561-A744-67E9FBB6278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0" authorId="1" shapeId="0" xr:uid="{0C27F070-E082-4C08-B765-9204F69479E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0" authorId="2" shapeId="0" xr:uid="{3FC43148-FE0C-4B46-B3C9-E893FDB200E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0" authorId="2" shapeId="0" xr:uid="{32A6E0AC-BED3-49E6-8C6B-97FA1C40677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1" authorId="0" shapeId="0" xr:uid="{F50F0738-BF19-417B-868C-CBE1CE04790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1" authorId="1" shapeId="0" xr:uid="{1C41C61C-6A9C-425A-B7A9-49E960BB2A3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1" authorId="1" shapeId="0" xr:uid="{B503A883-7CA6-49BC-9F83-E8150F317AF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1" authorId="2" shapeId="0" xr:uid="{B1615F30-865E-4A13-A842-BABB8DBC317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1" authorId="2" shapeId="0" xr:uid="{41F33460-18EB-463B-B549-D9F638B9C87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2" authorId="0" shapeId="0" xr:uid="{79338058-FDB9-4D34-A597-98E35ED27C9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2" authorId="1" shapeId="0" xr:uid="{58363135-F543-4745-AF03-B62766AC769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2" authorId="1" shapeId="0" xr:uid="{75E0684F-C60C-4170-B96E-A00BF66A7ED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2" authorId="2" shapeId="0" xr:uid="{27303619-52DD-4C82-942C-1A9326099C6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2" authorId="2" shapeId="0" xr:uid="{2144DDFA-FF21-465D-9F2B-2C27C0C224D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3" authorId="0" shapeId="0" xr:uid="{6C6EEFBC-6C99-4890-9832-F92E4AB5ADF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3" authorId="1" shapeId="0" xr:uid="{5A3864FB-7CDB-4673-BDA3-A988E1BF68A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3" authorId="1" shapeId="0" xr:uid="{7B50A4B9-5971-4145-96B4-DACD6F23476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3" authorId="2" shapeId="0" xr:uid="{19957D2C-A567-4E3E-8992-1A1FDD74C57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3" authorId="2" shapeId="0" xr:uid="{FE9EBD2F-EACC-4C4E-A264-498B0E9863A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4" authorId="0" shapeId="0" xr:uid="{B92C4011-9182-4744-87CA-8B65338FBAE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4" authorId="1" shapeId="0" xr:uid="{3573B51F-5F9B-4DD0-A95F-622F230CE3C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4" authorId="1" shapeId="0" xr:uid="{1E9E3F55-DECB-4854-9AD1-C4D8B4B70C0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4" authorId="2" shapeId="0" xr:uid="{906FB937-5519-45AC-B9B8-B3301B189D3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4" authorId="2" shapeId="0" xr:uid="{79D183AF-4342-48F5-8F68-820E157DA9F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5" authorId="0" shapeId="0" xr:uid="{F0B5415B-328E-410C-87F2-E649D6FB6D7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5" authorId="1" shapeId="0" xr:uid="{7512DEDC-A0C2-42E3-AF3A-2EAF69EB802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5" authorId="1" shapeId="0" xr:uid="{68C46BA2-0BFF-4262-B8A3-BE7E6D0E0C2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5" authorId="2" shapeId="0" xr:uid="{B0CFE3D3-9F60-4841-8B83-DD2D29FD641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5" authorId="2" shapeId="0" xr:uid="{24769F16-37C0-4299-82AC-5924C6172B9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6" authorId="0" shapeId="0" xr:uid="{701AE511-D1C1-4174-9DF1-56DD469D789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6" authorId="1" shapeId="0" xr:uid="{DFD86D17-2592-48BC-8539-812293801CE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6" authorId="1" shapeId="0" xr:uid="{3BE5383A-B193-4825-BDD0-41752E545EA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6" authorId="2" shapeId="0" xr:uid="{C6DAA491-B7DF-4DFE-ABF5-9458BC9AD52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6" authorId="2" shapeId="0" xr:uid="{96353314-198A-4963-8C85-F56BC03897E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7" authorId="0" shapeId="0" xr:uid="{0294CD9B-8E42-4774-A044-EF5B5C59AFA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7" authorId="1" shapeId="0" xr:uid="{7D46C8D7-7721-4312-A614-B83BF59B364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7" authorId="1" shapeId="0" xr:uid="{35AAF016-64B2-49AA-91FD-9778B29C08F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7" authorId="2" shapeId="0" xr:uid="{63E605FB-586A-457F-8BE7-B5E7EE8C100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7" authorId="2" shapeId="0" xr:uid="{15E40D3C-4AEA-4660-A81B-BA342162CD2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8" authorId="0" shapeId="0" xr:uid="{3ABED122-7D33-45E4-AED8-7B82767398F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8" authorId="1" shapeId="0" xr:uid="{E5AAA76D-3009-4108-A1E4-3CFB1F1502D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8" authorId="1" shapeId="0" xr:uid="{EC79C3A7-7E4C-4856-9F96-C60D24569C1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8" authorId="2" shapeId="0" xr:uid="{3E03BA23-CBE7-4DDA-B33D-F302F7C04FB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8" authorId="2" shapeId="0" xr:uid="{CA3C336F-B3E0-43A5-9024-4FD923C1162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39" authorId="0" shapeId="0" xr:uid="{01519B00-F168-4E7A-9A89-5DFC6ADA4AA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9" authorId="1" shapeId="0" xr:uid="{C9805567-CA46-444F-9954-9D3EE1FC5B8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9" authorId="1" shapeId="0" xr:uid="{27E4AFD1-2875-4A4D-AEA9-2D61E3104B5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9" authorId="2" shapeId="0" xr:uid="{F0C73A19-C4AC-4684-9949-C614F25A324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9" authorId="2" shapeId="0" xr:uid="{955F0999-12A4-48F9-9FCA-AB1E4CA1DA9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0" authorId="0" shapeId="0" xr:uid="{DDAF0918-420D-4F61-8828-4B086AF0560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0" authorId="1" shapeId="0" xr:uid="{10DFC25C-EA25-4780-A5B2-0081B89C466C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0" authorId="1" shapeId="0" xr:uid="{43D98C5A-2576-46FF-8230-FC5CE0B8751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0" authorId="2" shapeId="0" xr:uid="{3D907736-1BC7-4E76-8B60-9CED236655D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0" authorId="2" shapeId="0" xr:uid="{30ED281A-4F86-40AA-AA10-098E852B6AB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1" authorId="0" shapeId="0" xr:uid="{3B1A4328-08B3-4BAD-9CEB-AE88E80AE44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1" authorId="1" shapeId="0" xr:uid="{92BFD720-3CE0-4F3E-9E78-927620373D6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1" authorId="1" shapeId="0" xr:uid="{EE149DB0-CA35-4E03-911B-460F3CC8333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1" authorId="2" shapeId="0" xr:uid="{1EE40814-B5E4-4CB9-ABBE-9519CA0AB44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1" authorId="2" shapeId="0" xr:uid="{E53C245C-9CFE-4371-A1DD-D19A0561D33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2" authorId="0" shapeId="0" xr:uid="{8D09058B-15A6-4A46-A73A-284B9A2456C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2" authorId="1" shapeId="0" xr:uid="{637E5C32-43EA-4903-B612-6348B289BFA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2" authorId="1" shapeId="0" xr:uid="{DC0A4588-F288-40B5-8BFF-5747FC7E72E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2" authorId="2" shapeId="0" xr:uid="{564D1212-1F57-4D68-A8AA-D9BC658ADE0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2" authorId="2" shapeId="0" xr:uid="{0D0A4C2B-0D0D-49DA-9C6F-436CB0BBC1F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3" authorId="0" shapeId="0" xr:uid="{2C38D345-9266-4783-B742-2A07FF0EBAB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3" authorId="1" shapeId="0" xr:uid="{43E69CA6-CB36-431C-915F-97928B95274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3" authorId="1" shapeId="0" xr:uid="{732E83ED-09AD-4AF9-B6ED-D05048CAC50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3" authorId="2" shapeId="0" xr:uid="{13F674BA-0795-438F-B064-EE5BE4B1928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3" authorId="2" shapeId="0" xr:uid="{4B3EC5CA-203C-44AF-AC38-6C317940469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4" authorId="0" shapeId="0" xr:uid="{D5D30C8A-1253-42D6-851D-AE32044A294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4" authorId="1" shapeId="0" xr:uid="{1D0AF422-EB6D-4C0E-8538-5BAF8F7C9D7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4" authorId="1" shapeId="0" xr:uid="{C56E5EF5-9951-4550-84B5-331BE190421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4" authorId="2" shapeId="0" xr:uid="{0FEA351E-4CDF-478F-BE0C-A7FD0C93C14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4" authorId="2" shapeId="0" xr:uid="{D7B09048-3C20-41DE-BD4D-6A7D70CB9C5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5" authorId="0" shapeId="0" xr:uid="{9926D35B-194D-4B00-A42A-14540C3D718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5" authorId="1" shapeId="0" xr:uid="{A74B3AE7-7041-424F-9593-D0B835DAE57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5" authorId="1" shapeId="0" xr:uid="{44E3332D-D156-4B98-937E-E3DC151984E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5" authorId="2" shapeId="0" xr:uid="{AFB5AD90-1353-428E-AC75-5F77891F6ED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5" authorId="2" shapeId="0" xr:uid="{E16F4A60-AC77-42A1-AC91-181041BC1E7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6" authorId="0" shapeId="0" xr:uid="{253FBF74-D480-4484-A056-F61F900D446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6" authorId="1" shapeId="0" xr:uid="{22125F3D-780E-469C-8479-9A4D1FB89A0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6" authorId="1" shapeId="0" xr:uid="{41E9CFAB-61EF-4997-B99C-024FD64549D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6" authorId="2" shapeId="0" xr:uid="{8C7125E5-CCF2-4D02-8483-5A362FF3CE2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6" authorId="2" shapeId="0" xr:uid="{D2320327-18A9-4BE9-ABC9-145C572B812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7" authorId="0" shapeId="0" xr:uid="{0A97097B-2421-4283-8F94-874B056713B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7" authorId="1" shapeId="0" xr:uid="{D580D8EC-7853-4DFC-968B-222CD22D79C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7" authorId="1" shapeId="0" xr:uid="{DA34D5DA-555C-40D8-ADFF-BCB00E462B7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7" authorId="2" shapeId="0" xr:uid="{EF3B36E9-95AE-42C7-A4D0-F8A3CA9CA31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7" authorId="2" shapeId="0" xr:uid="{8A006AEB-D8BC-49AD-AD48-725DE16748B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8" authorId="0" shapeId="0" xr:uid="{39D7A6E7-F3B2-4239-8738-8101B891E91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8" authorId="1" shapeId="0" xr:uid="{51AFB573-C37D-4A76-A399-A7AECB20B21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8" authorId="1" shapeId="0" xr:uid="{56F5A075-2D51-45D6-8E4E-0CB425A49D0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8" authorId="2" shapeId="0" xr:uid="{1A9F8113-02D9-4BE6-AB19-A23BCBF01B2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8" authorId="2" shapeId="0" xr:uid="{1BC507D5-9300-4659-AC69-6C70934D877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49" authorId="0" shapeId="0" xr:uid="{0F004E1D-18A3-4665-853E-76E5DA5C314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49" authorId="1" shapeId="0" xr:uid="{AF2B8875-E917-4B27-878A-E0B8AEBEF97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49" authorId="1" shapeId="0" xr:uid="{41E2407A-4C58-439F-BD21-3CA51D93A1E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49" authorId="2" shapeId="0" xr:uid="{C6DFA200-C20C-4231-8934-C5CE931EE46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49" authorId="2" shapeId="0" xr:uid="{15402FCE-FBD5-44E9-895F-B55A0A9B593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0" authorId="0" shapeId="0" xr:uid="{05D0A420-543B-4E86-9BA9-EEB1BE83E74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0" authorId="1" shapeId="0" xr:uid="{50ADC271-3C12-43FC-A8C6-71886B803C1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0" authorId="1" shapeId="0" xr:uid="{3304E7D2-2979-4A17-A0AA-39A75D81348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0" authorId="2" shapeId="0" xr:uid="{87DCB838-7EEC-46BB-AC25-5AC6F3B97C3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0" authorId="2" shapeId="0" xr:uid="{0D654B86-F3D0-47C2-A120-97A4D0AD908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1" authorId="0" shapeId="0" xr:uid="{23768BFF-BB65-4EDB-9429-583B5F94889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1" authorId="1" shapeId="0" xr:uid="{89039877-0F68-45AE-91BF-75666664916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1" authorId="1" shapeId="0" xr:uid="{4CF9C5BC-E2A4-4107-B8C8-DFB6A3A9F4C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1" authorId="2" shapeId="0" xr:uid="{2C9B4CC5-2486-4D60-9FF3-901558F6298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1" authorId="2" shapeId="0" xr:uid="{755537C9-1F80-418F-AF6C-BAD5E66C50D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2" authorId="0" shapeId="0" xr:uid="{7A89675E-984D-4700-89F2-AB5DEF9BAE3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2" authorId="1" shapeId="0" xr:uid="{D00572F1-AA54-46D8-BBE1-0252FE865D0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2" authorId="1" shapeId="0" xr:uid="{8A15B9C9-4759-472D-8CA5-0BC8574B3EB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2" authorId="2" shapeId="0" xr:uid="{A5A516F1-5179-4060-9532-1AAB2778580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2" authorId="2" shapeId="0" xr:uid="{B361FBBC-E6AF-4A7E-8669-81015971524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3" authorId="0" shapeId="0" xr:uid="{0C21C2C7-0654-43B4-ACE3-52575F3284E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3" authorId="1" shapeId="0" xr:uid="{2986F7C4-6994-4996-8D64-1CB09B327AC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3" authorId="1" shapeId="0" xr:uid="{EA86BC81-9D84-4B93-ADFA-9F19FE06AB8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3" authorId="2" shapeId="0" xr:uid="{A22F825B-5A3D-459D-9C2D-887B038F0CC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3" authorId="2" shapeId="0" xr:uid="{A212A24B-9522-4378-9A3A-36ACF34936F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4" authorId="0" shapeId="0" xr:uid="{C1FF1D33-767D-4FB3-AA46-A42C53E920F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4" authorId="1" shapeId="0" xr:uid="{1F3E2C3C-D1F2-4336-B799-58BBE2185B8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4" authorId="1" shapeId="0" xr:uid="{C92EA399-5399-4662-AF69-E3BD5CFE8C5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4" authorId="2" shapeId="0" xr:uid="{C162D533-5C9F-4DB0-82C3-A547BC003D5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4" authorId="2" shapeId="0" xr:uid="{F7655DA3-BC4D-43C3-808F-D2FA5BADC90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5" authorId="0" shapeId="0" xr:uid="{C713FE27-3DCE-4E2C-82C5-0F7261AC620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5" authorId="1" shapeId="0" xr:uid="{DDF5869F-B020-40D7-8416-119D32DA165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5" authorId="1" shapeId="0" xr:uid="{25B1EC6E-8D17-4D57-A142-A0AB75F83B8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5" authorId="2" shapeId="0" xr:uid="{7ECAAF60-C718-40F1-AFBE-8A18B381E6B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5" authorId="2" shapeId="0" xr:uid="{92440A1E-F815-4949-B564-7BD818823D4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6" authorId="0" shapeId="0" xr:uid="{53061CE6-7650-4F6D-B52A-72C63BCBF2D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6" authorId="1" shapeId="0" xr:uid="{2B306C51-4A34-4D85-9E0F-D9967B92323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6" authorId="1" shapeId="0" xr:uid="{657B6EA4-850B-42A2-B77F-45B07B4BDB2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6" authorId="2" shapeId="0" xr:uid="{B079E6A1-7B7A-442C-A2AE-896547F5D53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6" authorId="2" shapeId="0" xr:uid="{A0EC1D49-0386-4127-94EF-46322CF4EB2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7" authorId="0" shapeId="0" xr:uid="{CEA60DAF-E508-4BAC-9A90-D349967E44E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7" authorId="1" shapeId="0" xr:uid="{412C3FC7-A3D4-4B63-BADF-1C195641DCA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7" authorId="1" shapeId="0" xr:uid="{C8BA42B2-C7DC-40E2-AE9B-29374D98F4D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7" authorId="2" shapeId="0" xr:uid="{73CD4E6A-54CD-4634-9F94-98EE061E6B5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7" authorId="2" shapeId="0" xr:uid="{5090B566-9158-4B1D-BD27-0619B155B2E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8" authorId="0" shapeId="0" xr:uid="{32C6C95A-C594-4F04-96B9-BD9241410B1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8" authorId="1" shapeId="0" xr:uid="{862FFEC0-FEBC-47F6-A8D4-86751A933E7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8" authorId="1" shapeId="0" xr:uid="{7ACDEF3A-BB96-403E-BCAD-D5243B2A4E7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8" authorId="2" shapeId="0" xr:uid="{7E6A7534-4903-44A0-B8A3-AE56E83B678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8" authorId="2" shapeId="0" xr:uid="{B3B4EDC6-A297-4F94-9CDB-43773216CB8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59" authorId="0" shapeId="0" xr:uid="{7051157F-2387-4A3F-8D00-554A3CB8F4B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59" authorId="1" shapeId="0" xr:uid="{8FE8A311-B04F-4E64-8F99-D21FF9C717D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59" authorId="1" shapeId="0" xr:uid="{8852D11D-50A0-4B1D-A32A-A5F7F206B13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59" authorId="2" shapeId="0" xr:uid="{31D4E752-1A6A-41EF-9BA2-77AAE0A2784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59" authorId="2" shapeId="0" xr:uid="{2B060B0A-5053-481A-A5DB-87570AB0EF3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60" authorId="0" shapeId="0" xr:uid="{88410010-04A4-46AE-A3C5-AE0B3342CD6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60" authorId="1" shapeId="0" xr:uid="{B0BCC061-553E-47A0-93A1-2C2F547093B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60" authorId="1" shapeId="0" xr:uid="{BD677149-2CE8-42DC-9168-4C9C2D6A8A4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60" authorId="2" shapeId="0" xr:uid="{88CCC392-DA36-49B1-B6FF-47E627BBE52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60" authorId="2" shapeId="0" xr:uid="{2DD32D3B-9785-471B-B18E-CAB9C92D7DE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61" authorId="0" shapeId="0" xr:uid="{700CDD03-39E2-45B2-8DE6-C29CFB90985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61" authorId="1" shapeId="0" xr:uid="{4B595B73-494A-4B7F-9831-A8BCE47FE2D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61" authorId="1" shapeId="0" xr:uid="{E627689C-D1B1-4089-A00E-F9C061AFB69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61" authorId="2" shapeId="0" xr:uid="{8DCA0625-DBDE-47CA-94BF-55BAE0D46AB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61" authorId="2" shapeId="0" xr:uid="{53245C61-6961-4BA0-A74E-C9150282AB5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62" authorId="0" shapeId="0" xr:uid="{4B0ED10C-9EF8-434A-859B-1C806082188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62" authorId="1" shapeId="0" xr:uid="{4277AC6B-F83D-42C2-9EE9-EA83EDC75E8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62" authorId="1" shapeId="0" xr:uid="{6631D712-F482-4975-88C9-3640413773A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62" authorId="2" shapeId="0" xr:uid="{5A020D9A-96AC-4328-90F8-77C634320A1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62" authorId="2" shapeId="0" xr:uid="{D8B04A7B-5726-4076-8C73-37A09741569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63" authorId="0" shapeId="0" xr:uid="{66C1CA90-28D2-496A-B6EF-325860EA609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63" authorId="1" shapeId="0" xr:uid="{922ED719-E6E4-4932-B65C-C9931644986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63" authorId="1" shapeId="0" xr:uid="{5F821282-01F9-4C62-952B-4FD68250392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63" authorId="2" shapeId="0" xr:uid="{3F0B589F-0A54-4927-959F-C02C67F028B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63" authorId="2" shapeId="0" xr:uid="{3725889A-2D0C-42B4-B9AD-0A9EDD1E1D3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64" authorId="0" shapeId="0" xr:uid="{864508F5-F353-4A54-82F7-914BBE9032C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64" authorId="1" shapeId="0" xr:uid="{17A14897-0B80-4446-9F19-33BC753613A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64" authorId="1" shapeId="0" xr:uid="{AC2BCFF6-3372-4121-865D-2B1330F2BCC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64" authorId="2" shapeId="0" xr:uid="{47DDF138-DB40-41AD-A611-550E3615726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64" authorId="2" shapeId="0" xr:uid="{35D81755-1A1D-4D10-938A-3BF44C38378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35" authorId="0" shapeId="0" xr:uid="{2F048D76-A6EC-48D8-B1A3-833CA5E9A8D0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35" authorId="0" shapeId="0" xr:uid="{F887CF11-0752-424C-A838-0F96AF2C4092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237" authorId="0" shapeId="0" xr:uid="{75D75980-F56E-49C8-A2F7-C8213310157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37" authorId="1" shapeId="0" xr:uid="{CFD978ED-60F6-43A7-87CB-E904374B244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37" authorId="1" shapeId="0" xr:uid="{121C9E8F-728E-41E2-93F0-45AB0A425D0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37" authorId="2" shapeId="0" xr:uid="{69B8499E-4254-4A7B-BBFF-ACCD0AFD845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37" authorId="2" shapeId="0" xr:uid="{8969873A-FEAC-4DFB-A2FE-94FC4696CDA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43" authorId="0" shapeId="0" xr:uid="{FBC6A3BA-05E6-4CEC-A9D7-910C34CF78CD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43" authorId="0" shapeId="0" xr:uid="{67B28033-E0FA-4C37-88D8-C35F31A4E603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245" authorId="0" shapeId="0" xr:uid="{B7D2CAFB-D6D7-4D34-B755-031D7EFD54D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5" authorId="1" shapeId="0" xr:uid="{20E97E8B-2FC7-4737-A9EC-12163510209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5" authorId="1" shapeId="0" xr:uid="{074F41B1-EA19-4DDD-8C29-BFADE40B491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5" authorId="2" shapeId="0" xr:uid="{3DB3C93F-4678-46DF-A63F-1797C4ABB16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5" authorId="2" shapeId="0" xr:uid="{0DD0B565-F6E1-4211-8491-C1A6DD091AF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46" authorId="0" shapeId="0" xr:uid="{754C9EDC-D5E4-4BA3-9B12-CDED2AC3A8F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6" authorId="1" shapeId="0" xr:uid="{6BED1C08-5379-404E-8DAA-67158E85738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6" authorId="1" shapeId="0" xr:uid="{2E02EE6F-D54D-4386-B036-842838B3147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6" authorId="2" shapeId="0" xr:uid="{61D82433-5063-47FD-AA77-27DAE19DED7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6" authorId="2" shapeId="0" xr:uid="{A793502D-7DE2-4D7D-94A8-2420769C7AF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47" authorId="0" shapeId="0" xr:uid="{30B51B97-ADC0-40EF-8478-B41DFF9E1CC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7" authorId="1" shapeId="0" xr:uid="{A81365CA-6C22-4ED8-81BE-AB4FDD249A5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7" authorId="1" shapeId="0" xr:uid="{B6E201ED-5EF3-4381-A04F-98904FC381F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7" authorId="2" shapeId="0" xr:uid="{3E810AB2-5FFD-4618-8A1B-D029C685DB2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7" authorId="2" shapeId="0" xr:uid="{FADA8287-E306-4567-93CF-E4FC64BF152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48" authorId="0" shapeId="0" xr:uid="{1BAA3F59-684D-42FE-BB79-839391646F9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8" authorId="1" shapeId="0" xr:uid="{F4592F57-2556-4057-9F03-5C1952F05C9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8" authorId="1" shapeId="0" xr:uid="{B2C585C2-7BDB-4F86-A659-446A91F2F89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8" authorId="2" shapeId="0" xr:uid="{4B025603-A0BA-4577-AA5D-E6887B1EAB7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8" authorId="2" shapeId="0" xr:uid="{F850B62C-C1A0-4982-85D4-83CBB049A13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49" authorId="0" shapeId="0" xr:uid="{8F7F1F8E-049B-4EBB-AB11-F7D70031893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49" authorId="1" shapeId="0" xr:uid="{14A0CFC2-5820-4983-85F9-F10CCB533CB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49" authorId="1" shapeId="0" xr:uid="{3A86784E-A57B-47F2-84AE-4B42935712C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49" authorId="2" shapeId="0" xr:uid="{96B8D2AD-36EB-4CBE-9A5C-1254E69F24D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49" authorId="2" shapeId="0" xr:uid="{AF821221-B1E3-46EE-A539-5046EE6068D3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50" authorId="0" shapeId="0" xr:uid="{BD5E629C-3C47-477A-9DFD-A4C655F903B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50" authorId="1" shapeId="0" xr:uid="{F3BF6C98-1C9A-44ED-A354-C827FE8604B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50" authorId="1" shapeId="0" xr:uid="{DB6B21A3-5BFF-43B5-886F-2B8B8446770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50" authorId="2" shapeId="0" xr:uid="{DC7BCE60-5A6D-4539-A732-C91E8E6A62F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50" authorId="2" shapeId="0" xr:uid="{0494919C-5667-466B-808E-028FEA7E485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66" authorId="0" shapeId="0" xr:uid="{CBF99260-62B8-488B-850F-6E9C5E2D2CD9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66" authorId="0" shapeId="0" xr:uid="{149223E2-DA5A-4486-A0A8-99B10BD8CDA6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268" authorId="0" shapeId="0" xr:uid="{4716B6AB-D4CE-444D-BBE8-5E4DA8EBACC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68" authorId="1" shapeId="0" xr:uid="{9880A7F7-A9A1-4A80-B850-8CA1308BA48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68" authorId="1" shapeId="0" xr:uid="{9E024CFA-11C9-4CFA-9E9E-2835ABF2602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68" authorId="2" shapeId="0" xr:uid="{965A9269-F128-4867-A7DF-4D5EA656CD6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68" authorId="2" shapeId="0" xr:uid="{70B48F3E-38F1-4BBD-BF20-A11AA12B20A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69" authorId="0" shapeId="0" xr:uid="{966D78FF-159D-44FF-A09B-8BA948EB2EE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69" authorId="1" shapeId="0" xr:uid="{AE498111-A0BC-4898-9026-82E945507E6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69" authorId="1" shapeId="0" xr:uid="{977C18E6-2075-4697-933F-3F3D282F711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69" authorId="2" shapeId="0" xr:uid="{71138A97-97EB-41B1-8968-521240E27CA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69" authorId="2" shapeId="0" xr:uid="{9886ED74-7964-49FB-9062-0AF7C8DC4CA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77" authorId="0" shapeId="0" xr:uid="{CB56586C-DAED-4EE4-807E-0F26303BC8B4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77" authorId="0" shapeId="0" xr:uid="{8C0AC564-CFE0-4AC1-8D78-75E263903437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279" authorId="0" shapeId="0" xr:uid="{2AB0CE7F-EBB9-48DB-8F0F-549D6E2E9E4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79" authorId="1" shapeId="0" xr:uid="{1F2FE086-E217-4530-84C7-FC59C0C8714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79" authorId="1" shapeId="0" xr:uid="{7B30046C-60EC-48B0-889C-5B7272B8145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79" authorId="2" shapeId="0" xr:uid="{FB0BECF1-DCA4-4F37-8B15-A88887AF7CC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79" authorId="2" shapeId="0" xr:uid="{05396986-55D7-418B-A1EF-DC28AB92788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80" authorId="0" shapeId="0" xr:uid="{8B568A27-2EAB-435C-80EC-CF9BA201E07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80" authorId="1" shapeId="0" xr:uid="{24109B33-9505-441B-B927-29CA4F63D48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80" authorId="1" shapeId="0" xr:uid="{3923BCBA-A7AF-4A3C-89BF-F05F3A6FDF64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80" authorId="2" shapeId="0" xr:uid="{D1C5F9D8-4CE9-40A0-BBB8-FBCBF0F24E6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80" authorId="2" shapeId="0" xr:uid="{9701E29C-2547-4E5A-AE4E-17BA80863F5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81" authorId="0" shapeId="0" xr:uid="{E4EEBF66-397A-4DAE-B7B3-CDC44DD7DCB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81" authorId="1" shapeId="0" xr:uid="{3364D3DA-EF43-4B42-8731-1238448E70D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81" authorId="1" shapeId="0" xr:uid="{66D84824-8693-47E0-A948-1F4AB20AD10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81" authorId="2" shapeId="0" xr:uid="{9AB5CC1E-2683-423E-BA6B-59C3D7E866C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81" authorId="2" shapeId="0" xr:uid="{71F72569-86EC-492D-B646-565782ABAC0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Y282" authorId="0" shapeId="0" xr:uid="{2B359C7C-4F59-4628-8F0C-D3A0D3E256A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82" authorId="1" shapeId="0" xr:uid="{C2C370F7-F8BF-44F9-9853-C965883C678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82" authorId="1" shapeId="0" xr:uid="{7D87E596-14A5-4C5A-BA79-5D763DEBF21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82" authorId="2" shapeId="0" xr:uid="{3CE7C1C8-3436-4DC4-8D44-028E7194515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82" authorId="2" shapeId="0" xr:uid="{138E7B7A-9204-48DB-A879-3F26F8D2378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90" authorId="0" shapeId="0" xr:uid="{1DF91ECA-360B-4686-A5F0-AF06F7DEB5E7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90" authorId="0" shapeId="0" xr:uid="{21FD84AE-2C33-4437-B217-354C8AC45D48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292" authorId="0" shapeId="0" xr:uid="{4FF0DE56-CEAC-485E-B9E2-098D8238C57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292" authorId="1" shapeId="0" xr:uid="{0206C13A-4796-43E7-98B3-A12DFDE8688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292" authorId="1" shapeId="0" xr:uid="{A3A0CAF5-1E11-4328-BDB3-270088234C1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292" authorId="2" shapeId="0" xr:uid="{B3E41E2D-DC99-4376-8ACF-1AB90CFD8C8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292" authorId="2" shapeId="0" xr:uid="{8ECE7F65-ABEC-4AD9-B2C9-FE0ED955AB4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R296" authorId="0" shapeId="0" xr:uid="{6D66BCA4-29C6-49FC-9543-B439D48C2B36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296" authorId="0" shapeId="0" xr:uid="{7215B072-0BA4-4393-9414-78C92DD9EF6A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R302" authorId="0" shapeId="0" xr:uid="{45BAF17B-8728-47D4-ACBE-461E92663EFF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302" authorId="0" shapeId="0" xr:uid="{E7E998B1-9A8D-4EAF-A2DD-3E6017F85D11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R308" authorId="0" shapeId="0" xr:uid="{D50E061C-8369-47C9-9621-51D8D63FD49F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Y308" authorId="0" shapeId="0" xr:uid="{B314ED41-0E81-4239-AF6A-EC10CDC10F4F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Y310" authorId="0" shapeId="0" xr:uid="{BEAF6162-D9D6-48D3-89B2-F4A2898A7F1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S310" authorId="1" shapeId="0" xr:uid="{20D541ED-A0B3-471D-8BA2-739508D107C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T310" authorId="1" shapeId="0" xr:uid="{3ABD4883-B546-4F80-8EDE-43613E947D9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G310" authorId="2" shapeId="0" xr:uid="{5ED33CEA-3BA5-45AB-AC25-9667C2E6BC8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H310" authorId="2" shapeId="0" xr:uid="{5B780A61-2A1E-425D-8CAA-7931063EF8E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</commentList>
</comments>
</file>

<file path=xl/sharedStrings.xml><?xml version="1.0" encoding="utf-8"?>
<sst xmlns="http://schemas.openxmlformats.org/spreadsheetml/2006/main" count="6815" uniqueCount="748">
  <si>
    <t>Lp.</t>
  </si>
  <si>
    <t>Przedmiot ubezpieczenia</t>
  </si>
  <si>
    <t>Liczba miejsc</t>
  </si>
  <si>
    <t>Marka</t>
  </si>
  <si>
    <t>Zabezpieczenia przeciwkradzieżowe</t>
  </si>
  <si>
    <t>Rodzaj pojazdu</t>
  </si>
  <si>
    <t>Numer rejestracyjny</t>
  </si>
  <si>
    <t>WYKAZ POJAZDÓW WOLNOBIEŻNYCH</t>
  </si>
  <si>
    <t>Model / Typ / Wersja</t>
  </si>
  <si>
    <t>Pojemność silnika [cm3]</t>
  </si>
  <si>
    <t>Nr nadwozia / podwozia [VIN]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</si>
  <si>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</si>
  <si>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</si>
  <si>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</si>
  <si>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</si>
  <si>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</si>
  <si>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</si>
  <si>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</si>
  <si>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Lokalizacja (adres)</t>
  </si>
  <si>
    <t>Czy obiekt jest użytkowany?</t>
  </si>
  <si>
    <t>Zagrożenie powodziowe - opis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</si>
  <si>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</si>
  <si>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</si>
  <si>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</si>
  <si>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</si>
  <si>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</si>
  <si>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</si>
  <si>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</si>
  <si>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</si>
  <si>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</si>
  <si>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</si>
  <si>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</si>
  <si>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</si>
  <si>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</si>
  <si>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</si>
  <si>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Rodzaj budynku</t>
  </si>
  <si>
    <t>Powierzchnia użytkowa w m²</t>
  </si>
  <si>
    <t>Rok / lata budowy</t>
  </si>
  <si>
    <t>Liczba kondygnacji oraz podpiwniczenie i poddasze</t>
  </si>
  <si>
    <t>Materiały konstrukcyjne</t>
  </si>
  <si>
    <t>Czy w konstrukcji budynku występują płyty warstwowe?</t>
  </si>
  <si>
    <t>Rodzaj ogrzewania</t>
  </si>
  <si>
    <t>Czy w budynku są zainstalowane windy / urządzenia dźwigowe?</t>
  </si>
  <si>
    <t>Czy obiekt posiada sprawne urządzenie odgromowe?</t>
  </si>
  <si>
    <t>Czy budynek znajduje się pod nadzorem konserwatora zabytków?</t>
  </si>
  <si>
    <t xml:space="preserve">Czy obiekt posiada książkę obiektu budowlanego? </t>
  </si>
  <si>
    <t>Zabezpieczenia ppoż.</t>
  </si>
  <si>
    <t>Liczba kondygnacji ponad poziom gruntu</t>
  </si>
  <si>
    <t>Liczba kondygnacji poniżej poziomu gruntu</t>
  </si>
  <si>
    <t>Czy budynek posiada poddasze?</t>
  </si>
  <si>
    <t>Czy budynek jest podpiwniczony?</t>
  </si>
  <si>
    <t>ścian</t>
  </si>
  <si>
    <t>stropów</t>
  </si>
  <si>
    <t>konstrukcji dachu</t>
  </si>
  <si>
    <t>pokrycie dachu</t>
  </si>
  <si>
    <t>Przyczyna nieużytkowania</t>
  </si>
  <si>
    <t>Czy obiekt przeznaczony jest do rozbiórki?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</si>
  <si>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</si>
  <si>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</si>
  <si>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</si>
  <si>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</si>
  <si>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</si>
  <si>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</si>
  <si>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</si>
  <si>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</si>
  <si>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</si>
  <si>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</si>
  <si>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</si>
  <si>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</si>
  <si>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</si>
  <si>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</si>
  <si>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Wartość</t>
  </si>
  <si>
    <t>Rok produkcji lub zakupu</t>
  </si>
  <si>
    <t>Przeznaczenie pojazdu / wykorzystanie pojazdu</t>
  </si>
  <si>
    <t>Przebieg pojazdu (wg stanu licznika)</t>
  </si>
  <si>
    <t>Rok produkcji / 
Data zakupu</t>
  </si>
  <si>
    <t>Nr fabryczny lub inwentarzowy</t>
  </si>
  <si>
    <t>BRAK</t>
  </si>
  <si>
    <t>Lokalizacje / Filie / Oddziały</t>
  </si>
  <si>
    <t/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</si>
  <si>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</si>
  <si>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</si>
  <si>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</si>
  <si>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</si>
  <si>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</si>
  <si>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t>1/2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</si>
  <si>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</si>
  <si>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</si>
  <si>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ostatecznej weryfikacji wykazów majątkowych po rozstrzygnięciu postępowania.</t>
    </r>
  </si>
  <si>
    <t>KB</t>
  </si>
  <si>
    <t>własność</t>
  </si>
  <si>
    <t>dobry</t>
  </si>
  <si>
    <t>3</t>
  </si>
  <si>
    <t>1</t>
  </si>
  <si>
    <t>TAK</t>
  </si>
  <si>
    <t>NIE</t>
  </si>
  <si>
    <t>0</t>
  </si>
  <si>
    <t>papa</t>
  </si>
  <si>
    <t>nie</t>
  </si>
  <si>
    <t>Szkody powodziowe w przeszłości - wartość</t>
  </si>
  <si>
    <t>4</t>
  </si>
  <si>
    <t>2</t>
  </si>
  <si>
    <t>6</t>
  </si>
  <si>
    <t>Czy jest przeprowadzona okresowa kontrola stanu technicznego obiektu budowalnego zgodnie z art. 62 ustawy Prawo budowlane?</t>
  </si>
  <si>
    <t>Jeśli NIE, 
okres nieużytkowania</t>
  </si>
  <si>
    <t>Jeśli TYMCZASOWO,
do kiedy?</t>
  </si>
  <si>
    <t>Jeśli TAK, prosimy wskazać przyczynę.</t>
  </si>
  <si>
    <t>1.</t>
  </si>
  <si>
    <t>2.</t>
  </si>
  <si>
    <t>3.</t>
  </si>
  <si>
    <t>4.</t>
  </si>
  <si>
    <t>5.</t>
  </si>
  <si>
    <t>Kserokopiarki, urządzenia wielofunkcyjne</t>
  </si>
  <si>
    <t>Razem:</t>
  </si>
  <si>
    <t>Monitoring</t>
  </si>
  <si>
    <t>Sprzet elektroniczny stacjonarny</t>
  </si>
  <si>
    <t>Razem suma</t>
  </si>
  <si>
    <t>Częstotliwość archiwizacji  danych</t>
  </si>
  <si>
    <t>10</t>
  </si>
  <si>
    <t>brak</t>
  </si>
  <si>
    <t>blacha trapezowa</t>
  </si>
  <si>
    <t>2007-2020</t>
  </si>
  <si>
    <t>TAK - A i B</t>
  </si>
  <si>
    <t>2004-2020</t>
  </si>
  <si>
    <t>przyczepa lekka</t>
  </si>
  <si>
    <t>ciągnik rolniczy</t>
  </si>
  <si>
    <t>ciężarowy</t>
  </si>
  <si>
    <t>----</t>
  </si>
  <si>
    <t>Zetor</t>
  </si>
  <si>
    <t>Rok prod./ 
Data zakupu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</si>
  <si>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zastrzega sobie prawo do zmiany rodzaju wartości podanych powyżej, obligatoryjnie dla wykonawcy, jeśli zamawiający wyrazi taką wolę.</t>
    </r>
  </si>
  <si>
    <t>Okres ubezpieczenia OC</t>
  </si>
  <si>
    <t>Okres ubezpieczenia AC</t>
  </si>
  <si>
    <t>Okres ubezpieczenia NNW</t>
  </si>
  <si>
    <t>Wypłata w  zł</t>
  </si>
  <si>
    <t>Ilość szkód</t>
  </si>
  <si>
    <t>Wypłata w zł</t>
  </si>
  <si>
    <t>Mienie od kradzieży z włamaniem i rabunku</t>
  </si>
  <si>
    <t>Przedmioty szklane od stłuczenia</t>
  </si>
  <si>
    <t xml:space="preserve">Odpowiedzialność cywilna </t>
  </si>
  <si>
    <t>Obowiązkowe ubezpieczenie OC pojazdów</t>
  </si>
  <si>
    <t xml:space="preserve">Auto Casco </t>
  </si>
  <si>
    <t>REZERWY</t>
  </si>
  <si>
    <t>SZKODOWOŚĆ  OGÓŁEM:</t>
  </si>
  <si>
    <t>WD wyposażenie dodatkowe</t>
  </si>
  <si>
    <t>BUDYNKI</t>
  </si>
  <si>
    <t>BUDOWLE</t>
  </si>
  <si>
    <t>Gmina Prostki</t>
  </si>
  <si>
    <t>19-335 Prostki</t>
  </si>
  <si>
    <t>Urząd Gminy Prostki</t>
  </si>
  <si>
    <t xml:space="preserve">Przedszkole Samorządowe  "Mazurki" </t>
  </si>
  <si>
    <t>Gminna Biblioteka Publiczna w Prostkach</t>
  </si>
  <si>
    <t>Biuro Obsługi Ekonomicznej Szkół Gminy Prostki</t>
  </si>
  <si>
    <t>ul. 1 Maja 44B</t>
  </si>
  <si>
    <t>ul. 1 Maja 23</t>
  </si>
  <si>
    <t xml:space="preserve">Szkoła Podstawowa im. Jana Pawła II w Prostkach </t>
  </si>
  <si>
    <t>Szkoła Podstawowaim. Ks. Biskupa Edwarda Samsela w Wisniowe Ełckim</t>
  </si>
  <si>
    <t>ul. 1 Maja 19</t>
  </si>
  <si>
    <t>Wiśniowo Ełckie 40A</t>
  </si>
  <si>
    <t>Gminny Ośrodek Pomocy Społecznej w Prostkach</t>
  </si>
  <si>
    <t>ul. Szkolna 9</t>
  </si>
  <si>
    <t>ul. Maja 44B</t>
  </si>
  <si>
    <t>ul. 1 Maja 19A</t>
  </si>
  <si>
    <t>Gminny Ośrodek Kultury</t>
  </si>
  <si>
    <t>1. Urzad Gminy</t>
  </si>
  <si>
    <t xml:space="preserve">7. Gminna Biblioteka Publiczna w Prostkach </t>
  </si>
  <si>
    <t>8.  Biuro Obsługi Ekonomicznej Szkół Gminy Prostki</t>
  </si>
  <si>
    <t>3. Szkoła Podstawowa im. Jana Pawła II  w Prostkach</t>
  </si>
  <si>
    <t xml:space="preserve">2. Przedszkole Samorządowe Mazurki </t>
  </si>
  <si>
    <t>5. Szkoła Podstawowa w Wiśniowie Ełckim</t>
  </si>
  <si>
    <t>DOTYCHCZASOWY  PRZEBIEG  UBEZPIECZEŃ GM. Prostki</t>
  </si>
  <si>
    <r>
      <t>Rodzaj ubezpiecze</t>
    </r>
    <r>
      <rPr>
        <b/>
        <sz val="12"/>
        <color rgb="FF000000"/>
        <rFont val="Arial Narrow"/>
        <family val="2"/>
        <charset val="238"/>
      </rPr>
      <t>nia</t>
    </r>
  </si>
  <si>
    <t>01.07.2018  -  30.06.2019</t>
  </si>
  <si>
    <t>01.07.2019  -  30.06.2020</t>
  </si>
  <si>
    <t xml:space="preserve">Mienie od wszystkich  ryzyk </t>
  </si>
  <si>
    <t>11 590,66</t>
  </si>
  <si>
    <t>68 900,91</t>
  </si>
  <si>
    <t>---</t>
  </si>
  <si>
    <t>Sprzęt elektroniczny</t>
  </si>
  <si>
    <t>1 801,32</t>
  </si>
  <si>
    <t>1 385,23</t>
  </si>
  <si>
    <t>Następstwa nieszczęśliwych wypadków OSP</t>
  </si>
  <si>
    <t>12 975,89</t>
  </si>
  <si>
    <t>Typ/model</t>
  </si>
  <si>
    <t>Rodzaj</t>
  </si>
  <si>
    <t>L. miejsc</t>
  </si>
  <si>
    <t xml:space="preserve">Suma ubezpieczenia AC BRUTTO </t>
  </si>
  <si>
    <t>Ubezpieczony</t>
  </si>
  <si>
    <t>NEL 7U12</t>
  </si>
  <si>
    <t>Daewoo FSO Motor</t>
  </si>
  <si>
    <t>specjalny</t>
  </si>
  <si>
    <t>2198cm3/1095kg</t>
  </si>
  <si>
    <t>SUL055714W0006648</t>
  </si>
  <si>
    <t>OSP Prostki</t>
  </si>
  <si>
    <t>NEL K461</t>
  </si>
  <si>
    <t>FSC Starachowice</t>
  </si>
  <si>
    <t>Star P244L</t>
  </si>
  <si>
    <t>specjalny pozarniczy</t>
  </si>
  <si>
    <t>6830cm3/-</t>
  </si>
  <si>
    <t>OSP Wiśniowo Ełckie</t>
  </si>
  <si>
    <t>NEL 15507</t>
  </si>
  <si>
    <t>Scania</t>
  </si>
  <si>
    <t>P 450</t>
  </si>
  <si>
    <t>12742 cm3</t>
  </si>
  <si>
    <t>YS2P6X60002104646</t>
  </si>
  <si>
    <t>UG</t>
  </si>
  <si>
    <t>NEL 03216</t>
  </si>
  <si>
    <t>Fiat</t>
  </si>
  <si>
    <t>Doblo</t>
  </si>
  <si>
    <t>1598cm3/733 kg</t>
  </si>
  <si>
    <t>ZFA26300009144220</t>
  </si>
  <si>
    <t>NEL T588</t>
  </si>
  <si>
    <t xml:space="preserve">IVECO </t>
  </si>
  <si>
    <t>DAILY</t>
  </si>
  <si>
    <t xml:space="preserve">sam.  specjalny pożarniczy  </t>
  </si>
  <si>
    <t>2800 cm3/107 kW</t>
  </si>
  <si>
    <t>2003/             04.12.2003</t>
  </si>
  <si>
    <t>ZCFC65A0035408702</t>
  </si>
  <si>
    <t xml:space="preserve">nie dotyczy </t>
  </si>
  <si>
    <t>OSP Długosze</t>
  </si>
  <si>
    <t>NEL H054</t>
  </si>
  <si>
    <t>Star 266</t>
  </si>
  <si>
    <t>specjalny pożarniczy</t>
  </si>
  <si>
    <t>6842cm3/3850kg</t>
  </si>
  <si>
    <t>NEL 6420A</t>
  </si>
  <si>
    <t>Mercedes Benz</t>
  </si>
  <si>
    <t>Atego 1329AF</t>
  </si>
  <si>
    <t>6374cm3/-</t>
  </si>
  <si>
    <t>WDB9763641L465298</t>
  </si>
  <si>
    <t>NEL 77PC</t>
  </si>
  <si>
    <t>Syland</t>
  </si>
  <si>
    <t>A600</t>
  </si>
  <si>
    <t>395kg</t>
  </si>
  <si>
    <t>SU9A0602N2WKL1078</t>
  </si>
  <si>
    <t>NEL 08801</t>
  </si>
  <si>
    <t>Ducato</t>
  </si>
  <si>
    <t>2 287 cm3</t>
  </si>
  <si>
    <t>ZFA25000001770218</t>
  </si>
  <si>
    <t>NEL 64CG</t>
  </si>
  <si>
    <t>Forterra HSX 130</t>
  </si>
  <si>
    <t>4 156 cm3</t>
  </si>
  <si>
    <t>000F4G5M42RN01156</t>
  </si>
  <si>
    <t>NEL P481</t>
  </si>
  <si>
    <t>FS Lublin</t>
  </si>
  <si>
    <t>Żuk A06</t>
  </si>
  <si>
    <t>ciężarowy uniwersalny</t>
  </si>
  <si>
    <t>2120 cm3/900kg</t>
  </si>
  <si>
    <t>NEL 24952</t>
  </si>
  <si>
    <t>Autosan</t>
  </si>
  <si>
    <t>A0909L</t>
  </si>
  <si>
    <t>autobus</t>
  </si>
  <si>
    <t>4462cm3/4700 kg</t>
  </si>
  <si>
    <t>SUADW3RBT8S680863</t>
  </si>
  <si>
    <t>BOES</t>
  </si>
  <si>
    <t>OTX 3303</t>
  </si>
  <si>
    <t>Jelcz</t>
  </si>
  <si>
    <t>L090M</t>
  </si>
  <si>
    <t>4580cm3/-</t>
  </si>
  <si>
    <t>SUSL1422VX0000211</t>
  </si>
  <si>
    <t>NEL R540</t>
  </si>
  <si>
    <t>A0909L 03S</t>
  </si>
  <si>
    <t>6540cm3</t>
  </si>
  <si>
    <t>SUASW3AFP3S680269</t>
  </si>
  <si>
    <t xml:space="preserve">Poj.silnika/ład.(kg) </t>
  </si>
  <si>
    <t>data ważności bad. techn.</t>
  </si>
  <si>
    <t>Przeprowadzane remonty istotnie podwyższające wartość obiektu - data i zakres remontu</t>
  </si>
  <si>
    <t>Użytkowanie obiektu</t>
  </si>
  <si>
    <t>Powódź * / Zagrożenie powodziowe</t>
  </si>
  <si>
    <t>Urząd Gminy</t>
  </si>
  <si>
    <t xml:space="preserve">Prostki ul. 1 Maja 44B </t>
  </si>
  <si>
    <t>lata 70 XX wieku</t>
  </si>
  <si>
    <t>pustak</t>
  </si>
  <si>
    <t>żelbeton</t>
  </si>
  <si>
    <t>co sieciowe</t>
  </si>
  <si>
    <t>nie były przeprowadzane</t>
  </si>
  <si>
    <t>brak uwag</t>
  </si>
  <si>
    <t xml:space="preserve">budynek remizy strażackiej </t>
  </si>
  <si>
    <t>Dąbrowskie</t>
  </si>
  <si>
    <t xml:space="preserve">budynek remizy - świetlica </t>
  </si>
  <si>
    <t>Długosze</t>
  </si>
  <si>
    <t>Prostki</t>
  </si>
  <si>
    <t xml:space="preserve">remiza strażacka </t>
  </si>
  <si>
    <t>Bobry</t>
  </si>
  <si>
    <t>Wiśniowo Ełckie</t>
  </si>
  <si>
    <t xml:space="preserve">budynek garażowy przy remizie strażackiej </t>
  </si>
  <si>
    <t xml:space="preserve">"Dom spotkań z kulturą"  </t>
  </si>
  <si>
    <t>Prostki ul. 1 Maja 34</t>
  </si>
  <si>
    <t>- </t>
  </si>
  <si>
    <t>dostateczny</t>
  </si>
  <si>
    <t>cegła</t>
  </si>
  <si>
    <t>drewno</t>
  </si>
  <si>
    <t>dachówka</t>
  </si>
  <si>
    <t>lata 90 XX wieku</t>
  </si>
  <si>
    <t>blacha</t>
  </si>
  <si>
    <t>blachodachówka</t>
  </si>
  <si>
    <t>lata 60 XX wieku</t>
  </si>
  <si>
    <t>przed II Wojną Światową</t>
  </si>
  <si>
    <t>remont kapitalny w 2016 r.</t>
  </si>
  <si>
    <t xml:space="preserve"> Różyńsk Wielki 14c</t>
  </si>
  <si>
    <t>cegła ceramiczna</t>
  </si>
  <si>
    <t>wymiana pokrycia dachu w 2019 r.</t>
  </si>
  <si>
    <t xml:space="preserve"> Prostki, ul. 1 Maja 19 A</t>
  </si>
  <si>
    <t xml:space="preserve">świetlica Borki , </t>
  </si>
  <si>
    <t>działka 5/24 obręb Borki-Glinki</t>
  </si>
  <si>
    <t>remont elewacji w 2020 r.</t>
  </si>
  <si>
    <t>świetlice Miłusze</t>
  </si>
  <si>
    <t>Miłusze 8A</t>
  </si>
  <si>
    <t>ok 1945 r.</t>
  </si>
  <si>
    <t>lokalne</t>
  </si>
  <si>
    <t>budynek szkoły w Bobrach</t>
  </si>
  <si>
    <t xml:space="preserve">Bobry 12 </t>
  </si>
  <si>
    <t>lata 70 XX w. adaptacja w 1996</t>
  </si>
  <si>
    <t>bloczki betonowe</t>
  </si>
  <si>
    <t>żelbet</t>
  </si>
  <si>
    <t xml:space="preserve">żelbet </t>
  </si>
  <si>
    <t>świetlice Kurzątki</t>
  </si>
  <si>
    <t>Kurzątki 6</t>
  </si>
  <si>
    <t>lata 70-te XX w.</t>
  </si>
  <si>
    <t>budynek mieszkalny</t>
  </si>
  <si>
    <t>ul.M. Konopnickiej 14 Prostki</t>
  </si>
  <si>
    <t>cegła, ściany murowane</t>
  </si>
  <si>
    <t>palny - konstrukcja drewniana</t>
  </si>
  <si>
    <t>co lokalne</t>
  </si>
  <si>
    <t>ul.Dworcowa 5     Prostki</t>
  </si>
  <si>
    <t>dachówka ceramiczna</t>
  </si>
  <si>
    <t>Wiśniowo Ełckie 17 Gmina Prostki</t>
  </si>
  <si>
    <t>dachówka ceramiczna, blacha trapezowa</t>
  </si>
  <si>
    <t xml:space="preserve"> Wiśniowo Ełckie 10 Gmina Prostki</t>
  </si>
  <si>
    <t>lata 20-ste</t>
  </si>
  <si>
    <t>budynek mieszkalno - użytkowy</t>
  </si>
  <si>
    <t>Wiśniowo Ełckie 43 Gmina Prostki</t>
  </si>
  <si>
    <t>lata 60-te</t>
  </si>
  <si>
    <t>płaski, palny, drewniany</t>
  </si>
  <si>
    <t>papa, pokrycie bitumiczne</t>
  </si>
  <si>
    <t>Lipińskie Małe 29B Gmina Prostki</t>
  </si>
  <si>
    <t>lata 70-te</t>
  </si>
  <si>
    <t>ściany murowane, bloczki betonowe</t>
  </si>
  <si>
    <t xml:space="preserve">płaski, palny, drewniany </t>
  </si>
  <si>
    <t>lata 50-te</t>
  </si>
  <si>
    <t xml:space="preserve"> ul. Kolejowa 8      Prostki</t>
  </si>
  <si>
    <t>ul. 1 Maja 14          Prostki</t>
  </si>
  <si>
    <t>ul.1 Maja 28           Prostki</t>
  </si>
  <si>
    <t xml:space="preserve"> ul.1 Maja 42 B          Prostki</t>
  </si>
  <si>
    <t>cegła, ściany murowane, docieplone</t>
  </si>
  <si>
    <t xml:space="preserve"> ul. 1 Maja 77       Prostki</t>
  </si>
  <si>
    <t xml:space="preserve">  ul. 1 Maja 45         Prostki</t>
  </si>
  <si>
    <t xml:space="preserve">  ul. 1 Maja 35         Prostki</t>
  </si>
  <si>
    <t>budynek mieszkalno-użytkowy</t>
  </si>
  <si>
    <t>ul. 1 Maja 15          Prostki</t>
  </si>
  <si>
    <t xml:space="preserve"> ul.1 Maja 33           Prostki</t>
  </si>
  <si>
    <t>budynek gospodarczy</t>
  </si>
  <si>
    <t xml:space="preserve"> ul. Krótka 6           Prostki</t>
  </si>
  <si>
    <t xml:space="preserve">  ul. Ełcka 9            Prostki</t>
  </si>
  <si>
    <t>ul. Ełcka 11            Prostki</t>
  </si>
  <si>
    <t>ul. M. Konopnickiej 15 Prostki</t>
  </si>
  <si>
    <t>Długochorzele 6  Gmina Prostki</t>
  </si>
  <si>
    <t>Guty Rożyńskie 3  Gmina Prostki</t>
  </si>
  <si>
    <t>Lipińskie Małe 29B  Gmina Prostki</t>
  </si>
  <si>
    <t>ul. Kolejowa 8       Prostki</t>
  </si>
  <si>
    <t>ul. Kolejowa 10        Prostki</t>
  </si>
  <si>
    <t>ul. Kolejowa 11        Prostki</t>
  </si>
  <si>
    <t>ul. Kolejowa 12         Prostki</t>
  </si>
  <si>
    <t>palny konstrukcja drewniana</t>
  </si>
  <si>
    <t>ul. Kolejowa 14       Prostki</t>
  </si>
  <si>
    <t>stalowa</t>
  </si>
  <si>
    <t>ul. Kolejowa 1        Prostki</t>
  </si>
  <si>
    <t>ul. Kolejowa 1         Prostki</t>
  </si>
  <si>
    <t>ul. Kolejowa 1       Prostki</t>
  </si>
  <si>
    <t>ul. Kolejowa 3         Prostki</t>
  </si>
  <si>
    <t>ul. 1 Maja 2             Prostki</t>
  </si>
  <si>
    <t>ul. 1 Maja 14         Prostki</t>
  </si>
  <si>
    <t>ul. 1 Maja 28        Prostki</t>
  </si>
  <si>
    <t>ul. 1 Maja 28          Prostki</t>
  </si>
  <si>
    <t>ul. 1 Maja 25         Prostki</t>
  </si>
  <si>
    <t>ul. 1 Maja 44A        Prostki</t>
  </si>
  <si>
    <t>ul. 1 Maja 42 A          Prostki</t>
  </si>
  <si>
    <t>ul.1 Maja 42 B         Prostki</t>
  </si>
  <si>
    <t>ul.1 Maja 52         Prostki</t>
  </si>
  <si>
    <t>ul. 1 Maja 50          Prostki</t>
  </si>
  <si>
    <t>ul.1 Maja 77          Prostki</t>
  </si>
  <si>
    <t>ul. 1 Maja 45         Prostki</t>
  </si>
  <si>
    <t>ul. 1 Maja 44         Prostki</t>
  </si>
  <si>
    <t>ul.1 Maja 56          Prostki</t>
  </si>
  <si>
    <t>ul. 1 Maja 36</t>
  </si>
  <si>
    <t>Kopijki 13</t>
  </si>
  <si>
    <t>Kopijki 50</t>
  </si>
  <si>
    <t>lata 60-ste</t>
  </si>
  <si>
    <t>Rożyńsk Wielki 36</t>
  </si>
  <si>
    <t>budowle - kompleks boisk sportowych Orlik 2012 (Prostki) łącznie z zapleczem sanitarnym</t>
  </si>
  <si>
    <t>budowle - kompleks boisk sportowych Orlik 2012 (Wiśniowo Ełckie) łącznie z zapleczem sanitarnym</t>
  </si>
  <si>
    <t>kompleks turystyczno-rekreacyjno-sportowy nad rzeką Ełk w miejscowości Prostki</t>
  </si>
  <si>
    <t>altana ogrodowa w Popowie</t>
  </si>
  <si>
    <t>altana ogrodowa w Czyprkach</t>
  </si>
  <si>
    <t>altana z meblami sołectwo Jebramki</t>
  </si>
  <si>
    <t>altana ogrodowa z ławo-stołami na Osiedlu Leśnym</t>
  </si>
  <si>
    <t>trasa zdrowia nad rzeką Ełk (w lesie)</t>
  </si>
  <si>
    <t>altana ogrodowa z ławo-stołami Zawady Tworki</t>
  </si>
  <si>
    <t>altana ogrodowa z ławo-stołami Kosinowo</t>
  </si>
  <si>
    <t>zewnętrzna gablota aluminiowa przy budynku Urzędu Gminy</t>
  </si>
  <si>
    <t>kabina WC na placu przy rzece</t>
  </si>
  <si>
    <t>wyposażenie i urządzenia placów zabaw (min. karuzele, sprzęt sportowy)</t>
  </si>
  <si>
    <t>altana  z ławo-stołem oraz tablica informacyjna we wsi Bobry</t>
  </si>
  <si>
    <t>ciąg pieszo -rowerowy oraz infrastruktura ( 4 ławki, 4 kosze na śmieci, 5 tablic informacyjnych) , na działkach nr 246,247,251,252</t>
  </si>
  <si>
    <t>fontanna z obeliskiem w parku przy Domie Spotkań z Kulturą    ul. 1  Maja Prostki</t>
  </si>
  <si>
    <t>altana przy klubie wiejskim w Rożyńsku Wielkim</t>
  </si>
  <si>
    <t>Miejsce postojowo-informacyjno-wypoczynkowe dla turystów i rowerzystów w Ostrymkole</t>
  </si>
  <si>
    <t>Wiata drewniana z ławostołem w Gorczycach</t>
  </si>
  <si>
    <t>Garaż blaszany</t>
  </si>
  <si>
    <t>Stałe elementy budynków -instalacje  fotowoltaiczne – zamieszczone na dachach lub ścianach domów poszczególnych mieszkańców gminy Prostki i obiektów  użyteczności publicznej – projekt unijny</t>
  </si>
  <si>
    <t>Ogrodzenie działki gminnej 115/2 w Długochorzelach</t>
  </si>
  <si>
    <t>Galeria plenerowa - Prostki</t>
  </si>
  <si>
    <t>Trybuna na Stadionie Leśnym w Prostkach</t>
  </si>
  <si>
    <t>Wiata drewniana w Bzurach</t>
  </si>
  <si>
    <t>Ogrdzenie placu zabaw w Czyprakach</t>
  </si>
  <si>
    <t>Ogrodzenie działki gminnej 18/9 w Kobylinie</t>
  </si>
  <si>
    <t>Ogrodzenie działki gminnej nr 50 w miejscowości Krzywe</t>
  </si>
  <si>
    <t>42 740,99 zł</t>
  </si>
  <si>
    <t xml:space="preserve">Przedszkole Samorządowe Mazurki </t>
  </si>
  <si>
    <t>8411Z</t>
  </si>
  <si>
    <t>000539549</t>
  </si>
  <si>
    <t>8480005868</t>
  </si>
  <si>
    <t>sekretariat@prostki.pl</t>
  </si>
  <si>
    <t>Gmina Prostki jest samodzielną jednostką samorządu terytorialnego posiadającą osobowość prawną powołaną do organizacji życia publicznego na swoim terytorium.</t>
  </si>
  <si>
    <t>Sprzęt stacjonarny - USC, D.O. i Ewidencji Ludności otrzymany z MSW i własny  (wyodrębnic na polisie)</t>
  </si>
  <si>
    <t>2005-2020</t>
  </si>
  <si>
    <t>Bazy danych codzinnie, dokumenty 1 raz w miesiącu</t>
  </si>
  <si>
    <t>Szkoła Podstawowa im. Jana Pawła II w Prostkach</t>
  </si>
  <si>
    <t>ul. 1 Maja 19, 19-335 Prostki</t>
  </si>
  <si>
    <t>zarząd</t>
  </si>
  <si>
    <t>płyta betonowa</t>
  </si>
  <si>
    <t>krokwie, deska, blacha (ocieplone wełną)</t>
  </si>
  <si>
    <t>centralne</t>
  </si>
  <si>
    <t>5</t>
  </si>
  <si>
    <t>"Mała Szkoła"</t>
  </si>
  <si>
    <t>ul. Szkolna 2, 19-335 Prostki</t>
  </si>
  <si>
    <t>przed 1939</t>
  </si>
  <si>
    <t>świetlica</t>
  </si>
  <si>
    <t>Sala Gimnastyczna</t>
  </si>
  <si>
    <t>Budynek B Szkoły Podstawowej im. Jana Pawła II w Prostkach</t>
  </si>
  <si>
    <t>ul. Szkolna 9, 19-335 Prostki</t>
  </si>
  <si>
    <t>suporex</t>
  </si>
  <si>
    <t>betonowe</t>
  </si>
  <si>
    <t>krokwie drewniane</t>
  </si>
  <si>
    <t>TAK 24/7</t>
  </si>
  <si>
    <t>TAK - wewnętrzny i zewnętrzny</t>
  </si>
  <si>
    <t>9</t>
  </si>
  <si>
    <t>TAK - uruchamiana automatycznie</t>
  </si>
  <si>
    <t>TAK drzwi</t>
  </si>
  <si>
    <t>Budynek biblioteczno-żywieniowy</t>
  </si>
  <si>
    <t>Ogrodzenie placu zabaw</t>
  </si>
  <si>
    <t>nawierzchnia placu zabaw</t>
  </si>
  <si>
    <t>wyposażenie placu zabaw</t>
  </si>
  <si>
    <t>przyłacze CO</t>
  </si>
  <si>
    <t>sieć kanalizacji sanitarnej</t>
  </si>
  <si>
    <t>przyłącze wodociągowe</t>
  </si>
  <si>
    <t>sieć kanalizacji deszczowej</t>
  </si>
  <si>
    <t>drogi wewnętrzne i strefy dla pieszych</t>
  </si>
  <si>
    <t xml:space="preserve">Ogrodzenie szkoły </t>
  </si>
  <si>
    <t>ogrodzenie szkoły</t>
  </si>
  <si>
    <t>przed 2015</t>
  </si>
  <si>
    <t>raz na 6 m-cy</t>
  </si>
  <si>
    <t>000637016</t>
  </si>
  <si>
    <t>848-16-01-911</t>
  </si>
  <si>
    <t>sp@prostki.pl</t>
  </si>
  <si>
    <t>W szkole funkcjonuje stołówka szkolna</t>
  </si>
  <si>
    <t>Różyńsk Wielki 31</t>
  </si>
  <si>
    <t>8520Z</t>
  </si>
  <si>
    <t>001145002</t>
  </si>
  <si>
    <t>848-16-01-986</t>
  </si>
  <si>
    <t>(87) 425 82 12</t>
  </si>
  <si>
    <t>sprw@prostki.pl</t>
  </si>
  <si>
    <t>Budynek dydaktyczny</t>
  </si>
  <si>
    <t>Rożyńsk Wielki 31</t>
  </si>
  <si>
    <t>1783/1966</t>
  </si>
  <si>
    <t>węgiel</t>
  </si>
  <si>
    <t>Budynek gospodarczy</t>
  </si>
  <si>
    <t>eternit</t>
  </si>
  <si>
    <t>Nawierzchnia placu zabaw</t>
  </si>
  <si>
    <t>Wyposażenie placu zabaw</t>
  </si>
  <si>
    <t>Rożynsk Wielki 31</t>
  </si>
  <si>
    <t>brak inf</t>
  </si>
  <si>
    <t>8010A</t>
  </si>
  <si>
    <t>001144994</t>
  </si>
  <si>
    <t>848-16-82-594</t>
  </si>
  <si>
    <t>zswisniowo@wp.pl</t>
  </si>
  <si>
    <t>W skład szkoły wchodzą: 2 oddziały przedszkolne, 8 oddziałów szkoły podstawowej; funkcjonuje świetlica szkolna, pracownia komputerowa i biblioteka szkolna</t>
  </si>
  <si>
    <t>Budynek szkolny I</t>
  </si>
  <si>
    <t>sciany działowe z cegły ceramicznej i dziurawki</t>
  </si>
  <si>
    <t>płaski</t>
  </si>
  <si>
    <t>olej opalowy</t>
  </si>
  <si>
    <t>tak, sala lekcyjna</t>
  </si>
  <si>
    <t>7</t>
  </si>
  <si>
    <t>CO2, proszkowa</t>
  </si>
  <si>
    <t>Budynek szkolny 2</t>
  </si>
  <si>
    <t xml:space="preserve">ściany dzialowe z cegły dziurawki, cegly pełnej ceramicznej  </t>
  </si>
  <si>
    <t>żelbetowe z płyt kanałowych</t>
  </si>
  <si>
    <t xml:space="preserve">dach dwuspadowy o kontrukcji kleszczowo-płatwiowej </t>
  </si>
  <si>
    <t>blacha powlekana dachówko-podobna</t>
  </si>
  <si>
    <t>olej opałowy</t>
  </si>
  <si>
    <t>tak, bibiloteka</t>
  </si>
  <si>
    <t>sala gimnastyczna</t>
  </si>
  <si>
    <t>bloczki gazobetonowe</t>
  </si>
  <si>
    <t>stalowe</t>
  </si>
  <si>
    <t>dach spadowy</t>
  </si>
  <si>
    <t>blacha falowana powlekana na płatwiach stalowych</t>
  </si>
  <si>
    <t>proszkowa</t>
  </si>
  <si>
    <t>łącznik z częścią dydaktyczną/kotlownia (na olej opalowy) w pomieszczeniu piwnicznym budynku</t>
  </si>
  <si>
    <t xml:space="preserve">bloczki gazobetonowe/ cegła </t>
  </si>
  <si>
    <t xml:space="preserve">stropodach </t>
  </si>
  <si>
    <t>papa asfaltowa zgrzewalna</t>
  </si>
  <si>
    <t>ogrodzenie placu zabaw</t>
  </si>
  <si>
    <t>wyposażenie placu zabaw/na zewnątrz/</t>
  </si>
  <si>
    <t>2006-2018</t>
  </si>
  <si>
    <t>codziennie</t>
  </si>
  <si>
    <t>Biuro Obsługi Szkół w Prostkach</t>
  </si>
  <si>
    <t>2008-2021</t>
  </si>
  <si>
    <t>co 24 godziny</t>
  </si>
  <si>
    <r>
      <t>Tytuł prawny do zajmowanej nieruchomości
(</t>
    </r>
    <r>
      <rPr>
        <b/>
        <i/>
        <sz val="10"/>
        <rFont val="Tahoma"/>
        <family val="2"/>
        <charset val="238"/>
      </rPr>
      <t>np. własność, dzierżawa)</t>
    </r>
  </si>
  <si>
    <r>
      <t xml:space="preserve">Stan techniczny budynku 
</t>
    </r>
    <r>
      <rPr>
        <b/>
        <i/>
        <sz val="10"/>
        <rFont val="Tahoma"/>
        <family val="2"/>
        <charset val="238"/>
      </rPr>
      <t>(prosimy ocenić wizualnie oraz podać jedną z trzech ocen: dobry, dostateczny, zły)</t>
    </r>
  </si>
  <si>
    <r>
      <t xml:space="preserve">Czy w pobliżu znajdują się cieki wodne stwarzające zagrożenie powodzią?
</t>
    </r>
    <r>
      <rPr>
        <b/>
        <i/>
        <sz val="10"/>
        <rFont val="Tahoma"/>
        <family val="2"/>
        <charset val="238"/>
      </rPr>
      <t>(prosimy podać odległość i nazwę)</t>
    </r>
  </si>
  <si>
    <r>
      <t>świetlica wiejska (była sala gimnastyczna przy ZSZ w Rożyńsku Wielkim) -</t>
    </r>
    <r>
      <rPr>
        <b/>
        <u/>
        <sz val="10"/>
        <color indexed="8"/>
        <rFont val="Tahoma"/>
        <family val="2"/>
        <charset val="238"/>
      </rPr>
      <t xml:space="preserve"> budynek użytkowany sporadycznie (do dwóch razy w miesiącu)</t>
    </r>
  </si>
  <si>
    <t>Gminny Ośrodek Kultury  –  budynek pod nadzorem konserwatora zabytków</t>
  </si>
  <si>
    <t>WYKAZ   SPRZĘTU   ELEKTRONICZNEGO</t>
  </si>
  <si>
    <t>8510Z</t>
  </si>
  <si>
    <t>001011307</t>
  </si>
  <si>
    <t>8481602164</t>
  </si>
  <si>
    <t>(87) 611 20 14</t>
  </si>
  <si>
    <t>przedszprostki@o2.pl</t>
  </si>
  <si>
    <t>wychowanie przedszkolne dzieci 3-6 letnich, 6 grup z dożywianiem i stołówką</t>
  </si>
  <si>
    <t>2008-2019</t>
  </si>
  <si>
    <t>raz w roku</t>
  </si>
  <si>
    <t>Gminny Ośrodek Kultury w Prostkach</t>
  </si>
  <si>
    <t>TAK - zewnętrzny</t>
  </si>
  <si>
    <t>6. Gminny Ośrodek Pomocy Społecznej</t>
  </si>
  <si>
    <t>1997-2020</t>
  </si>
  <si>
    <t>9. Gminny Ośrodek Kultury w Prostki</t>
  </si>
  <si>
    <t>Budowle - oświetlenie zewnętrzne w parku</t>
  </si>
  <si>
    <t>park na terenie GOK</t>
  </si>
  <si>
    <t>Winda - platforma wewn. budynku GOK</t>
  </si>
  <si>
    <t xml:space="preserve">Prostki, ul. 1 Maja 19a </t>
  </si>
  <si>
    <t xml:space="preserve">Działalność Kulturalna prowadzone są imprezy okolicznościowe i masowe. Odbywają się różnego rodzaju spotkania, wystawy, prelekcje. Realizujemy projekty ministerialne. Prowadzimy warsztaty taneczne, malarskie, plastyczne , muzyczne dla społeczności lokalnej. Stołówkie nie prowadzi </t>
  </si>
  <si>
    <t>9231F</t>
  </si>
  <si>
    <t>519601551</t>
  </si>
  <si>
    <t>848-171-08-99</t>
  </si>
  <si>
    <t>gok.prostki@o2.pl</t>
  </si>
  <si>
    <t>(87) 611 20 15</t>
  </si>
  <si>
    <t>(87) 611 1623</t>
  </si>
  <si>
    <t>(87) 611 2420</t>
  </si>
  <si>
    <t>790215183</t>
  </si>
  <si>
    <t>848-11-88-888</t>
  </si>
  <si>
    <t>(87) 520 18 07</t>
  </si>
  <si>
    <t>boes@prostki.pl</t>
  </si>
  <si>
    <t>Obsługa placówek oświatowych (szkoły, przedszkola) na terenie gminy Prostki – sprawy finansowe, budżetowe, dowóz uczniów do szkół. BOES znajduje się na I pietrze budynku SP w Prostkach , zajmuje 5 pomieszczeń.</t>
  </si>
  <si>
    <t>nie zgł. mienia systemem sum stałych</t>
  </si>
  <si>
    <t>9101A</t>
  </si>
  <si>
    <t>790668594</t>
  </si>
  <si>
    <t>848-11-0882</t>
  </si>
  <si>
    <t>(87) 61 12 457</t>
  </si>
  <si>
    <t>gbp_prostki@gazeta.pl</t>
  </si>
  <si>
    <t>jednostka upowszechniania kultury</t>
  </si>
  <si>
    <t>Filia Biblioteki w Wisniowie Ełckim 40</t>
  </si>
  <si>
    <t xml:space="preserve">853220/8532D   </t>
  </si>
  <si>
    <t>8481670935</t>
  </si>
  <si>
    <t>511452229</t>
  </si>
  <si>
    <t>87 611 28 68</t>
  </si>
  <si>
    <t>gops@prostki.pl</t>
  </si>
  <si>
    <t>2008-2020</t>
  </si>
  <si>
    <t>bazy danych codziennie, dokumenty raz w miesiącu</t>
  </si>
  <si>
    <r>
      <t>Tytuł prawny do zajmowanej nieruchomości
(</t>
    </r>
    <r>
      <rPr>
        <b/>
        <i/>
        <sz val="9"/>
        <rFont val="Tahoma"/>
        <family val="2"/>
        <charset val="238"/>
      </rPr>
      <t>np. własność, dzierżawa)</t>
    </r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</si>
  <si>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</si>
  <si>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r>
      <t xml:space="preserve">Czy w pobliżu znajdują się cieki wodne stwarzające zagrożenie powodzią?
</t>
    </r>
    <r>
      <rPr>
        <b/>
        <i/>
        <sz val="9"/>
        <rFont val="Tahoma"/>
        <family val="2"/>
        <charset val="238"/>
      </rPr>
      <t>(prosimy podać odległość i nazwę)</t>
    </r>
  </si>
  <si>
    <t>Wiśniowo Ełckie 40, 19-335 Prostki</t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</si>
  <si>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</si>
  <si>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t>Pomoc społeczna. GOPS zajmuje w budynku UG 5 pomieszczeń biurowych o pow. 74,3 m2, dwóch pomieszczeń socjalnych o pow. 8,87m2, pomieszczenie gospodarcze o pow. 2,12m2 łazienka o pow. 2,76m2 - łączna powierzchnia 88,05m2. Wszystkie pomieszczenia zlokalizowane są na parterze.</t>
  </si>
  <si>
    <t>Kurzątki 6               Gmina Prostki</t>
  </si>
  <si>
    <t>Popowo 13              Gmina Prostki</t>
  </si>
  <si>
    <t>Dybówko 5A          Gmina Prostki</t>
  </si>
  <si>
    <t>Dybowo 6               Gmina Prostki</t>
  </si>
  <si>
    <t>Guty Rożyńskie 3   Gmina Prostki</t>
  </si>
  <si>
    <t>ul. 1 Maja 52             Prostki</t>
  </si>
  <si>
    <t>Popowo 13                  Gmina Prostki</t>
  </si>
  <si>
    <t>Dybówko 5A                    Gmina Prostki</t>
  </si>
  <si>
    <t>Dybowo 6                        Gmina Prostki</t>
  </si>
  <si>
    <t>ul. Kolejowa 9                 Prostki</t>
  </si>
  <si>
    <t>budynek hydroforni</t>
  </si>
  <si>
    <t>Wiśniowo Ełckie 28A</t>
  </si>
  <si>
    <t>konstrukcja betonowa</t>
  </si>
  <si>
    <t>budynek stacji zlewczej</t>
  </si>
  <si>
    <t>Bobry 5B</t>
  </si>
  <si>
    <t xml:space="preserve">budynek socjalny </t>
  </si>
  <si>
    <t>siporex, ściany murowane</t>
  </si>
  <si>
    <t>rzeka Ełk, 400m</t>
  </si>
  <si>
    <t xml:space="preserve">budynek techniczny </t>
  </si>
  <si>
    <t>Bobry 14</t>
  </si>
  <si>
    <t>budynek stacji uzdatniania wody Borki</t>
  </si>
  <si>
    <t>Borki dz. 5/13</t>
  </si>
  <si>
    <t>przebudowa w 2018 roku</t>
  </si>
  <si>
    <t>budynek stacji uzdatniania wody Prostki</t>
  </si>
  <si>
    <t>Prostki dz. 335</t>
  </si>
  <si>
    <t>Sieć wodociągowa z przyłączmi Wiśniowo Ełckie</t>
  </si>
  <si>
    <t>Montaż zestawu hydroforowego w hydroforni Dybówko</t>
  </si>
  <si>
    <t>Sieć wodociągowa z przyłączmi  Prostki</t>
  </si>
  <si>
    <t>Sieć wodociągowa z przyłączami Miłusze</t>
  </si>
  <si>
    <t>Sieć wodociągowa Kopijki</t>
  </si>
  <si>
    <t>Wodociąg Rożyńsk Wielki-Jebramki-Czyprki-Bzury</t>
  </si>
  <si>
    <t>Wodociąg Dybówko-Dybowo-Ciernie-Taczki-Nowaki</t>
  </si>
  <si>
    <t>Wodociąg Kopijki-Długosze</t>
  </si>
  <si>
    <t>Wodociąg Bobry-Miechowo</t>
  </si>
  <si>
    <t>Wodociąg Kobylin-Kobylinek-Sokółki-Glinki</t>
  </si>
  <si>
    <t>Wodociąg Kałęczyny-Katarzynowo-Krzywe-Zawady Tworki</t>
  </si>
  <si>
    <t>Wodociąg Krzywe-Cisy</t>
  </si>
  <si>
    <t xml:space="preserve">Wodociąg Krzywińskie </t>
  </si>
  <si>
    <t>Wodociąg Długosze-Długosze Kolonia</t>
  </si>
  <si>
    <t>Wodociąg Długosze-Dąbrowskie</t>
  </si>
  <si>
    <t>Sieć wodociągowa z przyłączami Krupin-Sołtmany-Popowo</t>
  </si>
  <si>
    <t xml:space="preserve">Kanalizacja Prostki-Bogusze </t>
  </si>
  <si>
    <t>Sieć wodociągowa Bzury-Olszewo</t>
  </si>
  <si>
    <t>Urządzenia kanalizacyjne 1 Maja 2</t>
  </si>
  <si>
    <t>Ogrodzenie hydroforni Bobry</t>
  </si>
  <si>
    <t>Ogrodzenie oczyszczalni ścieków Wiśniowo Ełckie</t>
  </si>
  <si>
    <t>Ogrodzenie oczyszczalni ścieków Bobry</t>
  </si>
  <si>
    <t>Zespół urządzeń technologicznych w hydroforni Bobry</t>
  </si>
  <si>
    <t>Zespół urządzeń oczyszczalni ścieków w Bobrach</t>
  </si>
  <si>
    <t>Studnia głębinowa Bobry</t>
  </si>
  <si>
    <t>Utwardzenie terenu oczyszczalni ścieków w Bobrach</t>
  </si>
  <si>
    <t>Wodociąg Kurzątki-Wojtele-Marchewki-Guty Rożyńskie</t>
  </si>
  <si>
    <t xml:space="preserve">Kanalizacja sanitarna z PCV Szkolna, Krótka, Rzemieślnicza </t>
  </si>
  <si>
    <t>Sieć wodociągowa z rur PCV infrastruktura ul. Krótka, Szkolna, Rzemieślnicza</t>
  </si>
  <si>
    <t>Sieć wodociągowo-kanalizacyjno Konopnickiej</t>
  </si>
  <si>
    <t>Sieć kanalizacji sanitarnej Prostki</t>
  </si>
  <si>
    <t>Sieć kanalizacji sanitarnej z przyłączami Kosinowo</t>
  </si>
  <si>
    <t>Sieć wodociągowa z przyłączami Kosinowo</t>
  </si>
  <si>
    <t>Wymiana odcinka wodociągu Bobry</t>
  </si>
  <si>
    <t>Sieć wodociągowa aglomeracja Prostki</t>
  </si>
  <si>
    <t>Wymiana sieci wodociągowej Bogusze</t>
  </si>
  <si>
    <t>Oczyszczalnia ścieków Kosinowo</t>
  </si>
  <si>
    <t>Kanalizacja sanitarna w m. Prostki/Bogusze</t>
  </si>
  <si>
    <t>Przebudowa kanalizacji sanitarnej w m. Prostki, ul. 1 Maja, M. Konopnickiej, Kolejowa, Szkolna</t>
  </si>
  <si>
    <t>Przebudowa pompowni przy ul. Kolejowej, Ełckiej, Marii Konopnickiej w Prostkach i w Boguszach</t>
  </si>
  <si>
    <t>Oczyszczalnia ścieków Prostki</t>
  </si>
  <si>
    <t>Drogi i place na oczyszczalni ścieków Prostki</t>
  </si>
  <si>
    <t>Wiata do przechowywania odpadów oczyszczalnia ścieków Prostki</t>
  </si>
  <si>
    <t>Wiata pod agregat prądotwórczy oczyszczalnia ścieków Prostki</t>
  </si>
  <si>
    <t>Ogrodzenie oczyszczalni ścieków Prostki</t>
  </si>
  <si>
    <t>Wodociąg zewnętrzny - oczyszczalnia ścieków Prostki</t>
  </si>
  <si>
    <t>Sieć burzowa oczyszczalnia ścieków Prostki</t>
  </si>
  <si>
    <t>Zbiornik osadowy oczyszczlni ścieków Prostki</t>
  </si>
  <si>
    <t>Zbiornik retencyjny oczyszczalni ścieków Prostki</t>
  </si>
  <si>
    <t>Linia napowietrzna - oczyszczalnia ścieków Prostki</t>
  </si>
  <si>
    <t>Zbiornik osadu Prostki</t>
  </si>
  <si>
    <t>Zespół zbiornika buforowego Prostki</t>
  </si>
  <si>
    <t>Sieć kanalizacyjna oczyszczalni ścieków Kobylin</t>
  </si>
  <si>
    <t>Oczyszczalnia ścieków Kobylin</t>
  </si>
  <si>
    <t>Sieć kanalizacyjna oczyszczalni ścieków Zawady Tworki</t>
  </si>
  <si>
    <t>Oczyszczalnia ścieków Zawady Tworki</t>
  </si>
  <si>
    <t>przyłącza wodociągowe i kanalizacyjne</t>
  </si>
  <si>
    <t>Sieć wodociągowa</t>
  </si>
  <si>
    <t>Sieć wodociągowa odcinek Bogusze - Słup graniczny</t>
  </si>
  <si>
    <t>Sieć kanalizacji sanitarnej odcinek Bogusze - Słup graniczny</t>
  </si>
  <si>
    <t>Kanalizacja sanitarna wraz z przepompownią ul. Polna Prostki</t>
  </si>
  <si>
    <t>Sieć wodociągowa ul. Polna Prostki</t>
  </si>
  <si>
    <t xml:space="preserve">Sieć kanalizacyjna przy SM w Wiśniowie Ełckim </t>
  </si>
  <si>
    <t>Technologia stacji uzdatniania wody wraz z instalacjami i automatyką</t>
  </si>
  <si>
    <t>Ogrodzenie SUW Prostki</t>
  </si>
  <si>
    <t>Powierzchnie komunikacyjne SUW Prostki</t>
  </si>
  <si>
    <t>Zewnętrzne zbiorniki retencyjne SUW Prostki</t>
  </si>
  <si>
    <t>Ujęcie wody SW1A</t>
  </si>
  <si>
    <t>Ujęcie wody - SW3</t>
  </si>
  <si>
    <t>Studnia głębinowa Prostki</t>
  </si>
  <si>
    <t>Oczyszczalnia ścieków w Wiśniowie Ełckim</t>
  </si>
  <si>
    <t>Sieć wodociągowa w Wiśniowie Ełckim</t>
  </si>
  <si>
    <t>Sieć wodociągowa Borki - Nowaki</t>
  </si>
  <si>
    <t>Kontenerowa oczyszczalnia ścieków Rożyńsk Wielki</t>
  </si>
  <si>
    <t>Sieć kanalizacji sanitarnej w Rożyńsku Wielkim</t>
  </si>
  <si>
    <t>Sieć wodociągowa Taczki - Rożyńsk Wielki</t>
  </si>
  <si>
    <t>Sieć wodociągowa Guty Rożyńskie - Dybowo</t>
  </si>
  <si>
    <t>Studnia głębinowa w obrębie Borki Glinki</t>
  </si>
  <si>
    <t>Urządzenia do uzdatniania wody w hydroforni Borki</t>
  </si>
  <si>
    <t>Ogrodzenie stacji uzdatniania wody Borki</t>
  </si>
  <si>
    <t>Powierzchnie komunikacyjne stacji uzdatniania wody</t>
  </si>
  <si>
    <t>Zbiorniki retencyjne zewnętrzne stacji uzdatniania wody w Borkach</t>
  </si>
  <si>
    <t>Sieć wodociągowa na ul. Dworcowej w Prostkach</t>
  </si>
  <si>
    <t>Sieć kanalizacji sanitarnej osiedlowej na działce 294/33 obręb Wiśniowo Ełcki</t>
  </si>
  <si>
    <t>Sieć wodociągowa na ul. Dębowej, Ogrodowej i Sadowej w Prostkach</t>
  </si>
  <si>
    <t>Sieć kanalizacji sanitarnej na ul. Dębowej, Ogrodowej i Sadowej w Prostkach</t>
  </si>
  <si>
    <t>Siec kanalizacji sanitarnej na ul. Dworcowej w Prostkach</t>
  </si>
  <si>
    <t>Sieć cieplna dwuprzewodowa Szkoła Podstawowa i Gimnazjum Prostki</t>
  </si>
  <si>
    <t>Węzły cieplne dwufunkcyjne Szkoła Podstawowa, Gimnazjum, kotłownia</t>
  </si>
  <si>
    <t>Wiata magazynowa na paliwo Prostki</t>
  </si>
  <si>
    <t>Węzły cieplne jednofunkcyjne Szkoła Podstawowa, Gimnazjum, kotłownia (PUK)</t>
  </si>
  <si>
    <t>Węzły cieplne przy Spółdzielni Mieszkaniowej w Prostkach</t>
  </si>
  <si>
    <t>Sieć ciepłownicza z przyłączem do budynków Spółdzielni Mieszkaniowej w Prostkach</t>
  </si>
  <si>
    <t>Przyłącze sieci cieplnej wraz z węzłem cieplnym</t>
  </si>
  <si>
    <t>Prostki, ul.Krótka 13,13A,</t>
  </si>
  <si>
    <t>Prostki, ul.Krótka 1,3,5,7,9,11,13,13A,15,17</t>
  </si>
  <si>
    <t>Prostki, ul. 1 Maja 67</t>
  </si>
  <si>
    <r>
      <t xml:space="preserve">Czy okna budynków są okratowane
</t>
    </r>
    <r>
      <rPr>
        <b/>
        <i/>
        <sz val="9"/>
        <color indexed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</si>
  <si>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color indexed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</si>
  <si>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color indexed="9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</si>
  <si>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9"/>
        <color indexed="9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</si>
  <si>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9"/>
        <color indexed="9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</si>
  <si>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9"/>
        <color indexed="9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</si>
  <si>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9"/>
        <color indexed="9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</si>
  <si>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color indexed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</si>
  <si>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color indexed="9"/>
        <rFont val="Tahoma"/>
        <family val="2"/>
        <charset val="238"/>
      </rPr>
      <t>(jakie?)</t>
    </r>
  </si>
  <si>
    <t>użyczenie</t>
  </si>
  <si>
    <t>drewniane</t>
  </si>
  <si>
    <t>drewniana</t>
  </si>
  <si>
    <t>miejskie</t>
  </si>
  <si>
    <t xml:space="preserve">brak </t>
  </si>
  <si>
    <t>1 Maja 23,  19-335 Prostki</t>
  </si>
  <si>
    <t>Budynek przedszkola (pod nadzorem konserwatora zabytków)</t>
  </si>
  <si>
    <t>2021</t>
  </si>
  <si>
    <t>SU wg INFO-EKSPERT poz. 4,9,10</t>
  </si>
  <si>
    <t>Maszyny, wyposażenie i urządzenia,  w tym: rębak,traktor ogrodowy CRAFTSMANT300, kosiarka)</t>
  </si>
  <si>
    <t>remont kapitalny i elewacji w 2020 r.</t>
  </si>
  <si>
    <t>piwmiczne</t>
  </si>
  <si>
    <r>
      <t xml:space="preserve">Czy okna budynków są okratowane
</t>
    </r>
    <r>
      <rPr>
        <b/>
        <i/>
        <sz val="10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</si>
  <si>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10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</si>
  <si>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10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</si>
  <si>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10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</si>
  <si>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10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</si>
  <si>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10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</si>
  <si>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10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</si>
  <si>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10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</si>
  <si>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10"/>
        <rFont val="Tahoma"/>
        <family val="2"/>
        <charset val="238"/>
      </rPr>
      <t>(jakie?)</t>
    </r>
  </si>
  <si>
    <t>Prostki , ul. 1 Maja 12e</t>
  </si>
  <si>
    <t>WO</t>
  </si>
  <si>
    <t>Urząd Gminy w Prostkach</t>
  </si>
  <si>
    <t>KANALIZACJA sanitarna</t>
  </si>
  <si>
    <r>
      <t xml:space="preserve">Czy okna budynków są okratowane
</t>
    </r>
    <r>
      <rPr>
        <b/>
        <i/>
        <sz val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</si>
  <si>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</si>
  <si>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</si>
  <si>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9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</si>
  <si>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</si>
  <si>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</si>
  <si>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</si>
  <si>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</si>
  <si>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rFont val="Tahoma"/>
        <family val="2"/>
        <charset val="238"/>
      </rPr>
      <t>(jakie?)</t>
    </r>
  </si>
  <si>
    <t>Szkoła Podstawowaim. Ks. Biskupa Edwarda Samsela w Wiśniowe Ełckim</t>
  </si>
  <si>
    <t>Szkoła Podstawowa w Rożyńsku Wielkim</t>
  </si>
  <si>
    <t>4.  Szkoła Podstawowa w Rożyńsku Wielkim</t>
  </si>
  <si>
    <t>WYKAZ  POJAZDÓW   GMINY PROSTKI</t>
  </si>
  <si>
    <t>01.07.2020  -  10.05.2021</t>
  </si>
  <si>
    <t>przebieg ubezpieczeń zgodniez z wystawionymi zaświadczeniami na dzień 10.05.2021</t>
  </si>
  <si>
    <t>wychowanie szkolne dzieci</t>
  </si>
  <si>
    <t>* rezerwa 4 000 zł  dot. szkody uszkodzenia falownika instalacji fotowoltaicznej w wyniku przepięcia</t>
  </si>
  <si>
    <t>01-07-2021
30-06-2024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</si>
</sst>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;[Red]#,##0.00"/>
    <numFmt numFmtId="172" formatCode="#,##0.00\ &quot;zł&quot;;[Red]#,##0.00\ &quot;zł&quot;"/>
    <numFmt numFmtId="173" formatCode="0.00;[Red]0.00"/>
  </numFmts>
  <fonts count="7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i/>
      <sz val="9"/>
      <name val="Tahoma"/>
      <family val="2"/>
      <charset val="238"/>
    </font>
    <font>
      <u/>
      <sz val="10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mbira"/>
      <charset val="238"/>
    </font>
    <font>
      <b/>
      <sz val="11"/>
      <name val="Tahoma"/>
      <family val="2"/>
      <charset val="238"/>
    </font>
    <font>
      <b/>
      <sz val="14"/>
      <color rgb="FF000000"/>
      <name val="Arial Narrow"/>
      <family val="2"/>
      <charset val="238"/>
    </font>
    <font>
      <sz val="10"/>
      <color rgb="FFFF000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u/>
      <sz val="10"/>
      <color indexed="8"/>
      <name val="Tahoma"/>
      <family val="2"/>
      <charset val="238"/>
    </font>
    <font>
      <sz val="10"/>
      <name val="Arial"/>
      <charset val="238"/>
    </font>
    <font>
      <sz val="9"/>
      <color indexed="8"/>
      <name val="Tahoma"/>
      <family val="2"/>
      <charset val="238"/>
    </font>
    <font>
      <b/>
      <sz val="9"/>
      <color indexed="9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rgb="FF080000"/>
      <name val="Tahoma"/>
      <family val="2"/>
      <charset val="238"/>
    </font>
    <font>
      <b/>
      <i/>
      <sz val="9"/>
      <color indexed="9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indexed="9"/>
      <name val="Tahoma"/>
      <family val="2"/>
      <charset val="238"/>
    </font>
    <font>
      <b/>
      <sz val="12"/>
      <color theme="0"/>
      <name val="Tahoma"/>
      <family val="2"/>
      <charset val="238"/>
    </font>
    <font>
      <sz val="11"/>
      <name val="Tahoma"/>
      <family val="2"/>
      <charset val="238"/>
    </font>
    <font>
      <b/>
      <sz val="12"/>
      <name val="Arial Narrow"/>
      <family val="2"/>
      <charset val="238"/>
    </font>
    <font>
      <b/>
      <sz val="14"/>
      <name val="Cambria"/>
      <family val="1"/>
      <charset val="238"/>
      <scheme val="major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0"/>
      <name val="Cambira"/>
      <charset val="238"/>
    </font>
    <font>
      <b/>
      <sz val="14"/>
      <name val="Arial Narrow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89C5FB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4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167" fontId="13" fillId="0" borderId="0"/>
    <xf numFmtId="166" fontId="14" fillId="0" borderId="0"/>
    <xf numFmtId="166" fontId="13" fillId="0" borderId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166" fontId="14" fillId="0" borderId="0"/>
    <xf numFmtId="166" fontId="17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20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21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20" fillId="0" borderId="0"/>
    <xf numFmtId="166" fontId="19" fillId="0" borderId="0"/>
    <xf numFmtId="166" fontId="20" fillId="0" borderId="0"/>
    <xf numFmtId="166" fontId="20" fillId="0" borderId="0"/>
    <xf numFmtId="166" fontId="21" fillId="0" borderId="0"/>
    <xf numFmtId="166" fontId="20" fillId="0" borderId="0"/>
    <xf numFmtId="168" fontId="13" fillId="0" borderId="0"/>
    <xf numFmtId="168" fontId="13" fillId="0" borderId="0"/>
    <xf numFmtId="0" fontId="22" fillId="0" borderId="0"/>
    <xf numFmtId="169" fontId="22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15" fillId="0" borderId="0"/>
    <xf numFmtId="0" fontId="9" fillId="0" borderId="0" applyNumberFormat="0" applyFill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0" fillId="0" borderId="0"/>
    <xf numFmtId="44" fontId="6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5" fillId="0" borderId="3" xfId="3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9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4" fillId="3" borderId="2" xfId="5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0" fontId="4" fillId="3" borderId="8" xfId="5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/>
    </xf>
    <xf numFmtId="49" fontId="5" fillId="0" borderId="13" xfId="3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0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6" fillId="0" borderId="0" xfId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164" fontId="26" fillId="0" borderId="1" xfId="80" applyNumberFormat="1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Alignment="1">
      <alignment vertical="center" wrapText="1"/>
    </xf>
    <xf numFmtId="49" fontId="36" fillId="3" borderId="1" xfId="7" applyNumberFormat="1" applyFont="1" applyFill="1" applyBorder="1" applyAlignment="1" applyProtection="1">
      <alignment horizontal="center" vertical="center" wrapText="1"/>
      <protection locked="0"/>
    </xf>
    <xf numFmtId="4" fontId="36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36" fillId="3" borderId="1" xfId="7" applyFont="1" applyFill="1" applyBorder="1" applyAlignment="1" applyProtection="1">
      <alignment horizontal="center" vertical="center" wrapText="1"/>
      <protection locked="0"/>
    </xf>
    <xf numFmtId="49" fontId="3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6" fillId="3" borderId="1" xfId="7" applyFont="1" applyFill="1" applyBorder="1" applyAlignment="1" applyProtection="1">
      <alignment horizontal="center" vertical="center" wrapText="1"/>
      <protection locked="0"/>
    </xf>
    <xf numFmtId="49" fontId="26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5" fillId="7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/>
    <xf numFmtId="0" fontId="25" fillId="0" borderId="1" xfId="0" applyFont="1" applyBorder="1"/>
    <xf numFmtId="0" fontId="26" fillId="7" borderId="0" xfId="0" applyFont="1" applyFill="1" applyAlignment="1">
      <alignment horizontal="center"/>
    </xf>
    <xf numFmtId="0" fontId="25" fillId="7" borderId="5" xfId="0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 vertical="center" wrapText="1"/>
    </xf>
    <xf numFmtId="49" fontId="25" fillId="0" borderId="1" xfId="3" applyNumberFormat="1" applyFont="1" applyBorder="1" applyAlignment="1">
      <alignment horizontal="center" vertical="center" wrapText="1"/>
    </xf>
    <xf numFmtId="44" fontId="26" fillId="7" borderId="10" xfId="0" applyNumberFormat="1" applyFont="1" applyFill="1" applyBorder="1" applyAlignment="1">
      <alignment horizontal="center"/>
    </xf>
    <xf numFmtId="44" fontId="26" fillId="0" borderId="2" xfId="0" applyNumberFormat="1" applyFont="1" applyBorder="1"/>
    <xf numFmtId="44" fontId="25" fillId="0" borderId="2" xfId="0" applyNumberFormat="1" applyFont="1" applyBorder="1"/>
    <xf numFmtId="44" fontId="26" fillId="7" borderId="2" xfId="0" applyNumberFormat="1" applyFont="1" applyFill="1" applyBorder="1" applyAlignment="1">
      <alignment horizontal="center"/>
    </xf>
    <xf numFmtId="44" fontId="28" fillId="0" borderId="2" xfId="0" applyNumberFormat="1" applyFont="1" applyBorder="1"/>
    <xf numFmtId="44" fontId="29" fillId="0" borderId="2" xfId="0" applyNumberFormat="1" applyFont="1" applyBorder="1"/>
    <xf numFmtId="44" fontId="32" fillId="7" borderId="2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4" fontId="25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 applyProtection="1">
      <alignment vertical="center" wrapText="1"/>
      <protection locked="0"/>
    </xf>
    <xf numFmtId="49" fontId="2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8" fillId="3" borderId="1" xfId="8" applyNumberFormat="1" applyFont="1" applyFill="1" applyBorder="1" applyAlignment="1">
      <alignment horizontal="center" vertical="center"/>
    </xf>
    <xf numFmtId="0" fontId="26" fillId="8" borderId="18" xfId="0" applyFont="1" applyFill="1" applyBorder="1" applyAlignment="1" applyProtection="1">
      <alignment horizontal="center" vertical="center" wrapText="1"/>
      <protection locked="0"/>
    </xf>
    <xf numFmtId="49" fontId="25" fillId="3" borderId="1" xfId="0" applyNumberFormat="1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vertical="center" wrapText="1"/>
    </xf>
    <xf numFmtId="49" fontId="26" fillId="3" borderId="5" xfId="0" applyNumberFormat="1" applyFont="1" applyFill="1" applyBorder="1" applyAlignment="1">
      <alignment horizontal="center" vertical="center"/>
    </xf>
    <xf numFmtId="49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26" fillId="7" borderId="1" xfId="0" applyNumberFormat="1" applyFont="1" applyFill="1" applyBorder="1" applyAlignment="1">
      <alignment horizontal="center" vertical="center" wrapText="1"/>
    </xf>
    <xf numFmtId="49" fontId="26" fillId="7" borderId="1" xfId="0" applyNumberFormat="1" applyFont="1" applyFill="1" applyBorder="1" applyAlignment="1">
      <alignment horizontal="center" vertical="center" wrapText="1"/>
    </xf>
    <xf numFmtId="49" fontId="26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49" fontId="26" fillId="8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49" fontId="26" fillId="6" borderId="1" xfId="0" applyNumberFormat="1" applyFont="1" applyFill="1" applyBorder="1" applyAlignment="1" applyProtection="1">
      <alignment vertical="center" wrapText="1"/>
      <protection locked="0"/>
    </xf>
    <xf numFmtId="49" fontId="26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5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49" fontId="30" fillId="2" borderId="1" xfId="0" applyNumberFormat="1" applyFont="1" applyFill="1" applyBorder="1" applyAlignment="1" applyProtection="1">
      <alignment horizontal="center" vertical="center"/>
      <protection locked="0"/>
    </xf>
    <xf numFmtId="49" fontId="41" fillId="2" borderId="1" xfId="0" applyNumberFormat="1" applyFont="1" applyFill="1" applyBorder="1" applyAlignment="1" applyProtection="1">
      <alignment horizontal="center" vertical="center"/>
      <protection locked="0"/>
    </xf>
    <xf numFmtId="49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1" xfId="0" applyNumberFormat="1" applyFont="1" applyFill="1" applyBorder="1" applyAlignment="1" applyProtection="1">
      <alignment horizontal="center" vertical="center"/>
      <protection locked="0"/>
    </xf>
    <xf numFmtId="3" fontId="41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4" xfId="3" applyFont="1" applyFill="1" applyBorder="1" applyAlignment="1">
      <alignment horizontal="center" vertical="center"/>
    </xf>
    <xf numFmtId="0" fontId="41" fillId="2" borderId="4" xfId="3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NumberFormat="1" applyFont="1" applyFill="1" applyBorder="1" applyAlignment="1" applyProtection="1">
      <alignment horizontal="center" vertical="center"/>
      <protection locked="0"/>
    </xf>
    <xf numFmtId="3" fontId="41" fillId="0" borderId="1" xfId="0" applyNumberFormat="1" applyFont="1" applyFill="1" applyBorder="1" applyAlignment="1" applyProtection="1">
      <alignment horizontal="center" vertical="center"/>
      <protection locked="0"/>
    </xf>
    <xf numFmtId="49" fontId="41" fillId="0" borderId="1" xfId="0" applyNumberFormat="1" applyFont="1" applyFill="1" applyBorder="1" applyAlignment="1" applyProtection="1">
      <alignment horizontal="center" vertical="center"/>
      <protection locked="0"/>
    </xf>
    <xf numFmtId="44" fontId="26" fillId="5" borderId="2" xfId="0" applyNumberFormat="1" applyFont="1" applyFill="1" applyBorder="1"/>
    <xf numFmtId="44" fontId="28" fillId="5" borderId="2" xfId="0" applyNumberFormat="1" applyFont="1" applyFill="1" applyBorder="1"/>
    <xf numFmtId="0" fontId="25" fillId="0" borderId="1" xfId="0" applyFont="1" applyBorder="1" applyAlignment="1">
      <alignment horizontal="center" vertical="center" wrapText="1"/>
    </xf>
    <xf numFmtId="44" fontId="25" fillId="0" borderId="1" xfId="8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164" fontId="25" fillId="0" borderId="1" xfId="8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5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 wrapText="1"/>
    </xf>
    <xf numFmtId="49" fontId="29" fillId="9" borderId="1" xfId="0" applyNumberFormat="1" applyFont="1" applyFill="1" applyBorder="1" applyAlignment="1">
      <alignment horizontal="center" vertical="center" wrapText="1"/>
    </xf>
    <xf numFmtId="0" fontId="4" fillId="3" borderId="17" xfId="5" applyFont="1" applyFill="1" applyBorder="1" applyAlignment="1">
      <alignment horizontal="center" vertical="center" wrapText="1"/>
    </xf>
    <xf numFmtId="0" fontId="4" fillId="3" borderId="12" xfId="5" applyFont="1" applyFill="1" applyBorder="1" applyAlignment="1">
      <alignment horizontal="center" vertical="center" wrapText="1"/>
    </xf>
    <xf numFmtId="0" fontId="4" fillId="3" borderId="23" xfId="5" applyFont="1" applyFill="1" applyBorder="1" applyAlignment="1">
      <alignment horizontal="center" vertical="center" wrapText="1"/>
    </xf>
    <xf numFmtId="49" fontId="30" fillId="0" borderId="21" xfId="3" applyNumberFormat="1" applyFont="1" applyBorder="1" applyAlignment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5" borderId="22" xfId="3" applyNumberFormat="1" applyFont="1" applyFill="1" applyBorder="1" applyAlignment="1">
      <alignment horizontal="center" vertical="center" wrapText="1"/>
    </xf>
    <xf numFmtId="49" fontId="25" fillId="8" borderId="20" xfId="0" applyNumberFormat="1" applyFont="1" applyFill="1" applyBorder="1" applyAlignment="1" applyProtection="1">
      <alignment horizontal="left" vertical="center" wrapText="1"/>
      <protection locked="0"/>
    </xf>
    <xf numFmtId="0" fontId="26" fillId="7" borderId="15" xfId="0" applyFont="1" applyFill="1" applyBorder="1"/>
    <xf numFmtId="0" fontId="25" fillId="7" borderId="16" xfId="0" applyFont="1" applyFill="1" applyBorder="1"/>
    <xf numFmtId="44" fontId="25" fillId="7" borderId="16" xfId="0" applyNumberFormat="1" applyFont="1" applyFill="1" applyBorder="1"/>
    <xf numFmtId="49" fontId="52" fillId="0" borderId="0" xfId="0" applyNumberFormat="1" applyFont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41" fillId="6" borderId="1" xfId="0" applyFont="1" applyFill="1" applyBorder="1" applyAlignment="1">
      <alignment vertical="center" wrapText="1"/>
    </xf>
    <xf numFmtId="44" fontId="25" fillId="3" borderId="1" xfId="8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4" fillId="0" borderId="30" xfId="0" applyFont="1" applyBorder="1" applyAlignment="1">
      <alignment horizontal="right" vertical="center"/>
    </xf>
    <xf numFmtId="0" fontId="44" fillId="0" borderId="30" xfId="0" applyFont="1" applyBorder="1" applyAlignment="1">
      <alignment horizontal="center" vertical="center"/>
    </xf>
    <xf numFmtId="0" fontId="44" fillId="0" borderId="30" xfId="0" applyFont="1" applyBorder="1" applyAlignment="1">
      <alignment horizontal="right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31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right" vertical="center"/>
    </xf>
    <xf numFmtId="0" fontId="46" fillId="2" borderId="32" xfId="0" applyFont="1" applyFill="1" applyBorder="1" applyAlignment="1">
      <alignment horizontal="right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right" vertical="center"/>
    </xf>
    <xf numFmtId="0" fontId="46" fillId="2" borderId="31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right" vertical="center" wrapText="1"/>
    </xf>
    <xf numFmtId="0" fontId="46" fillId="2" borderId="31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right" vertical="center"/>
    </xf>
    <xf numFmtId="0" fontId="53" fillId="2" borderId="33" xfId="0" applyFont="1" applyFill="1" applyBorder="1" applyAlignment="1">
      <alignment horizontal="right" vertical="center"/>
    </xf>
    <xf numFmtId="0" fontId="4" fillId="3" borderId="0" xfId="5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0" fontId="4" fillId="3" borderId="39" xfId="5" applyFont="1" applyFill="1" applyBorder="1" applyAlignment="1">
      <alignment horizontal="center" vertical="center" wrapText="1"/>
    </xf>
    <xf numFmtId="0" fontId="26" fillId="11" borderId="40" xfId="0" applyFont="1" applyFill="1" applyBorder="1" applyAlignment="1">
      <alignment horizontal="center" vertical="center"/>
    </xf>
    <xf numFmtId="0" fontId="52" fillId="11" borderId="40" xfId="0" applyFont="1" applyFill="1" applyBorder="1" applyAlignment="1">
      <alignment horizontal="center" vertical="center" wrapText="1"/>
    </xf>
    <xf numFmtId="0" fontId="26" fillId="11" borderId="40" xfId="0" applyFont="1" applyFill="1" applyBorder="1" applyAlignment="1">
      <alignment horizontal="center" vertical="center" wrapText="1"/>
    </xf>
    <xf numFmtId="3" fontId="26" fillId="11" borderId="40" xfId="0" applyNumberFormat="1" applyFont="1" applyFill="1" applyBorder="1" applyAlignment="1">
      <alignment horizontal="center"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2" fillId="11" borderId="41" xfId="0" applyFont="1" applyFill="1" applyBorder="1" applyAlignment="1">
      <alignment horizontal="center" vertical="center" wrapText="1"/>
    </xf>
    <xf numFmtId="0" fontId="26" fillId="11" borderId="41" xfId="0" applyFont="1" applyFill="1" applyBorder="1" applyAlignment="1">
      <alignment horizontal="center" vertical="center" wrapText="1"/>
    </xf>
    <xf numFmtId="3" fontId="26" fillId="11" borderId="41" xfId="0" applyNumberFormat="1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25" fillId="11" borderId="42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/>
    </xf>
    <xf numFmtId="0" fontId="52" fillId="12" borderId="19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3" fontId="26" fillId="11" borderId="19" xfId="0" applyNumberFormat="1" applyFont="1" applyFill="1" applyBorder="1" applyAlignment="1">
      <alignment horizontal="center" vertical="center" wrapText="1"/>
    </xf>
    <xf numFmtId="0" fontId="25" fillId="11" borderId="18" xfId="0" applyFont="1" applyFill="1" applyBorder="1" applyAlignment="1">
      <alignment horizontal="center" vertical="center" wrapText="1"/>
    </xf>
    <xf numFmtId="0" fontId="52" fillId="12" borderId="40" xfId="0" applyFont="1" applyFill="1" applyBorder="1" applyAlignment="1">
      <alignment horizontal="center" vertical="center" wrapText="1"/>
    </xf>
    <xf numFmtId="0" fontId="26" fillId="10" borderId="40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49" fontId="30" fillId="2" borderId="22" xfId="3" applyNumberFormat="1" applyFont="1" applyFill="1" applyBorder="1" applyAlignment="1">
      <alignment horizontal="center" vertical="center" wrapText="1"/>
    </xf>
    <xf numFmtId="0" fontId="30" fillId="2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5" fillId="3" borderId="1" xfId="7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vertical="top" wrapText="1"/>
    </xf>
    <xf numFmtId="49" fontId="5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55" fillId="13" borderId="1" xfId="7" applyFont="1" applyFill="1" applyBorder="1" applyAlignment="1" applyProtection="1">
      <alignment horizontal="center" vertical="center" wrapText="1"/>
      <protection locked="0"/>
    </xf>
    <xf numFmtId="4" fontId="5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56" fillId="13" borderId="1" xfId="7" applyFont="1" applyFill="1" applyBorder="1" applyAlignment="1" applyProtection="1">
      <alignment horizontal="center" vertical="center" wrapText="1"/>
      <protection locked="0"/>
    </xf>
    <xf numFmtId="49" fontId="56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56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56" fillId="3" borderId="1" xfId="7" applyFont="1" applyFill="1" applyBorder="1" applyAlignment="1" applyProtection="1">
      <alignment horizontal="center" vertical="center" wrapText="1"/>
      <protection locked="0"/>
    </xf>
    <xf numFmtId="0" fontId="4" fillId="13" borderId="1" xfId="7" applyFont="1" applyFill="1" applyBorder="1" applyAlignment="1" applyProtection="1">
      <alignment horizontal="center" vertical="center" wrapText="1"/>
      <protection locked="0"/>
    </xf>
    <xf numFmtId="0" fontId="4" fillId="3" borderId="1" xfId="7" applyFont="1" applyFill="1" applyBorder="1" applyAlignment="1" applyProtection="1">
      <alignment horizontal="center" vertical="center" wrapText="1"/>
      <protection locked="0"/>
    </xf>
    <xf numFmtId="164" fontId="54" fillId="0" borderId="0" xfId="0" applyNumberFormat="1" applyFont="1" applyBorder="1" applyAlignment="1">
      <alignment horizontal="center" vertical="center" wrapText="1"/>
    </xf>
    <xf numFmtId="0" fontId="9" fillId="3" borderId="1" xfId="8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6" fillId="0" borderId="1" xfId="7" applyFont="1" applyBorder="1" applyAlignment="1">
      <alignment horizontal="center" vertical="center" wrapText="1"/>
    </xf>
    <xf numFmtId="0" fontId="36" fillId="13" borderId="1" xfId="7" applyFont="1" applyFill="1" applyBorder="1" applyAlignment="1" applyProtection="1">
      <alignment horizontal="center" vertical="center" wrapText="1"/>
      <protection locked="0"/>
    </xf>
    <xf numFmtId="0" fontId="35" fillId="13" borderId="1" xfId="7" applyFont="1" applyFill="1" applyBorder="1" applyAlignment="1" applyProtection="1">
      <alignment horizontal="center" vertical="center" wrapText="1"/>
      <protection locked="0"/>
    </xf>
    <xf numFmtId="164" fontId="3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6" fillId="13" borderId="1" xfId="7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172" fontId="28" fillId="0" borderId="1" xfId="0" applyNumberFormat="1" applyFont="1" applyBorder="1" applyAlignment="1">
      <alignment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72" fontId="28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center"/>
    </xf>
    <xf numFmtId="0" fontId="35" fillId="3" borderId="1" xfId="7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38" fillId="3" borderId="1" xfId="8" applyFont="1" applyFill="1" applyBorder="1" applyAlignment="1">
      <alignment horizontal="center" vertical="center"/>
    </xf>
    <xf numFmtId="0" fontId="38" fillId="0" borderId="1" xfId="8" applyFont="1" applyFill="1" applyBorder="1" applyAlignment="1">
      <alignment horizontal="center" vertical="center"/>
    </xf>
    <xf numFmtId="49" fontId="38" fillId="3" borderId="5" xfId="8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49" fontId="9" fillId="0" borderId="1" xfId="8" applyNumberFormat="1" applyFill="1" applyBorder="1" applyAlignment="1">
      <alignment horizontal="center" vertical="center"/>
    </xf>
    <xf numFmtId="49" fontId="9" fillId="3" borderId="1" xfId="8" applyNumberForma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vertical="center"/>
    </xf>
    <xf numFmtId="0" fontId="25" fillId="0" borderId="2" xfId="7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>
      <alignment vertical="center"/>
    </xf>
    <xf numFmtId="164" fontId="26" fillId="3" borderId="1" xfId="0" applyNumberFormat="1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/>
    </xf>
    <xf numFmtId="49" fontId="26" fillId="0" borderId="1" xfId="0" applyNumberFormat="1" applyFont="1" applyFill="1" applyBorder="1" applyAlignment="1" applyProtection="1">
      <alignment vertical="center" wrapText="1"/>
      <protection locked="0"/>
    </xf>
    <xf numFmtId="0" fontId="36" fillId="0" borderId="1" xfId="7" applyFont="1" applyFill="1" applyBorder="1" applyAlignment="1">
      <alignment horizontal="center" vertical="center" wrapText="1"/>
    </xf>
    <xf numFmtId="49" fontId="3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7" applyFont="1" applyFill="1" applyBorder="1" applyAlignment="1" applyProtection="1">
      <alignment horizontal="center" vertical="center" wrapText="1"/>
      <protection locked="0"/>
    </xf>
    <xf numFmtId="0" fontId="35" fillId="0" borderId="1" xfId="7" applyFont="1" applyFill="1" applyBorder="1" applyAlignment="1" applyProtection="1">
      <alignment horizontal="center" vertical="center" wrapText="1"/>
      <protection locked="0"/>
    </xf>
    <xf numFmtId="49" fontId="35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35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7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wrapText="1"/>
    </xf>
    <xf numFmtId="0" fontId="26" fillId="0" borderId="5" xfId="0" applyFont="1" applyBorder="1" applyAlignment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/>
    </xf>
    <xf numFmtId="49" fontId="26" fillId="6" borderId="5" xfId="0" applyNumberFormat="1" applyFont="1" applyFill="1" applyBorder="1" applyAlignment="1" applyProtection="1">
      <alignment vertical="center" wrapText="1"/>
      <protection locked="0"/>
    </xf>
    <xf numFmtId="49" fontId="64" fillId="6" borderId="1" xfId="0" applyNumberFormat="1" applyFont="1" applyFill="1" applyBorder="1" applyAlignment="1">
      <alignment vertical="center" wrapText="1"/>
    </xf>
    <xf numFmtId="44" fontId="64" fillId="0" borderId="1" xfId="2" applyFont="1" applyFill="1" applyBorder="1" applyAlignment="1">
      <alignment vertical="center" wrapText="1"/>
    </xf>
    <xf numFmtId="44" fontId="64" fillId="0" borderId="1" xfId="2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vertical="center" wrapText="1"/>
    </xf>
    <xf numFmtId="44" fontId="26" fillId="0" borderId="1" xfId="2" applyFont="1" applyFill="1" applyBorder="1" applyAlignment="1">
      <alignment vertical="center" wrapText="1"/>
    </xf>
    <xf numFmtId="0" fontId="28" fillId="0" borderId="7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72" fontId="28" fillId="0" borderId="1" xfId="0" applyNumberFormat="1" applyFont="1" applyBorder="1" applyAlignment="1">
      <alignment horizontal="center" vertical="center"/>
    </xf>
    <xf numFmtId="0" fontId="25" fillId="3" borderId="2" xfId="7" applyFont="1" applyFill="1" applyBorder="1" applyAlignment="1">
      <alignment horizontal="center" vertical="center"/>
    </xf>
    <xf numFmtId="0" fontId="36" fillId="0" borderId="0" xfId="7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6" borderId="1" xfId="7" applyNumberFormat="1" applyFont="1" applyFill="1" applyBorder="1" applyAlignment="1" applyProtection="1">
      <alignment vertical="center" wrapText="1"/>
      <protection locked="0"/>
    </xf>
    <xf numFmtId="0" fontId="25" fillId="13" borderId="1" xfId="7" applyFont="1" applyFill="1" applyBorder="1" applyAlignment="1">
      <alignment horizontal="center" vertical="center" wrapText="1"/>
    </xf>
    <xf numFmtId="0" fontId="25" fillId="13" borderId="5" xfId="7" applyFont="1" applyFill="1" applyBorder="1" applyAlignment="1">
      <alignment horizontal="center" vertical="center" wrapText="1"/>
    </xf>
    <xf numFmtId="0" fontId="30" fillId="13" borderId="1" xfId="7" applyFont="1" applyFill="1" applyBorder="1" applyAlignment="1">
      <alignment horizontal="center" vertical="center" wrapText="1"/>
    </xf>
    <xf numFmtId="0" fontId="30" fillId="13" borderId="5" xfId="7" applyFont="1" applyFill="1" applyBorder="1" applyAlignment="1">
      <alignment horizontal="center" vertical="center" wrapText="1"/>
    </xf>
    <xf numFmtId="0" fontId="63" fillId="13" borderId="1" xfId="7" applyFont="1" applyFill="1" applyBorder="1" applyAlignment="1">
      <alignment horizontal="center" vertical="center" wrapText="1"/>
    </xf>
    <xf numFmtId="0" fontId="30" fillId="13" borderId="5" xfId="7" applyFont="1" applyFill="1" applyBorder="1" applyAlignment="1">
      <alignment horizontal="center" vertical="center" wrapText="1"/>
    </xf>
    <xf numFmtId="0" fontId="25" fillId="13" borderId="5" xfId="7" applyFont="1" applyFill="1" applyBorder="1" applyAlignment="1">
      <alignment horizontal="center" vertical="center" wrapText="1"/>
    </xf>
    <xf numFmtId="0" fontId="30" fillId="13" borderId="1" xfId="7" applyFont="1" applyFill="1" applyBorder="1" applyAlignment="1">
      <alignment horizontal="center" vertical="center" wrapText="1"/>
    </xf>
    <xf numFmtId="0" fontId="25" fillId="13" borderId="1" xfId="7" applyFont="1" applyFill="1" applyBorder="1" applyAlignment="1">
      <alignment horizontal="center" vertical="center" wrapText="1"/>
    </xf>
    <xf numFmtId="171" fontId="52" fillId="11" borderId="40" xfId="0" applyNumberFormat="1" applyFont="1" applyFill="1" applyBorder="1" applyAlignment="1">
      <alignment horizontal="center" vertical="center" wrapText="1"/>
    </xf>
    <xf numFmtId="171" fontId="52" fillId="0" borderId="18" xfId="0" applyNumberFormat="1" applyFont="1" applyBorder="1" applyAlignment="1">
      <alignment horizontal="center" vertical="center" wrapText="1"/>
    </xf>
    <xf numFmtId="171" fontId="52" fillId="11" borderId="41" xfId="0" applyNumberFormat="1" applyFont="1" applyFill="1" applyBorder="1" applyAlignment="1">
      <alignment horizontal="center" vertical="center" wrapText="1"/>
    </xf>
    <xf numFmtId="0" fontId="69" fillId="10" borderId="1" xfId="0" applyFont="1" applyFill="1" applyBorder="1" applyAlignment="1">
      <alignment horizontal="center" vertical="center" wrapText="1"/>
    </xf>
    <xf numFmtId="171" fontId="52" fillId="11" borderId="19" xfId="0" applyNumberFormat="1" applyFont="1" applyFill="1" applyBorder="1" applyAlignment="1">
      <alignment horizontal="center" vertical="center" wrapText="1"/>
    </xf>
    <xf numFmtId="0" fontId="69" fillId="10" borderId="40" xfId="0" applyFont="1" applyFill="1" applyBorder="1" applyAlignment="1">
      <alignment horizontal="center" vertical="center" wrapText="1"/>
    </xf>
    <xf numFmtId="0" fontId="30" fillId="0" borderId="4" xfId="3" applyFont="1" applyFill="1" applyBorder="1" applyAlignment="1">
      <alignment horizontal="center" vertical="center"/>
    </xf>
    <xf numFmtId="164" fontId="25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26" fillId="3" borderId="5" xfId="0" applyNumberFormat="1" applyFont="1" applyFill="1" applyBorder="1" applyAlignment="1" applyProtection="1">
      <alignment horizontal="right" vertical="center" wrapText="1"/>
      <protection locked="0"/>
    </xf>
    <xf numFmtId="164" fontId="26" fillId="3" borderId="1" xfId="0" applyNumberFormat="1" applyFont="1" applyFill="1" applyBorder="1" applyAlignment="1" applyProtection="1">
      <alignment horizontal="right" vertical="center" wrapText="1"/>
      <protection locked="0"/>
    </xf>
    <xf numFmtId="44" fontId="64" fillId="0" borderId="1" xfId="2" applyFont="1" applyFill="1" applyBorder="1" applyAlignment="1">
      <alignment horizontal="right" vertical="center" wrapText="1"/>
    </xf>
    <xf numFmtId="172" fontId="26" fillId="0" borderId="1" xfId="0" applyNumberFormat="1" applyFont="1" applyBorder="1" applyAlignment="1">
      <alignment horizontal="center" vertical="center"/>
    </xf>
    <xf numFmtId="164" fontId="35" fillId="3" borderId="1" xfId="7" applyNumberFormat="1" applyFont="1" applyFill="1" applyBorder="1" applyAlignment="1" applyProtection="1">
      <alignment vertical="center" wrapText="1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0" fillId="13" borderId="5" xfId="7" applyFont="1" applyFill="1" applyBorder="1" applyAlignment="1">
      <alignment horizontal="center" vertical="center" wrapText="1"/>
    </xf>
    <xf numFmtId="0" fontId="30" fillId="13" borderId="1" xfId="7" applyFont="1" applyFill="1" applyBorder="1" applyAlignment="1">
      <alignment horizontal="center" vertical="center" wrapText="1"/>
    </xf>
    <xf numFmtId="4" fontId="26" fillId="0" borderId="1" xfId="7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4" fontId="26" fillId="3" borderId="1" xfId="7" applyNumberFormat="1" applyFont="1" applyFill="1" applyBorder="1" applyAlignment="1" applyProtection="1">
      <alignment horizontal="center" vertical="center" wrapText="1"/>
      <protection locked="0"/>
    </xf>
    <xf numFmtId="4" fontId="70" fillId="2" borderId="24" xfId="0" applyNumberFormat="1" applyFont="1" applyFill="1" applyBorder="1" applyAlignment="1">
      <alignment horizontal="right" vertical="center" wrapText="1"/>
    </xf>
    <xf numFmtId="0" fontId="70" fillId="2" borderId="24" xfId="0" applyFont="1" applyFill="1" applyBorder="1" applyAlignment="1">
      <alignment horizontal="center" vertical="center" wrapText="1"/>
    </xf>
    <xf numFmtId="172" fontId="35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/>
    </xf>
    <xf numFmtId="0" fontId="41" fillId="14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vertical="center" wrapText="1"/>
    </xf>
    <xf numFmtId="0" fontId="58" fillId="14" borderId="1" xfId="0" applyFont="1" applyFill="1" applyBorder="1" applyAlignment="1">
      <alignment vertical="center" wrapText="1"/>
    </xf>
    <xf numFmtId="49" fontId="64" fillId="14" borderId="1" xfId="0" applyNumberFormat="1" applyFont="1" applyFill="1" applyBorder="1" applyAlignment="1">
      <alignment horizontal="left" vertical="center" wrapText="1"/>
    </xf>
    <xf numFmtId="49" fontId="36" fillId="14" borderId="1" xfId="7" applyNumberFormat="1" applyFont="1" applyFill="1" applyBorder="1" applyAlignment="1" applyProtection="1">
      <alignment horizontal="left" vertical="center" wrapText="1"/>
      <protection locked="0"/>
    </xf>
    <xf numFmtId="0" fontId="26" fillId="3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vertical="center"/>
    </xf>
    <xf numFmtId="0" fontId="71" fillId="3" borderId="12" xfId="0" applyFont="1" applyFill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3" fillId="0" borderId="30" xfId="0" applyFont="1" applyBorder="1" applyAlignment="1">
      <alignment horizontal="right" vertical="center"/>
    </xf>
    <xf numFmtId="0" fontId="73" fillId="0" borderId="30" xfId="0" applyFont="1" applyBorder="1" applyAlignment="1">
      <alignment horizontal="center" vertical="center"/>
    </xf>
    <xf numFmtId="4" fontId="73" fillId="0" borderId="30" xfId="0" applyNumberFormat="1" applyFont="1" applyBorder="1" applyAlignment="1">
      <alignment horizontal="right" vertical="center" wrapText="1"/>
    </xf>
    <xf numFmtId="0" fontId="73" fillId="0" borderId="31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right" vertical="center" wrapText="1"/>
    </xf>
    <xf numFmtId="0" fontId="74" fillId="0" borderId="0" xfId="0" applyFont="1" applyAlignment="1">
      <alignment horizontal="center" vertical="center" wrapText="1"/>
    </xf>
    <xf numFmtId="173" fontId="44" fillId="0" borderId="30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36" fillId="0" borderId="0" xfId="7" applyFont="1" applyFill="1" applyBorder="1" applyAlignment="1" applyProtection="1">
      <alignment horizontal="center" vertical="center" wrapText="1"/>
      <protection locked="0"/>
    </xf>
    <xf numFmtId="49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64" fontId="3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7" applyFont="1" applyFill="1" applyBorder="1" applyAlignment="1" applyProtection="1">
      <alignment horizontal="center" vertical="center" wrapText="1"/>
      <protection locked="0"/>
    </xf>
    <xf numFmtId="0" fontId="26" fillId="0" borderId="0" xfId="7" applyFont="1" applyFill="1" applyBorder="1" applyAlignment="1" applyProtection="1">
      <alignment horizontal="center" vertical="center" wrapText="1"/>
      <protection locked="0"/>
    </xf>
    <xf numFmtId="49" fontId="26" fillId="5" borderId="1" xfId="0" applyNumberFormat="1" applyFont="1" applyFill="1" applyBorder="1" applyAlignment="1" applyProtection="1">
      <alignment vertical="center" wrapText="1"/>
      <protection locked="0"/>
    </xf>
    <xf numFmtId="16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0" fontId="26" fillId="0" borderId="1" xfId="8" applyFont="1" applyFill="1" applyBorder="1" applyAlignment="1">
      <alignment horizontal="center" vertical="center"/>
    </xf>
    <xf numFmtId="0" fontId="30" fillId="13" borderId="7" xfId="7" applyFont="1" applyFill="1" applyBorder="1" applyAlignment="1">
      <alignment horizontal="center" vertical="center" wrapText="1"/>
    </xf>
    <xf numFmtId="0" fontId="30" fillId="13" borderId="5" xfId="7" applyFont="1" applyFill="1" applyBorder="1" applyAlignment="1">
      <alignment horizontal="center" vertical="center" wrapText="1"/>
    </xf>
    <xf numFmtId="0" fontId="67" fillId="13" borderId="2" xfId="7" applyFont="1" applyFill="1" applyBorder="1" applyAlignment="1">
      <alignment horizontal="center" vertical="center" wrapText="1"/>
    </xf>
    <xf numFmtId="0" fontId="67" fillId="13" borderId="8" xfId="7" applyFont="1" applyFill="1" applyBorder="1" applyAlignment="1">
      <alignment horizontal="center" vertical="center" wrapText="1"/>
    </xf>
    <xf numFmtId="0" fontId="67" fillId="13" borderId="4" xfId="7" applyFont="1" applyFill="1" applyBorder="1" applyAlignment="1">
      <alignment horizontal="center" vertical="center" wrapText="1"/>
    </xf>
    <xf numFmtId="0" fontId="68" fillId="13" borderId="2" xfId="7" applyFont="1" applyFill="1" applyBorder="1" applyAlignment="1">
      <alignment horizontal="center" vertical="center" wrapText="1"/>
    </xf>
    <xf numFmtId="0" fontId="68" fillId="13" borderId="8" xfId="7" applyFont="1" applyFill="1" applyBorder="1" applyAlignment="1">
      <alignment horizontal="center" vertical="center" wrapText="1"/>
    </xf>
    <xf numFmtId="0" fontId="68" fillId="13" borderId="4" xfId="7" applyFont="1" applyFill="1" applyBorder="1" applyAlignment="1">
      <alignment horizontal="center" vertical="center" wrapText="1"/>
    </xf>
    <xf numFmtId="0" fontId="66" fillId="13" borderId="2" xfId="7" applyFont="1" applyFill="1" applyBorder="1" applyAlignment="1">
      <alignment horizontal="center" vertical="center" wrapText="1"/>
    </xf>
    <xf numFmtId="0" fontId="66" fillId="13" borderId="8" xfId="7" applyFont="1" applyFill="1" applyBorder="1" applyAlignment="1">
      <alignment horizontal="center" vertical="center" wrapText="1"/>
    </xf>
    <xf numFmtId="0" fontId="66" fillId="13" borderId="4" xfId="7" applyFont="1" applyFill="1" applyBorder="1" applyAlignment="1">
      <alignment horizontal="center" vertical="center" wrapText="1"/>
    </xf>
    <xf numFmtId="0" fontId="25" fillId="13" borderId="17" xfId="7" applyFont="1" applyFill="1" applyBorder="1" applyAlignment="1">
      <alignment horizontal="center" vertical="center" wrapText="1"/>
    </xf>
    <xf numFmtId="0" fontId="25" fillId="13" borderId="23" xfId="7" applyFont="1" applyFill="1" applyBorder="1" applyAlignment="1">
      <alignment horizontal="center" vertical="center" wrapText="1"/>
    </xf>
    <xf numFmtId="0" fontId="25" fillId="13" borderId="10" xfId="7" applyFont="1" applyFill="1" applyBorder="1" applyAlignment="1">
      <alignment horizontal="center" vertical="center" wrapText="1"/>
    </xf>
    <xf numFmtId="0" fontId="25" fillId="13" borderId="6" xfId="7" applyFont="1" applyFill="1" applyBorder="1" applyAlignment="1">
      <alignment horizontal="center" vertical="center" wrapText="1"/>
    </xf>
    <xf numFmtId="0" fontId="25" fillId="13" borderId="7" xfId="7" applyFont="1" applyFill="1" applyBorder="1" applyAlignment="1">
      <alignment horizontal="center" vertical="center" wrapText="1"/>
    </xf>
    <xf numFmtId="0" fontId="25" fillId="13" borderId="5" xfId="7" applyFont="1" applyFill="1" applyBorder="1" applyAlignment="1">
      <alignment horizontal="center" vertical="center" wrapText="1"/>
    </xf>
    <xf numFmtId="0" fontId="52" fillId="13" borderId="1" xfId="7" applyFont="1" applyFill="1" applyBorder="1" applyAlignment="1">
      <alignment horizontal="center" vertical="center" wrapText="1"/>
    </xf>
    <xf numFmtId="0" fontId="52" fillId="13" borderId="2" xfId="7" applyFont="1" applyFill="1" applyBorder="1" applyAlignment="1">
      <alignment horizontal="center" vertical="center" wrapText="1"/>
    </xf>
    <xf numFmtId="0" fontId="52" fillId="13" borderId="8" xfId="7" applyFont="1" applyFill="1" applyBorder="1" applyAlignment="1">
      <alignment horizontal="center" vertical="center" wrapText="1"/>
    </xf>
    <xf numFmtId="0" fontId="52" fillId="13" borderId="4" xfId="7" applyFont="1" applyFill="1" applyBorder="1" applyAlignment="1">
      <alignment horizontal="center" vertical="center" wrapText="1"/>
    </xf>
    <xf numFmtId="0" fontId="25" fillId="13" borderId="2" xfId="7" applyFont="1" applyFill="1" applyBorder="1" applyAlignment="1">
      <alignment horizontal="center" vertical="center" wrapText="1"/>
    </xf>
    <xf numFmtId="0" fontId="25" fillId="13" borderId="8" xfId="7" applyFont="1" applyFill="1" applyBorder="1" applyAlignment="1">
      <alignment horizontal="center" vertical="center" wrapText="1"/>
    </xf>
    <xf numFmtId="0" fontId="25" fillId="13" borderId="4" xfId="7" applyFont="1" applyFill="1" applyBorder="1" applyAlignment="1">
      <alignment horizontal="center" vertical="center" wrapText="1"/>
    </xf>
    <xf numFmtId="0" fontId="30" fillId="13" borderId="2" xfId="7" applyFont="1" applyFill="1" applyBorder="1" applyAlignment="1">
      <alignment horizontal="center" vertical="center" wrapText="1"/>
    </xf>
    <xf numFmtId="0" fontId="30" fillId="13" borderId="8" xfId="7" applyFont="1" applyFill="1" applyBorder="1" applyAlignment="1">
      <alignment horizontal="center" vertical="center" wrapText="1"/>
    </xf>
    <xf numFmtId="0" fontId="30" fillId="13" borderId="4" xfId="7" applyFont="1" applyFill="1" applyBorder="1" applyAlignment="1">
      <alignment horizontal="center" vertical="center" wrapText="1"/>
    </xf>
    <xf numFmtId="0" fontId="62" fillId="13" borderId="2" xfId="7" applyFont="1" applyFill="1" applyBorder="1" applyAlignment="1">
      <alignment horizontal="center" vertical="center" wrapText="1"/>
    </xf>
    <xf numFmtId="0" fontId="62" fillId="13" borderId="8" xfId="7" applyFont="1" applyFill="1" applyBorder="1" applyAlignment="1">
      <alignment horizontal="center" vertical="center" wrapText="1"/>
    </xf>
    <xf numFmtId="0" fontId="62" fillId="13" borderId="4" xfId="7" applyFont="1" applyFill="1" applyBorder="1" applyAlignment="1">
      <alignment horizontal="center" vertical="center" wrapText="1"/>
    </xf>
    <xf numFmtId="0" fontId="63" fillId="13" borderId="2" xfId="7" applyFont="1" applyFill="1" applyBorder="1" applyAlignment="1">
      <alignment horizontal="center" vertical="center" wrapText="1"/>
    </xf>
    <xf numFmtId="0" fontId="63" fillId="13" borderId="8" xfId="7" applyFont="1" applyFill="1" applyBorder="1" applyAlignment="1">
      <alignment horizontal="center" vertical="center" wrapText="1"/>
    </xf>
    <xf numFmtId="0" fontId="63" fillId="13" borderId="4" xfId="7" applyFont="1" applyFill="1" applyBorder="1" applyAlignment="1">
      <alignment horizontal="center" vertical="center" wrapText="1"/>
    </xf>
    <xf numFmtId="0" fontId="25" fillId="13" borderId="1" xfId="7" applyFont="1" applyFill="1" applyBorder="1" applyAlignment="1">
      <alignment horizontal="center" vertical="center" wrapText="1"/>
    </xf>
    <xf numFmtId="0" fontId="30" fillId="13" borderId="1" xfId="7" applyFont="1" applyFill="1" applyBorder="1" applyAlignment="1">
      <alignment horizontal="center"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8" fontId="75" fillId="2" borderId="38" xfId="0" applyNumberFormat="1" applyFont="1" applyFill="1" applyBorder="1" applyAlignment="1">
      <alignment horizontal="center" vertical="center"/>
    </xf>
    <xf numFmtId="0" fontId="75" fillId="2" borderId="34" xfId="0" applyFont="1" applyFill="1" applyBorder="1" applyAlignment="1">
      <alignment horizontal="center" vertical="center"/>
    </xf>
    <xf numFmtId="0" fontId="75" fillId="2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7" fillId="2" borderId="25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 wrapText="1"/>
    </xf>
    <xf numFmtId="0" fontId="46" fillId="2" borderId="29" xfId="0" applyFont="1" applyFill="1" applyBorder="1" applyAlignment="1">
      <alignment horizontal="center" vertical="center" wrapText="1"/>
    </xf>
  </cellXfs>
  <cellStyles count="149">
    <cellStyle name="Excel Built-in Currency" xfId="15" xr:uid="{6917C0ED-63AB-4FC9-B2DC-22C5F65338F2}"/>
    <cellStyle name="Excel Built-in Hyperlink" xfId="16" xr:uid="{292E5140-8CCF-400C-B20B-C80729A4F89C}"/>
    <cellStyle name="Excel Built-in Normal" xfId="17" xr:uid="{A5BA3D25-A338-4400-B41A-AD0029C02D1F}"/>
    <cellStyle name="Excel Built-in Normal 1" xfId="18" xr:uid="{546CDE3F-9724-446E-8428-4EF3D60BCC86}"/>
    <cellStyle name="Excel Built-in Normal 2" xfId="81" xr:uid="{D1527071-B558-4CC3-ACE8-9D00DEBE8B8D}"/>
    <cellStyle name="Heading" xfId="19" xr:uid="{267FB36D-3C84-49B3-B215-1AFC61EAD1A9}"/>
    <cellStyle name="Heading1" xfId="20" xr:uid="{EF9EB477-74FA-4C0E-82BB-FBE590B8181B}"/>
    <cellStyle name="Hiperłącze" xfId="8" builtinId="8"/>
    <cellStyle name="Hiperłącze 2" xfId="9" xr:uid="{153A7D16-1F0B-4C19-886B-109F3B342690}"/>
    <cellStyle name="Hiperłącze 2 2" xfId="21" xr:uid="{C5982C22-4990-46D8-A7DC-31A4C9784FC8}"/>
    <cellStyle name="Hiperłącze 3" xfId="22" xr:uid="{28938AA2-B890-4163-84EF-047E2B1F5143}"/>
    <cellStyle name="Hiperłącze 3 2" xfId="82" xr:uid="{A64AF107-9168-488D-924B-DC79D8AE4581}"/>
    <cellStyle name="Normalny" xfId="0" builtinId="0"/>
    <cellStyle name="Normalny 10" xfId="23" xr:uid="{F7B2647D-18E5-4AD1-A691-DF817E743013}"/>
    <cellStyle name="Normalny 10 2" xfId="83" xr:uid="{B6638DA4-5E08-4EBB-8577-B6D36BF85058}"/>
    <cellStyle name="Normalny 11" xfId="7" xr:uid="{EBCE015C-BCFA-4549-B664-E306656D3511}"/>
    <cellStyle name="Normalny 11 2" xfId="24" xr:uid="{74A12569-448A-474E-B937-F66654ABF8E2}"/>
    <cellStyle name="Normalny 12" xfId="25" xr:uid="{05EE5D31-542F-4EEB-8E7F-64A400033AA7}"/>
    <cellStyle name="Normalny 12 2" xfId="84" xr:uid="{9C853BBF-5A4C-4BA0-A03B-D55DF03BB91E}"/>
    <cellStyle name="Normalny 13" xfId="26" xr:uid="{E9C1B400-E1E5-49EB-B5FE-9696B9078E67}"/>
    <cellStyle name="Normalny 13 2" xfId="85" xr:uid="{A9F56F73-B4E5-49E3-8CE9-9A198AE0FA82}"/>
    <cellStyle name="Normalny 14" xfId="27" xr:uid="{E5E9C88C-84EB-4553-B42D-AF591EC7F81B}"/>
    <cellStyle name="Normalny 14 2" xfId="86" xr:uid="{D00BD864-F06C-409B-815D-C8D5233426EC}"/>
    <cellStyle name="Normalny 15" xfId="131" xr:uid="{DCC0D3E7-C0C6-45E5-9C96-A754EDD8CCA9}"/>
    <cellStyle name="Normalny 16" xfId="28" xr:uid="{6992CAE7-73BB-4A96-97C7-2C68FF921A60}"/>
    <cellStyle name="Normalny 16 2" xfId="87" xr:uid="{10E5AFAA-9A80-4F5A-BE44-9E63809D117A}"/>
    <cellStyle name="Normalny 17" xfId="29" xr:uid="{2109D0B9-8DDC-4526-8429-F856AABDC558}"/>
    <cellStyle name="Normalny 17 2" xfId="88" xr:uid="{07487E86-5D7E-434C-9342-6571DAF4D5DE}"/>
    <cellStyle name="Normalny 18" xfId="30" xr:uid="{0947BCFD-508D-4DE1-9ABD-DB12DEA950E3}"/>
    <cellStyle name="Normalny 18 2" xfId="89" xr:uid="{E1B482B8-CB7D-4112-A682-133F9B5EAA47}"/>
    <cellStyle name="Normalny 19" xfId="31" xr:uid="{6047CA7C-0BF0-4D19-AE2F-C780D7C04106}"/>
    <cellStyle name="Normalny 19 2" xfId="90" xr:uid="{C1487A4C-F65F-41A6-8FE5-15F0B36115B4}"/>
    <cellStyle name="Normalny 2" xfId="1" xr:uid="{00000000-0005-0000-0000-000001000000}"/>
    <cellStyle name="Normalny 2 2" xfId="33" xr:uid="{8315E9F9-6D0F-41B4-B9EB-0E22FDA18AC9}"/>
    <cellStyle name="Normalny 2 2 2" xfId="92" xr:uid="{4B2AB7D5-59C6-4743-9E96-26770FD6C407}"/>
    <cellStyle name="Normalny 2 3" xfId="34" xr:uid="{F61A51D7-5C9D-43A4-8BFD-44FA6A11183A}"/>
    <cellStyle name="Normalny 2 3 2" xfId="93" xr:uid="{0EC522C0-C4DE-468B-A071-15ABE382CF7D}"/>
    <cellStyle name="Normalny 2 4" xfId="35" xr:uid="{3DDCDB24-5B64-4EA6-85E8-11034C19B886}"/>
    <cellStyle name="Normalny 2 4 2" xfId="36" xr:uid="{E5204297-87A7-4D53-AEB0-5294A8BDCA94}"/>
    <cellStyle name="Normalny 2 4 2 2" xfId="95" xr:uid="{20AAB37B-B37D-4450-BF0A-85989DBEF383}"/>
    <cellStyle name="Normalny 2 4 3" xfId="94" xr:uid="{51C5F5AD-6702-4B09-92D8-A08034B317B2}"/>
    <cellStyle name="Normalny 2 5" xfId="32" xr:uid="{61B7DFCD-BC7F-4623-89FC-C9233CE794AF}"/>
    <cellStyle name="Normalny 2 6" xfId="91" xr:uid="{E599474E-565C-4120-A093-CCDE151E9B8B}"/>
    <cellStyle name="Normalny 20" xfId="37" xr:uid="{09113676-50C3-4609-909A-16C9C8821DC0}"/>
    <cellStyle name="Normalny 20 2" xfId="96" xr:uid="{355F4B3F-08A3-4B76-BCE8-4F4B2E8CD6A3}"/>
    <cellStyle name="Normalny 21" xfId="38" xr:uid="{C9B1FFA1-BC35-43EC-9D7F-656668F077F3}"/>
    <cellStyle name="Normalny 21 2" xfId="97" xr:uid="{E9D0CAD1-52FE-4182-A6CD-D2ACBCC1765E}"/>
    <cellStyle name="Normalny 22" xfId="39" xr:uid="{25EF78EC-9DD2-4E5E-AC6B-8CC4AAD53E6C}"/>
    <cellStyle name="Normalny 22 2" xfId="98" xr:uid="{EBE51142-C368-41A4-91E7-EEE53B70E6E8}"/>
    <cellStyle name="Normalny 23" xfId="40" xr:uid="{1FBCBC8E-5C91-4375-A362-47CDE5A21FBD}"/>
    <cellStyle name="Normalny 23 2" xfId="99" xr:uid="{9D1C0810-0544-4787-879A-AEEB6F54C44C}"/>
    <cellStyle name="Normalny 3" xfId="3" xr:uid="{00000000-0005-0000-0000-000002000000}"/>
    <cellStyle name="Normalny 3 2" xfId="5" xr:uid="{00000000-0005-0000-0000-000003000000}"/>
    <cellStyle name="Normalny 3 2 2" xfId="43" xr:uid="{AF4CAB0E-24DA-4933-B8CF-7A0521448684}"/>
    <cellStyle name="Normalny 3 2 2 2" xfId="101" xr:uid="{604DCF62-6E73-4A19-BC1F-9703E8571CB8}"/>
    <cellStyle name="Normalny 3 2 3" xfId="42" xr:uid="{E506A436-DAA2-4739-A070-FCE49FBCD68B}"/>
    <cellStyle name="Normalny 3 3" xfId="44" xr:uid="{E0313C4F-A6E8-4459-A0CD-6B3ECAC03D61}"/>
    <cellStyle name="Normalny 3 3 2" xfId="102" xr:uid="{E0C20331-3D1B-4309-97BE-CC7C596E1B57}"/>
    <cellStyle name="Normalny 3 4" xfId="45" xr:uid="{3A497075-8053-4A17-8D97-8591C1CFA2B9}"/>
    <cellStyle name="Normalny 3 4 2" xfId="103" xr:uid="{64E91744-BFB8-48D6-A76D-B6FCEA848B46}"/>
    <cellStyle name="Normalny 3 5" xfId="41" xr:uid="{DEEE4BF1-C1DE-41CB-B03E-BD0961B51637}"/>
    <cellStyle name="Normalny 3 6" xfId="100" xr:uid="{BC885EC2-69CA-4E24-84A9-D0F844337C18}"/>
    <cellStyle name="Normalny 4" xfId="13" xr:uid="{2EAAAE23-E408-4032-BDFE-EA3510BBEB41}"/>
    <cellStyle name="Normalny 4 2" xfId="47" xr:uid="{B4FB0C4B-15DC-4D78-8640-9753EBD401F6}"/>
    <cellStyle name="Normalny 4 2 2" xfId="105" xr:uid="{955E8D11-4B7F-4006-B523-7479177A1B54}"/>
    <cellStyle name="Normalny 4 3" xfId="48" xr:uid="{533D4826-D707-4DC1-ABAC-0BAAAFFF4EEC}"/>
    <cellStyle name="Normalny 4 3 2" xfId="106" xr:uid="{1A2E9158-C3F5-4771-8C6C-A415C6CF21D0}"/>
    <cellStyle name="Normalny 4 4" xfId="46" xr:uid="{BE993014-45D3-40B9-AFC4-C13FBE4EE888}"/>
    <cellStyle name="Normalny 4 5" xfId="104" xr:uid="{19BF025F-C077-40F0-BCCD-6D102B5FED4D}"/>
    <cellStyle name="Normalny 5" xfId="49" xr:uid="{BD464EDE-528F-4D3A-9053-936BC29D1A82}"/>
    <cellStyle name="Normalny 5 2" xfId="107" xr:uid="{197167E8-25F9-4FBA-9568-74D0B0031B5C}"/>
    <cellStyle name="Normalny 6" xfId="50" xr:uid="{D5423943-7D70-4977-836D-D598E5E46DE8}"/>
    <cellStyle name="Normalny 6 2" xfId="51" xr:uid="{90639A5C-E492-4FD3-BCC3-6B190C181A6E}"/>
    <cellStyle name="Normalny 6 2 2" xfId="109" xr:uid="{2C4C6FD4-A2A9-4DFC-90E8-23A9E757B1ED}"/>
    <cellStyle name="Normalny 6 3" xfId="108" xr:uid="{CD649180-AC01-4397-B1F9-23774B9AC5BE}"/>
    <cellStyle name="Normalny 7" xfId="52" xr:uid="{D7CC699A-6665-4138-B90E-5878919895BD}"/>
    <cellStyle name="Normalny 7 2" xfId="110" xr:uid="{2EBD91C1-84CD-4D11-9B04-A72214677447}"/>
    <cellStyle name="Normalny 8" xfId="53" xr:uid="{BCF40AA5-7C0C-49FF-A6BE-38963E46F07E}"/>
    <cellStyle name="Normalny 8 2" xfId="111" xr:uid="{CA36BD60-227B-4629-B6E5-B8BBCBDEBD75}"/>
    <cellStyle name="Normalny 9" xfId="14" xr:uid="{446E76F6-CB6E-4F17-A029-BECC0ED0C82F}"/>
    <cellStyle name="Procentowy 2" xfId="54" xr:uid="{7C25217A-4ECA-45E6-ADF6-3462C14D5859}"/>
    <cellStyle name="Procentowy 2 2" xfId="55" xr:uid="{B7DDA068-D9B6-429A-AC93-91587DFE5B29}"/>
    <cellStyle name="Procentowy 2 2 2" xfId="113" xr:uid="{4558F71F-081D-433E-BB6E-6D561A3CC3A4}"/>
    <cellStyle name="Procentowy 2 3" xfId="112" xr:uid="{E56BBFE1-09C4-4161-965B-DB9235FAF811}"/>
    <cellStyle name="Result" xfId="56" xr:uid="{BC5A6E70-DD6B-4030-AF72-03D92CA05466}"/>
    <cellStyle name="Result2" xfId="57" xr:uid="{1B310584-297B-46B5-8C07-059AD67097A2}"/>
    <cellStyle name="Walutowy" xfId="80" builtinId="4"/>
    <cellStyle name="Walutowy 2" xfId="2" xr:uid="{00000000-0005-0000-0000-000005000000}"/>
    <cellStyle name="Walutowy 2 2" xfId="10" xr:uid="{3517B766-ECAE-44AE-A715-6AE7FC9D9E9D}"/>
    <cellStyle name="Walutowy 2 2 2" xfId="60" xr:uid="{E21F6710-37FA-467D-BF94-336628035238}"/>
    <cellStyle name="Walutowy 2 2 2 2" xfId="117" xr:uid="{4F6CA574-2F14-4AA7-BF1F-AE6B33BF6817}"/>
    <cellStyle name="Walutowy 2 2 2 3" xfId="144" xr:uid="{4959576D-6A31-42DE-A66D-F43A325E7ABB}"/>
    <cellStyle name="Walutowy 2 2 3" xfId="59" xr:uid="{24874DAA-671E-4DFC-939A-C8E6D4A504E6}"/>
    <cellStyle name="Walutowy 2 2 4" xfId="77" xr:uid="{377C80E3-08C1-461C-84C4-FBD2D56A319A}"/>
    <cellStyle name="Walutowy 2 2 5" xfId="116" xr:uid="{C4FB741C-1285-463F-AADC-315AA4ABEE9F}"/>
    <cellStyle name="Walutowy 2 2 6" xfId="134" xr:uid="{45B2F016-7F95-463B-A1A1-8C33DC55D7A4}"/>
    <cellStyle name="Walutowy 2 3" xfId="61" xr:uid="{2077EBAC-7D20-429E-B15B-1EEF6A53FF02}"/>
    <cellStyle name="Walutowy 2 3 2" xfId="118" xr:uid="{ABCB3796-06AC-4117-BC4D-606D43B54027}"/>
    <cellStyle name="Walutowy 2 3 3" xfId="143" xr:uid="{A6020BF0-ADA1-4B2F-A2A7-FD3676158890}"/>
    <cellStyle name="Walutowy 2 4" xfId="62" xr:uid="{EC4DB8F4-5CA2-4ACF-BFE5-49049E1175DD}"/>
    <cellStyle name="Walutowy 2 4 2" xfId="119" xr:uid="{FEE3FE2F-8D9E-4233-AB9B-B6049B1DE145}"/>
    <cellStyle name="Walutowy 2 4 3" xfId="139" xr:uid="{C8ECAC35-5BAE-4B84-8ACC-810208029580}"/>
    <cellStyle name="Walutowy 2 5" xfId="58" xr:uid="{79CF01E6-5F36-460F-AB71-4C382C3C9143}"/>
    <cellStyle name="Walutowy 2 6" xfId="74" xr:uid="{9B43C90E-9987-456A-9AB8-0079D3450438}"/>
    <cellStyle name="Walutowy 2 7" xfId="115" xr:uid="{55F3AB1B-083F-45F5-834D-355C1963CCBF}"/>
    <cellStyle name="Walutowy 2 8" xfId="133" xr:uid="{4BE41BF3-9ED4-4E6B-99C6-94541E0493AF}"/>
    <cellStyle name="Walutowy 3" xfId="4" xr:uid="{00000000-0005-0000-0000-000006000000}"/>
    <cellStyle name="Walutowy 3 2" xfId="6" xr:uid="{00000000-0005-0000-0000-000007000000}"/>
    <cellStyle name="Walutowy 3 2 2" xfId="12" xr:uid="{BF45AF69-6785-49FD-972B-0ACAF2DB9B40}"/>
    <cellStyle name="Walutowy 3 2 2 2" xfId="65" xr:uid="{B0517B40-FFE0-4604-A5B9-09EE2498E449}"/>
    <cellStyle name="Walutowy 3 2 2 3" xfId="79" xr:uid="{B4E73E87-BDE8-4812-A62A-2409DC259E17}"/>
    <cellStyle name="Walutowy 3 2 2 4" xfId="122" xr:uid="{E1EC97BF-0481-49CF-88F7-81C71462F9BA}"/>
    <cellStyle name="Walutowy 3 2 2 5" xfId="146" xr:uid="{83B1AC18-82A8-4C7D-A726-69EB8751A577}"/>
    <cellStyle name="Walutowy 3 2 3" xfId="66" xr:uid="{7D246F9F-FCEF-413C-949C-C9E6924A5FB7}"/>
    <cellStyle name="Walutowy 3 2 3 2" xfId="123" xr:uid="{AEE3B350-9014-4C18-8B7D-D218877876E8}"/>
    <cellStyle name="Walutowy 3 2 3 3" xfId="141" xr:uid="{8CCFCFC3-F038-4372-8229-AB2803F765A8}"/>
    <cellStyle name="Walutowy 3 2 4" xfId="64" xr:uid="{FEB1F3EF-5D4D-478D-B604-DDF717D86364}"/>
    <cellStyle name="Walutowy 3 2 5" xfId="76" xr:uid="{4DF0A5C3-26CE-41AC-9E77-562766CE505D}"/>
    <cellStyle name="Walutowy 3 2 6" xfId="121" xr:uid="{C80496D3-EEC6-4F33-9BDC-386FDBCCCA20}"/>
    <cellStyle name="Walutowy 3 2 7" xfId="136" xr:uid="{F3B34620-2536-4F9D-817E-3F14068C6156}"/>
    <cellStyle name="Walutowy 3 3" xfId="11" xr:uid="{D8530F7B-E35E-4E72-9A94-03AD2FCBBA2F}"/>
    <cellStyle name="Walutowy 3 3 2" xfId="67" xr:uid="{562DFDCB-B2FA-47DD-85F3-76D81EEE9A9F}"/>
    <cellStyle name="Walutowy 3 3 3" xfId="78" xr:uid="{A4A8EB50-0152-44FD-BEED-84AE4571429F}"/>
    <cellStyle name="Walutowy 3 3 4" xfId="124" xr:uid="{13687D0D-AC42-4A00-8775-CA606408CD66}"/>
    <cellStyle name="Walutowy 3 3 5" xfId="145" xr:uid="{94C5D33D-5862-4E63-A55F-F8A6682D749B}"/>
    <cellStyle name="Walutowy 3 4" xfId="68" xr:uid="{E6330429-D205-4424-834A-E955B612C37B}"/>
    <cellStyle name="Walutowy 3 4 2" xfId="125" xr:uid="{CF7074EB-CB09-47FF-A6B5-9BC0A0CF97EF}"/>
    <cellStyle name="Walutowy 3 4 3" xfId="140" xr:uid="{C4F5902C-CFE7-4F89-A9E6-F8AC8D2728DC}"/>
    <cellStyle name="Walutowy 3 5" xfId="63" xr:uid="{CD851406-8D24-4304-8783-996896AD72D7}"/>
    <cellStyle name="Walutowy 3 6" xfId="75" xr:uid="{6F5F9E00-7857-44A0-8BE4-EF03B88F82C2}"/>
    <cellStyle name="Walutowy 3 7" xfId="120" xr:uid="{CB5C2BD2-9A99-4548-992D-BC67DB53A8C4}"/>
    <cellStyle name="Walutowy 3 8" xfId="135" xr:uid="{69D714BF-25DD-495A-9624-B17C2E973D4D}"/>
    <cellStyle name="Walutowy 4" xfId="69" xr:uid="{07E3BE9C-E546-4C71-A7C9-D00A82861CF6}"/>
    <cellStyle name="Walutowy 4 2" xfId="70" xr:uid="{196BBCBC-115A-4768-AB52-B4E7242AE4C3}"/>
    <cellStyle name="Walutowy 4 2 2" xfId="127" xr:uid="{32EF9090-7A9E-45E4-BF0A-D134E1EC00E2}"/>
    <cellStyle name="Walutowy 4 2 3" xfId="147" xr:uid="{0CB656BE-CE29-49BB-852B-7A9A95316F5B}"/>
    <cellStyle name="Walutowy 4 3" xfId="126" xr:uid="{82B1632C-7B82-4375-A907-6E1A7081CAAA}"/>
    <cellStyle name="Walutowy 4 4" xfId="137" xr:uid="{7C370D80-6628-4DC8-B1DC-6ED1E42CDE66}"/>
    <cellStyle name="Walutowy 5" xfId="71" xr:uid="{20D4B725-3280-414E-9C1B-42804094A57E}"/>
    <cellStyle name="Walutowy 5 2" xfId="72" xr:uid="{BA3CA5A5-C0A9-4853-B157-AC562A901279}"/>
    <cellStyle name="Walutowy 5 2 2" xfId="129" xr:uid="{98F18D4C-639D-455A-ADBE-8DD5FFE4A4DE}"/>
    <cellStyle name="Walutowy 5 2 3" xfId="148" xr:uid="{F3BDDB03-884D-490E-84B9-A9EAB139C51C}"/>
    <cellStyle name="Walutowy 5 3" xfId="128" xr:uid="{3C7CCEA5-4145-4386-B750-1DC8FF5B711E}"/>
    <cellStyle name="Walutowy 5 4" xfId="138" xr:uid="{246A305D-64BB-474A-BD38-BF94265D8102}"/>
    <cellStyle name="Walutowy 6" xfId="73" xr:uid="{E098416D-CB7C-4A69-90B1-3EF0F759DCED}"/>
    <cellStyle name="Walutowy 6 2" xfId="130" xr:uid="{CCC88E53-1968-40FA-BBCE-DB6250D7EBD2}"/>
    <cellStyle name="Walutowy 6 3" xfId="142" xr:uid="{CE8ACCC4-D1FB-48FE-9500-F488A4CF1ECF}"/>
    <cellStyle name="Walutowy 7" xfId="114" xr:uid="{F1EC9AD4-D783-4D76-8AB6-1409C430E040}"/>
    <cellStyle name="Walutowy 8" xfId="132" xr:uid="{305322F3-F566-4EF0-A19C-CB7E2C5FA772}"/>
  </cellStyles>
  <dxfs count="0"/>
  <tableStyles count="0" defaultTableStyle="TableStyleMedium2" defaultPivotStyle="PivotStyleLight16"/>
  <colors>
    <mruColors>
      <color rgb="FFCCFFFF"/>
      <color rgb="FFCCECFF"/>
      <color rgb="FF99FFCC"/>
      <color rgb="FF00FFFF"/>
      <color rgb="FF79BDFB"/>
      <color rgb="FFFF99FF"/>
      <color rgb="FF11C1FF"/>
      <color rgb="FF89C5FB"/>
      <color rgb="FFFFCC00"/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prostki.pl" TargetMode="External"/><Relationship Id="rId3" Type="http://schemas.openxmlformats.org/officeDocument/2006/relationships/hyperlink" Target="mailto:zswisniowo@wp.pl" TargetMode="External"/><Relationship Id="rId7" Type="http://schemas.openxmlformats.org/officeDocument/2006/relationships/hyperlink" Target="mailto:gbp_prostki@gazeta.pl" TargetMode="External"/><Relationship Id="rId2" Type="http://schemas.openxmlformats.org/officeDocument/2006/relationships/hyperlink" Target="mailto:sprw@prostki.pl" TargetMode="External"/><Relationship Id="rId1" Type="http://schemas.openxmlformats.org/officeDocument/2006/relationships/hyperlink" Target="mailto:sp@prostki.pl" TargetMode="External"/><Relationship Id="rId6" Type="http://schemas.openxmlformats.org/officeDocument/2006/relationships/hyperlink" Target="mailto:boes@prostki.pl" TargetMode="External"/><Relationship Id="rId5" Type="http://schemas.openxmlformats.org/officeDocument/2006/relationships/hyperlink" Target="mailto:gok.prostki@o2.pl" TargetMode="External"/><Relationship Id="rId4" Type="http://schemas.openxmlformats.org/officeDocument/2006/relationships/hyperlink" Target="mailto:przedszprostki@o2.p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O13"/>
  <sheetViews>
    <sheetView zoomScaleNormal="100" workbookViewId="0">
      <pane ySplit="2" topLeftCell="A3" activePane="bottomLeft" state="frozen"/>
      <selection pane="bottomLeft" activeCell="E9" sqref="E9"/>
    </sheetView>
  </sheetViews>
  <sheetFormatPr defaultColWidth="9.109375" defaultRowHeight="13.8"/>
  <cols>
    <col min="1" max="1" width="5.109375" style="12" customWidth="1"/>
    <col min="2" max="2" width="46.77734375" style="1" customWidth="1"/>
    <col min="3" max="3" width="22.109375" style="14" customWidth="1"/>
    <col min="4" max="4" width="15" style="14" customWidth="1"/>
    <col min="5" max="5" width="12" style="12" customWidth="1"/>
    <col min="6" max="6" width="14.109375" style="12" customWidth="1"/>
    <col min="7" max="7" width="16.33203125" style="13" customWidth="1"/>
    <col min="8" max="8" width="16.77734375" style="13" customWidth="1"/>
    <col min="9" max="9" width="26.5546875" style="14" customWidth="1"/>
    <col min="10" max="10" width="10.44140625" style="12" customWidth="1"/>
    <col min="11" max="11" width="12.44140625" style="12" customWidth="1"/>
    <col min="12" max="12" width="29.77734375" style="31" customWidth="1"/>
    <col min="13" max="13" width="63.5546875" style="1" customWidth="1"/>
    <col min="14" max="16384" width="9.109375" style="12"/>
  </cols>
  <sheetData>
    <row r="1" spans="1:15" ht="21" customHeight="1">
      <c r="A1" s="56"/>
      <c r="B1" s="57"/>
      <c r="C1" s="354" t="s">
        <v>22</v>
      </c>
      <c r="D1" s="354"/>
      <c r="E1" s="56"/>
      <c r="F1" s="56"/>
      <c r="G1" s="58"/>
      <c r="H1" s="58"/>
      <c r="I1" s="59"/>
      <c r="J1" s="354" t="s">
        <v>23</v>
      </c>
      <c r="K1" s="354"/>
      <c r="L1" s="60"/>
      <c r="M1" s="57"/>
    </row>
    <row r="2" spans="1:15" ht="26.4">
      <c r="A2" s="143" t="s">
        <v>0</v>
      </c>
      <c r="B2" s="143" t="s">
        <v>24</v>
      </c>
      <c r="C2" s="143" t="s">
        <v>25</v>
      </c>
      <c r="D2" s="143" t="s">
        <v>26</v>
      </c>
      <c r="E2" s="143" t="s">
        <v>27</v>
      </c>
      <c r="F2" s="144" t="s">
        <v>28</v>
      </c>
      <c r="G2" s="144" t="s">
        <v>29</v>
      </c>
      <c r="H2" s="144" t="s">
        <v>30</v>
      </c>
      <c r="I2" s="143" t="s">
        <v>31</v>
      </c>
      <c r="J2" s="143" t="s">
        <v>32</v>
      </c>
      <c r="K2" s="143" t="s">
        <v>33</v>
      </c>
      <c r="L2" s="144" t="s">
        <v>78</v>
      </c>
      <c r="M2" s="143" t="s">
        <v>34</v>
      </c>
    </row>
    <row r="3" spans="1:15" s="32" customFormat="1" ht="28.05" customHeight="1">
      <c r="A3" s="119"/>
      <c r="B3" s="94" t="s">
        <v>147</v>
      </c>
      <c r="C3" s="356" t="s">
        <v>153</v>
      </c>
      <c r="D3" s="356" t="s">
        <v>148</v>
      </c>
      <c r="E3" s="91" t="s">
        <v>418</v>
      </c>
      <c r="F3" s="194">
        <v>790671136</v>
      </c>
      <c r="G3" s="194">
        <v>8481826283</v>
      </c>
      <c r="H3" s="357">
        <v>876112012</v>
      </c>
      <c r="I3" s="358" t="s">
        <v>421</v>
      </c>
      <c r="J3" s="355">
        <v>37</v>
      </c>
      <c r="K3" s="355">
        <v>0</v>
      </c>
      <c r="L3" s="352"/>
      <c r="M3" s="353" t="s">
        <v>422</v>
      </c>
      <c r="N3" s="32" t="s">
        <v>79</v>
      </c>
      <c r="O3" s="39"/>
    </row>
    <row r="4" spans="1:15" s="32" customFormat="1" ht="28.05" customHeight="1">
      <c r="A4" s="119">
        <v>1</v>
      </c>
      <c r="B4" s="95" t="s">
        <v>149</v>
      </c>
      <c r="C4" s="356"/>
      <c r="D4" s="356"/>
      <c r="E4" s="91" t="s">
        <v>418</v>
      </c>
      <c r="F4" s="91" t="s">
        <v>419</v>
      </c>
      <c r="G4" s="91" t="s">
        <v>420</v>
      </c>
      <c r="H4" s="357"/>
      <c r="I4" s="358"/>
      <c r="J4" s="355"/>
      <c r="K4" s="355"/>
      <c r="L4" s="352"/>
      <c r="M4" s="353"/>
      <c r="N4" s="32" t="s">
        <v>79</v>
      </c>
      <c r="O4" s="39"/>
    </row>
    <row r="5" spans="1:15" s="32" customFormat="1" ht="28.05" customHeight="1">
      <c r="A5" s="119">
        <v>2</v>
      </c>
      <c r="B5" s="95" t="s">
        <v>150</v>
      </c>
      <c r="C5" s="91" t="s">
        <v>154</v>
      </c>
      <c r="D5" s="92" t="s">
        <v>148</v>
      </c>
      <c r="E5" s="92" t="s">
        <v>523</v>
      </c>
      <c r="F5" s="96" t="s">
        <v>524</v>
      </c>
      <c r="G5" s="91" t="s">
        <v>525</v>
      </c>
      <c r="H5" s="97" t="s">
        <v>526</v>
      </c>
      <c r="I5" s="243" t="s">
        <v>527</v>
      </c>
      <c r="J5" s="232">
        <v>15</v>
      </c>
      <c r="K5" s="232">
        <v>10</v>
      </c>
      <c r="L5" s="96"/>
      <c r="M5" s="238" t="s">
        <v>528</v>
      </c>
      <c r="O5" s="39"/>
    </row>
    <row r="6" spans="1:15" s="32" customFormat="1" ht="28.05" customHeight="1">
      <c r="A6" s="119">
        <v>3</v>
      </c>
      <c r="B6" s="95" t="s">
        <v>155</v>
      </c>
      <c r="C6" s="91" t="s">
        <v>157</v>
      </c>
      <c r="D6" s="92" t="s">
        <v>148</v>
      </c>
      <c r="E6" s="92"/>
      <c r="F6" s="91" t="s">
        <v>461</v>
      </c>
      <c r="G6" s="91" t="s">
        <v>462</v>
      </c>
      <c r="H6" s="246" t="s">
        <v>545</v>
      </c>
      <c r="I6" s="244" t="s">
        <v>463</v>
      </c>
      <c r="J6" s="232">
        <v>57</v>
      </c>
      <c r="K6" s="232">
        <v>38</v>
      </c>
      <c r="L6" s="96"/>
      <c r="M6" s="238" t="s">
        <v>464</v>
      </c>
      <c r="O6" s="39"/>
    </row>
    <row r="7" spans="1:15" s="32" customFormat="1" ht="39" customHeight="1">
      <c r="A7" s="119">
        <v>4</v>
      </c>
      <c r="B7" s="95" t="s">
        <v>740</v>
      </c>
      <c r="C7" s="91" t="s">
        <v>465</v>
      </c>
      <c r="D7" s="92" t="s">
        <v>148</v>
      </c>
      <c r="E7" s="92" t="s">
        <v>466</v>
      </c>
      <c r="F7" s="91" t="s">
        <v>467</v>
      </c>
      <c r="G7" s="91" t="s">
        <v>468</v>
      </c>
      <c r="H7" s="90" t="s">
        <v>469</v>
      </c>
      <c r="I7" s="243" t="s">
        <v>470</v>
      </c>
      <c r="J7" s="93">
        <v>23</v>
      </c>
      <c r="K7" s="109">
        <v>19</v>
      </c>
      <c r="L7" s="91"/>
      <c r="M7" s="239" t="s">
        <v>745</v>
      </c>
      <c r="O7" s="39"/>
    </row>
    <row r="8" spans="1:15" s="32" customFormat="1" ht="45" customHeight="1">
      <c r="A8" s="118">
        <v>5</v>
      </c>
      <c r="B8" s="95" t="s">
        <v>156</v>
      </c>
      <c r="C8" s="112" t="s">
        <v>158</v>
      </c>
      <c r="D8" s="92" t="s">
        <v>148</v>
      </c>
      <c r="E8" s="103" t="s">
        <v>481</v>
      </c>
      <c r="F8" s="104" t="s">
        <v>482</v>
      </c>
      <c r="G8" s="104" t="s">
        <v>483</v>
      </c>
      <c r="H8" s="105" t="s">
        <v>546</v>
      </c>
      <c r="I8" s="245" t="s">
        <v>484</v>
      </c>
      <c r="J8" s="101">
        <v>26</v>
      </c>
      <c r="K8" s="110">
        <v>19</v>
      </c>
      <c r="L8" s="112"/>
      <c r="M8" s="240" t="s">
        <v>485</v>
      </c>
    </row>
    <row r="9" spans="1:15" s="32" customFormat="1" ht="69" customHeight="1">
      <c r="A9" s="119">
        <v>6</v>
      </c>
      <c r="B9" s="100" t="s">
        <v>159</v>
      </c>
      <c r="C9" s="55" t="s">
        <v>161</v>
      </c>
      <c r="D9" s="92" t="s">
        <v>148</v>
      </c>
      <c r="E9" s="251" t="s">
        <v>561</v>
      </c>
      <c r="F9" s="252" t="s">
        <v>563</v>
      </c>
      <c r="G9" s="252" t="s">
        <v>562</v>
      </c>
      <c r="H9" s="253" t="s">
        <v>564</v>
      </c>
      <c r="I9" s="250" t="s">
        <v>565</v>
      </c>
      <c r="J9" s="232">
        <v>15</v>
      </c>
      <c r="K9" s="111">
        <v>0</v>
      </c>
      <c r="L9" s="231"/>
      <c r="M9" s="241" t="s">
        <v>573</v>
      </c>
    </row>
    <row r="10" spans="1:15" s="32" customFormat="1" ht="27.6" customHeight="1">
      <c r="A10" s="119">
        <v>7</v>
      </c>
      <c r="B10" s="151" t="s">
        <v>151</v>
      </c>
      <c r="C10" s="117" t="s">
        <v>160</v>
      </c>
      <c r="D10" s="92" t="s">
        <v>148</v>
      </c>
      <c r="E10" s="92" t="s">
        <v>554</v>
      </c>
      <c r="F10" s="108" t="s">
        <v>555</v>
      </c>
      <c r="G10" s="108" t="s">
        <v>556</v>
      </c>
      <c r="H10" s="99" t="s">
        <v>557</v>
      </c>
      <c r="I10" s="249" t="s">
        <v>558</v>
      </c>
      <c r="J10" s="232">
        <v>5</v>
      </c>
      <c r="K10" s="111">
        <v>0</v>
      </c>
      <c r="L10" s="113" t="s">
        <v>560</v>
      </c>
      <c r="M10" s="240" t="s">
        <v>559</v>
      </c>
    </row>
    <row r="11" spans="1:15" s="32" customFormat="1" ht="55.8" customHeight="1">
      <c r="A11" s="118">
        <v>8</v>
      </c>
      <c r="B11" s="95" t="s">
        <v>152</v>
      </c>
      <c r="C11" s="117" t="s">
        <v>160</v>
      </c>
      <c r="D11" s="92" t="s">
        <v>148</v>
      </c>
      <c r="E11" s="91"/>
      <c r="F11" s="91" t="s">
        <v>548</v>
      </c>
      <c r="G11" s="91" t="s">
        <v>549</v>
      </c>
      <c r="H11" s="90" t="s">
        <v>550</v>
      </c>
      <c r="I11" s="221" t="s">
        <v>551</v>
      </c>
      <c r="J11" s="93">
        <v>11</v>
      </c>
      <c r="K11" s="93">
        <v>0</v>
      </c>
      <c r="L11" s="91"/>
      <c r="M11" s="242" t="s">
        <v>552</v>
      </c>
    </row>
    <row r="12" spans="1:15" s="32" customFormat="1" ht="52.2" customHeight="1">
      <c r="A12" s="119">
        <v>9</v>
      </c>
      <c r="B12" s="95" t="s">
        <v>163</v>
      </c>
      <c r="C12" s="91" t="s">
        <v>162</v>
      </c>
      <c r="D12" s="92" t="s">
        <v>148</v>
      </c>
      <c r="E12" s="92" t="s">
        <v>541</v>
      </c>
      <c r="F12" s="91" t="s">
        <v>542</v>
      </c>
      <c r="G12" s="92" t="s">
        <v>543</v>
      </c>
      <c r="H12" s="97" t="s">
        <v>547</v>
      </c>
      <c r="I12" s="98" t="s">
        <v>544</v>
      </c>
      <c r="J12" s="93">
        <v>6</v>
      </c>
      <c r="K12" s="93">
        <v>0</v>
      </c>
      <c r="L12" s="91"/>
      <c r="M12" s="242" t="s">
        <v>540</v>
      </c>
    </row>
    <row r="13" spans="1:15" s="32" customFormat="1" ht="28.05" customHeight="1">
      <c r="A13" s="315"/>
      <c r="B13" s="95"/>
      <c r="C13" s="91"/>
      <c r="D13" s="92"/>
      <c r="E13" s="92"/>
      <c r="F13" s="91"/>
      <c r="G13" s="91"/>
      <c r="H13" s="97"/>
      <c r="I13" s="98"/>
      <c r="J13" s="93"/>
      <c r="K13" s="93"/>
      <c r="L13" s="91"/>
      <c r="M13" s="102"/>
    </row>
  </sheetData>
  <mergeCells count="10">
    <mergeCell ref="L3:L4"/>
    <mergeCell ref="M3:M4"/>
    <mergeCell ref="C1:D1"/>
    <mergeCell ref="J1:K1"/>
    <mergeCell ref="J3:J4"/>
    <mergeCell ref="K3:K4"/>
    <mergeCell ref="C3:C4"/>
    <mergeCell ref="D3:D4"/>
    <mergeCell ref="H3:H4"/>
    <mergeCell ref="I3:I4"/>
  </mergeCells>
  <hyperlinks>
    <hyperlink ref="I6" r:id="rId1" xr:uid="{2FE7A41B-1512-46A6-BC50-9B57C84988DF}"/>
    <hyperlink ref="I7" r:id="rId2" xr:uid="{C067141A-03BA-45CB-ACBD-D5F392BE3B2E}"/>
    <hyperlink ref="I8" r:id="rId3" xr:uid="{80A1A025-D39C-4B56-A973-922EF5285A9D}"/>
    <hyperlink ref="I5" r:id="rId4" xr:uid="{F9E8055F-43E0-40E7-8014-C842EE2EDA1E}"/>
    <hyperlink ref="I12" r:id="rId5" xr:uid="{CB543D5C-0DD8-43E4-9169-BFF2B96B27DD}"/>
    <hyperlink ref="I11" r:id="rId6" xr:uid="{BF129CC1-30AC-411D-BE43-914436562479}"/>
    <hyperlink ref="I10" r:id="rId7" xr:uid="{565A2279-84B3-41EF-A22E-B034535CE313}"/>
    <hyperlink ref="I9" r:id="rId8" xr:uid="{5D1814FA-7FD9-4427-AE2F-E06B2824E2A9}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pageOrder="overThenDown" orientation="landscape" r:id="rId9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313"/>
  <sheetViews>
    <sheetView topLeftCell="A220" zoomScale="90" zoomScaleNormal="90" workbookViewId="0">
      <selection activeCell="D231" sqref="D231"/>
    </sheetView>
  </sheetViews>
  <sheetFormatPr defaultColWidth="9.109375" defaultRowHeight="13.8"/>
  <cols>
    <col min="1" max="1" width="7.6640625" style="2" customWidth="1"/>
    <col min="2" max="2" width="41.77734375" style="2" customWidth="1"/>
    <col min="3" max="3" width="31.33203125" style="2" customWidth="1"/>
    <col min="4" max="4" width="16.6640625" style="2" customWidth="1"/>
    <col min="5" max="5" width="21.77734375" style="2" customWidth="1"/>
    <col min="6" max="6" width="15.6640625" style="2" customWidth="1"/>
    <col min="7" max="7" width="13.33203125" style="14" customWidth="1"/>
    <col min="8" max="8" width="13.21875" style="14" customWidth="1"/>
    <col min="9" max="9" width="21" style="14" customWidth="1"/>
    <col min="10" max="10" width="14.109375" style="14" customWidth="1"/>
    <col min="11" max="11" width="12.109375" style="14" customWidth="1"/>
    <col min="12" max="12" width="13.6640625" style="14" customWidth="1"/>
    <col min="13" max="13" width="19.109375" style="14" customWidth="1"/>
    <col min="14" max="14" width="17.77734375" style="2" customWidth="1"/>
    <col min="15" max="15" width="18.109375" style="2" customWidth="1"/>
    <col min="16" max="16" width="26" style="2" customWidth="1"/>
    <col min="17" max="17" width="19" style="2" customWidth="1"/>
    <col min="18" max="18" width="17.5546875" style="2" customWidth="1"/>
    <col min="19" max="19" width="17.33203125" style="2" customWidth="1"/>
    <col min="20" max="20" width="34.88671875" style="2" customWidth="1"/>
    <col min="21" max="21" width="19.33203125" style="2" customWidth="1"/>
    <col min="22" max="22" width="17.33203125" style="2" customWidth="1"/>
    <col min="23" max="23" width="17.33203125" style="14" customWidth="1"/>
    <col min="24" max="24" width="17.33203125" style="2" customWidth="1"/>
    <col min="25" max="25" width="24.5546875" style="2" customWidth="1"/>
    <col min="26" max="31" width="16.88671875" style="2" customWidth="1"/>
    <col min="32" max="32" width="20.44140625" style="2" customWidth="1"/>
    <col min="33" max="33" width="20.44140625" style="14" customWidth="1"/>
    <col min="34" max="35" width="20.44140625" style="2" customWidth="1"/>
    <col min="36" max="36" width="15.6640625" style="2" bestFit="1" customWidth="1"/>
    <col min="37" max="37" width="21.6640625" style="2" customWidth="1"/>
    <col min="38" max="39" width="31.88671875" style="2" customWidth="1"/>
    <col min="40" max="40" width="22" style="2" customWidth="1"/>
    <col min="41" max="41" width="20.33203125" style="2" customWidth="1"/>
    <col min="42" max="42" width="16" style="2" customWidth="1"/>
    <col min="43" max="43" width="20.109375" style="2" customWidth="1"/>
    <col min="44" max="44" width="21" style="2" customWidth="1"/>
    <col min="45" max="45" width="14.88671875" style="2" customWidth="1"/>
    <col min="46" max="46" width="24.33203125" style="2" customWidth="1"/>
    <col min="47" max="47" width="23.33203125" style="2" customWidth="1"/>
    <col min="48" max="48" width="15.33203125" style="2" customWidth="1"/>
    <col min="49" max="49" width="19.44140625" style="2" customWidth="1"/>
    <col min="50" max="50" width="21.5546875" style="2" customWidth="1"/>
    <col min="51" max="52" width="19.5546875" style="2" customWidth="1"/>
    <col min="53" max="57" width="15.109375" style="2" customWidth="1"/>
    <col min="58" max="60" width="23.44140625" style="2" customWidth="1"/>
    <col min="61" max="61" width="19.109375" style="2" customWidth="1"/>
    <col min="62" max="62" width="28.5546875" style="2" customWidth="1"/>
    <col min="63" max="63" width="19.21875" style="2" customWidth="1"/>
    <col min="64" max="64" width="16.33203125" style="2" customWidth="1"/>
    <col min="65" max="65" width="16.5546875" style="2" customWidth="1"/>
    <col min="66" max="66" width="26.33203125" style="2" customWidth="1"/>
    <col min="67" max="16384" width="9.109375" style="2"/>
  </cols>
  <sheetData>
    <row r="1" spans="1:65">
      <c r="A1" s="53"/>
      <c r="B1" s="53"/>
      <c r="C1" s="53"/>
      <c r="D1" s="53"/>
      <c r="E1" s="53"/>
      <c r="F1" s="53"/>
      <c r="G1" s="53"/>
    </row>
    <row r="2" spans="1:65" ht="28.8" customHeight="1">
      <c r="A2" s="53"/>
      <c r="B2" s="314" t="s">
        <v>1</v>
      </c>
      <c r="C2" s="158" t="s">
        <v>84</v>
      </c>
      <c r="D2" s="120"/>
      <c r="E2" s="120"/>
      <c r="F2" s="53"/>
      <c r="G2" s="53"/>
    </row>
    <row r="3" spans="1:65" ht="22.2" customHeight="1">
      <c r="A3" s="53"/>
      <c r="B3" s="326" t="s">
        <v>145</v>
      </c>
      <c r="C3" s="54">
        <f>SUM(E16:E102,E237,E245:E250,E268:E269,E279:E282)</f>
        <v>52811704.340000004</v>
      </c>
      <c r="D3" s="120"/>
      <c r="E3" s="120"/>
      <c r="F3" s="53"/>
      <c r="G3" s="53"/>
    </row>
    <row r="4" spans="1:65" ht="21.6" customHeight="1">
      <c r="A4" s="53"/>
      <c r="B4" s="157" t="s">
        <v>146</v>
      </c>
      <c r="C4" s="54">
        <f>SUM(E103:E228,E251:E260,E270:E272,E283:E285,E310)</f>
        <v>35721793.839999966</v>
      </c>
      <c r="D4" s="120"/>
      <c r="E4" s="120"/>
      <c r="F4" s="53"/>
      <c r="G4" s="53"/>
    </row>
    <row r="5" spans="1:65" ht="25.2" customHeight="1">
      <c r="A5" s="53"/>
      <c r="B5" s="156" t="s">
        <v>83</v>
      </c>
      <c r="C5" s="54">
        <f>SUM(E229,E238,E261,E292,E311:E312)</f>
        <v>1682588.2599999998</v>
      </c>
      <c r="D5" s="120"/>
      <c r="E5" s="120"/>
      <c r="F5" s="53"/>
      <c r="G5" s="53"/>
    </row>
    <row r="6" spans="1:65" ht="22.8" customHeight="1">
      <c r="A6" s="53"/>
      <c r="B6" s="136" t="s">
        <v>21</v>
      </c>
      <c r="C6" s="137">
        <f>SUM(C3:C5)</f>
        <v>90216086.439999983</v>
      </c>
      <c r="D6" s="53"/>
      <c r="E6" s="53"/>
      <c r="F6" s="53"/>
      <c r="G6" s="53"/>
    </row>
    <row r="7" spans="1:65">
      <c r="A7" s="53"/>
      <c r="B7" s="53"/>
      <c r="C7" s="53"/>
      <c r="D7" s="53"/>
      <c r="E7" s="53"/>
      <c r="F7" s="53"/>
      <c r="G7" s="53"/>
    </row>
    <row r="8" spans="1:65">
      <c r="A8" s="53"/>
      <c r="B8" s="53" t="s">
        <v>86</v>
      </c>
      <c r="C8" s="53"/>
      <c r="D8" s="53"/>
      <c r="E8" s="53"/>
      <c r="F8" s="53"/>
      <c r="G8" s="53"/>
    </row>
    <row r="9" spans="1:65">
      <c r="A9" s="53"/>
      <c r="B9" s="53" t="s">
        <v>87</v>
      </c>
      <c r="C9" s="53"/>
      <c r="D9" s="53"/>
      <c r="E9" s="53"/>
      <c r="F9" s="53"/>
      <c r="G9" s="53"/>
    </row>
    <row r="10" spans="1:65">
      <c r="A10" s="53"/>
      <c r="B10" s="53" t="s">
        <v>88</v>
      </c>
      <c r="C10" s="53"/>
      <c r="D10" s="53"/>
      <c r="E10" s="53"/>
      <c r="F10" s="53"/>
      <c r="G10" s="53"/>
    </row>
    <row r="13" spans="1:65" ht="20.399999999999999" customHeight="1">
      <c r="A13" s="222">
        <v>1</v>
      </c>
      <c r="B13" s="223" t="s">
        <v>728</v>
      </c>
      <c r="C13" s="22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>
      <c r="A14" s="374" t="s">
        <v>0</v>
      </c>
      <c r="B14" s="374" t="s">
        <v>35</v>
      </c>
      <c r="C14" s="374" t="s">
        <v>18</v>
      </c>
      <c r="D14" s="374" t="s">
        <v>517</v>
      </c>
      <c r="E14" s="370" t="s">
        <v>80</v>
      </c>
      <c r="F14" s="371"/>
      <c r="G14" s="374" t="s">
        <v>36</v>
      </c>
      <c r="H14" s="374" t="s">
        <v>37</v>
      </c>
      <c r="I14" s="374" t="s">
        <v>518</v>
      </c>
      <c r="J14" s="392" t="s">
        <v>38</v>
      </c>
      <c r="K14" s="392"/>
      <c r="L14" s="392"/>
      <c r="M14" s="392"/>
      <c r="N14" s="380" t="s">
        <v>39</v>
      </c>
      <c r="O14" s="381"/>
      <c r="P14" s="381"/>
      <c r="Q14" s="382"/>
      <c r="R14" s="374" t="s">
        <v>40</v>
      </c>
      <c r="S14" s="374" t="s">
        <v>41</v>
      </c>
      <c r="T14" s="374" t="s">
        <v>265</v>
      </c>
      <c r="U14" s="374" t="s">
        <v>42</v>
      </c>
      <c r="V14" s="374" t="s">
        <v>43</v>
      </c>
      <c r="W14" s="374" t="s">
        <v>44</v>
      </c>
      <c r="X14" s="374" t="s">
        <v>45</v>
      </c>
      <c r="Y14" s="374" t="s">
        <v>103</v>
      </c>
      <c r="Z14" s="380" t="s">
        <v>266</v>
      </c>
      <c r="AA14" s="381"/>
      <c r="AB14" s="381"/>
      <c r="AC14" s="381"/>
      <c r="AD14" s="381"/>
      <c r="AE14" s="382"/>
      <c r="AF14" s="380" t="s">
        <v>267</v>
      </c>
      <c r="AG14" s="381"/>
      <c r="AH14" s="381"/>
      <c r="AI14" s="381"/>
      <c r="AJ14" s="382"/>
      <c r="AK14" s="380" t="s">
        <v>4</v>
      </c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2"/>
      <c r="AY14" s="380" t="s">
        <v>46</v>
      </c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2"/>
    </row>
    <row r="15" spans="1:65" ht="90.6" customHeight="1">
      <c r="A15" s="375"/>
      <c r="B15" s="375"/>
      <c r="C15" s="375"/>
      <c r="D15" s="375"/>
      <c r="E15" s="372"/>
      <c r="F15" s="373"/>
      <c r="G15" s="375"/>
      <c r="H15" s="375"/>
      <c r="I15" s="375"/>
      <c r="J15" s="292" t="s">
        <v>47</v>
      </c>
      <c r="K15" s="292" t="s">
        <v>48</v>
      </c>
      <c r="L15" s="292" t="s">
        <v>49</v>
      </c>
      <c r="M15" s="292" t="s">
        <v>50</v>
      </c>
      <c r="N15" s="292" t="s">
        <v>51</v>
      </c>
      <c r="O15" s="292" t="s">
        <v>52</v>
      </c>
      <c r="P15" s="292" t="s">
        <v>53</v>
      </c>
      <c r="Q15" s="292" t="s">
        <v>54</v>
      </c>
      <c r="R15" s="375"/>
      <c r="S15" s="375"/>
      <c r="T15" s="375"/>
      <c r="U15" s="375"/>
      <c r="V15" s="375"/>
      <c r="W15" s="375"/>
      <c r="X15" s="375"/>
      <c r="Y15" s="375"/>
      <c r="Z15" s="293" t="s">
        <v>19</v>
      </c>
      <c r="AA15" s="293" t="s">
        <v>104</v>
      </c>
      <c r="AB15" s="293" t="s">
        <v>105</v>
      </c>
      <c r="AC15" s="293" t="s">
        <v>55</v>
      </c>
      <c r="AD15" s="293" t="s">
        <v>56</v>
      </c>
      <c r="AE15" s="293" t="s">
        <v>57</v>
      </c>
      <c r="AF15" s="298" t="s">
        <v>58</v>
      </c>
      <c r="AG15" s="298" t="s">
        <v>106</v>
      </c>
      <c r="AH15" s="298" t="s">
        <v>20</v>
      </c>
      <c r="AI15" s="298" t="s">
        <v>519</v>
      </c>
      <c r="AJ15" s="298" t="s">
        <v>99</v>
      </c>
      <c r="AK15" s="300" t="s">
        <v>59</v>
      </c>
      <c r="AL15" s="300" t="s">
        <v>60</v>
      </c>
      <c r="AM15" s="300" t="s">
        <v>61</v>
      </c>
      <c r="AN15" s="300" t="s">
        <v>62</v>
      </c>
      <c r="AO15" s="300" t="s">
        <v>63</v>
      </c>
      <c r="AP15" s="300" t="s">
        <v>717</v>
      </c>
      <c r="AQ15" s="300" t="s">
        <v>718</v>
      </c>
      <c r="AR15" s="300" t="s">
        <v>719</v>
      </c>
      <c r="AS15" s="300" t="s">
        <v>12</v>
      </c>
      <c r="AT15" s="300" t="s">
        <v>13</v>
      </c>
      <c r="AU15" s="300" t="s">
        <v>14</v>
      </c>
      <c r="AV15" s="300" t="s">
        <v>64</v>
      </c>
      <c r="AW15" s="300" t="s">
        <v>15</v>
      </c>
      <c r="AX15" s="300" t="s">
        <v>16</v>
      </c>
      <c r="AY15" s="300" t="s">
        <v>17</v>
      </c>
      <c r="AZ15" s="300" t="s">
        <v>11</v>
      </c>
      <c r="BA15" s="300" t="s">
        <v>720</v>
      </c>
      <c r="BB15" s="300" t="s">
        <v>721</v>
      </c>
      <c r="BC15" s="300" t="s">
        <v>722</v>
      </c>
      <c r="BD15" s="300" t="s">
        <v>723</v>
      </c>
      <c r="BE15" s="300" t="s">
        <v>65</v>
      </c>
      <c r="BF15" s="300" t="s">
        <v>66</v>
      </c>
      <c r="BG15" s="300" t="s">
        <v>67</v>
      </c>
      <c r="BH15" s="300" t="s">
        <v>724</v>
      </c>
      <c r="BI15" s="300" t="s">
        <v>68</v>
      </c>
      <c r="BJ15" s="300" t="s">
        <v>725</v>
      </c>
      <c r="BK15" s="300" t="s">
        <v>69</v>
      </c>
      <c r="BL15" s="300" t="s">
        <v>70</v>
      </c>
      <c r="BM15" s="300" t="s">
        <v>16</v>
      </c>
    </row>
    <row r="16" spans="1:65" s="14" customFormat="1" ht="25.95" customHeight="1">
      <c r="A16" s="266">
        <v>1</v>
      </c>
      <c r="B16" s="327" t="s">
        <v>268</v>
      </c>
      <c r="C16" s="267" t="s">
        <v>269</v>
      </c>
      <c r="D16" s="267" t="s">
        <v>90</v>
      </c>
      <c r="E16" s="308">
        <f>2500*G16</f>
        <v>2089400</v>
      </c>
      <c r="F16" s="237" t="s">
        <v>727</v>
      </c>
      <c r="G16" s="318">
        <v>835.76</v>
      </c>
      <c r="H16" s="268" t="s">
        <v>270</v>
      </c>
      <c r="I16" s="268" t="s">
        <v>91</v>
      </c>
      <c r="J16" s="270" t="s">
        <v>101</v>
      </c>
      <c r="K16" s="270" t="s">
        <v>93</v>
      </c>
      <c r="L16" s="268" t="s">
        <v>95</v>
      </c>
      <c r="M16" s="268" t="s">
        <v>94</v>
      </c>
      <c r="N16" s="267" t="s">
        <v>271</v>
      </c>
      <c r="O16" s="267" t="s">
        <v>272</v>
      </c>
      <c r="P16" s="267" t="s">
        <v>272</v>
      </c>
      <c r="Q16" s="267" t="s">
        <v>97</v>
      </c>
      <c r="R16" s="268" t="s">
        <v>95</v>
      </c>
      <c r="S16" s="270" t="s">
        <v>273</v>
      </c>
      <c r="T16" s="270" t="s">
        <v>274</v>
      </c>
      <c r="U16" s="268" t="s">
        <v>95</v>
      </c>
      <c r="V16" s="268" t="s">
        <v>94</v>
      </c>
      <c r="W16" s="268" t="s">
        <v>95</v>
      </c>
      <c r="X16" s="268" t="s">
        <v>122</v>
      </c>
      <c r="Y16" s="268" t="s">
        <v>122</v>
      </c>
      <c r="Z16" s="268" t="s">
        <v>94</v>
      </c>
      <c r="AA16" s="268"/>
      <c r="AB16" s="270"/>
      <c r="AC16" s="270"/>
      <c r="AD16" s="268" t="s">
        <v>95</v>
      </c>
      <c r="AE16" s="270" t="s">
        <v>275</v>
      </c>
      <c r="AF16" s="268" t="s">
        <v>95</v>
      </c>
      <c r="AG16" s="270"/>
      <c r="AH16" s="270"/>
      <c r="AI16" s="270" t="s">
        <v>98</v>
      </c>
      <c r="AJ16" s="271"/>
      <c r="AK16" s="269" t="s">
        <v>94</v>
      </c>
      <c r="AL16" s="269" t="s">
        <v>94</v>
      </c>
      <c r="AM16" s="269" t="s">
        <v>94</v>
      </c>
      <c r="AN16" s="269" t="s">
        <v>95</v>
      </c>
      <c r="AO16" s="269" t="s">
        <v>95</v>
      </c>
      <c r="AP16" s="267" t="s">
        <v>98</v>
      </c>
      <c r="AQ16" s="267" t="s">
        <v>98</v>
      </c>
      <c r="AR16" s="267" t="s">
        <v>98</v>
      </c>
      <c r="AS16" s="269" t="s">
        <v>95</v>
      </c>
      <c r="AT16" s="269" t="s">
        <v>94</v>
      </c>
      <c r="AU16" s="269" t="s">
        <v>95</v>
      </c>
      <c r="AV16" s="269" t="s">
        <v>95</v>
      </c>
      <c r="AW16" s="269" t="s">
        <v>94</v>
      </c>
      <c r="AX16" s="267" t="s">
        <v>119</v>
      </c>
      <c r="AY16" s="269" t="s">
        <v>94</v>
      </c>
      <c r="AZ16" s="269" t="s">
        <v>94</v>
      </c>
      <c r="BA16" s="267" t="s">
        <v>118</v>
      </c>
      <c r="BB16" s="267" t="s">
        <v>96</v>
      </c>
      <c r="BC16" s="267" t="s">
        <v>101</v>
      </c>
      <c r="BD16" s="267" t="s">
        <v>96</v>
      </c>
      <c r="BE16" s="269" t="s">
        <v>95</v>
      </c>
      <c r="BF16" s="269" t="s">
        <v>95</v>
      </c>
      <c r="BG16" s="269" t="s">
        <v>95</v>
      </c>
      <c r="BH16" s="272" t="s">
        <v>119</v>
      </c>
      <c r="BI16" s="269" t="s">
        <v>94</v>
      </c>
      <c r="BJ16" s="272" t="s">
        <v>98</v>
      </c>
      <c r="BK16" s="269" t="s">
        <v>94</v>
      </c>
      <c r="BL16" s="269" t="s">
        <v>95</v>
      </c>
      <c r="BM16" s="267" t="s">
        <v>119</v>
      </c>
    </row>
    <row r="17" spans="1:65" s="14" customFormat="1" ht="25.95" customHeight="1">
      <c r="A17" s="266">
        <v>2</v>
      </c>
      <c r="B17" s="328" t="s">
        <v>276</v>
      </c>
      <c r="C17" s="267" t="s">
        <v>277</v>
      </c>
      <c r="D17" s="267" t="s">
        <v>90</v>
      </c>
      <c r="E17" s="308">
        <f>1000*G17</f>
        <v>10800</v>
      </c>
      <c r="F17" s="237" t="s">
        <v>727</v>
      </c>
      <c r="G17" s="318">
        <v>10.8</v>
      </c>
      <c r="H17" s="268" t="s">
        <v>287</v>
      </c>
      <c r="I17" s="268" t="s">
        <v>288</v>
      </c>
      <c r="J17" s="270" t="s">
        <v>93</v>
      </c>
      <c r="K17" s="270" t="s">
        <v>96</v>
      </c>
      <c r="L17" s="268" t="s">
        <v>95</v>
      </c>
      <c r="M17" s="268" t="s">
        <v>95</v>
      </c>
      <c r="N17" s="267" t="s">
        <v>289</v>
      </c>
      <c r="O17" s="267" t="s">
        <v>290</v>
      </c>
      <c r="P17" s="267" t="s">
        <v>290</v>
      </c>
      <c r="Q17" s="267" t="s">
        <v>291</v>
      </c>
      <c r="R17" s="268" t="s">
        <v>95</v>
      </c>
      <c r="S17" s="270" t="s">
        <v>119</v>
      </c>
      <c r="T17" s="270" t="s">
        <v>274</v>
      </c>
      <c r="U17" s="268" t="s">
        <v>95</v>
      </c>
      <c r="V17" s="268" t="s">
        <v>95</v>
      </c>
      <c r="W17" s="268" t="s">
        <v>95</v>
      </c>
      <c r="X17" s="268" t="s">
        <v>95</v>
      </c>
      <c r="Y17" s="268" t="s">
        <v>95</v>
      </c>
      <c r="Z17" s="268" t="s">
        <v>94</v>
      </c>
      <c r="AA17" s="268"/>
      <c r="AB17" s="270"/>
      <c r="AC17" s="270"/>
      <c r="AD17" s="268" t="s">
        <v>95</v>
      </c>
      <c r="AE17" s="270" t="s">
        <v>275</v>
      </c>
      <c r="AF17" s="268" t="s">
        <v>95</v>
      </c>
      <c r="AG17" s="270"/>
      <c r="AH17" s="270"/>
      <c r="AI17" s="270" t="s">
        <v>98</v>
      </c>
      <c r="AJ17" s="271"/>
      <c r="AK17" s="269" t="s">
        <v>95</v>
      </c>
      <c r="AL17" s="269" t="s">
        <v>94</v>
      </c>
      <c r="AM17" s="269" t="s">
        <v>95</v>
      </c>
      <c r="AN17" s="269" t="s">
        <v>95</v>
      </c>
      <c r="AO17" s="269" t="s">
        <v>95</v>
      </c>
      <c r="AP17" s="267" t="s">
        <v>98</v>
      </c>
      <c r="AQ17" s="267" t="s">
        <v>98</v>
      </c>
      <c r="AR17" s="267" t="s">
        <v>98</v>
      </c>
      <c r="AS17" s="269" t="s">
        <v>95</v>
      </c>
      <c r="AT17" s="269" t="s">
        <v>95</v>
      </c>
      <c r="AU17" s="269" t="s">
        <v>95</v>
      </c>
      <c r="AV17" s="269" t="s">
        <v>95</v>
      </c>
      <c r="AW17" s="269" t="s">
        <v>94</v>
      </c>
      <c r="AX17" s="267" t="s">
        <v>119</v>
      </c>
      <c r="AY17" s="269" t="s">
        <v>95</v>
      </c>
      <c r="AZ17" s="269" t="s">
        <v>95</v>
      </c>
      <c r="BA17" s="267" t="s">
        <v>93</v>
      </c>
      <c r="BB17" s="267" t="s">
        <v>93</v>
      </c>
      <c r="BC17" s="267" t="s">
        <v>96</v>
      </c>
      <c r="BD17" s="267" t="s">
        <v>96</v>
      </c>
      <c r="BE17" s="269" t="s">
        <v>95</v>
      </c>
      <c r="BF17" s="269" t="s">
        <v>95</v>
      </c>
      <c r="BG17" s="269" t="s">
        <v>95</v>
      </c>
      <c r="BH17" s="272" t="s">
        <v>119</v>
      </c>
      <c r="BI17" s="269" t="s">
        <v>94</v>
      </c>
      <c r="BJ17" s="272" t="s">
        <v>98</v>
      </c>
      <c r="BK17" s="269" t="s">
        <v>94</v>
      </c>
      <c r="BL17" s="269" t="s">
        <v>95</v>
      </c>
      <c r="BM17" s="267" t="s">
        <v>119</v>
      </c>
    </row>
    <row r="18" spans="1:65" s="14" customFormat="1" ht="25.95" customHeight="1">
      <c r="A18" s="266">
        <v>3</v>
      </c>
      <c r="B18" s="328" t="s">
        <v>278</v>
      </c>
      <c r="C18" s="267" t="s">
        <v>279</v>
      </c>
      <c r="D18" s="267" t="s">
        <v>90</v>
      </c>
      <c r="E18" s="308">
        <f>2500*G18</f>
        <v>740000</v>
      </c>
      <c r="F18" s="237" t="s">
        <v>727</v>
      </c>
      <c r="G18" s="318">
        <v>296</v>
      </c>
      <c r="H18" s="268" t="s">
        <v>292</v>
      </c>
      <c r="I18" s="268" t="s">
        <v>91</v>
      </c>
      <c r="J18" s="270" t="s">
        <v>93</v>
      </c>
      <c r="K18" s="270" t="s">
        <v>96</v>
      </c>
      <c r="L18" s="268" t="s">
        <v>94</v>
      </c>
      <c r="M18" s="268" t="s">
        <v>95</v>
      </c>
      <c r="N18" s="267" t="s">
        <v>271</v>
      </c>
      <c r="O18" s="267" t="s">
        <v>290</v>
      </c>
      <c r="P18" s="267" t="s">
        <v>290</v>
      </c>
      <c r="Q18" s="267" t="s">
        <v>293</v>
      </c>
      <c r="R18" s="268" t="s">
        <v>95</v>
      </c>
      <c r="S18" s="270" t="s">
        <v>119</v>
      </c>
      <c r="T18" s="270" t="s">
        <v>274</v>
      </c>
      <c r="U18" s="268" t="s">
        <v>95</v>
      </c>
      <c r="V18" s="268" t="s">
        <v>94</v>
      </c>
      <c r="W18" s="268" t="s">
        <v>95</v>
      </c>
      <c r="X18" s="268" t="s">
        <v>95</v>
      </c>
      <c r="Y18" s="268" t="s">
        <v>95</v>
      </c>
      <c r="Z18" s="268" t="s">
        <v>94</v>
      </c>
      <c r="AA18" s="268"/>
      <c r="AB18" s="270"/>
      <c r="AC18" s="270"/>
      <c r="AD18" s="268" t="s">
        <v>95</v>
      </c>
      <c r="AE18" s="270" t="s">
        <v>275</v>
      </c>
      <c r="AF18" s="268" t="s">
        <v>95</v>
      </c>
      <c r="AG18" s="270"/>
      <c r="AH18" s="270"/>
      <c r="AI18" s="270" t="s">
        <v>98</v>
      </c>
      <c r="AJ18" s="271"/>
      <c r="AK18" s="269" t="s">
        <v>95</v>
      </c>
      <c r="AL18" s="269" t="s">
        <v>94</v>
      </c>
      <c r="AM18" s="269" t="s">
        <v>95</v>
      </c>
      <c r="AN18" s="269" t="s">
        <v>95</v>
      </c>
      <c r="AO18" s="269" t="s">
        <v>95</v>
      </c>
      <c r="AP18" s="267" t="s">
        <v>98</v>
      </c>
      <c r="AQ18" s="267" t="s">
        <v>98</v>
      </c>
      <c r="AR18" s="267" t="s">
        <v>98</v>
      </c>
      <c r="AS18" s="269" t="s">
        <v>95</v>
      </c>
      <c r="AT18" s="269" t="s">
        <v>95</v>
      </c>
      <c r="AU18" s="269" t="s">
        <v>95</v>
      </c>
      <c r="AV18" s="269" t="s">
        <v>94</v>
      </c>
      <c r="AW18" s="269" t="s">
        <v>94</v>
      </c>
      <c r="AX18" s="267" t="s">
        <v>119</v>
      </c>
      <c r="AY18" s="269" t="s">
        <v>95</v>
      </c>
      <c r="AZ18" s="269" t="s">
        <v>95</v>
      </c>
      <c r="BA18" s="267" t="s">
        <v>93</v>
      </c>
      <c r="BB18" s="267" t="s">
        <v>96</v>
      </c>
      <c r="BC18" s="267" t="s">
        <v>96</v>
      </c>
      <c r="BD18" s="267" t="s">
        <v>96</v>
      </c>
      <c r="BE18" s="269" t="s">
        <v>95</v>
      </c>
      <c r="BF18" s="269" t="s">
        <v>95</v>
      </c>
      <c r="BG18" s="269" t="s">
        <v>95</v>
      </c>
      <c r="BH18" s="272" t="s">
        <v>119</v>
      </c>
      <c r="BI18" s="269" t="s">
        <v>94</v>
      </c>
      <c r="BJ18" s="272" t="s">
        <v>98</v>
      </c>
      <c r="BK18" s="269" t="s">
        <v>94</v>
      </c>
      <c r="BL18" s="269" t="s">
        <v>95</v>
      </c>
      <c r="BM18" s="267" t="s">
        <v>119</v>
      </c>
    </row>
    <row r="19" spans="1:65" s="14" customFormat="1" ht="25.95" customHeight="1">
      <c r="A19" s="266">
        <v>4</v>
      </c>
      <c r="B19" s="328" t="s">
        <v>276</v>
      </c>
      <c r="C19" s="267" t="s">
        <v>280</v>
      </c>
      <c r="D19" s="267" t="s">
        <v>90</v>
      </c>
      <c r="E19" s="308">
        <f>2500*G19</f>
        <v>1003475</v>
      </c>
      <c r="F19" s="237" t="s">
        <v>727</v>
      </c>
      <c r="G19" s="318">
        <v>401.39</v>
      </c>
      <c r="H19" s="268">
        <v>2009</v>
      </c>
      <c r="I19" s="268" t="s">
        <v>91</v>
      </c>
      <c r="J19" s="270" t="s">
        <v>101</v>
      </c>
      <c r="K19" s="270" t="s">
        <v>93</v>
      </c>
      <c r="L19" s="268" t="s">
        <v>95</v>
      </c>
      <c r="M19" s="268" t="s">
        <v>94</v>
      </c>
      <c r="N19" s="267" t="s">
        <v>271</v>
      </c>
      <c r="O19" s="267" t="s">
        <v>272</v>
      </c>
      <c r="P19" s="267" t="s">
        <v>290</v>
      </c>
      <c r="Q19" s="267" t="s">
        <v>294</v>
      </c>
      <c r="R19" s="268" t="s">
        <v>95</v>
      </c>
      <c r="S19" s="270" t="s">
        <v>273</v>
      </c>
      <c r="T19" s="270" t="s">
        <v>274</v>
      </c>
      <c r="U19" s="268" t="s">
        <v>95</v>
      </c>
      <c r="V19" s="268" t="s">
        <v>95</v>
      </c>
      <c r="W19" s="268" t="s">
        <v>95</v>
      </c>
      <c r="X19" s="268" t="s">
        <v>95</v>
      </c>
      <c r="Y19" s="268" t="s">
        <v>95</v>
      </c>
      <c r="Z19" s="268" t="s">
        <v>94</v>
      </c>
      <c r="AA19" s="268"/>
      <c r="AB19" s="270"/>
      <c r="AC19" s="270"/>
      <c r="AD19" s="268" t="s">
        <v>95</v>
      </c>
      <c r="AE19" s="270" t="s">
        <v>275</v>
      </c>
      <c r="AF19" s="268" t="s">
        <v>95</v>
      </c>
      <c r="AG19" s="270"/>
      <c r="AH19" s="270"/>
      <c r="AI19" s="270" t="s">
        <v>98</v>
      </c>
      <c r="AJ19" s="271"/>
      <c r="AK19" s="269" t="s">
        <v>95</v>
      </c>
      <c r="AL19" s="269" t="s">
        <v>94</v>
      </c>
      <c r="AM19" s="269" t="s">
        <v>95</v>
      </c>
      <c r="AN19" s="269" t="s">
        <v>95</v>
      </c>
      <c r="AO19" s="269" t="s">
        <v>95</v>
      </c>
      <c r="AP19" s="267" t="s">
        <v>98</v>
      </c>
      <c r="AQ19" s="267" t="s">
        <v>98</v>
      </c>
      <c r="AR19" s="267" t="s">
        <v>98</v>
      </c>
      <c r="AS19" s="269" t="s">
        <v>95</v>
      </c>
      <c r="AT19" s="269" t="s">
        <v>95</v>
      </c>
      <c r="AU19" s="269" t="s">
        <v>95</v>
      </c>
      <c r="AV19" s="269" t="s">
        <v>94</v>
      </c>
      <c r="AW19" s="269" t="s">
        <v>95</v>
      </c>
      <c r="AX19" s="267" t="s">
        <v>119</v>
      </c>
      <c r="AY19" s="269" t="s">
        <v>95</v>
      </c>
      <c r="AZ19" s="269" t="s">
        <v>95</v>
      </c>
      <c r="BA19" s="267" t="s">
        <v>92</v>
      </c>
      <c r="BB19" s="267" t="s">
        <v>96</v>
      </c>
      <c r="BC19" s="267" t="s">
        <v>93</v>
      </c>
      <c r="BD19" s="267" t="s">
        <v>96</v>
      </c>
      <c r="BE19" s="269" t="s">
        <v>95</v>
      </c>
      <c r="BF19" s="269" t="s">
        <v>95</v>
      </c>
      <c r="BG19" s="269" t="s">
        <v>95</v>
      </c>
      <c r="BH19" s="272" t="s">
        <v>119</v>
      </c>
      <c r="BI19" s="269" t="s">
        <v>94</v>
      </c>
      <c r="BJ19" s="272" t="s">
        <v>98</v>
      </c>
      <c r="BK19" s="269" t="s">
        <v>94</v>
      </c>
      <c r="BL19" s="269" t="s">
        <v>95</v>
      </c>
      <c r="BM19" s="267" t="s">
        <v>119</v>
      </c>
    </row>
    <row r="20" spans="1:65" s="14" customFormat="1" ht="25.95" customHeight="1">
      <c r="A20" s="266">
        <v>5</v>
      </c>
      <c r="B20" s="328" t="s">
        <v>281</v>
      </c>
      <c r="C20" s="267" t="s">
        <v>282</v>
      </c>
      <c r="D20" s="267" t="s">
        <v>90</v>
      </c>
      <c r="E20" s="308">
        <f>1000*G20</f>
        <v>54000</v>
      </c>
      <c r="F20" s="237" t="s">
        <v>727</v>
      </c>
      <c r="G20" s="318">
        <v>54</v>
      </c>
      <c r="H20" s="268" t="s">
        <v>270</v>
      </c>
      <c r="I20" s="268" t="s">
        <v>288</v>
      </c>
      <c r="J20" s="270" t="s">
        <v>93</v>
      </c>
      <c r="K20" s="270" t="s">
        <v>96</v>
      </c>
      <c r="L20" s="268" t="s">
        <v>95</v>
      </c>
      <c r="M20" s="268" t="s">
        <v>95</v>
      </c>
      <c r="N20" s="267" t="s">
        <v>271</v>
      </c>
      <c r="O20" s="267" t="s">
        <v>290</v>
      </c>
      <c r="P20" s="267" t="s">
        <v>290</v>
      </c>
      <c r="Q20" s="267" t="s">
        <v>294</v>
      </c>
      <c r="R20" s="268" t="s">
        <v>95</v>
      </c>
      <c r="S20" s="270" t="s">
        <v>119</v>
      </c>
      <c r="T20" s="270" t="s">
        <v>274</v>
      </c>
      <c r="U20" s="268" t="s">
        <v>95</v>
      </c>
      <c r="V20" s="268" t="s">
        <v>95</v>
      </c>
      <c r="W20" s="268" t="s">
        <v>95</v>
      </c>
      <c r="X20" s="268" t="s">
        <v>95</v>
      </c>
      <c r="Y20" s="268" t="s">
        <v>95</v>
      </c>
      <c r="Z20" s="268" t="s">
        <v>94</v>
      </c>
      <c r="AA20" s="268"/>
      <c r="AB20" s="270"/>
      <c r="AC20" s="270"/>
      <c r="AD20" s="268" t="s">
        <v>95</v>
      </c>
      <c r="AE20" s="270" t="s">
        <v>275</v>
      </c>
      <c r="AF20" s="268" t="s">
        <v>95</v>
      </c>
      <c r="AG20" s="270"/>
      <c r="AH20" s="270"/>
      <c r="AI20" s="270" t="s">
        <v>98</v>
      </c>
      <c r="AJ20" s="271"/>
      <c r="AK20" s="269" t="s">
        <v>95</v>
      </c>
      <c r="AL20" s="269" t="s">
        <v>94</v>
      </c>
      <c r="AM20" s="269" t="s">
        <v>95</v>
      </c>
      <c r="AN20" s="269" t="s">
        <v>95</v>
      </c>
      <c r="AO20" s="269" t="s">
        <v>95</v>
      </c>
      <c r="AP20" s="267" t="s">
        <v>98</v>
      </c>
      <c r="AQ20" s="267" t="s">
        <v>98</v>
      </c>
      <c r="AR20" s="267" t="s">
        <v>98</v>
      </c>
      <c r="AS20" s="269" t="s">
        <v>95</v>
      </c>
      <c r="AT20" s="269" t="s">
        <v>95</v>
      </c>
      <c r="AU20" s="269" t="s">
        <v>95</v>
      </c>
      <c r="AV20" s="269" t="s">
        <v>95</v>
      </c>
      <c r="AW20" s="269" t="s">
        <v>95</v>
      </c>
      <c r="AX20" s="267" t="s">
        <v>119</v>
      </c>
      <c r="AY20" s="269" t="s">
        <v>95</v>
      </c>
      <c r="AZ20" s="269" t="s">
        <v>95</v>
      </c>
      <c r="BA20" s="267" t="s">
        <v>93</v>
      </c>
      <c r="BB20" s="267" t="s">
        <v>96</v>
      </c>
      <c r="BC20" s="267" t="s">
        <v>96</v>
      </c>
      <c r="BD20" s="267" t="s">
        <v>96</v>
      </c>
      <c r="BE20" s="269" t="s">
        <v>95</v>
      </c>
      <c r="BF20" s="269" t="s">
        <v>95</v>
      </c>
      <c r="BG20" s="269" t="s">
        <v>95</v>
      </c>
      <c r="BH20" s="272" t="s">
        <v>119</v>
      </c>
      <c r="BI20" s="269" t="s">
        <v>94</v>
      </c>
      <c r="BJ20" s="272" t="s">
        <v>98</v>
      </c>
      <c r="BK20" s="269" t="s">
        <v>94</v>
      </c>
      <c r="BL20" s="269" t="s">
        <v>95</v>
      </c>
      <c r="BM20" s="267" t="s">
        <v>119</v>
      </c>
    </row>
    <row r="21" spans="1:65" s="14" customFormat="1" ht="25.95" customHeight="1">
      <c r="A21" s="266">
        <v>6</v>
      </c>
      <c r="B21" s="328" t="s">
        <v>281</v>
      </c>
      <c r="C21" s="267" t="s">
        <v>283</v>
      </c>
      <c r="D21" s="267" t="s">
        <v>90</v>
      </c>
      <c r="E21" s="308">
        <f>2500*G21</f>
        <v>91250</v>
      </c>
      <c r="F21" s="237" t="s">
        <v>727</v>
      </c>
      <c r="G21" s="318">
        <v>36.5</v>
      </c>
      <c r="H21" s="268" t="s">
        <v>295</v>
      </c>
      <c r="I21" s="268" t="s">
        <v>288</v>
      </c>
      <c r="J21" s="270" t="s">
        <v>93</v>
      </c>
      <c r="K21" s="270" t="s">
        <v>96</v>
      </c>
      <c r="L21" s="268" t="s">
        <v>94</v>
      </c>
      <c r="M21" s="268" t="s">
        <v>95</v>
      </c>
      <c r="N21" s="267" t="s">
        <v>271</v>
      </c>
      <c r="O21" s="267" t="s">
        <v>290</v>
      </c>
      <c r="P21" s="267" t="s">
        <v>290</v>
      </c>
      <c r="Q21" s="267" t="s">
        <v>294</v>
      </c>
      <c r="R21" s="268" t="s">
        <v>95</v>
      </c>
      <c r="S21" s="270" t="s">
        <v>119</v>
      </c>
      <c r="T21" s="270" t="s">
        <v>274</v>
      </c>
      <c r="U21" s="268" t="s">
        <v>95</v>
      </c>
      <c r="V21" s="268" t="s">
        <v>95</v>
      </c>
      <c r="W21" s="268" t="s">
        <v>95</v>
      </c>
      <c r="X21" s="268" t="s">
        <v>95</v>
      </c>
      <c r="Y21" s="268" t="s">
        <v>95</v>
      </c>
      <c r="Z21" s="268" t="s">
        <v>94</v>
      </c>
      <c r="AA21" s="268"/>
      <c r="AB21" s="270"/>
      <c r="AC21" s="270"/>
      <c r="AD21" s="268" t="s">
        <v>95</v>
      </c>
      <c r="AE21" s="270" t="s">
        <v>275</v>
      </c>
      <c r="AF21" s="268" t="s">
        <v>95</v>
      </c>
      <c r="AG21" s="270"/>
      <c r="AH21" s="270"/>
      <c r="AI21" s="270" t="s">
        <v>98</v>
      </c>
      <c r="AJ21" s="271"/>
      <c r="AK21" s="269" t="s">
        <v>95</v>
      </c>
      <c r="AL21" s="269" t="s">
        <v>94</v>
      </c>
      <c r="AM21" s="269" t="s">
        <v>95</v>
      </c>
      <c r="AN21" s="269" t="s">
        <v>95</v>
      </c>
      <c r="AO21" s="269" t="s">
        <v>95</v>
      </c>
      <c r="AP21" s="267" t="s">
        <v>98</v>
      </c>
      <c r="AQ21" s="267" t="s">
        <v>98</v>
      </c>
      <c r="AR21" s="267" t="s">
        <v>98</v>
      </c>
      <c r="AS21" s="269" t="s">
        <v>95</v>
      </c>
      <c r="AT21" s="269" t="s">
        <v>95</v>
      </c>
      <c r="AU21" s="269" t="s">
        <v>95</v>
      </c>
      <c r="AV21" s="269" t="s">
        <v>95</v>
      </c>
      <c r="AW21" s="269" t="s">
        <v>94</v>
      </c>
      <c r="AX21" s="267" t="s">
        <v>119</v>
      </c>
      <c r="AY21" s="269" t="s">
        <v>95</v>
      </c>
      <c r="AZ21" s="269" t="s">
        <v>95</v>
      </c>
      <c r="BA21" s="267" t="s">
        <v>93</v>
      </c>
      <c r="BB21" s="267" t="s">
        <v>96</v>
      </c>
      <c r="BC21" s="267" t="s">
        <v>93</v>
      </c>
      <c r="BD21" s="267" t="s">
        <v>96</v>
      </c>
      <c r="BE21" s="269" t="s">
        <v>95</v>
      </c>
      <c r="BF21" s="269" t="s">
        <v>95</v>
      </c>
      <c r="BG21" s="269" t="s">
        <v>95</v>
      </c>
      <c r="BH21" s="272" t="s">
        <v>119</v>
      </c>
      <c r="BI21" s="269" t="s">
        <v>94</v>
      </c>
      <c r="BJ21" s="272" t="s">
        <v>98</v>
      </c>
      <c r="BK21" s="269" t="s">
        <v>94</v>
      </c>
      <c r="BL21" s="269" t="s">
        <v>95</v>
      </c>
      <c r="BM21" s="267" t="s">
        <v>119</v>
      </c>
    </row>
    <row r="22" spans="1:65" s="14" customFormat="1" ht="25.95" customHeight="1">
      <c r="A22" s="266">
        <v>7</v>
      </c>
      <c r="B22" s="328" t="s">
        <v>284</v>
      </c>
      <c r="C22" s="267" t="s">
        <v>280</v>
      </c>
      <c r="D22" s="267" t="s">
        <v>90</v>
      </c>
      <c r="E22" s="308">
        <f>1000*G22</f>
        <v>51330</v>
      </c>
      <c r="F22" s="237" t="s">
        <v>727</v>
      </c>
      <c r="G22" s="318">
        <v>51.33</v>
      </c>
      <c r="H22" s="268">
        <v>2011</v>
      </c>
      <c r="I22" s="268" t="s">
        <v>91</v>
      </c>
      <c r="J22" s="270" t="s">
        <v>93</v>
      </c>
      <c r="K22" s="270" t="s">
        <v>96</v>
      </c>
      <c r="L22" s="268" t="s">
        <v>95</v>
      </c>
      <c r="M22" s="268" t="s">
        <v>95</v>
      </c>
      <c r="N22" s="267" t="s">
        <v>271</v>
      </c>
      <c r="O22" s="267" t="s">
        <v>272</v>
      </c>
      <c r="P22" s="267" t="s">
        <v>290</v>
      </c>
      <c r="Q22" s="267" t="s">
        <v>294</v>
      </c>
      <c r="R22" s="268" t="s">
        <v>95</v>
      </c>
      <c r="S22" s="270" t="s">
        <v>119</v>
      </c>
      <c r="T22" s="270" t="s">
        <v>274</v>
      </c>
      <c r="U22" s="268" t="s">
        <v>95</v>
      </c>
      <c r="V22" s="268" t="s">
        <v>95</v>
      </c>
      <c r="W22" s="268" t="s">
        <v>95</v>
      </c>
      <c r="X22" s="268" t="s">
        <v>95</v>
      </c>
      <c r="Y22" s="268" t="s">
        <v>95</v>
      </c>
      <c r="Z22" s="268" t="s">
        <v>94</v>
      </c>
      <c r="AA22" s="268"/>
      <c r="AB22" s="270"/>
      <c r="AC22" s="270"/>
      <c r="AD22" s="268" t="s">
        <v>95</v>
      </c>
      <c r="AE22" s="270" t="s">
        <v>275</v>
      </c>
      <c r="AF22" s="268" t="s">
        <v>95</v>
      </c>
      <c r="AG22" s="270"/>
      <c r="AH22" s="270"/>
      <c r="AI22" s="270" t="s">
        <v>98</v>
      </c>
      <c r="AJ22" s="271"/>
      <c r="AK22" s="269" t="s">
        <v>95</v>
      </c>
      <c r="AL22" s="269" t="s">
        <v>94</v>
      </c>
      <c r="AM22" s="269" t="s">
        <v>95</v>
      </c>
      <c r="AN22" s="269" t="s">
        <v>95</v>
      </c>
      <c r="AO22" s="269" t="s">
        <v>95</v>
      </c>
      <c r="AP22" s="267" t="s">
        <v>98</v>
      </c>
      <c r="AQ22" s="267" t="s">
        <v>98</v>
      </c>
      <c r="AR22" s="267" t="s">
        <v>98</v>
      </c>
      <c r="AS22" s="269" t="s">
        <v>95</v>
      </c>
      <c r="AT22" s="269" t="s">
        <v>95</v>
      </c>
      <c r="AU22" s="269" t="s">
        <v>95</v>
      </c>
      <c r="AV22" s="269" t="s">
        <v>95</v>
      </c>
      <c r="AW22" s="269" t="s">
        <v>95</v>
      </c>
      <c r="AX22" s="267" t="s">
        <v>119</v>
      </c>
      <c r="AY22" s="269" t="s">
        <v>95</v>
      </c>
      <c r="AZ22" s="269" t="s">
        <v>95</v>
      </c>
      <c r="BA22" s="267" t="s">
        <v>93</v>
      </c>
      <c r="BB22" s="267" t="s">
        <v>96</v>
      </c>
      <c r="BC22" s="267" t="s">
        <v>96</v>
      </c>
      <c r="BD22" s="267" t="s">
        <v>96</v>
      </c>
      <c r="BE22" s="269" t="s">
        <v>95</v>
      </c>
      <c r="BF22" s="269" t="s">
        <v>95</v>
      </c>
      <c r="BG22" s="269" t="s">
        <v>95</v>
      </c>
      <c r="BH22" s="272" t="s">
        <v>119</v>
      </c>
      <c r="BI22" s="269" t="s">
        <v>94</v>
      </c>
      <c r="BJ22" s="272" t="s">
        <v>98</v>
      </c>
      <c r="BK22" s="269" t="s">
        <v>94</v>
      </c>
      <c r="BL22" s="269" t="s">
        <v>95</v>
      </c>
      <c r="BM22" s="267" t="s">
        <v>119</v>
      </c>
    </row>
    <row r="23" spans="1:65" s="14" customFormat="1" ht="25.95" customHeight="1">
      <c r="A23" s="266">
        <v>8</v>
      </c>
      <c r="B23" s="328" t="s">
        <v>285</v>
      </c>
      <c r="C23" s="267" t="s">
        <v>286</v>
      </c>
      <c r="D23" s="267" t="s">
        <v>90</v>
      </c>
      <c r="E23" s="308">
        <f>2500*G23</f>
        <v>267500</v>
      </c>
      <c r="F23" s="237" t="s">
        <v>727</v>
      </c>
      <c r="G23" s="318">
        <v>107</v>
      </c>
      <c r="H23" s="268" t="s">
        <v>296</v>
      </c>
      <c r="I23" s="268" t="s">
        <v>91</v>
      </c>
      <c r="J23" s="270" t="s">
        <v>93</v>
      </c>
      <c r="K23" s="270" t="s">
        <v>96</v>
      </c>
      <c r="L23" s="268" t="s">
        <v>95</v>
      </c>
      <c r="M23" s="268" t="s">
        <v>95</v>
      </c>
      <c r="N23" s="267" t="s">
        <v>289</v>
      </c>
      <c r="O23" s="267" t="s">
        <v>290</v>
      </c>
      <c r="P23" s="267" t="s">
        <v>290</v>
      </c>
      <c r="Q23" s="267" t="s">
        <v>294</v>
      </c>
      <c r="R23" s="268" t="s">
        <v>95</v>
      </c>
      <c r="S23" s="270" t="s">
        <v>273</v>
      </c>
      <c r="T23" s="270" t="s">
        <v>297</v>
      </c>
      <c r="U23" s="268" t="s">
        <v>95</v>
      </c>
      <c r="V23" s="268" t="s">
        <v>95</v>
      </c>
      <c r="W23" s="268" t="s">
        <v>95</v>
      </c>
      <c r="X23" s="268" t="s">
        <v>95</v>
      </c>
      <c r="Y23" s="268" t="s">
        <v>95</v>
      </c>
      <c r="Z23" s="268" t="s">
        <v>94</v>
      </c>
      <c r="AA23" s="268"/>
      <c r="AB23" s="270"/>
      <c r="AC23" s="270"/>
      <c r="AD23" s="268" t="s">
        <v>95</v>
      </c>
      <c r="AE23" s="270" t="s">
        <v>275</v>
      </c>
      <c r="AF23" s="268" t="s">
        <v>95</v>
      </c>
      <c r="AG23" s="270"/>
      <c r="AH23" s="270"/>
      <c r="AI23" s="270" t="s">
        <v>98</v>
      </c>
      <c r="AJ23" s="271"/>
      <c r="AK23" s="269" t="s">
        <v>95</v>
      </c>
      <c r="AL23" s="269" t="s">
        <v>94</v>
      </c>
      <c r="AM23" s="269" t="s">
        <v>95</v>
      </c>
      <c r="AN23" s="269" t="s">
        <v>95</v>
      </c>
      <c r="AO23" s="269" t="s">
        <v>95</v>
      </c>
      <c r="AP23" s="267" t="s">
        <v>98</v>
      </c>
      <c r="AQ23" s="267" t="s">
        <v>98</v>
      </c>
      <c r="AR23" s="267" t="s">
        <v>98</v>
      </c>
      <c r="AS23" s="269" t="s">
        <v>95</v>
      </c>
      <c r="AT23" s="269" t="s">
        <v>95</v>
      </c>
      <c r="AU23" s="269" t="s">
        <v>95</v>
      </c>
      <c r="AV23" s="269" t="s">
        <v>95</v>
      </c>
      <c r="AW23" s="269" t="s">
        <v>94</v>
      </c>
      <c r="AX23" s="267" t="s">
        <v>119</v>
      </c>
      <c r="AY23" s="269" t="s">
        <v>95</v>
      </c>
      <c r="AZ23" s="269" t="s">
        <v>95</v>
      </c>
      <c r="BA23" s="267" t="s">
        <v>93</v>
      </c>
      <c r="BB23" s="267" t="s">
        <v>96</v>
      </c>
      <c r="BC23" s="267" t="s">
        <v>96</v>
      </c>
      <c r="BD23" s="267" t="s">
        <v>96</v>
      </c>
      <c r="BE23" s="269" t="s">
        <v>95</v>
      </c>
      <c r="BF23" s="269" t="s">
        <v>95</v>
      </c>
      <c r="BG23" s="269" t="s">
        <v>95</v>
      </c>
      <c r="BH23" s="272" t="s">
        <v>119</v>
      </c>
      <c r="BI23" s="269" t="s">
        <v>94</v>
      </c>
      <c r="BJ23" s="272" t="s">
        <v>98</v>
      </c>
      <c r="BK23" s="269" t="s">
        <v>94</v>
      </c>
      <c r="BL23" s="269" t="s">
        <v>95</v>
      </c>
      <c r="BM23" s="267" t="s">
        <v>119</v>
      </c>
    </row>
    <row r="24" spans="1:65" s="14" customFormat="1" ht="58.2" customHeight="1">
      <c r="A24" s="266">
        <v>9</v>
      </c>
      <c r="B24" s="328" t="s">
        <v>520</v>
      </c>
      <c r="C24" s="267" t="s">
        <v>298</v>
      </c>
      <c r="D24" s="267" t="s">
        <v>90</v>
      </c>
      <c r="E24" s="308">
        <f>1000*G24</f>
        <v>135640</v>
      </c>
      <c r="F24" s="237" t="s">
        <v>727</v>
      </c>
      <c r="G24" s="318">
        <v>135.63999999999999</v>
      </c>
      <c r="H24" s="268">
        <v>1960</v>
      </c>
      <c r="I24" s="268" t="s">
        <v>288</v>
      </c>
      <c r="J24" s="270" t="s">
        <v>93</v>
      </c>
      <c r="K24" s="270" t="s">
        <v>96</v>
      </c>
      <c r="L24" s="268" t="s">
        <v>95</v>
      </c>
      <c r="M24" s="268" t="s">
        <v>95</v>
      </c>
      <c r="N24" s="267" t="s">
        <v>299</v>
      </c>
      <c r="O24" s="267" t="s">
        <v>290</v>
      </c>
      <c r="P24" s="267" t="s">
        <v>290</v>
      </c>
      <c r="Q24" s="267" t="s">
        <v>97</v>
      </c>
      <c r="R24" s="268" t="s">
        <v>95</v>
      </c>
      <c r="S24" s="270" t="s">
        <v>119</v>
      </c>
      <c r="T24" s="270" t="s">
        <v>300</v>
      </c>
      <c r="U24" s="268" t="s">
        <v>95</v>
      </c>
      <c r="V24" s="268" t="s">
        <v>95</v>
      </c>
      <c r="W24" s="268" t="s">
        <v>95</v>
      </c>
      <c r="X24" s="268" t="s">
        <v>95</v>
      </c>
      <c r="Y24" s="268" t="s">
        <v>95</v>
      </c>
      <c r="Z24" s="268" t="s">
        <v>94</v>
      </c>
      <c r="AA24" s="268"/>
      <c r="AB24" s="270"/>
      <c r="AC24" s="270"/>
      <c r="AD24" s="268" t="s">
        <v>95</v>
      </c>
      <c r="AE24" s="270" t="s">
        <v>275</v>
      </c>
      <c r="AF24" s="268" t="s">
        <v>95</v>
      </c>
      <c r="AG24" s="270"/>
      <c r="AH24" s="270"/>
      <c r="AI24" s="270" t="s">
        <v>98</v>
      </c>
      <c r="AJ24" s="271"/>
      <c r="AK24" s="269" t="s">
        <v>95</v>
      </c>
      <c r="AL24" s="269" t="s">
        <v>94</v>
      </c>
      <c r="AM24" s="269" t="s">
        <v>95</v>
      </c>
      <c r="AN24" s="269" t="s">
        <v>95</v>
      </c>
      <c r="AO24" s="269" t="s">
        <v>95</v>
      </c>
      <c r="AP24" s="267" t="s">
        <v>98</v>
      </c>
      <c r="AQ24" s="267" t="s">
        <v>98</v>
      </c>
      <c r="AR24" s="267" t="s">
        <v>98</v>
      </c>
      <c r="AS24" s="269" t="s">
        <v>95</v>
      </c>
      <c r="AT24" s="269" t="s">
        <v>95</v>
      </c>
      <c r="AU24" s="269" t="s">
        <v>95</v>
      </c>
      <c r="AV24" s="269" t="s">
        <v>94</v>
      </c>
      <c r="AW24" s="269" t="s">
        <v>94</v>
      </c>
      <c r="AX24" s="267" t="s">
        <v>119</v>
      </c>
      <c r="AY24" s="269" t="s">
        <v>95</v>
      </c>
      <c r="AZ24" s="269" t="s">
        <v>95</v>
      </c>
      <c r="BA24" s="267" t="s">
        <v>93</v>
      </c>
      <c r="BB24" s="267" t="s">
        <v>96</v>
      </c>
      <c r="BC24" s="267" t="s">
        <v>96</v>
      </c>
      <c r="BD24" s="267" t="s">
        <v>96</v>
      </c>
      <c r="BE24" s="269" t="s">
        <v>95</v>
      </c>
      <c r="BF24" s="269" t="s">
        <v>95</v>
      </c>
      <c r="BG24" s="269" t="s">
        <v>95</v>
      </c>
      <c r="BH24" s="272" t="s">
        <v>119</v>
      </c>
      <c r="BI24" s="269" t="s">
        <v>94</v>
      </c>
      <c r="BJ24" s="272" t="s">
        <v>98</v>
      </c>
      <c r="BK24" s="269" t="s">
        <v>94</v>
      </c>
      <c r="BL24" s="269" t="s">
        <v>95</v>
      </c>
      <c r="BM24" s="267" t="s">
        <v>119</v>
      </c>
    </row>
    <row r="25" spans="1:65" s="14" customFormat="1" ht="25.95" customHeight="1">
      <c r="A25" s="266">
        <v>10</v>
      </c>
      <c r="B25" s="327" t="s">
        <v>521</v>
      </c>
      <c r="C25" s="267" t="s">
        <v>301</v>
      </c>
      <c r="D25" s="267" t="s">
        <v>90</v>
      </c>
      <c r="E25" s="308">
        <f t="shared" ref="E25:E50" si="0">2500*G25</f>
        <v>2413225</v>
      </c>
      <c r="F25" s="237" t="s">
        <v>727</v>
      </c>
      <c r="G25" s="318">
        <v>965.29</v>
      </c>
      <c r="H25" s="268" t="s">
        <v>296</v>
      </c>
      <c r="I25" s="268" t="s">
        <v>91</v>
      </c>
      <c r="J25" s="270" t="s">
        <v>92</v>
      </c>
      <c r="K25" s="270" t="s">
        <v>93</v>
      </c>
      <c r="L25" s="268" t="s">
        <v>94</v>
      </c>
      <c r="M25" s="268" t="s">
        <v>94</v>
      </c>
      <c r="N25" s="267" t="s">
        <v>289</v>
      </c>
      <c r="O25" s="267" t="s">
        <v>290</v>
      </c>
      <c r="P25" s="267" t="s">
        <v>290</v>
      </c>
      <c r="Q25" s="267" t="s">
        <v>291</v>
      </c>
      <c r="R25" s="268" t="s">
        <v>95</v>
      </c>
      <c r="S25" s="270" t="s">
        <v>273</v>
      </c>
      <c r="T25" s="270" t="s">
        <v>715</v>
      </c>
      <c r="U25" s="268" t="s">
        <v>95</v>
      </c>
      <c r="V25" s="268" t="s">
        <v>95</v>
      </c>
      <c r="W25" s="268" t="s">
        <v>94</v>
      </c>
      <c r="X25" s="268" t="s">
        <v>122</v>
      </c>
      <c r="Y25" s="268" t="s">
        <v>122</v>
      </c>
      <c r="Z25" s="268" t="s">
        <v>94</v>
      </c>
      <c r="AA25" s="268"/>
      <c r="AB25" s="270"/>
      <c r="AC25" s="270"/>
      <c r="AD25" s="268" t="s">
        <v>95</v>
      </c>
      <c r="AE25" s="270" t="s">
        <v>275</v>
      </c>
      <c r="AF25" s="268" t="s">
        <v>95</v>
      </c>
      <c r="AG25" s="270"/>
      <c r="AH25" s="270"/>
      <c r="AI25" s="270" t="s">
        <v>98</v>
      </c>
      <c r="AJ25" s="271"/>
      <c r="AK25" s="269" t="s">
        <v>95</v>
      </c>
      <c r="AL25" s="269" t="s">
        <v>94</v>
      </c>
      <c r="AM25" s="269" t="s">
        <v>94</v>
      </c>
      <c r="AN25" s="269" t="s">
        <v>94</v>
      </c>
      <c r="AO25" s="269" t="s">
        <v>95</v>
      </c>
      <c r="AP25" s="267" t="s">
        <v>716</v>
      </c>
      <c r="AQ25" s="267" t="s">
        <v>98</v>
      </c>
      <c r="AR25" s="267" t="s">
        <v>98</v>
      </c>
      <c r="AS25" s="269" t="s">
        <v>95</v>
      </c>
      <c r="AT25" s="269" t="s">
        <v>95</v>
      </c>
      <c r="AU25" s="269" t="s">
        <v>532</v>
      </c>
      <c r="AV25" s="269" t="s">
        <v>94</v>
      </c>
      <c r="AW25" s="269" t="s">
        <v>94</v>
      </c>
      <c r="AX25" s="267" t="s">
        <v>119</v>
      </c>
      <c r="AY25" s="269" t="s">
        <v>95</v>
      </c>
      <c r="AZ25" s="269" t="s">
        <v>95</v>
      </c>
      <c r="BA25" s="267" t="s">
        <v>100</v>
      </c>
      <c r="BB25" s="267" t="s">
        <v>96</v>
      </c>
      <c r="BC25" s="267" t="s">
        <v>96</v>
      </c>
      <c r="BD25" s="267" t="s">
        <v>93</v>
      </c>
      <c r="BE25" s="269" t="s">
        <v>95</v>
      </c>
      <c r="BF25" s="269" t="s">
        <v>95</v>
      </c>
      <c r="BG25" s="269" t="s">
        <v>95</v>
      </c>
      <c r="BH25" s="272" t="s">
        <v>119</v>
      </c>
      <c r="BI25" s="269" t="s">
        <v>94</v>
      </c>
      <c r="BJ25" s="272" t="s">
        <v>98</v>
      </c>
      <c r="BK25" s="269" t="s">
        <v>94</v>
      </c>
      <c r="BL25" s="269" t="s">
        <v>95</v>
      </c>
      <c r="BM25" s="267" t="s">
        <v>119</v>
      </c>
    </row>
    <row r="26" spans="1:65" s="14" customFormat="1" ht="25.95" customHeight="1">
      <c r="A26" s="266">
        <v>11</v>
      </c>
      <c r="B26" s="328" t="s">
        <v>302</v>
      </c>
      <c r="C26" s="267" t="s">
        <v>303</v>
      </c>
      <c r="D26" s="267" t="s">
        <v>90</v>
      </c>
      <c r="E26" s="308">
        <f t="shared" si="0"/>
        <v>105500</v>
      </c>
      <c r="F26" s="237" t="s">
        <v>727</v>
      </c>
      <c r="G26" s="318">
        <v>42.2</v>
      </c>
      <c r="H26" s="268">
        <v>1970</v>
      </c>
      <c r="I26" s="268" t="s">
        <v>288</v>
      </c>
      <c r="J26" s="270" t="s">
        <v>93</v>
      </c>
      <c r="K26" s="270" t="s">
        <v>96</v>
      </c>
      <c r="L26" s="268" t="s">
        <v>95</v>
      </c>
      <c r="M26" s="268" t="s">
        <v>95</v>
      </c>
      <c r="N26" s="267" t="s">
        <v>271</v>
      </c>
      <c r="O26" s="267" t="s">
        <v>272</v>
      </c>
      <c r="P26" s="267" t="s">
        <v>272</v>
      </c>
      <c r="Q26" s="267" t="s">
        <v>97</v>
      </c>
      <c r="R26" s="268" t="s">
        <v>95</v>
      </c>
      <c r="S26" s="270" t="s">
        <v>119</v>
      </c>
      <c r="T26" s="270" t="s">
        <v>304</v>
      </c>
      <c r="U26" s="268" t="s">
        <v>95</v>
      </c>
      <c r="V26" s="268" t="s">
        <v>95</v>
      </c>
      <c r="W26" s="268" t="s">
        <v>95</v>
      </c>
      <c r="X26" s="268" t="s">
        <v>95</v>
      </c>
      <c r="Y26" s="268" t="s">
        <v>95</v>
      </c>
      <c r="Z26" s="268" t="s">
        <v>94</v>
      </c>
      <c r="AA26" s="268"/>
      <c r="AB26" s="270"/>
      <c r="AC26" s="270"/>
      <c r="AD26" s="268" t="s">
        <v>95</v>
      </c>
      <c r="AE26" s="270" t="s">
        <v>275</v>
      </c>
      <c r="AF26" s="268" t="s">
        <v>95</v>
      </c>
      <c r="AG26" s="270"/>
      <c r="AH26" s="270"/>
      <c r="AI26" s="270" t="s">
        <v>98</v>
      </c>
      <c r="AJ26" s="271"/>
      <c r="AK26" s="269" t="s">
        <v>95</v>
      </c>
      <c r="AL26" s="269" t="s">
        <v>94</v>
      </c>
      <c r="AM26" s="269" t="s">
        <v>95</v>
      </c>
      <c r="AN26" s="269" t="s">
        <v>95</v>
      </c>
      <c r="AO26" s="269" t="s">
        <v>95</v>
      </c>
      <c r="AP26" s="267" t="s">
        <v>98</v>
      </c>
      <c r="AQ26" s="267" t="s">
        <v>98</v>
      </c>
      <c r="AR26" s="267" t="s">
        <v>98</v>
      </c>
      <c r="AS26" s="269" t="s">
        <v>95</v>
      </c>
      <c r="AT26" s="269" t="s">
        <v>95</v>
      </c>
      <c r="AU26" s="269" t="s">
        <v>95</v>
      </c>
      <c r="AV26" s="269" t="s">
        <v>95</v>
      </c>
      <c r="AW26" s="269" t="s">
        <v>94</v>
      </c>
      <c r="AX26" s="267" t="s">
        <v>119</v>
      </c>
      <c r="AY26" s="269" t="s">
        <v>95</v>
      </c>
      <c r="AZ26" s="269" t="s">
        <v>95</v>
      </c>
      <c r="BA26" s="267" t="s">
        <v>96</v>
      </c>
      <c r="BB26" s="267" t="s">
        <v>96</v>
      </c>
      <c r="BC26" s="267" t="s">
        <v>96</v>
      </c>
      <c r="BD26" s="267" t="s">
        <v>96</v>
      </c>
      <c r="BE26" s="269" t="s">
        <v>95</v>
      </c>
      <c r="BF26" s="269" t="s">
        <v>95</v>
      </c>
      <c r="BG26" s="269" t="s">
        <v>95</v>
      </c>
      <c r="BH26" s="272" t="s">
        <v>119</v>
      </c>
      <c r="BI26" s="269" t="s">
        <v>95</v>
      </c>
      <c r="BJ26" s="272" t="s">
        <v>98</v>
      </c>
      <c r="BK26" s="269" t="s">
        <v>94</v>
      </c>
      <c r="BL26" s="269" t="s">
        <v>95</v>
      </c>
      <c r="BM26" s="267" t="s">
        <v>119</v>
      </c>
    </row>
    <row r="27" spans="1:65" s="14" customFormat="1" ht="25.95" customHeight="1">
      <c r="A27" s="266">
        <v>12</v>
      </c>
      <c r="B27" s="328" t="s">
        <v>305</v>
      </c>
      <c r="C27" s="267" t="s">
        <v>306</v>
      </c>
      <c r="D27" s="267" t="s">
        <v>90</v>
      </c>
      <c r="E27" s="308">
        <f t="shared" si="0"/>
        <v>379750</v>
      </c>
      <c r="F27" s="237" t="s">
        <v>727</v>
      </c>
      <c r="G27" s="318">
        <v>151.9</v>
      </c>
      <c r="H27" s="268" t="s">
        <v>307</v>
      </c>
      <c r="I27" s="268" t="s">
        <v>91</v>
      </c>
      <c r="J27" s="270" t="s">
        <v>93</v>
      </c>
      <c r="K27" s="270" t="s">
        <v>96</v>
      </c>
      <c r="L27" s="268" t="s">
        <v>95</v>
      </c>
      <c r="M27" s="268" t="s">
        <v>95</v>
      </c>
      <c r="N27" s="267" t="s">
        <v>289</v>
      </c>
      <c r="O27" s="267" t="s">
        <v>290</v>
      </c>
      <c r="P27" s="267" t="s">
        <v>290</v>
      </c>
      <c r="Q27" s="267" t="s">
        <v>294</v>
      </c>
      <c r="R27" s="268" t="s">
        <v>95</v>
      </c>
      <c r="S27" s="270" t="s">
        <v>308</v>
      </c>
      <c r="T27" s="270" t="s">
        <v>274</v>
      </c>
      <c r="U27" s="268" t="s">
        <v>95</v>
      </c>
      <c r="V27" s="268" t="s">
        <v>95</v>
      </c>
      <c r="W27" s="268" t="s">
        <v>95</v>
      </c>
      <c r="X27" s="268" t="s">
        <v>95</v>
      </c>
      <c r="Y27" s="268" t="s">
        <v>95</v>
      </c>
      <c r="Z27" s="268" t="s">
        <v>94</v>
      </c>
      <c r="AA27" s="268"/>
      <c r="AB27" s="270"/>
      <c r="AC27" s="270"/>
      <c r="AD27" s="268" t="s">
        <v>95</v>
      </c>
      <c r="AE27" s="270" t="s">
        <v>275</v>
      </c>
      <c r="AF27" s="268" t="s">
        <v>95</v>
      </c>
      <c r="AG27" s="270"/>
      <c r="AH27" s="270"/>
      <c r="AI27" s="270" t="s">
        <v>98</v>
      </c>
      <c r="AJ27" s="271"/>
      <c r="AK27" s="269" t="s">
        <v>95</v>
      </c>
      <c r="AL27" s="269" t="s">
        <v>94</v>
      </c>
      <c r="AM27" s="269" t="s">
        <v>95</v>
      </c>
      <c r="AN27" s="269" t="s">
        <v>95</v>
      </c>
      <c r="AO27" s="269" t="s">
        <v>95</v>
      </c>
      <c r="AP27" s="267" t="s">
        <v>98</v>
      </c>
      <c r="AQ27" s="267" t="s">
        <v>98</v>
      </c>
      <c r="AR27" s="267" t="s">
        <v>98</v>
      </c>
      <c r="AS27" s="269" t="s">
        <v>95</v>
      </c>
      <c r="AT27" s="269" t="s">
        <v>95</v>
      </c>
      <c r="AU27" s="269" t="s">
        <v>95</v>
      </c>
      <c r="AV27" s="269" t="s">
        <v>95</v>
      </c>
      <c r="AW27" s="269" t="s">
        <v>94</v>
      </c>
      <c r="AX27" s="267" t="s">
        <v>119</v>
      </c>
      <c r="AY27" s="269" t="s">
        <v>95</v>
      </c>
      <c r="AZ27" s="269" t="s">
        <v>95</v>
      </c>
      <c r="BA27" s="267" t="s">
        <v>96</v>
      </c>
      <c r="BB27" s="267" t="s">
        <v>96</v>
      </c>
      <c r="BC27" s="267" t="s">
        <v>96</v>
      </c>
      <c r="BD27" s="267" t="s">
        <v>96</v>
      </c>
      <c r="BE27" s="269" t="s">
        <v>95</v>
      </c>
      <c r="BF27" s="269" t="s">
        <v>95</v>
      </c>
      <c r="BG27" s="269" t="s">
        <v>95</v>
      </c>
      <c r="BH27" s="272" t="s">
        <v>119</v>
      </c>
      <c r="BI27" s="269" t="s">
        <v>95</v>
      </c>
      <c r="BJ27" s="272" t="s">
        <v>98</v>
      </c>
      <c r="BK27" s="269" t="s">
        <v>94</v>
      </c>
      <c r="BL27" s="269" t="s">
        <v>95</v>
      </c>
      <c r="BM27" s="267" t="s">
        <v>119</v>
      </c>
    </row>
    <row r="28" spans="1:65" s="14" customFormat="1" ht="25.95" customHeight="1">
      <c r="A28" s="266">
        <v>13</v>
      </c>
      <c r="B28" s="328" t="s">
        <v>309</v>
      </c>
      <c r="C28" s="267" t="s">
        <v>310</v>
      </c>
      <c r="D28" s="267" t="s">
        <v>90</v>
      </c>
      <c r="E28" s="308">
        <f t="shared" si="0"/>
        <v>1382975.0000000002</v>
      </c>
      <c r="F28" s="237" t="s">
        <v>727</v>
      </c>
      <c r="G28" s="318">
        <v>553.19000000000005</v>
      </c>
      <c r="H28" s="268" t="s">
        <v>311</v>
      </c>
      <c r="I28" s="268" t="s">
        <v>91</v>
      </c>
      <c r="J28" s="270" t="s">
        <v>92</v>
      </c>
      <c r="K28" s="270" t="s">
        <v>96</v>
      </c>
      <c r="L28" s="268" t="s">
        <v>95</v>
      </c>
      <c r="M28" s="268" t="s">
        <v>95</v>
      </c>
      <c r="N28" s="267" t="s">
        <v>312</v>
      </c>
      <c r="O28" s="267" t="s">
        <v>313</v>
      </c>
      <c r="P28" s="267" t="s">
        <v>314</v>
      </c>
      <c r="Q28" s="267" t="s">
        <v>97</v>
      </c>
      <c r="R28" s="268" t="s">
        <v>95</v>
      </c>
      <c r="S28" s="270" t="s">
        <v>308</v>
      </c>
      <c r="T28" s="270" t="s">
        <v>274</v>
      </c>
      <c r="U28" s="268" t="s">
        <v>95</v>
      </c>
      <c r="V28" s="268" t="s">
        <v>95</v>
      </c>
      <c r="W28" s="268" t="s">
        <v>95</v>
      </c>
      <c r="X28" s="268" t="s">
        <v>95</v>
      </c>
      <c r="Y28" s="268" t="s">
        <v>95</v>
      </c>
      <c r="Z28" s="268" t="s">
        <v>94</v>
      </c>
      <c r="AA28" s="268"/>
      <c r="AB28" s="270"/>
      <c r="AC28" s="270"/>
      <c r="AD28" s="268" t="s">
        <v>95</v>
      </c>
      <c r="AE28" s="270" t="s">
        <v>275</v>
      </c>
      <c r="AF28" s="268" t="s">
        <v>95</v>
      </c>
      <c r="AG28" s="270"/>
      <c r="AH28" s="270"/>
      <c r="AI28" s="270" t="s">
        <v>98</v>
      </c>
      <c r="AJ28" s="271"/>
      <c r="AK28" s="269" t="s">
        <v>95</v>
      </c>
      <c r="AL28" s="269" t="s">
        <v>94</v>
      </c>
      <c r="AM28" s="269" t="s">
        <v>95</v>
      </c>
      <c r="AN28" s="269" t="s">
        <v>95</v>
      </c>
      <c r="AO28" s="269" t="s">
        <v>95</v>
      </c>
      <c r="AP28" s="267" t="s">
        <v>98</v>
      </c>
      <c r="AQ28" s="267" t="s">
        <v>98</v>
      </c>
      <c r="AR28" s="267" t="s">
        <v>98</v>
      </c>
      <c r="AS28" s="269" t="s">
        <v>95</v>
      </c>
      <c r="AT28" s="269" t="s">
        <v>95</v>
      </c>
      <c r="AU28" s="269" t="s">
        <v>95</v>
      </c>
      <c r="AV28" s="269" t="s">
        <v>94</v>
      </c>
      <c r="AW28" s="269" t="s">
        <v>95</v>
      </c>
      <c r="AX28" s="267" t="s">
        <v>119</v>
      </c>
      <c r="AY28" s="269" t="s">
        <v>95</v>
      </c>
      <c r="AZ28" s="269" t="s">
        <v>95</v>
      </c>
      <c r="BA28" s="267" t="s">
        <v>93</v>
      </c>
      <c r="BB28" s="267" t="s">
        <v>96</v>
      </c>
      <c r="BC28" s="267" t="s">
        <v>96</v>
      </c>
      <c r="BD28" s="267" t="s">
        <v>96</v>
      </c>
      <c r="BE28" s="269" t="s">
        <v>95</v>
      </c>
      <c r="BF28" s="269" t="s">
        <v>95</v>
      </c>
      <c r="BG28" s="269" t="s">
        <v>95</v>
      </c>
      <c r="BH28" s="272" t="s">
        <v>119</v>
      </c>
      <c r="BI28" s="269" t="s">
        <v>94</v>
      </c>
      <c r="BJ28" s="272" t="s">
        <v>98</v>
      </c>
      <c r="BK28" s="269" t="s">
        <v>94</v>
      </c>
      <c r="BL28" s="269" t="s">
        <v>95</v>
      </c>
      <c r="BM28" s="267" t="s">
        <v>119</v>
      </c>
    </row>
    <row r="29" spans="1:65" s="14" customFormat="1" ht="25.95" customHeight="1">
      <c r="A29" s="266">
        <v>14</v>
      </c>
      <c r="B29" s="328" t="s">
        <v>315</v>
      </c>
      <c r="C29" s="267" t="s">
        <v>316</v>
      </c>
      <c r="D29" s="267" t="s">
        <v>90</v>
      </c>
      <c r="E29" s="308">
        <f t="shared" si="0"/>
        <v>150000</v>
      </c>
      <c r="F29" s="237" t="s">
        <v>727</v>
      </c>
      <c r="G29" s="318">
        <v>60</v>
      </c>
      <c r="H29" s="268" t="s">
        <v>317</v>
      </c>
      <c r="I29" s="268" t="s">
        <v>91</v>
      </c>
      <c r="J29" s="270" t="s">
        <v>93</v>
      </c>
      <c r="K29" s="270" t="s">
        <v>93</v>
      </c>
      <c r="L29" s="268" t="s">
        <v>94</v>
      </c>
      <c r="M29" s="268" t="s">
        <v>94</v>
      </c>
      <c r="N29" s="267" t="s">
        <v>289</v>
      </c>
      <c r="O29" s="267" t="s">
        <v>290</v>
      </c>
      <c r="P29" s="267" t="s">
        <v>290</v>
      </c>
      <c r="Q29" s="267" t="s">
        <v>291</v>
      </c>
      <c r="R29" s="268" t="s">
        <v>95</v>
      </c>
      <c r="S29" s="270" t="s">
        <v>308</v>
      </c>
      <c r="T29" s="270" t="s">
        <v>274</v>
      </c>
      <c r="U29" s="268" t="s">
        <v>95</v>
      </c>
      <c r="V29" s="268" t="s">
        <v>95</v>
      </c>
      <c r="W29" s="268" t="s">
        <v>95</v>
      </c>
      <c r="X29" s="268" t="s">
        <v>122</v>
      </c>
      <c r="Y29" s="268" t="s">
        <v>122</v>
      </c>
      <c r="Z29" s="268" t="s">
        <v>94</v>
      </c>
      <c r="AA29" s="268"/>
      <c r="AB29" s="270"/>
      <c r="AC29" s="270"/>
      <c r="AD29" s="268" t="s">
        <v>95</v>
      </c>
      <c r="AE29" s="270" t="s">
        <v>275</v>
      </c>
      <c r="AF29" s="268" t="s">
        <v>95</v>
      </c>
      <c r="AG29" s="270"/>
      <c r="AH29" s="270"/>
      <c r="AI29" s="270" t="s">
        <v>98</v>
      </c>
      <c r="AJ29" s="271"/>
      <c r="AK29" s="269" t="s">
        <v>95</v>
      </c>
      <c r="AL29" s="269" t="s">
        <v>94</v>
      </c>
      <c r="AM29" s="269" t="s">
        <v>95</v>
      </c>
      <c r="AN29" s="269" t="s">
        <v>95</v>
      </c>
      <c r="AO29" s="269" t="s">
        <v>95</v>
      </c>
      <c r="AP29" s="267" t="s">
        <v>98</v>
      </c>
      <c r="AQ29" s="267" t="s">
        <v>98</v>
      </c>
      <c r="AR29" s="267" t="s">
        <v>98</v>
      </c>
      <c r="AS29" s="269" t="s">
        <v>95</v>
      </c>
      <c r="AT29" s="269" t="s">
        <v>95</v>
      </c>
      <c r="AU29" s="269" t="s">
        <v>95</v>
      </c>
      <c r="AV29" s="269" t="s">
        <v>95</v>
      </c>
      <c r="AW29" s="269" t="s">
        <v>94</v>
      </c>
      <c r="AX29" s="267" t="s">
        <v>119</v>
      </c>
      <c r="AY29" s="269" t="s">
        <v>95</v>
      </c>
      <c r="AZ29" s="269" t="s">
        <v>95</v>
      </c>
      <c r="BA29" s="267" t="s">
        <v>96</v>
      </c>
      <c r="BB29" s="267" t="s">
        <v>96</v>
      </c>
      <c r="BC29" s="267" t="s">
        <v>96</v>
      </c>
      <c r="BD29" s="267" t="s">
        <v>96</v>
      </c>
      <c r="BE29" s="269" t="s">
        <v>95</v>
      </c>
      <c r="BF29" s="269" t="s">
        <v>95</v>
      </c>
      <c r="BG29" s="269" t="s">
        <v>95</v>
      </c>
      <c r="BH29" s="272" t="s">
        <v>119</v>
      </c>
      <c r="BI29" s="269" t="s">
        <v>95</v>
      </c>
      <c r="BJ29" s="272" t="s">
        <v>98</v>
      </c>
      <c r="BK29" s="269" t="s">
        <v>94</v>
      </c>
      <c r="BL29" s="269" t="s">
        <v>95</v>
      </c>
      <c r="BM29" s="267" t="s">
        <v>119</v>
      </c>
    </row>
    <row r="30" spans="1:65" s="14" customFormat="1" ht="25.95" customHeight="1">
      <c r="A30" s="266">
        <v>15</v>
      </c>
      <c r="B30" s="327" t="s">
        <v>318</v>
      </c>
      <c r="C30" s="267" t="s">
        <v>319</v>
      </c>
      <c r="D30" s="267" t="s">
        <v>90</v>
      </c>
      <c r="E30" s="308">
        <f t="shared" si="0"/>
        <v>150000</v>
      </c>
      <c r="F30" s="237" t="s">
        <v>727</v>
      </c>
      <c r="G30" s="318">
        <v>60</v>
      </c>
      <c r="H30" s="268">
        <v>1965</v>
      </c>
      <c r="I30" s="268" t="s">
        <v>91</v>
      </c>
      <c r="J30" s="270" t="s">
        <v>93</v>
      </c>
      <c r="K30" s="270" t="s">
        <v>96</v>
      </c>
      <c r="L30" s="268" t="s">
        <v>94</v>
      </c>
      <c r="M30" s="268" t="s">
        <v>94</v>
      </c>
      <c r="N30" s="267" t="s">
        <v>320</v>
      </c>
      <c r="O30" s="267" t="s">
        <v>321</v>
      </c>
      <c r="P30" s="267" t="s">
        <v>290</v>
      </c>
      <c r="Q30" s="267" t="s">
        <v>294</v>
      </c>
      <c r="R30" s="268" t="s">
        <v>95</v>
      </c>
      <c r="S30" s="270" t="s">
        <v>322</v>
      </c>
      <c r="T30" s="270" t="s">
        <v>274</v>
      </c>
      <c r="U30" s="268" t="s">
        <v>95</v>
      </c>
      <c r="V30" s="268" t="s">
        <v>95</v>
      </c>
      <c r="W30" s="268" t="s">
        <v>95</v>
      </c>
      <c r="X30" s="268" t="s">
        <v>122</v>
      </c>
      <c r="Y30" s="268" t="s">
        <v>122</v>
      </c>
      <c r="Z30" s="268" t="s">
        <v>94</v>
      </c>
      <c r="AA30" s="268"/>
      <c r="AB30" s="270"/>
      <c r="AC30" s="270"/>
      <c r="AD30" s="268" t="s">
        <v>95</v>
      </c>
      <c r="AE30" s="270" t="s">
        <v>275</v>
      </c>
      <c r="AF30" s="268" t="s">
        <v>95</v>
      </c>
      <c r="AG30" s="270"/>
      <c r="AH30" s="270"/>
      <c r="AI30" s="270" t="s">
        <v>98</v>
      </c>
      <c r="AJ30" s="271"/>
      <c r="AK30" s="269" t="s">
        <v>95</v>
      </c>
      <c r="AL30" s="269" t="s">
        <v>94</v>
      </c>
      <c r="AM30" s="269" t="s">
        <v>95</v>
      </c>
      <c r="AN30" s="269" t="s">
        <v>95</v>
      </c>
      <c r="AO30" s="269" t="s">
        <v>95</v>
      </c>
      <c r="AP30" s="267" t="s">
        <v>98</v>
      </c>
      <c r="AQ30" s="267" t="s">
        <v>98</v>
      </c>
      <c r="AR30" s="267" t="s">
        <v>98</v>
      </c>
      <c r="AS30" s="269" t="s">
        <v>95</v>
      </c>
      <c r="AT30" s="269" t="s">
        <v>95</v>
      </c>
      <c r="AU30" s="269" t="s">
        <v>95</v>
      </c>
      <c r="AV30" s="269" t="s">
        <v>95</v>
      </c>
      <c r="AW30" s="269" t="s">
        <v>94</v>
      </c>
      <c r="AX30" s="267" t="s">
        <v>119</v>
      </c>
      <c r="AY30" s="269" t="s">
        <v>95</v>
      </c>
      <c r="AZ30" s="269" t="s">
        <v>95</v>
      </c>
      <c r="BA30" s="267" t="s">
        <v>96</v>
      </c>
      <c r="BB30" s="267" t="s">
        <v>96</v>
      </c>
      <c r="BC30" s="267" t="s">
        <v>96</v>
      </c>
      <c r="BD30" s="267" t="s">
        <v>96</v>
      </c>
      <c r="BE30" s="269" t="s">
        <v>95</v>
      </c>
      <c r="BF30" s="269" t="s">
        <v>95</v>
      </c>
      <c r="BG30" s="269" t="s">
        <v>95</v>
      </c>
      <c r="BH30" s="272" t="s">
        <v>119</v>
      </c>
      <c r="BI30" s="269" t="s">
        <v>95</v>
      </c>
      <c r="BJ30" s="272" t="s">
        <v>98</v>
      </c>
      <c r="BK30" s="269" t="s">
        <v>94</v>
      </c>
      <c r="BL30" s="269" t="s">
        <v>95</v>
      </c>
      <c r="BM30" s="267" t="s">
        <v>119</v>
      </c>
    </row>
    <row r="31" spans="1:65" s="14" customFormat="1" ht="25.95" customHeight="1">
      <c r="A31" s="266">
        <v>16</v>
      </c>
      <c r="B31" s="327" t="s">
        <v>318</v>
      </c>
      <c r="C31" s="267" t="s">
        <v>323</v>
      </c>
      <c r="D31" s="267" t="s">
        <v>90</v>
      </c>
      <c r="E31" s="308">
        <f t="shared" si="0"/>
        <v>389000</v>
      </c>
      <c r="F31" s="237" t="s">
        <v>727</v>
      </c>
      <c r="G31" s="318">
        <v>155.6</v>
      </c>
      <c r="H31" s="268">
        <v>1920</v>
      </c>
      <c r="I31" s="268" t="s">
        <v>288</v>
      </c>
      <c r="J31" s="270" t="s">
        <v>93</v>
      </c>
      <c r="K31" s="270" t="s">
        <v>96</v>
      </c>
      <c r="L31" s="268" t="s">
        <v>95</v>
      </c>
      <c r="M31" s="268" t="s">
        <v>94</v>
      </c>
      <c r="N31" s="267" t="s">
        <v>320</v>
      </c>
      <c r="O31" s="267" t="s">
        <v>321</v>
      </c>
      <c r="P31" s="267" t="s">
        <v>272</v>
      </c>
      <c r="Q31" s="267" t="s">
        <v>324</v>
      </c>
      <c r="R31" s="268" t="s">
        <v>95</v>
      </c>
      <c r="S31" s="270" t="s">
        <v>322</v>
      </c>
      <c r="T31" s="270" t="s">
        <v>274</v>
      </c>
      <c r="U31" s="268" t="s">
        <v>95</v>
      </c>
      <c r="V31" s="268" t="s">
        <v>95</v>
      </c>
      <c r="W31" s="268" t="s">
        <v>95</v>
      </c>
      <c r="X31" s="268" t="s">
        <v>122</v>
      </c>
      <c r="Y31" s="268" t="s">
        <v>122</v>
      </c>
      <c r="Z31" s="268" t="s">
        <v>94</v>
      </c>
      <c r="AA31" s="268"/>
      <c r="AB31" s="270"/>
      <c r="AC31" s="270"/>
      <c r="AD31" s="268" t="s">
        <v>95</v>
      </c>
      <c r="AE31" s="270" t="s">
        <v>275</v>
      </c>
      <c r="AF31" s="268" t="s">
        <v>95</v>
      </c>
      <c r="AG31" s="270"/>
      <c r="AH31" s="270"/>
      <c r="AI31" s="270" t="s">
        <v>98</v>
      </c>
      <c r="AJ31" s="271"/>
      <c r="AK31" s="269" t="s">
        <v>95</v>
      </c>
      <c r="AL31" s="269" t="s">
        <v>94</v>
      </c>
      <c r="AM31" s="269" t="s">
        <v>95</v>
      </c>
      <c r="AN31" s="269" t="s">
        <v>95</v>
      </c>
      <c r="AO31" s="269" t="s">
        <v>95</v>
      </c>
      <c r="AP31" s="267" t="s">
        <v>98</v>
      </c>
      <c r="AQ31" s="267" t="s">
        <v>98</v>
      </c>
      <c r="AR31" s="267" t="s">
        <v>98</v>
      </c>
      <c r="AS31" s="269" t="s">
        <v>95</v>
      </c>
      <c r="AT31" s="269" t="s">
        <v>95</v>
      </c>
      <c r="AU31" s="269" t="s">
        <v>95</v>
      </c>
      <c r="AV31" s="269" t="s">
        <v>95</v>
      </c>
      <c r="AW31" s="269" t="s">
        <v>94</v>
      </c>
      <c r="AX31" s="267" t="s">
        <v>119</v>
      </c>
      <c r="AY31" s="269" t="s">
        <v>95</v>
      </c>
      <c r="AZ31" s="269" t="s">
        <v>95</v>
      </c>
      <c r="BA31" s="267" t="s">
        <v>96</v>
      </c>
      <c r="BB31" s="267" t="s">
        <v>96</v>
      </c>
      <c r="BC31" s="267" t="s">
        <v>96</v>
      </c>
      <c r="BD31" s="267" t="s">
        <v>96</v>
      </c>
      <c r="BE31" s="269" t="s">
        <v>95</v>
      </c>
      <c r="BF31" s="269" t="s">
        <v>95</v>
      </c>
      <c r="BG31" s="269" t="s">
        <v>95</v>
      </c>
      <c r="BH31" s="272" t="s">
        <v>119</v>
      </c>
      <c r="BI31" s="269" t="s">
        <v>95</v>
      </c>
      <c r="BJ31" s="272" t="s">
        <v>98</v>
      </c>
      <c r="BK31" s="269" t="s">
        <v>94</v>
      </c>
      <c r="BL31" s="269" t="s">
        <v>95</v>
      </c>
      <c r="BM31" s="267" t="s">
        <v>119</v>
      </c>
    </row>
    <row r="32" spans="1:65" s="14" customFormat="1" ht="25.95" customHeight="1">
      <c r="A32" s="266">
        <v>17</v>
      </c>
      <c r="B32" s="327" t="s">
        <v>318</v>
      </c>
      <c r="C32" s="267" t="s">
        <v>325</v>
      </c>
      <c r="D32" s="267" t="s">
        <v>90</v>
      </c>
      <c r="E32" s="308">
        <f t="shared" si="0"/>
        <v>469250</v>
      </c>
      <c r="F32" s="237" t="s">
        <v>727</v>
      </c>
      <c r="G32" s="318">
        <v>187.7</v>
      </c>
      <c r="H32" s="268">
        <v>1920</v>
      </c>
      <c r="I32" s="268" t="s">
        <v>288</v>
      </c>
      <c r="J32" s="270" t="s">
        <v>93</v>
      </c>
      <c r="K32" s="270" t="s">
        <v>96</v>
      </c>
      <c r="L32" s="268" t="s">
        <v>94</v>
      </c>
      <c r="M32" s="268" t="s">
        <v>94</v>
      </c>
      <c r="N32" s="267" t="s">
        <v>320</v>
      </c>
      <c r="O32" s="267" t="s">
        <v>321</v>
      </c>
      <c r="P32" s="267" t="s">
        <v>290</v>
      </c>
      <c r="Q32" s="267" t="s">
        <v>326</v>
      </c>
      <c r="R32" s="268" t="s">
        <v>95</v>
      </c>
      <c r="S32" s="270" t="s">
        <v>322</v>
      </c>
      <c r="T32" s="270" t="s">
        <v>274</v>
      </c>
      <c r="U32" s="268" t="s">
        <v>95</v>
      </c>
      <c r="V32" s="268" t="s">
        <v>95</v>
      </c>
      <c r="W32" s="268" t="s">
        <v>95</v>
      </c>
      <c r="X32" s="268" t="s">
        <v>122</v>
      </c>
      <c r="Y32" s="268" t="s">
        <v>122</v>
      </c>
      <c r="Z32" s="268" t="s">
        <v>94</v>
      </c>
      <c r="AA32" s="268"/>
      <c r="AB32" s="270"/>
      <c r="AC32" s="270"/>
      <c r="AD32" s="268" t="s">
        <v>95</v>
      </c>
      <c r="AE32" s="270" t="s">
        <v>275</v>
      </c>
      <c r="AF32" s="268" t="s">
        <v>95</v>
      </c>
      <c r="AG32" s="270"/>
      <c r="AH32" s="270"/>
      <c r="AI32" s="270" t="s">
        <v>98</v>
      </c>
      <c r="AJ32" s="271"/>
      <c r="AK32" s="269" t="s">
        <v>95</v>
      </c>
      <c r="AL32" s="269" t="s">
        <v>94</v>
      </c>
      <c r="AM32" s="269" t="s">
        <v>95</v>
      </c>
      <c r="AN32" s="269" t="s">
        <v>95</v>
      </c>
      <c r="AO32" s="269" t="s">
        <v>95</v>
      </c>
      <c r="AP32" s="267" t="s">
        <v>98</v>
      </c>
      <c r="AQ32" s="267" t="s">
        <v>98</v>
      </c>
      <c r="AR32" s="267" t="s">
        <v>98</v>
      </c>
      <c r="AS32" s="269" t="s">
        <v>95</v>
      </c>
      <c r="AT32" s="269" t="s">
        <v>95</v>
      </c>
      <c r="AU32" s="269" t="s">
        <v>95</v>
      </c>
      <c r="AV32" s="269" t="s">
        <v>95</v>
      </c>
      <c r="AW32" s="269" t="s">
        <v>95</v>
      </c>
      <c r="AX32" s="267" t="s">
        <v>119</v>
      </c>
      <c r="AY32" s="269" t="s">
        <v>95</v>
      </c>
      <c r="AZ32" s="269" t="s">
        <v>95</v>
      </c>
      <c r="BA32" s="267" t="s">
        <v>96</v>
      </c>
      <c r="BB32" s="267" t="s">
        <v>96</v>
      </c>
      <c r="BC32" s="267" t="s">
        <v>96</v>
      </c>
      <c r="BD32" s="267" t="s">
        <v>96</v>
      </c>
      <c r="BE32" s="269" t="s">
        <v>95</v>
      </c>
      <c r="BF32" s="269" t="s">
        <v>95</v>
      </c>
      <c r="BG32" s="269" t="s">
        <v>95</v>
      </c>
      <c r="BH32" s="272" t="s">
        <v>119</v>
      </c>
      <c r="BI32" s="269" t="s">
        <v>95</v>
      </c>
      <c r="BJ32" s="272" t="s">
        <v>98</v>
      </c>
      <c r="BK32" s="269" t="s">
        <v>94</v>
      </c>
      <c r="BL32" s="269" t="s">
        <v>95</v>
      </c>
      <c r="BM32" s="267" t="s">
        <v>119</v>
      </c>
    </row>
    <row r="33" spans="1:65" s="14" customFormat="1" ht="25.95" customHeight="1">
      <c r="A33" s="266">
        <v>18</v>
      </c>
      <c r="B33" s="327" t="s">
        <v>318</v>
      </c>
      <c r="C33" s="267" t="s">
        <v>327</v>
      </c>
      <c r="D33" s="267" t="s">
        <v>90</v>
      </c>
      <c r="E33" s="308">
        <f t="shared" si="0"/>
        <v>300000</v>
      </c>
      <c r="F33" s="237" t="s">
        <v>727</v>
      </c>
      <c r="G33" s="318">
        <v>120</v>
      </c>
      <c r="H33" s="268" t="s">
        <v>328</v>
      </c>
      <c r="I33" s="268" t="s">
        <v>288</v>
      </c>
      <c r="J33" s="270" t="s">
        <v>93</v>
      </c>
      <c r="K33" s="270" t="s">
        <v>96</v>
      </c>
      <c r="L33" s="268" t="s">
        <v>94</v>
      </c>
      <c r="M33" s="268" t="s">
        <v>94</v>
      </c>
      <c r="N33" s="267" t="s">
        <v>320</v>
      </c>
      <c r="O33" s="267" t="s">
        <v>321</v>
      </c>
      <c r="P33" s="267" t="s">
        <v>290</v>
      </c>
      <c r="Q33" s="267" t="s">
        <v>324</v>
      </c>
      <c r="R33" s="268" t="s">
        <v>95</v>
      </c>
      <c r="S33" s="270" t="s">
        <v>322</v>
      </c>
      <c r="T33" s="270" t="s">
        <v>274</v>
      </c>
      <c r="U33" s="268" t="s">
        <v>95</v>
      </c>
      <c r="V33" s="268" t="s">
        <v>95</v>
      </c>
      <c r="W33" s="268" t="s">
        <v>95</v>
      </c>
      <c r="X33" s="268" t="s">
        <v>122</v>
      </c>
      <c r="Y33" s="268" t="s">
        <v>122</v>
      </c>
      <c r="Z33" s="268" t="s">
        <v>94</v>
      </c>
      <c r="AA33" s="268"/>
      <c r="AB33" s="270"/>
      <c r="AC33" s="270"/>
      <c r="AD33" s="268" t="s">
        <v>95</v>
      </c>
      <c r="AE33" s="270" t="s">
        <v>275</v>
      </c>
      <c r="AF33" s="268" t="s">
        <v>95</v>
      </c>
      <c r="AG33" s="270"/>
      <c r="AH33" s="270"/>
      <c r="AI33" s="270" t="s">
        <v>98</v>
      </c>
      <c r="AJ33" s="271"/>
      <c r="AK33" s="269" t="s">
        <v>95</v>
      </c>
      <c r="AL33" s="269" t="s">
        <v>94</v>
      </c>
      <c r="AM33" s="269" t="s">
        <v>95</v>
      </c>
      <c r="AN33" s="269" t="s">
        <v>95</v>
      </c>
      <c r="AO33" s="269" t="s">
        <v>95</v>
      </c>
      <c r="AP33" s="267" t="s">
        <v>98</v>
      </c>
      <c r="AQ33" s="267" t="s">
        <v>98</v>
      </c>
      <c r="AR33" s="267" t="s">
        <v>98</v>
      </c>
      <c r="AS33" s="269" t="s">
        <v>95</v>
      </c>
      <c r="AT33" s="269" t="s">
        <v>95</v>
      </c>
      <c r="AU33" s="269" t="s">
        <v>95</v>
      </c>
      <c r="AV33" s="269" t="s">
        <v>95</v>
      </c>
      <c r="AW33" s="269" t="s">
        <v>95</v>
      </c>
      <c r="AX33" s="267" t="s">
        <v>119</v>
      </c>
      <c r="AY33" s="269" t="s">
        <v>95</v>
      </c>
      <c r="AZ33" s="269" t="s">
        <v>95</v>
      </c>
      <c r="BA33" s="267" t="s">
        <v>96</v>
      </c>
      <c r="BB33" s="267" t="s">
        <v>96</v>
      </c>
      <c r="BC33" s="267" t="s">
        <v>96</v>
      </c>
      <c r="BD33" s="267" t="s">
        <v>96</v>
      </c>
      <c r="BE33" s="269" t="s">
        <v>95</v>
      </c>
      <c r="BF33" s="269" t="s">
        <v>95</v>
      </c>
      <c r="BG33" s="269" t="s">
        <v>95</v>
      </c>
      <c r="BH33" s="272" t="s">
        <v>119</v>
      </c>
      <c r="BI33" s="269" t="s">
        <v>95</v>
      </c>
      <c r="BJ33" s="272" t="s">
        <v>98</v>
      </c>
      <c r="BK33" s="269" t="s">
        <v>94</v>
      </c>
      <c r="BL33" s="269" t="s">
        <v>95</v>
      </c>
      <c r="BM33" s="267" t="s">
        <v>119</v>
      </c>
    </row>
    <row r="34" spans="1:65" s="14" customFormat="1" ht="25.95" customHeight="1">
      <c r="A34" s="266">
        <v>19</v>
      </c>
      <c r="B34" s="327" t="s">
        <v>329</v>
      </c>
      <c r="C34" s="267" t="s">
        <v>330</v>
      </c>
      <c r="D34" s="267" t="s">
        <v>90</v>
      </c>
      <c r="E34" s="308">
        <f t="shared" si="0"/>
        <v>603175</v>
      </c>
      <c r="F34" s="237" t="s">
        <v>727</v>
      </c>
      <c r="G34" s="318">
        <v>241.27</v>
      </c>
      <c r="H34" s="268" t="s">
        <v>331</v>
      </c>
      <c r="I34" s="268" t="s">
        <v>91</v>
      </c>
      <c r="J34" s="270" t="s">
        <v>101</v>
      </c>
      <c r="K34" s="270" t="s">
        <v>96</v>
      </c>
      <c r="L34" s="268" t="s">
        <v>94</v>
      </c>
      <c r="M34" s="268" t="s">
        <v>94</v>
      </c>
      <c r="N34" s="267" t="s">
        <v>320</v>
      </c>
      <c r="O34" s="267" t="s">
        <v>290</v>
      </c>
      <c r="P34" s="267" t="s">
        <v>332</v>
      </c>
      <c r="Q34" s="267" t="s">
        <v>333</v>
      </c>
      <c r="R34" s="268" t="s">
        <v>95</v>
      </c>
      <c r="S34" s="270" t="s">
        <v>322</v>
      </c>
      <c r="T34" s="270" t="s">
        <v>274</v>
      </c>
      <c r="U34" s="268" t="s">
        <v>95</v>
      </c>
      <c r="V34" s="268" t="s">
        <v>95</v>
      </c>
      <c r="W34" s="268" t="s">
        <v>95</v>
      </c>
      <c r="X34" s="268" t="s">
        <v>122</v>
      </c>
      <c r="Y34" s="268" t="s">
        <v>122</v>
      </c>
      <c r="Z34" s="268" t="s">
        <v>94</v>
      </c>
      <c r="AA34" s="268"/>
      <c r="AB34" s="270"/>
      <c r="AC34" s="270"/>
      <c r="AD34" s="268" t="s">
        <v>95</v>
      </c>
      <c r="AE34" s="270" t="s">
        <v>275</v>
      </c>
      <c r="AF34" s="268" t="s">
        <v>95</v>
      </c>
      <c r="AG34" s="270"/>
      <c r="AH34" s="270"/>
      <c r="AI34" s="270" t="s">
        <v>98</v>
      </c>
      <c r="AJ34" s="271"/>
      <c r="AK34" s="269" t="s">
        <v>95</v>
      </c>
      <c r="AL34" s="269" t="s">
        <v>94</v>
      </c>
      <c r="AM34" s="269" t="s">
        <v>95</v>
      </c>
      <c r="AN34" s="269" t="s">
        <v>95</v>
      </c>
      <c r="AO34" s="269" t="s">
        <v>95</v>
      </c>
      <c r="AP34" s="267" t="s">
        <v>98</v>
      </c>
      <c r="AQ34" s="267" t="s">
        <v>98</v>
      </c>
      <c r="AR34" s="267" t="s">
        <v>98</v>
      </c>
      <c r="AS34" s="269" t="s">
        <v>95</v>
      </c>
      <c r="AT34" s="269" t="s">
        <v>95</v>
      </c>
      <c r="AU34" s="269" t="s">
        <v>95</v>
      </c>
      <c r="AV34" s="269" t="s">
        <v>95</v>
      </c>
      <c r="AW34" s="269" t="s">
        <v>94</v>
      </c>
      <c r="AX34" s="267" t="s">
        <v>119</v>
      </c>
      <c r="AY34" s="269" t="s">
        <v>95</v>
      </c>
      <c r="AZ34" s="269" t="s">
        <v>95</v>
      </c>
      <c r="BA34" s="267" t="s">
        <v>96</v>
      </c>
      <c r="BB34" s="267" t="s">
        <v>96</v>
      </c>
      <c r="BC34" s="267" t="s">
        <v>96</v>
      </c>
      <c r="BD34" s="267" t="s">
        <v>96</v>
      </c>
      <c r="BE34" s="269" t="s">
        <v>95</v>
      </c>
      <c r="BF34" s="269" t="s">
        <v>95</v>
      </c>
      <c r="BG34" s="269" t="s">
        <v>95</v>
      </c>
      <c r="BH34" s="272" t="s">
        <v>119</v>
      </c>
      <c r="BI34" s="269" t="s">
        <v>95</v>
      </c>
      <c r="BJ34" s="272" t="s">
        <v>98</v>
      </c>
      <c r="BK34" s="269" t="s">
        <v>94</v>
      </c>
      <c r="BL34" s="269" t="s">
        <v>95</v>
      </c>
      <c r="BM34" s="267" t="s">
        <v>119</v>
      </c>
    </row>
    <row r="35" spans="1:65" s="14" customFormat="1" ht="25.95" customHeight="1">
      <c r="A35" s="266">
        <v>20</v>
      </c>
      <c r="B35" s="327" t="s">
        <v>318</v>
      </c>
      <c r="C35" s="267" t="s">
        <v>574</v>
      </c>
      <c r="D35" s="267" t="s">
        <v>90</v>
      </c>
      <c r="E35" s="308">
        <f t="shared" si="0"/>
        <v>299300</v>
      </c>
      <c r="F35" s="237" t="s">
        <v>727</v>
      </c>
      <c r="G35" s="318">
        <v>119.72</v>
      </c>
      <c r="H35" s="268" t="s">
        <v>328</v>
      </c>
      <c r="I35" s="268" t="s">
        <v>91</v>
      </c>
      <c r="J35" s="270" t="s">
        <v>93</v>
      </c>
      <c r="K35" s="270" t="s">
        <v>96</v>
      </c>
      <c r="L35" s="268" t="s">
        <v>94</v>
      </c>
      <c r="M35" s="268" t="s">
        <v>95</v>
      </c>
      <c r="N35" s="267" t="s">
        <v>320</v>
      </c>
      <c r="O35" s="267" t="s">
        <v>321</v>
      </c>
      <c r="P35" s="267" t="s">
        <v>290</v>
      </c>
      <c r="Q35" s="267" t="s">
        <v>324</v>
      </c>
      <c r="R35" s="268" t="s">
        <v>95</v>
      </c>
      <c r="S35" s="270" t="s">
        <v>322</v>
      </c>
      <c r="T35" s="270" t="s">
        <v>274</v>
      </c>
      <c r="U35" s="268" t="s">
        <v>95</v>
      </c>
      <c r="V35" s="268" t="s">
        <v>95</v>
      </c>
      <c r="W35" s="268" t="s">
        <v>95</v>
      </c>
      <c r="X35" s="268" t="s">
        <v>122</v>
      </c>
      <c r="Y35" s="268" t="s">
        <v>122</v>
      </c>
      <c r="Z35" s="268" t="s">
        <v>94</v>
      </c>
      <c r="AA35" s="268"/>
      <c r="AB35" s="270"/>
      <c r="AC35" s="270"/>
      <c r="AD35" s="268" t="s">
        <v>95</v>
      </c>
      <c r="AE35" s="270" t="s">
        <v>275</v>
      </c>
      <c r="AF35" s="268" t="s">
        <v>95</v>
      </c>
      <c r="AG35" s="270"/>
      <c r="AH35" s="270"/>
      <c r="AI35" s="270" t="s">
        <v>98</v>
      </c>
      <c r="AJ35" s="271"/>
      <c r="AK35" s="269" t="s">
        <v>95</v>
      </c>
      <c r="AL35" s="269" t="s">
        <v>94</v>
      </c>
      <c r="AM35" s="269" t="s">
        <v>95</v>
      </c>
      <c r="AN35" s="269" t="s">
        <v>95</v>
      </c>
      <c r="AO35" s="269" t="s">
        <v>95</v>
      </c>
      <c r="AP35" s="267" t="s">
        <v>98</v>
      </c>
      <c r="AQ35" s="267" t="s">
        <v>98</v>
      </c>
      <c r="AR35" s="267" t="s">
        <v>98</v>
      </c>
      <c r="AS35" s="269" t="s">
        <v>95</v>
      </c>
      <c r="AT35" s="269" t="s">
        <v>95</v>
      </c>
      <c r="AU35" s="269" t="s">
        <v>95</v>
      </c>
      <c r="AV35" s="269" t="s">
        <v>95</v>
      </c>
      <c r="AW35" s="269" t="s">
        <v>95</v>
      </c>
      <c r="AX35" s="267" t="s">
        <v>119</v>
      </c>
      <c r="AY35" s="269" t="s">
        <v>95</v>
      </c>
      <c r="AZ35" s="269" t="s">
        <v>95</v>
      </c>
      <c r="BA35" s="267" t="s">
        <v>96</v>
      </c>
      <c r="BB35" s="267" t="s">
        <v>96</v>
      </c>
      <c r="BC35" s="267" t="s">
        <v>96</v>
      </c>
      <c r="BD35" s="267" t="s">
        <v>96</v>
      </c>
      <c r="BE35" s="269" t="s">
        <v>95</v>
      </c>
      <c r="BF35" s="269" t="s">
        <v>95</v>
      </c>
      <c r="BG35" s="269" t="s">
        <v>95</v>
      </c>
      <c r="BH35" s="272" t="s">
        <v>119</v>
      </c>
      <c r="BI35" s="269" t="s">
        <v>95</v>
      </c>
      <c r="BJ35" s="272" t="s">
        <v>98</v>
      </c>
      <c r="BK35" s="269" t="s">
        <v>94</v>
      </c>
      <c r="BL35" s="269" t="s">
        <v>95</v>
      </c>
      <c r="BM35" s="267" t="s">
        <v>119</v>
      </c>
    </row>
    <row r="36" spans="1:65" s="14" customFormat="1" ht="25.95" customHeight="1">
      <c r="A36" s="266">
        <v>21</v>
      </c>
      <c r="B36" s="327" t="s">
        <v>318</v>
      </c>
      <c r="C36" s="267" t="s">
        <v>575</v>
      </c>
      <c r="D36" s="267" t="s">
        <v>90</v>
      </c>
      <c r="E36" s="308">
        <f t="shared" si="0"/>
        <v>575000</v>
      </c>
      <c r="F36" s="237" t="s">
        <v>727</v>
      </c>
      <c r="G36" s="318">
        <v>230</v>
      </c>
      <c r="H36" s="268" t="s">
        <v>328</v>
      </c>
      <c r="I36" s="268" t="s">
        <v>288</v>
      </c>
      <c r="J36" s="270" t="s">
        <v>93</v>
      </c>
      <c r="K36" s="270" t="s">
        <v>96</v>
      </c>
      <c r="L36" s="268" t="s">
        <v>94</v>
      </c>
      <c r="M36" s="268" t="s">
        <v>94</v>
      </c>
      <c r="N36" s="267" t="s">
        <v>320</v>
      </c>
      <c r="O36" s="267" t="s">
        <v>321</v>
      </c>
      <c r="P36" s="267" t="s">
        <v>290</v>
      </c>
      <c r="Q36" s="267" t="s">
        <v>324</v>
      </c>
      <c r="R36" s="268" t="s">
        <v>95</v>
      </c>
      <c r="S36" s="270" t="s">
        <v>322</v>
      </c>
      <c r="T36" s="270" t="s">
        <v>274</v>
      </c>
      <c r="U36" s="268" t="s">
        <v>95</v>
      </c>
      <c r="V36" s="268" t="s">
        <v>95</v>
      </c>
      <c r="W36" s="268" t="s">
        <v>95</v>
      </c>
      <c r="X36" s="268" t="s">
        <v>122</v>
      </c>
      <c r="Y36" s="268" t="s">
        <v>122</v>
      </c>
      <c r="Z36" s="268" t="s">
        <v>94</v>
      </c>
      <c r="AA36" s="268"/>
      <c r="AB36" s="270"/>
      <c r="AC36" s="270"/>
      <c r="AD36" s="268" t="s">
        <v>95</v>
      </c>
      <c r="AE36" s="270" t="s">
        <v>275</v>
      </c>
      <c r="AF36" s="268" t="s">
        <v>95</v>
      </c>
      <c r="AG36" s="270"/>
      <c r="AH36" s="270"/>
      <c r="AI36" s="270" t="s">
        <v>98</v>
      </c>
      <c r="AJ36" s="271"/>
      <c r="AK36" s="269" t="s">
        <v>95</v>
      </c>
      <c r="AL36" s="269" t="s">
        <v>94</v>
      </c>
      <c r="AM36" s="269" t="s">
        <v>95</v>
      </c>
      <c r="AN36" s="269" t="s">
        <v>95</v>
      </c>
      <c r="AO36" s="269" t="s">
        <v>95</v>
      </c>
      <c r="AP36" s="267" t="s">
        <v>98</v>
      </c>
      <c r="AQ36" s="267" t="s">
        <v>98</v>
      </c>
      <c r="AR36" s="267" t="s">
        <v>98</v>
      </c>
      <c r="AS36" s="269" t="s">
        <v>95</v>
      </c>
      <c r="AT36" s="269" t="s">
        <v>95</v>
      </c>
      <c r="AU36" s="269" t="s">
        <v>95</v>
      </c>
      <c r="AV36" s="269" t="s">
        <v>95</v>
      </c>
      <c r="AW36" s="269" t="s">
        <v>95</v>
      </c>
      <c r="AX36" s="267" t="s">
        <v>119</v>
      </c>
      <c r="AY36" s="269" t="s">
        <v>95</v>
      </c>
      <c r="AZ36" s="269" t="s">
        <v>95</v>
      </c>
      <c r="BA36" s="267" t="s">
        <v>96</v>
      </c>
      <c r="BB36" s="267" t="s">
        <v>96</v>
      </c>
      <c r="BC36" s="267" t="s">
        <v>96</v>
      </c>
      <c r="BD36" s="267" t="s">
        <v>96</v>
      </c>
      <c r="BE36" s="269" t="s">
        <v>95</v>
      </c>
      <c r="BF36" s="269" t="s">
        <v>95</v>
      </c>
      <c r="BG36" s="269" t="s">
        <v>95</v>
      </c>
      <c r="BH36" s="272" t="s">
        <v>119</v>
      </c>
      <c r="BI36" s="269" t="s">
        <v>95</v>
      </c>
      <c r="BJ36" s="272" t="s">
        <v>98</v>
      </c>
      <c r="BK36" s="269" t="s">
        <v>94</v>
      </c>
      <c r="BL36" s="269" t="s">
        <v>95</v>
      </c>
      <c r="BM36" s="267" t="s">
        <v>119</v>
      </c>
    </row>
    <row r="37" spans="1:65" s="14" customFormat="1" ht="25.95" customHeight="1">
      <c r="A37" s="266">
        <v>22</v>
      </c>
      <c r="B37" s="327" t="s">
        <v>318</v>
      </c>
      <c r="C37" s="267" t="s">
        <v>334</v>
      </c>
      <c r="D37" s="267" t="s">
        <v>90</v>
      </c>
      <c r="E37" s="308">
        <f t="shared" si="0"/>
        <v>250000</v>
      </c>
      <c r="F37" s="237" t="s">
        <v>727</v>
      </c>
      <c r="G37" s="318">
        <v>100</v>
      </c>
      <c r="H37" s="268" t="s">
        <v>328</v>
      </c>
      <c r="I37" s="268" t="s">
        <v>288</v>
      </c>
      <c r="J37" s="270" t="s">
        <v>93</v>
      </c>
      <c r="K37" s="270" t="s">
        <v>96</v>
      </c>
      <c r="L37" s="268" t="s">
        <v>94</v>
      </c>
      <c r="M37" s="268" t="s">
        <v>95</v>
      </c>
      <c r="N37" s="267" t="s">
        <v>320</v>
      </c>
      <c r="O37" s="267" t="s">
        <v>321</v>
      </c>
      <c r="P37" s="267" t="s">
        <v>290</v>
      </c>
      <c r="Q37" s="267" t="s">
        <v>324</v>
      </c>
      <c r="R37" s="268" t="s">
        <v>95</v>
      </c>
      <c r="S37" s="270" t="s">
        <v>322</v>
      </c>
      <c r="T37" s="270" t="s">
        <v>274</v>
      </c>
      <c r="U37" s="268" t="s">
        <v>95</v>
      </c>
      <c r="V37" s="268" t="s">
        <v>95</v>
      </c>
      <c r="W37" s="268" t="s">
        <v>95</v>
      </c>
      <c r="X37" s="268" t="s">
        <v>122</v>
      </c>
      <c r="Y37" s="268" t="s">
        <v>122</v>
      </c>
      <c r="Z37" s="268" t="s">
        <v>94</v>
      </c>
      <c r="AA37" s="268"/>
      <c r="AB37" s="270"/>
      <c r="AC37" s="270"/>
      <c r="AD37" s="268" t="s">
        <v>95</v>
      </c>
      <c r="AE37" s="270" t="s">
        <v>275</v>
      </c>
      <c r="AF37" s="268" t="s">
        <v>95</v>
      </c>
      <c r="AG37" s="270"/>
      <c r="AH37" s="270"/>
      <c r="AI37" s="270" t="s">
        <v>98</v>
      </c>
      <c r="AJ37" s="271"/>
      <c r="AK37" s="269" t="s">
        <v>95</v>
      </c>
      <c r="AL37" s="269" t="s">
        <v>94</v>
      </c>
      <c r="AM37" s="269" t="s">
        <v>95</v>
      </c>
      <c r="AN37" s="269" t="s">
        <v>95</v>
      </c>
      <c r="AO37" s="269" t="s">
        <v>95</v>
      </c>
      <c r="AP37" s="267" t="s">
        <v>98</v>
      </c>
      <c r="AQ37" s="267" t="s">
        <v>98</v>
      </c>
      <c r="AR37" s="267" t="s">
        <v>98</v>
      </c>
      <c r="AS37" s="269" t="s">
        <v>95</v>
      </c>
      <c r="AT37" s="269" t="s">
        <v>95</v>
      </c>
      <c r="AU37" s="269" t="s">
        <v>95</v>
      </c>
      <c r="AV37" s="269" t="s">
        <v>95</v>
      </c>
      <c r="AW37" s="269" t="s">
        <v>95</v>
      </c>
      <c r="AX37" s="267" t="s">
        <v>119</v>
      </c>
      <c r="AY37" s="269" t="s">
        <v>95</v>
      </c>
      <c r="AZ37" s="269" t="s">
        <v>95</v>
      </c>
      <c r="BA37" s="267" t="s">
        <v>96</v>
      </c>
      <c r="BB37" s="267" t="s">
        <v>96</v>
      </c>
      <c r="BC37" s="267" t="s">
        <v>96</v>
      </c>
      <c r="BD37" s="267" t="s">
        <v>96</v>
      </c>
      <c r="BE37" s="269" t="s">
        <v>95</v>
      </c>
      <c r="BF37" s="269" t="s">
        <v>95</v>
      </c>
      <c r="BG37" s="269" t="s">
        <v>95</v>
      </c>
      <c r="BH37" s="272" t="s">
        <v>119</v>
      </c>
      <c r="BI37" s="269" t="s">
        <v>95</v>
      </c>
      <c r="BJ37" s="272" t="s">
        <v>98</v>
      </c>
      <c r="BK37" s="269" t="s">
        <v>94</v>
      </c>
      <c r="BL37" s="269" t="s">
        <v>95</v>
      </c>
      <c r="BM37" s="267" t="s">
        <v>119</v>
      </c>
    </row>
    <row r="38" spans="1:65" s="14" customFormat="1" ht="25.95" customHeight="1">
      <c r="A38" s="266">
        <v>23</v>
      </c>
      <c r="B38" s="327" t="s">
        <v>318</v>
      </c>
      <c r="C38" s="267" t="s">
        <v>576</v>
      </c>
      <c r="D38" s="267" t="s">
        <v>90</v>
      </c>
      <c r="E38" s="308">
        <f t="shared" si="0"/>
        <v>366375</v>
      </c>
      <c r="F38" s="237" t="s">
        <v>727</v>
      </c>
      <c r="G38" s="318">
        <v>146.55000000000001</v>
      </c>
      <c r="H38" s="268" t="s">
        <v>335</v>
      </c>
      <c r="I38" s="268" t="s">
        <v>91</v>
      </c>
      <c r="J38" s="270" t="s">
        <v>93</v>
      </c>
      <c r="K38" s="270" t="s">
        <v>96</v>
      </c>
      <c r="L38" s="268" t="s">
        <v>95</v>
      </c>
      <c r="M38" s="268" t="s">
        <v>95</v>
      </c>
      <c r="N38" s="267" t="s">
        <v>336</v>
      </c>
      <c r="O38" s="267" t="s">
        <v>290</v>
      </c>
      <c r="P38" s="267" t="s">
        <v>337</v>
      </c>
      <c r="Q38" s="267" t="s">
        <v>120</v>
      </c>
      <c r="R38" s="268" t="s">
        <v>95</v>
      </c>
      <c r="S38" s="270" t="s">
        <v>322</v>
      </c>
      <c r="T38" s="270" t="s">
        <v>274</v>
      </c>
      <c r="U38" s="268" t="s">
        <v>95</v>
      </c>
      <c r="V38" s="268" t="s">
        <v>95</v>
      </c>
      <c r="W38" s="268" t="s">
        <v>95</v>
      </c>
      <c r="X38" s="268" t="s">
        <v>122</v>
      </c>
      <c r="Y38" s="268" t="s">
        <v>122</v>
      </c>
      <c r="Z38" s="268" t="s">
        <v>94</v>
      </c>
      <c r="AA38" s="268"/>
      <c r="AB38" s="270"/>
      <c r="AC38" s="270"/>
      <c r="AD38" s="268" t="s">
        <v>95</v>
      </c>
      <c r="AE38" s="270" t="s">
        <v>275</v>
      </c>
      <c r="AF38" s="268" t="s">
        <v>95</v>
      </c>
      <c r="AG38" s="270"/>
      <c r="AH38" s="270"/>
      <c r="AI38" s="270" t="s">
        <v>98</v>
      </c>
      <c r="AJ38" s="271"/>
      <c r="AK38" s="269" t="s">
        <v>95</v>
      </c>
      <c r="AL38" s="269" t="s">
        <v>94</v>
      </c>
      <c r="AM38" s="269" t="s">
        <v>95</v>
      </c>
      <c r="AN38" s="269" t="s">
        <v>95</v>
      </c>
      <c r="AO38" s="269" t="s">
        <v>95</v>
      </c>
      <c r="AP38" s="267" t="s">
        <v>98</v>
      </c>
      <c r="AQ38" s="267" t="s">
        <v>98</v>
      </c>
      <c r="AR38" s="267" t="s">
        <v>98</v>
      </c>
      <c r="AS38" s="269" t="s">
        <v>95</v>
      </c>
      <c r="AT38" s="269" t="s">
        <v>95</v>
      </c>
      <c r="AU38" s="269" t="s">
        <v>95</v>
      </c>
      <c r="AV38" s="269" t="s">
        <v>95</v>
      </c>
      <c r="AW38" s="269" t="s">
        <v>95</v>
      </c>
      <c r="AX38" s="267" t="s">
        <v>119</v>
      </c>
      <c r="AY38" s="269" t="s">
        <v>95</v>
      </c>
      <c r="AZ38" s="269" t="s">
        <v>95</v>
      </c>
      <c r="BA38" s="267" t="s">
        <v>96</v>
      </c>
      <c r="BB38" s="267" t="s">
        <v>96</v>
      </c>
      <c r="BC38" s="267" t="s">
        <v>96</v>
      </c>
      <c r="BD38" s="267" t="s">
        <v>96</v>
      </c>
      <c r="BE38" s="269" t="s">
        <v>95</v>
      </c>
      <c r="BF38" s="269" t="s">
        <v>95</v>
      </c>
      <c r="BG38" s="269" t="s">
        <v>95</v>
      </c>
      <c r="BH38" s="272" t="s">
        <v>119</v>
      </c>
      <c r="BI38" s="269" t="s">
        <v>95</v>
      </c>
      <c r="BJ38" s="272" t="s">
        <v>98</v>
      </c>
      <c r="BK38" s="269" t="s">
        <v>94</v>
      </c>
      <c r="BL38" s="269" t="s">
        <v>95</v>
      </c>
      <c r="BM38" s="267" t="s">
        <v>119</v>
      </c>
    </row>
    <row r="39" spans="1:65" s="14" customFormat="1" ht="25.95" customHeight="1">
      <c r="A39" s="266">
        <v>24</v>
      </c>
      <c r="B39" s="327" t="s">
        <v>318</v>
      </c>
      <c r="C39" s="267" t="s">
        <v>577</v>
      </c>
      <c r="D39" s="267" t="s">
        <v>90</v>
      </c>
      <c r="E39" s="308">
        <f t="shared" si="0"/>
        <v>545175</v>
      </c>
      <c r="F39" s="237" t="s">
        <v>727</v>
      </c>
      <c r="G39" s="318">
        <v>218.07</v>
      </c>
      <c r="H39" s="268" t="s">
        <v>338</v>
      </c>
      <c r="I39" s="268" t="s">
        <v>91</v>
      </c>
      <c r="J39" s="270" t="s">
        <v>101</v>
      </c>
      <c r="K39" s="270" t="s">
        <v>96</v>
      </c>
      <c r="L39" s="268" t="s">
        <v>95</v>
      </c>
      <c r="M39" s="268" t="s">
        <v>94</v>
      </c>
      <c r="N39" s="267" t="s">
        <v>320</v>
      </c>
      <c r="O39" s="267" t="s">
        <v>321</v>
      </c>
      <c r="P39" s="267" t="s">
        <v>290</v>
      </c>
      <c r="Q39" s="267" t="s">
        <v>324</v>
      </c>
      <c r="R39" s="268" t="s">
        <v>95</v>
      </c>
      <c r="S39" s="270" t="s">
        <v>322</v>
      </c>
      <c r="T39" s="270" t="s">
        <v>274</v>
      </c>
      <c r="U39" s="268" t="s">
        <v>95</v>
      </c>
      <c r="V39" s="268" t="s">
        <v>95</v>
      </c>
      <c r="W39" s="268" t="s">
        <v>95</v>
      </c>
      <c r="X39" s="268" t="s">
        <v>122</v>
      </c>
      <c r="Y39" s="268" t="s">
        <v>122</v>
      </c>
      <c r="Z39" s="268" t="s">
        <v>94</v>
      </c>
      <c r="AA39" s="268"/>
      <c r="AB39" s="270"/>
      <c r="AC39" s="270"/>
      <c r="AD39" s="268" t="s">
        <v>95</v>
      </c>
      <c r="AE39" s="270" t="s">
        <v>275</v>
      </c>
      <c r="AF39" s="268" t="s">
        <v>95</v>
      </c>
      <c r="AG39" s="270"/>
      <c r="AH39" s="270"/>
      <c r="AI39" s="270" t="s">
        <v>98</v>
      </c>
      <c r="AJ39" s="271"/>
      <c r="AK39" s="269" t="s">
        <v>95</v>
      </c>
      <c r="AL39" s="269" t="s">
        <v>94</v>
      </c>
      <c r="AM39" s="269" t="s">
        <v>95</v>
      </c>
      <c r="AN39" s="269" t="s">
        <v>95</v>
      </c>
      <c r="AO39" s="269" t="s">
        <v>95</v>
      </c>
      <c r="AP39" s="267" t="s">
        <v>98</v>
      </c>
      <c r="AQ39" s="267" t="s">
        <v>98</v>
      </c>
      <c r="AR39" s="267" t="s">
        <v>98</v>
      </c>
      <c r="AS39" s="269" t="s">
        <v>95</v>
      </c>
      <c r="AT39" s="269" t="s">
        <v>95</v>
      </c>
      <c r="AU39" s="269" t="s">
        <v>95</v>
      </c>
      <c r="AV39" s="269" t="s">
        <v>95</v>
      </c>
      <c r="AW39" s="269" t="s">
        <v>95</v>
      </c>
      <c r="AX39" s="267" t="s">
        <v>119</v>
      </c>
      <c r="AY39" s="269" t="s">
        <v>95</v>
      </c>
      <c r="AZ39" s="269" t="s">
        <v>95</v>
      </c>
      <c r="BA39" s="267" t="s">
        <v>96</v>
      </c>
      <c r="BB39" s="267" t="s">
        <v>96</v>
      </c>
      <c r="BC39" s="267" t="s">
        <v>96</v>
      </c>
      <c r="BD39" s="267" t="s">
        <v>96</v>
      </c>
      <c r="BE39" s="269" t="s">
        <v>95</v>
      </c>
      <c r="BF39" s="269" t="s">
        <v>95</v>
      </c>
      <c r="BG39" s="269" t="s">
        <v>95</v>
      </c>
      <c r="BH39" s="272" t="s">
        <v>119</v>
      </c>
      <c r="BI39" s="269" t="s">
        <v>95</v>
      </c>
      <c r="BJ39" s="272" t="s">
        <v>98</v>
      </c>
      <c r="BK39" s="269" t="s">
        <v>94</v>
      </c>
      <c r="BL39" s="269" t="s">
        <v>95</v>
      </c>
      <c r="BM39" s="267" t="s">
        <v>119</v>
      </c>
    </row>
    <row r="40" spans="1:65" s="14" customFormat="1" ht="25.95" customHeight="1">
      <c r="A40" s="266">
        <v>25</v>
      </c>
      <c r="B40" s="327" t="s">
        <v>318</v>
      </c>
      <c r="C40" s="267" t="s">
        <v>578</v>
      </c>
      <c r="D40" s="267" t="s">
        <v>90</v>
      </c>
      <c r="E40" s="308">
        <f t="shared" si="0"/>
        <v>195000</v>
      </c>
      <c r="F40" s="237" t="s">
        <v>727</v>
      </c>
      <c r="G40" s="318">
        <v>78</v>
      </c>
      <c r="H40" s="268" t="s">
        <v>338</v>
      </c>
      <c r="I40" s="268" t="s">
        <v>91</v>
      </c>
      <c r="J40" s="270" t="s">
        <v>93</v>
      </c>
      <c r="K40" s="270" t="s">
        <v>96</v>
      </c>
      <c r="L40" s="268" t="s">
        <v>94</v>
      </c>
      <c r="M40" s="268" t="s">
        <v>94</v>
      </c>
      <c r="N40" s="267" t="s">
        <v>320</v>
      </c>
      <c r="O40" s="267" t="s">
        <v>321</v>
      </c>
      <c r="P40" s="267" t="s">
        <v>290</v>
      </c>
      <c r="Q40" s="267" t="s">
        <v>324</v>
      </c>
      <c r="R40" s="268" t="s">
        <v>95</v>
      </c>
      <c r="S40" s="270" t="s">
        <v>322</v>
      </c>
      <c r="T40" s="270" t="s">
        <v>274</v>
      </c>
      <c r="U40" s="268" t="s">
        <v>95</v>
      </c>
      <c r="V40" s="268" t="s">
        <v>95</v>
      </c>
      <c r="W40" s="268" t="s">
        <v>95</v>
      </c>
      <c r="X40" s="268" t="s">
        <v>122</v>
      </c>
      <c r="Y40" s="268" t="s">
        <v>122</v>
      </c>
      <c r="Z40" s="268" t="s">
        <v>94</v>
      </c>
      <c r="AA40" s="268"/>
      <c r="AB40" s="270"/>
      <c r="AC40" s="270"/>
      <c r="AD40" s="268" t="s">
        <v>95</v>
      </c>
      <c r="AE40" s="270" t="s">
        <v>275</v>
      </c>
      <c r="AF40" s="268" t="s">
        <v>95</v>
      </c>
      <c r="AG40" s="270"/>
      <c r="AH40" s="270"/>
      <c r="AI40" s="270" t="s">
        <v>98</v>
      </c>
      <c r="AJ40" s="271"/>
      <c r="AK40" s="269" t="s">
        <v>95</v>
      </c>
      <c r="AL40" s="269" t="s">
        <v>94</v>
      </c>
      <c r="AM40" s="269" t="s">
        <v>95</v>
      </c>
      <c r="AN40" s="269" t="s">
        <v>95</v>
      </c>
      <c r="AO40" s="269" t="s">
        <v>95</v>
      </c>
      <c r="AP40" s="267" t="s">
        <v>98</v>
      </c>
      <c r="AQ40" s="267" t="s">
        <v>98</v>
      </c>
      <c r="AR40" s="267" t="s">
        <v>98</v>
      </c>
      <c r="AS40" s="269" t="s">
        <v>95</v>
      </c>
      <c r="AT40" s="269" t="s">
        <v>95</v>
      </c>
      <c r="AU40" s="269" t="s">
        <v>95</v>
      </c>
      <c r="AV40" s="269" t="s">
        <v>95</v>
      </c>
      <c r="AW40" s="269" t="s">
        <v>95</v>
      </c>
      <c r="AX40" s="267" t="s">
        <v>119</v>
      </c>
      <c r="AY40" s="269" t="s">
        <v>95</v>
      </c>
      <c r="AZ40" s="269" t="s">
        <v>95</v>
      </c>
      <c r="BA40" s="267" t="s">
        <v>96</v>
      </c>
      <c r="BB40" s="267" t="s">
        <v>96</v>
      </c>
      <c r="BC40" s="267" t="s">
        <v>96</v>
      </c>
      <c r="BD40" s="267" t="s">
        <v>96</v>
      </c>
      <c r="BE40" s="269" t="s">
        <v>95</v>
      </c>
      <c r="BF40" s="269" t="s">
        <v>95</v>
      </c>
      <c r="BG40" s="269" t="s">
        <v>95</v>
      </c>
      <c r="BH40" s="272" t="s">
        <v>119</v>
      </c>
      <c r="BI40" s="269" t="s">
        <v>95</v>
      </c>
      <c r="BJ40" s="272" t="s">
        <v>98</v>
      </c>
      <c r="BK40" s="269" t="s">
        <v>94</v>
      </c>
      <c r="BL40" s="269" t="s">
        <v>95</v>
      </c>
      <c r="BM40" s="267" t="s">
        <v>119</v>
      </c>
    </row>
    <row r="41" spans="1:65" s="14" customFormat="1" ht="25.95" customHeight="1">
      <c r="A41" s="266">
        <v>26</v>
      </c>
      <c r="B41" s="327" t="s">
        <v>318</v>
      </c>
      <c r="C41" s="267" t="s">
        <v>339</v>
      </c>
      <c r="D41" s="267" t="s">
        <v>90</v>
      </c>
      <c r="E41" s="308">
        <f t="shared" si="0"/>
        <v>374250</v>
      </c>
      <c r="F41" s="237" t="s">
        <v>727</v>
      </c>
      <c r="G41" s="318">
        <v>149.69999999999999</v>
      </c>
      <c r="H41" s="268">
        <v>1911</v>
      </c>
      <c r="I41" s="268" t="s">
        <v>288</v>
      </c>
      <c r="J41" s="270" t="s">
        <v>101</v>
      </c>
      <c r="K41" s="270" t="s">
        <v>96</v>
      </c>
      <c r="L41" s="268" t="s">
        <v>94</v>
      </c>
      <c r="M41" s="268" t="s">
        <v>94</v>
      </c>
      <c r="N41" s="267" t="s">
        <v>320</v>
      </c>
      <c r="O41" s="267" t="s">
        <v>321</v>
      </c>
      <c r="P41" s="267" t="s">
        <v>290</v>
      </c>
      <c r="Q41" s="267" t="s">
        <v>324</v>
      </c>
      <c r="R41" s="268" t="s">
        <v>95</v>
      </c>
      <c r="S41" s="270" t="s">
        <v>322</v>
      </c>
      <c r="T41" s="270" t="s">
        <v>274</v>
      </c>
      <c r="U41" s="268" t="s">
        <v>95</v>
      </c>
      <c r="V41" s="268" t="s">
        <v>95</v>
      </c>
      <c r="W41" s="268" t="s">
        <v>95</v>
      </c>
      <c r="X41" s="268" t="s">
        <v>122</v>
      </c>
      <c r="Y41" s="268" t="s">
        <v>122</v>
      </c>
      <c r="Z41" s="268" t="s">
        <v>94</v>
      </c>
      <c r="AA41" s="268"/>
      <c r="AB41" s="270"/>
      <c r="AC41" s="270"/>
      <c r="AD41" s="268" t="s">
        <v>95</v>
      </c>
      <c r="AE41" s="270" t="s">
        <v>275</v>
      </c>
      <c r="AF41" s="268" t="s">
        <v>95</v>
      </c>
      <c r="AG41" s="270"/>
      <c r="AH41" s="270"/>
      <c r="AI41" s="270" t="s">
        <v>98</v>
      </c>
      <c r="AJ41" s="271"/>
      <c r="AK41" s="269" t="s">
        <v>95</v>
      </c>
      <c r="AL41" s="269" t="s">
        <v>94</v>
      </c>
      <c r="AM41" s="269" t="s">
        <v>95</v>
      </c>
      <c r="AN41" s="269" t="s">
        <v>95</v>
      </c>
      <c r="AO41" s="269" t="s">
        <v>95</v>
      </c>
      <c r="AP41" s="267" t="s">
        <v>98</v>
      </c>
      <c r="AQ41" s="267" t="s">
        <v>98</v>
      </c>
      <c r="AR41" s="267" t="s">
        <v>98</v>
      </c>
      <c r="AS41" s="269" t="s">
        <v>95</v>
      </c>
      <c r="AT41" s="269" t="s">
        <v>95</v>
      </c>
      <c r="AU41" s="269" t="s">
        <v>95</v>
      </c>
      <c r="AV41" s="269" t="s">
        <v>95</v>
      </c>
      <c r="AW41" s="269" t="s">
        <v>94</v>
      </c>
      <c r="AX41" s="267" t="s">
        <v>119</v>
      </c>
      <c r="AY41" s="269" t="s">
        <v>95</v>
      </c>
      <c r="AZ41" s="269" t="s">
        <v>95</v>
      </c>
      <c r="BA41" s="267" t="s">
        <v>96</v>
      </c>
      <c r="BB41" s="267" t="s">
        <v>96</v>
      </c>
      <c r="BC41" s="267" t="s">
        <v>96</v>
      </c>
      <c r="BD41" s="267" t="s">
        <v>96</v>
      </c>
      <c r="BE41" s="269" t="s">
        <v>95</v>
      </c>
      <c r="BF41" s="269" t="s">
        <v>95</v>
      </c>
      <c r="BG41" s="269" t="s">
        <v>95</v>
      </c>
      <c r="BH41" s="272" t="s">
        <v>119</v>
      </c>
      <c r="BI41" s="269" t="s">
        <v>95</v>
      </c>
      <c r="BJ41" s="272" t="s">
        <v>98</v>
      </c>
      <c r="BK41" s="269" t="s">
        <v>94</v>
      </c>
      <c r="BL41" s="269" t="s">
        <v>95</v>
      </c>
      <c r="BM41" s="267" t="s">
        <v>119</v>
      </c>
    </row>
    <row r="42" spans="1:65" s="14" customFormat="1" ht="25.95" customHeight="1">
      <c r="A42" s="266">
        <v>27</v>
      </c>
      <c r="B42" s="327" t="s">
        <v>318</v>
      </c>
      <c r="C42" s="267" t="s">
        <v>340</v>
      </c>
      <c r="D42" s="267" t="s">
        <v>90</v>
      </c>
      <c r="E42" s="308">
        <f t="shared" si="0"/>
        <v>294375</v>
      </c>
      <c r="F42" s="237" t="s">
        <v>727</v>
      </c>
      <c r="G42" s="318">
        <v>117.75</v>
      </c>
      <c r="H42" s="268">
        <v>1924</v>
      </c>
      <c r="I42" s="268" t="s">
        <v>288</v>
      </c>
      <c r="J42" s="270" t="s">
        <v>93</v>
      </c>
      <c r="K42" s="270" t="s">
        <v>96</v>
      </c>
      <c r="L42" s="268" t="s">
        <v>94</v>
      </c>
      <c r="M42" s="268" t="s">
        <v>95</v>
      </c>
      <c r="N42" s="267" t="s">
        <v>320</v>
      </c>
      <c r="O42" s="267" t="s">
        <v>321</v>
      </c>
      <c r="P42" s="267" t="s">
        <v>290</v>
      </c>
      <c r="Q42" s="267" t="s">
        <v>324</v>
      </c>
      <c r="R42" s="268" t="s">
        <v>95</v>
      </c>
      <c r="S42" s="270" t="s">
        <v>322</v>
      </c>
      <c r="T42" s="270" t="s">
        <v>274</v>
      </c>
      <c r="U42" s="268" t="s">
        <v>95</v>
      </c>
      <c r="V42" s="268" t="s">
        <v>95</v>
      </c>
      <c r="W42" s="268" t="s">
        <v>95</v>
      </c>
      <c r="X42" s="268" t="s">
        <v>122</v>
      </c>
      <c r="Y42" s="268" t="s">
        <v>122</v>
      </c>
      <c r="Z42" s="268" t="s">
        <v>94</v>
      </c>
      <c r="AA42" s="268"/>
      <c r="AB42" s="270"/>
      <c r="AC42" s="270"/>
      <c r="AD42" s="268" t="s">
        <v>95</v>
      </c>
      <c r="AE42" s="270" t="s">
        <v>275</v>
      </c>
      <c r="AF42" s="268" t="s">
        <v>95</v>
      </c>
      <c r="AG42" s="270"/>
      <c r="AH42" s="270"/>
      <c r="AI42" s="270" t="s">
        <v>98</v>
      </c>
      <c r="AJ42" s="271"/>
      <c r="AK42" s="269" t="s">
        <v>95</v>
      </c>
      <c r="AL42" s="269" t="s">
        <v>94</v>
      </c>
      <c r="AM42" s="269" t="s">
        <v>95</v>
      </c>
      <c r="AN42" s="269" t="s">
        <v>95</v>
      </c>
      <c r="AO42" s="269" t="s">
        <v>95</v>
      </c>
      <c r="AP42" s="267" t="s">
        <v>98</v>
      </c>
      <c r="AQ42" s="267" t="s">
        <v>98</v>
      </c>
      <c r="AR42" s="267" t="s">
        <v>98</v>
      </c>
      <c r="AS42" s="269" t="s">
        <v>95</v>
      </c>
      <c r="AT42" s="269" t="s">
        <v>95</v>
      </c>
      <c r="AU42" s="269" t="s">
        <v>95</v>
      </c>
      <c r="AV42" s="269" t="s">
        <v>95</v>
      </c>
      <c r="AW42" s="269" t="s">
        <v>94</v>
      </c>
      <c r="AX42" s="267" t="s">
        <v>119</v>
      </c>
      <c r="AY42" s="269" t="s">
        <v>95</v>
      </c>
      <c r="AZ42" s="269" t="s">
        <v>95</v>
      </c>
      <c r="BA42" s="267" t="s">
        <v>96</v>
      </c>
      <c r="BB42" s="267" t="s">
        <v>96</v>
      </c>
      <c r="BC42" s="267" t="s">
        <v>96</v>
      </c>
      <c r="BD42" s="267" t="s">
        <v>96</v>
      </c>
      <c r="BE42" s="269" t="s">
        <v>95</v>
      </c>
      <c r="BF42" s="269" t="s">
        <v>95</v>
      </c>
      <c r="BG42" s="269" t="s">
        <v>95</v>
      </c>
      <c r="BH42" s="272" t="s">
        <v>119</v>
      </c>
      <c r="BI42" s="269" t="s">
        <v>95</v>
      </c>
      <c r="BJ42" s="272" t="s">
        <v>98</v>
      </c>
      <c r="BK42" s="269" t="s">
        <v>94</v>
      </c>
      <c r="BL42" s="269" t="s">
        <v>95</v>
      </c>
      <c r="BM42" s="267" t="s">
        <v>119</v>
      </c>
    </row>
    <row r="43" spans="1:65" s="14" customFormat="1" ht="25.95" customHeight="1">
      <c r="A43" s="266">
        <v>28</v>
      </c>
      <c r="B43" s="327" t="s">
        <v>318</v>
      </c>
      <c r="C43" s="267" t="s">
        <v>341</v>
      </c>
      <c r="D43" s="267" t="s">
        <v>90</v>
      </c>
      <c r="E43" s="308">
        <f t="shared" si="0"/>
        <v>632925</v>
      </c>
      <c r="F43" s="237" t="s">
        <v>727</v>
      </c>
      <c r="G43" s="318">
        <v>253.17</v>
      </c>
      <c r="H43" s="268">
        <v>1920</v>
      </c>
      <c r="I43" s="268" t="s">
        <v>288</v>
      </c>
      <c r="J43" s="270" t="s">
        <v>101</v>
      </c>
      <c r="K43" s="270" t="s">
        <v>96</v>
      </c>
      <c r="L43" s="268" t="s">
        <v>94</v>
      </c>
      <c r="M43" s="268" t="s">
        <v>94</v>
      </c>
      <c r="N43" s="267" t="s">
        <v>320</v>
      </c>
      <c r="O43" s="267" t="s">
        <v>321</v>
      </c>
      <c r="P43" s="267" t="s">
        <v>290</v>
      </c>
      <c r="Q43" s="267" t="s">
        <v>324</v>
      </c>
      <c r="R43" s="268" t="s">
        <v>95</v>
      </c>
      <c r="S43" s="270" t="s">
        <v>322</v>
      </c>
      <c r="T43" s="270" t="s">
        <v>274</v>
      </c>
      <c r="U43" s="268" t="s">
        <v>95</v>
      </c>
      <c r="V43" s="268" t="s">
        <v>95</v>
      </c>
      <c r="W43" s="268" t="s">
        <v>95</v>
      </c>
      <c r="X43" s="268" t="s">
        <v>122</v>
      </c>
      <c r="Y43" s="268" t="s">
        <v>122</v>
      </c>
      <c r="Z43" s="268" t="s">
        <v>94</v>
      </c>
      <c r="AA43" s="268"/>
      <c r="AB43" s="270"/>
      <c r="AC43" s="270"/>
      <c r="AD43" s="268" t="s">
        <v>95</v>
      </c>
      <c r="AE43" s="270" t="s">
        <v>275</v>
      </c>
      <c r="AF43" s="268" t="s">
        <v>95</v>
      </c>
      <c r="AG43" s="270"/>
      <c r="AH43" s="270"/>
      <c r="AI43" s="270" t="s">
        <v>98</v>
      </c>
      <c r="AJ43" s="271"/>
      <c r="AK43" s="269" t="s">
        <v>95</v>
      </c>
      <c r="AL43" s="269" t="s">
        <v>94</v>
      </c>
      <c r="AM43" s="269" t="s">
        <v>95</v>
      </c>
      <c r="AN43" s="269" t="s">
        <v>95</v>
      </c>
      <c r="AO43" s="269" t="s">
        <v>95</v>
      </c>
      <c r="AP43" s="267" t="s">
        <v>98</v>
      </c>
      <c r="AQ43" s="267" t="s">
        <v>98</v>
      </c>
      <c r="AR43" s="267" t="s">
        <v>98</v>
      </c>
      <c r="AS43" s="269" t="s">
        <v>95</v>
      </c>
      <c r="AT43" s="269" t="s">
        <v>95</v>
      </c>
      <c r="AU43" s="269" t="s">
        <v>95</v>
      </c>
      <c r="AV43" s="269" t="s">
        <v>95</v>
      </c>
      <c r="AW43" s="269" t="s">
        <v>94</v>
      </c>
      <c r="AX43" s="267" t="s">
        <v>119</v>
      </c>
      <c r="AY43" s="269" t="s">
        <v>95</v>
      </c>
      <c r="AZ43" s="269" t="s">
        <v>95</v>
      </c>
      <c r="BA43" s="267" t="s">
        <v>96</v>
      </c>
      <c r="BB43" s="267" t="s">
        <v>96</v>
      </c>
      <c r="BC43" s="267" t="s">
        <v>96</v>
      </c>
      <c r="BD43" s="267" t="s">
        <v>96</v>
      </c>
      <c r="BE43" s="269" t="s">
        <v>95</v>
      </c>
      <c r="BF43" s="269" t="s">
        <v>95</v>
      </c>
      <c r="BG43" s="269" t="s">
        <v>95</v>
      </c>
      <c r="BH43" s="272" t="s">
        <v>119</v>
      </c>
      <c r="BI43" s="269" t="s">
        <v>95</v>
      </c>
      <c r="BJ43" s="272" t="s">
        <v>98</v>
      </c>
      <c r="BK43" s="269" t="s">
        <v>94</v>
      </c>
      <c r="BL43" s="269" t="s">
        <v>95</v>
      </c>
      <c r="BM43" s="267" t="s">
        <v>119</v>
      </c>
    </row>
    <row r="44" spans="1:65" s="14" customFormat="1" ht="25.95" customHeight="1">
      <c r="A44" s="266">
        <v>29</v>
      </c>
      <c r="B44" s="327" t="s">
        <v>318</v>
      </c>
      <c r="C44" s="267" t="s">
        <v>342</v>
      </c>
      <c r="D44" s="267" t="s">
        <v>90</v>
      </c>
      <c r="E44" s="308">
        <f t="shared" si="0"/>
        <v>270475</v>
      </c>
      <c r="F44" s="237" t="s">
        <v>727</v>
      </c>
      <c r="G44" s="318">
        <v>108.19</v>
      </c>
      <c r="H44" s="268">
        <v>1916</v>
      </c>
      <c r="I44" s="268" t="s">
        <v>288</v>
      </c>
      <c r="J44" s="270" t="s">
        <v>93</v>
      </c>
      <c r="K44" s="270" t="s">
        <v>96</v>
      </c>
      <c r="L44" s="268" t="s">
        <v>95</v>
      </c>
      <c r="M44" s="268" t="s">
        <v>95</v>
      </c>
      <c r="N44" s="267" t="s">
        <v>320</v>
      </c>
      <c r="O44" s="267" t="s">
        <v>321</v>
      </c>
      <c r="P44" s="267" t="s">
        <v>290</v>
      </c>
      <c r="Q44" s="267" t="s">
        <v>324</v>
      </c>
      <c r="R44" s="268" t="s">
        <v>95</v>
      </c>
      <c r="S44" s="270" t="s">
        <v>322</v>
      </c>
      <c r="T44" s="270" t="s">
        <v>274</v>
      </c>
      <c r="U44" s="268" t="s">
        <v>95</v>
      </c>
      <c r="V44" s="268" t="s">
        <v>95</v>
      </c>
      <c r="W44" s="268" t="s">
        <v>95</v>
      </c>
      <c r="X44" s="268" t="s">
        <v>122</v>
      </c>
      <c r="Y44" s="268" t="s">
        <v>122</v>
      </c>
      <c r="Z44" s="268" t="s">
        <v>94</v>
      </c>
      <c r="AA44" s="268"/>
      <c r="AB44" s="270"/>
      <c r="AC44" s="270"/>
      <c r="AD44" s="268" t="s">
        <v>95</v>
      </c>
      <c r="AE44" s="270" t="s">
        <v>275</v>
      </c>
      <c r="AF44" s="268" t="s">
        <v>95</v>
      </c>
      <c r="AG44" s="270"/>
      <c r="AH44" s="270"/>
      <c r="AI44" s="270" t="s">
        <v>98</v>
      </c>
      <c r="AJ44" s="271"/>
      <c r="AK44" s="269" t="s">
        <v>95</v>
      </c>
      <c r="AL44" s="269" t="s">
        <v>94</v>
      </c>
      <c r="AM44" s="269" t="s">
        <v>95</v>
      </c>
      <c r="AN44" s="269" t="s">
        <v>95</v>
      </c>
      <c r="AO44" s="269" t="s">
        <v>95</v>
      </c>
      <c r="AP44" s="267" t="s">
        <v>98</v>
      </c>
      <c r="AQ44" s="267" t="s">
        <v>98</v>
      </c>
      <c r="AR44" s="267" t="s">
        <v>98</v>
      </c>
      <c r="AS44" s="269" t="s">
        <v>95</v>
      </c>
      <c r="AT44" s="269" t="s">
        <v>95</v>
      </c>
      <c r="AU44" s="269" t="s">
        <v>95</v>
      </c>
      <c r="AV44" s="269" t="s">
        <v>95</v>
      </c>
      <c r="AW44" s="269" t="s">
        <v>94</v>
      </c>
      <c r="AX44" s="267" t="s">
        <v>119</v>
      </c>
      <c r="AY44" s="269" t="s">
        <v>95</v>
      </c>
      <c r="AZ44" s="269" t="s">
        <v>95</v>
      </c>
      <c r="BA44" s="267" t="s">
        <v>96</v>
      </c>
      <c r="BB44" s="267" t="s">
        <v>96</v>
      </c>
      <c r="BC44" s="267" t="s">
        <v>96</v>
      </c>
      <c r="BD44" s="267" t="s">
        <v>96</v>
      </c>
      <c r="BE44" s="269" t="s">
        <v>95</v>
      </c>
      <c r="BF44" s="269" t="s">
        <v>95</v>
      </c>
      <c r="BG44" s="269" t="s">
        <v>95</v>
      </c>
      <c r="BH44" s="272" t="s">
        <v>119</v>
      </c>
      <c r="BI44" s="269" t="s">
        <v>95</v>
      </c>
      <c r="BJ44" s="272" t="s">
        <v>98</v>
      </c>
      <c r="BK44" s="269" t="s">
        <v>94</v>
      </c>
      <c r="BL44" s="269" t="s">
        <v>95</v>
      </c>
      <c r="BM44" s="267" t="s">
        <v>119</v>
      </c>
    </row>
    <row r="45" spans="1:65" s="14" customFormat="1" ht="25.95" customHeight="1">
      <c r="A45" s="266">
        <v>30</v>
      </c>
      <c r="B45" s="327" t="s">
        <v>318</v>
      </c>
      <c r="C45" s="267" t="s">
        <v>579</v>
      </c>
      <c r="D45" s="267" t="s">
        <v>90</v>
      </c>
      <c r="E45" s="308">
        <f t="shared" si="0"/>
        <v>225000</v>
      </c>
      <c r="F45" s="237" t="s">
        <v>727</v>
      </c>
      <c r="G45" s="318">
        <v>90</v>
      </c>
      <c r="H45" s="268">
        <v>1899</v>
      </c>
      <c r="I45" s="268" t="s">
        <v>91</v>
      </c>
      <c r="J45" s="270" t="s">
        <v>101</v>
      </c>
      <c r="K45" s="270" t="s">
        <v>96</v>
      </c>
      <c r="L45" s="268" t="s">
        <v>95</v>
      </c>
      <c r="M45" s="268" t="s">
        <v>95</v>
      </c>
      <c r="N45" s="267" t="s">
        <v>343</v>
      </c>
      <c r="O45" s="267" t="s">
        <v>321</v>
      </c>
      <c r="P45" s="267" t="s">
        <v>290</v>
      </c>
      <c r="Q45" s="267" t="s">
        <v>294</v>
      </c>
      <c r="R45" s="268" t="s">
        <v>95</v>
      </c>
      <c r="S45" s="270" t="s">
        <v>322</v>
      </c>
      <c r="T45" s="270" t="s">
        <v>274</v>
      </c>
      <c r="U45" s="268" t="s">
        <v>95</v>
      </c>
      <c r="V45" s="268" t="s">
        <v>95</v>
      </c>
      <c r="W45" s="268" t="s">
        <v>95</v>
      </c>
      <c r="X45" s="268" t="s">
        <v>122</v>
      </c>
      <c r="Y45" s="268" t="s">
        <v>122</v>
      </c>
      <c r="Z45" s="268" t="s">
        <v>94</v>
      </c>
      <c r="AA45" s="268"/>
      <c r="AB45" s="270"/>
      <c r="AC45" s="270"/>
      <c r="AD45" s="268" t="s">
        <v>95</v>
      </c>
      <c r="AE45" s="270" t="s">
        <v>275</v>
      </c>
      <c r="AF45" s="268" t="s">
        <v>95</v>
      </c>
      <c r="AG45" s="270"/>
      <c r="AH45" s="270"/>
      <c r="AI45" s="270" t="s">
        <v>98</v>
      </c>
      <c r="AJ45" s="271"/>
      <c r="AK45" s="269" t="s">
        <v>95</v>
      </c>
      <c r="AL45" s="269" t="s">
        <v>94</v>
      </c>
      <c r="AM45" s="269" t="s">
        <v>95</v>
      </c>
      <c r="AN45" s="269" t="s">
        <v>95</v>
      </c>
      <c r="AO45" s="269" t="s">
        <v>95</v>
      </c>
      <c r="AP45" s="267" t="s">
        <v>98</v>
      </c>
      <c r="AQ45" s="267" t="s">
        <v>98</v>
      </c>
      <c r="AR45" s="267" t="s">
        <v>98</v>
      </c>
      <c r="AS45" s="269" t="s">
        <v>95</v>
      </c>
      <c r="AT45" s="269" t="s">
        <v>95</v>
      </c>
      <c r="AU45" s="269" t="s">
        <v>95</v>
      </c>
      <c r="AV45" s="269" t="s">
        <v>95</v>
      </c>
      <c r="AW45" s="269" t="s">
        <v>94</v>
      </c>
      <c r="AX45" s="267" t="s">
        <v>119</v>
      </c>
      <c r="AY45" s="269" t="s">
        <v>95</v>
      </c>
      <c r="AZ45" s="269" t="s">
        <v>95</v>
      </c>
      <c r="BA45" s="267" t="s">
        <v>96</v>
      </c>
      <c r="BB45" s="267" t="s">
        <v>96</v>
      </c>
      <c r="BC45" s="267" t="s">
        <v>96</v>
      </c>
      <c r="BD45" s="267" t="s">
        <v>96</v>
      </c>
      <c r="BE45" s="269" t="s">
        <v>95</v>
      </c>
      <c r="BF45" s="269" t="s">
        <v>95</v>
      </c>
      <c r="BG45" s="269" t="s">
        <v>95</v>
      </c>
      <c r="BH45" s="272" t="s">
        <v>119</v>
      </c>
      <c r="BI45" s="269" t="s">
        <v>95</v>
      </c>
      <c r="BJ45" s="272" t="s">
        <v>98</v>
      </c>
      <c r="BK45" s="269" t="s">
        <v>94</v>
      </c>
      <c r="BL45" s="269" t="s">
        <v>95</v>
      </c>
      <c r="BM45" s="267" t="s">
        <v>119</v>
      </c>
    </row>
    <row r="46" spans="1:65" s="14" customFormat="1" ht="25.95" customHeight="1">
      <c r="A46" s="266">
        <v>31</v>
      </c>
      <c r="B46" s="327" t="s">
        <v>318</v>
      </c>
      <c r="C46" s="267" t="s">
        <v>344</v>
      </c>
      <c r="D46" s="267" t="s">
        <v>90</v>
      </c>
      <c r="E46" s="308">
        <f t="shared" si="0"/>
        <v>332400</v>
      </c>
      <c r="F46" s="237" t="s">
        <v>727</v>
      </c>
      <c r="G46" s="318">
        <v>132.96</v>
      </c>
      <c r="H46" s="268">
        <v>1920</v>
      </c>
      <c r="I46" s="268" t="s">
        <v>288</v>
      </c>
      <c r="J46" s="270" t="s">
        <v>101</v>
      </c>
      <c r="K46" s="270" t="s">
        <v>96</v>
      </c>
      <c r="L46" s="268" t="s">
        <v>95</v>
      </c>
      <c r="M46" s="268" t="s">
        <v>94</v>
      </c>
      <c r="N46" s="267" t="s">
        <v>320</v>
      </c>
      <c r="O46" s="267" t="s">
        <v>321</v>
      </c>
      <c r="P46" s="267" t="s">
        <v>290</v>
      </c>
      <c r="Q46" s="267" t="s">
        <v>324</v>
      </c>
      <c r="R46" s="268" t="s">
        <v>95</v>
      </c>
      <c r="S46" s="270" t="s">
        <v>322</v>
      </c>
      <c r="T46" s="270" t="s">
        <v>274</v>
      </c>
      <c r="U46" s="268" t="s">
        <v>95</v>
      </c>
      <c r="V46" s="268" t="s">
        <v>95</v>
      </c>
      <c r="W46" s="268" t="s">
        <v>95</v>
      </c>
      <c r="X46" s="268" t="s">
        <v>122</v>
      </c>
      <c r="Y46" s="268" t="s">
        <v>122</v>
      </c>
      <c r="Z46" s="268" t="s">
        <v>94</v>
      </c>
      <c r="AA46" s="268"/>
      <c r="AB46" s="270"/>
      <c r="AC46" s="270"/>
      <c r="AD46" s="268" t="s">
        <v>95</v>
      </c>
      <c r="AE46" s="270" t="s">
        <v>275</v>
      </c>
      <c r="AF46" s="268" t="s">
        <v>95</v>
      </c>
      <c r="AG46" s="270"/>
      <c r="AH46" s="270"/>
      <c r="AI46" s="270" t="s">
        <v>98</v>
      </c>
      <c r="AJ46" s="271"/>
      <c r="AK46" s="269" t="s">
        <v>95</v>
      </c>
      <c r="AL46" s="269" t="s">
        <v>94</v>
      </c>
      <c r="AM46" s="269" t="s">
        <v>95</v>
      </c>
      <c r="AN46" s="269" t="s">
        <v>95</v>
      </c>
      <c r="AO46" s="269" t="s">
        <v>95</v>
      </c>
      <c r="AP46" s="267" t="s">
        <v>98</v>
      </c>
      <c r="AQ46" s="267" t="s">
        <v>98</v>
      </c>
      <c r="AR46" s="267" t="s">
        <v>98</v>
      </c>
      <c r="AS46" s="269" t="s">
        <v>95</v>
      </c>
      <c r="AT46" s="269" t="s">
        <v>95</v>
      </c>
      <c r="AU46" s="269" t="s">
        <v>95</v>
      </c>
      <c r="AV46" s="269" t="s">
        <v>95</v>
      </c>
      <c r="AW46" s="269" t="s">
        <v>94</v>
      </c>
      <c r="AX46" s="267" t="s">
        <v>119</v>
      </c>
      <c r="AY46" s="269" t="s">
        <v>95</v>
      </c>
      <c r="AZ46" s="269" t="s">
        <v>95</v>
      </c>
      <c r="BA46" s="267" t="s">
        <v>96</v>
      </c>
      <c r="BB46" s="267" t="s">
        <v>96</v>
      </c>
      <c r="BC46" s="267" t="s">
        <v>96</v>
      </c>
      <c r="BD46" s="267" t="s">
        <v>96</v>
      </c>
      <c r="BE46" s="269" t="s">
        <v>95</v>
      </c>
      <c r="BF46" s="269" t="s">
        <v>95</v>
      </c>
      <c r="BG46" s="269" t="s">
        <v>95</v>
      </c>
      <c r="BH46" s="272" t="s">
        <v>119</v>
      </c>
      <c r="BI46" s="269" t="s">
        <v>95</v>
      </c>
      <c r="BJ46" s="272" t="s">
        <v>98</v>
      </c>
      <c r="BK46" s="269" t="s">
        <v>94</v>
      </c>
      <c r="BL46" s="269" t="s">
        <v>95</v>
      </c>
      <c r="BM46" s="267" t="s">
        <v>119</v>
      </c>
    </row>
    <row r="47" spans="1:65" s="14" customFormat="1" ht="25.95" customHeight="1">
      <c r="A47" s="266">
        <v>32</v>
      </c>
      <c r="B47" s="327" t="s">
        <v>318</v>
      </c>
      <c r="C47" s="267" t="s">
        <v>345</v>
      </c>
      <c r="D47" s="267" t="s">
        <v>90</v>
      </c>
      <c r="E47" s="308">
        <f t="shared" si="0"/>
        <v>512500</v>
      </c>
      <c r="F47" s="237" t="s">
        <v>727</v>
      </c>
      <c r="G47" s="318">
        <v>205</v>
      </c>
      <c r="H47" s="268" t="s">
        <v>328</v>
      </c>
      <c r="I47" s="268" t="s">
        <v>91</v>
      </c>
      <c r="J47" s="270" t="s">
        <v>92</v>
      </c>
      <c r="K47" s="270" t="s">
        <v>96</v>
      </c>
      <c r="L47" s="268" t="s">
        <v>95</v>
      </c>
      <c r="M47" s="268" t="s">
        <v>94</v>
      </c>
      <c r="N47" s="267" t="s">
        <v>343</v>
      </c>
      <c r="O47" s="267" t="s">
        <v>321</v>
      </c>
      <c r="P47" s="267" t="s">
        <v>290</v>
      </c>
      <c r="Q47" s="267" t="s">
        <v>294</v>
      </c>
      <c r="R47" s="268" t="s">
        <v>95</v>
      </c>
      <c r="S47" s="270" t="s">
        <v>273</v>
      </c>
      <c r="T47" s="270" t="s">
        <v>274</v>
      </c>
      <c r="U47" s="268" t="s">
        <v>95</v>
      </c>
      <c r="V47" s="268" t="s">
        <v>95</v>
      </c>
      <c r="W47" s="268" t="s">
        <v>95</v>
      </c>
      <c r="X47" s="268" t="s">
        <v>122</v>
      </c>
      <c r="Y47" s="268" t="s">
        <v>122</v>
      </c>
      <c r="Z47" s="268" t="s">
        <v>94</v>
      </c>
      <c r="AA47" s="268"/>
      <c r="AB47" s="270"/>
      <c r="AC47" s="270"/>
      <c r="AD47" s="268" t="s">
        <v>95</v>
      </c>
      <c r="AE47" s="270" t="s">
        <v>275</v>
      </c>
      <c r="AF47" s="268" t="s">
        <v>95</v>
      </c>
      <c r="AG47" s="270"/>
      <c r="AH47" s="270"/>
      <c r="AI47" s="270" t="s">
        <v>98</v>
      </c>
      <c r="AJ47" s="271"/>
      <c r="AK47" s="269" t="s">
        <v>95</v>
      </c>
      <c r="AL47" s="269" t="s">
        <v>94</v>
      </c>
      <c r="AM47" s="269" t="s">
        <v>95</v>
      </c>
      <c r="AN47" s="269" t="s">
        <v>95</v>
      </c>
      <c r="AO47" s="269" t="s">
        <v>95</v>
      </c>
      <c r="AP47" s="267" t="s">
        <v>98</v>
      </c>
      <c r="AQ47" s="267" t="s">
        <v>98</v>
      </c>
      <c r="AR47" s="267" t="s">
        <v>98</v>
      </c>
      <c r="AS47" s="269" t="s">
        <v>95</v>
      </c>
      <c r="AT47" s="269" t="s">
        <v>95</v>
      </c>
      <c r="AU47" s="269" t="s">
        <v>95</v>
      </c>
      <c r="AV47" s="269" t="s">
        <v>95</v>
      </c>
      <c r="AW47" s="269" t="s">
        <v>94</v>
      </c>
      <c r="AX47" s="267" t="s">
        <v>119</v>
      </c>
      <c r="AY47" s="269" t="s">
        <v>95</v>
      </c>
      <c r="AZ47" s="269" t="s">
        <v>95</v>
      </c>
      <c r="BA47" s="267" t="s">
        <v>96</v>
      </c>
      <c r="BB47" s="267" t="s">
        <v>96</v>
      </c>
      <c r="BC47" s="267" t="s">
        <v>96</v>
      </c>
      <c r="BD47" s="267" t="s">
        <v>96</v>
      </c>
      <c r="BE47" s="269" t="s">
        <v>95</v>
      </c>
      <c r="BF47" s="269" t="s">
        <v>95</v>
      </c>
      <c r="BG47" s="269" t="s">
        <v>95</v>
      </c>
      <c r="BH47" s="272" t="s">
        <v>119</v>
      </c>
      <c r="BI47" s="269" t="s">
        <v>95</v>
      </c>
      <c r="BJ47" s="272" t="s">
        <v>98</v>
      </c>
      <c r="BK47" s="269" t="s">
        <v>94</v>
      </c>
      <c r="BL47" s="269" t="s">
        <v>95</v>
      </c>
      <c r="BM47" s="267" t="s">
        <v>119</v>
      </c>
    </row>
    <row r="48" spans="1:65" s="14" customFormat="1" ht="25.95" customHeight="1">
      <c r="A48" s="266">
        <v>33</v>
      </c>
      <c r="B48" s="327" t="s">
        <v>318</v>
      </c>
      <c r="C48" s="267" t="s">
        <v>346</v>
      </c>
      <c r="D48" s="267" t="s">
        <v>90</v>
      </c>
      <c r="E48" s="308">
        <f t="shared" si="0"/>
        <v>337500</v>
      </c>
      <c r="F48" s="237" t="s">
        <v>727</v>
      </c>
      <c r="G48" s="318">
        <v>135</v>
      </c>
      <c r="H48" s="268" t="s">
        <v>328</v>
      </c>
      <c r="I48" s="268" t="s">
        <v>288</v>
      </c>
      <c r="J48" s="270" t="s">
        <v>101</v>
      </c>
      <c r="K48" s="270" t="s">
        <v>96</v>
      </c>
      <c r="L48" s="268" t="s">
        <v>95</v>
      </c>
      <c r="M48" s="268" t="s">
        <v>94</v>
      </c>
      <c r="N48" s="267" t="s">
        <v>320</v>
      </c>
      <c r="O48" s="267" t="s">
        <v>321</v>
      </c>
      <c r="P48" s="267" t="s">
        <v>290</v>
      </c>
      <c r="Q48" s="267" t="s">
        <v>120</v>
      </c>
      <c r="R48" s="268" t="s">
        <v>95</v>
      </c>
      <c r="S48" s="270" t="s">
        <v>322</v>
      </c>
      <c r="T48" s="270" t="s">
        <v>274</v>
      </c>
      <c r="U48" s="268" t="s">
        <v>95</v>
      </c>
      <c r="V48" s="268" t="s">
        <v>95</v>
      </c>
      <c r="W48" s="268" t="s">
        <v>95</v>
      </c>
      <c r="X48" s="268" t="s">
        <v>122</v>
      </c>
      <c r="Y48" s="268" t="s">
        <v>122</v>
      </c>
      <c r="Z48" s="268" t="s">
        <v>94</v>
      </c>
      <c r="AA48" s="268"/>
      <c r="AB48" s="270"/>
      <c r="AC48" s="270"/>
      <c r="AD48" s="268" t="s">
        <v>95</v>
      </c>
      <c r="AE48" s="270" t="s">
        <v>275</v>
      </c>
      <c r="AF48" s="268" t="s">
        <v>95</v>
      </c>
      <c r="AG48" s="270"/>
      <c r="AH48" s="270"/>
      <c r="AI48" s="270" t="s">
        <v>98</v>
      </c>
      <c r="AJ48" s="271"/>
      <c r="AK48" s="269" t="s">
        <v>95</v>
      </c>
      <c r="AL48" s="269" t="s">
        <v>94</v>
      </c>
      <c r="AM48" s="269" t="s">
        <v>95</v>
      </c>
      <c r="AN48" s="269" t="s">
        <v>95</v>
      </c>
      <c r="AO48" s="269" t="s">
        <v>95</v>
      </c>
      <c r="AP48" s="267" t="s">
        <v>98</v>
      </c>
      <c r="AQ48" s="267" t="s">
        <v>98</v>
      </c>
      <c r="AR48" s="267" t="s">
        <v>98</v>
      </c>
      <c r="AS48" s="269" t="s">
        <v>95</v>
      </c>
      <c r="AT48" s="269" t="s">
        <v>95</v>
      </c>
      <c r="AU48" s="269" t="s">
        <v>95</v>
      </c>
      <c r="AV48" s="269" t="s">
        <v>95</v>
      </c>
      <c r="AW48" s="269" t="s">
        <v>94</v>
      </c>
      <c r="AX48" s="267" t="s">
        <v>119</v>
      </c>
      <c r="AY48" s="269" t="s">
        <v>95</v>
      </c>
      <c r="AZ48" s="269" t="s">
        <v>95</v>
      </c>
      <c r="BA48" s="267" t="s">
        <v>96</v>
      </c>
      <c r="BB48" s="267" t="s">
        <v>96</v>
      </c>
      <c r="BC48" s="267" t="s">
        <v>96</v>
      </c>
      <c r="BD48" s="267" t="s">
        <v>96</v>
      </c>
      <c r="BE48" s="269" t="s">
        <v>95</v>
      </c>
      <c r="BF48" s="269" t="s">
        <v>95</v>
      </c>
      <c r="BG48" s="269" t="s">
        <v>95</v>
      </c>
      <c r="BH48" s="272" t="s">
        <v>119</v>
      </c>
      <c r="BI48" s="269" t="s">
        <v>95</v>
      </c>
      <c r="BJ48" s="272" t="s">
        <v>98</v>
      </c>
      <c r="BK48" s="269" t="s">
        <v>94</v>
      </c>
      <c r="BL48" s="269" t="s">
        <v>95</v>
      </c>
      <c r="BM48" s="267" t="s">
        <v>119</v>
      </c>
    </row>
    <row r="49" spans="1:65" s="14" customFormat="1" ht="25.95" customHeight="1">
      <c r="A49" s="266">
        <v>34</v>
      </c>
      <c r="B49" s="327" t="s">
        <v>347</v>
      </c>
      <c r="C49" s="267" t="s">
        <v>348</v>
      </c>
      <c r="D49" s="267" t="s">
        <v>90</v>
      </c>
      <c r="E49" s="308">
        <f t="shared" si="0"/>
        <v>1200000</v>
      </c>
      <c r="F49" s="237" t="s">
        <v>727</v>
      </c>
      <c r="G49" s="318">
        <v>480</v>
      </c>
      <c r="H49" s="268" t="s">
        <v>338</v>
      </c>
      <c r="I49" s="268" t="s">
        <v>288</v>
      </c>
      <c r="J49" s="270" t="s">
        <v>100</v>
      </c>
      <c r="K49" s="270" t="s">
        <v>96</v>
      </c>
      <c r="L49" s="268" t="s">
        <v>95</v>
      </c>
      <c r="M49" s="268" t="s">
        <v>94</v>
      </c>
      <c r="N49" s="267" t="s">
        <v>320</v>
      </c>
      <c r="O49" s="267" t="s">
        <v>321</v>
      </c>
      <c r="P49" s="267" t="s">
        <v>290</v>
      </c>
      <c r="Q49" s="267" t="s">
        <v>120</v>
      </c>
      <c r="R49" s="268" t="s">
        <v>95</v>
      </c>
      <c r="S49" s="270" t="s">
        <v>273</v>
      </c>
      <c r="T49" s="270" t="s">
        <v>274</v>
      </c>
      <c r="U49" s="268" t="s">
        <v>95</v>
      </c>
      <c r="V49" s="268" t="s">
        <v>95</v>
      </c>
      <c r="W49" s="268" t="s">
        <v>95</v>
      </c>
      <c r="X49" s="268" t="s">
        <v>122</v>
      </c>
      <c r="Y49" s="268" t="s">
        <v>122</v>
      </c>
      <c r="Z49" s="268" t="s">
        <v>94</v>
      </c>
      <c r="AA49" s="268"/>
      <c r="AB49" s="270"/>
      <c r="AC49" s="270"/>
      <c r="AD49" s="268" t="s">
        <v>95</v>
      </c>
      <c r="AE49" s="270" t="s">
        <v>275</v>
      </c>
      <c r="AF49" s="268" t="s">
        <v>95</v>
      </c>
      <c r="AG49" s="270"/>
      <c r="AH49" s="270"/>
      <c r="AI49" s="270" t="s">
        <v>98</v>
      </c>
      <c r="AJ49" s="271"/>
      <c r="AK49" s="269" t="s">
        <v>95</v>
      </c>
      <c r="AL49" s="269" t="s">
        <v>94</v>
      </c>
      <c r="AM49" s="269" t="s">
        <v>95</v>
      </c>
      <c r="AN49" s="269" t="s">
        <v>95</v>
      </c>
      <c r="AO49" s="269" t="s">
        <v>95</v>
      </c>
      <c r="AP49" s="267" t="s">
        <v>98</v>
      </c>
      <c r="AQ49" s="267" t="s">
        <v>98</v>
      </c>
      <c r="AR49" s="267" t="s">
        <v>98</v>
      </c>
      <c r="AS49" s="269" t="s">
        <v>95</v>
      </c>
      <c r="AT49" s="269" t="s">
        <v>95</v>
      </c>
      <c r="AU49" s="269" t="s">
        <v>95</v>
      </c>
      <c r="AV49" s="269" t="s">
        <v>95</v>
      </c>
      <c r="AW49" s="269" t="s">
        <v>94</v>
      </c>
      <c r="AX49" s="267" t="s">
        <v>119</v>
      </c>
      <c r="AY49" s="269" t="s">
        <v>95</v>
      </c>
      <c r="AZ49" s="269" t="s">
        <v>95</v>
      </c>
      <c r="BA49" s="267" t="s">
        <v>96</v>
      </c>
      <c r="BB49" s="267" t="s">
        <v>96</v>
      </c>
      <c r="BC49" s="267" t="s">
        <v>96</v>
      </c>
      <c r="BD49" s="267" t="s">
        <v>96</v>
      </c>
      <c r="BE49" s="269" t="s">
        <v>95</v>
      </c>
      <c r="BF49" s="269" t="s">
        <v>95</v>
      </c>
      <c r="BG49" s="269" t="s">
        <v>95</v>
      </c>
      <c r="BH49" s="272" t="s">
        <v>119</v>
      </c>
      <c r="BI49" s="269" t="s">
        <v>95</v>
      </c>
      <c r="BJ49" s="272" t="s">
        <v>98</v>
      </c>
      <c r="BK49" s="269" t="s">
        <v>94</v>
      </c>
      <c r="BL49" s="269" t="s">
        <v>95</v>
      </c>
      <c r="BM49" s="267" t="s">
        <v>119</v>
      </c>
    </row>
    <row r="50" spans="1:65" s="14" customFormat="1" ht="25.95" customHeight="1">
      <c r="A50" s="266">
        <v>35</v>
      </c>
      <c r="B50" s="327" t="s">
        <v>318</v>
      </c>
      <c r="C50" s="267" t="s">
        <v>349</v>
      </c>
      <c r="D50" s="267" t="s">
        <v>90</v>
      </c>
      <c r="E50" s="308">
        <f t="shared" si="0"/>
        <v>500000</v>
      </c>
      <c r="F50" s="237" t="s">
        <v>727</v>
      </c>
      <c r="G50" s="318">
        <v>200</v>
      </c>
      <c r="H50" s="268" t="s">
        <v>328</v>
      </c>
      <c r="I50" s="268" t="s">
        <v>91</v>
      </c>
      <c r="J50" s="270" t="s">
        <v>101</v>
      </c>
      <c r="K50" s="270" t="s">
        <v>96</v>
      </c>
      <c r="L50" s="268" t="s">
        <v>95</v>
      </c>
      <c r="M50" s="268" t="s">
        <v>94</v>
      </c>
      <c r="N50" s="267" t="s">
        <v>343</v>
      </c>
      <c r="O50" s="267" t="s">
        <v>290</v>
      </c>
      <c r="P50" s="267" t="s">
        <v>290</v>
      </c>
      <c r="Q50" s="267" t="s">
        <v>294</v>
      </c>
      <c r="R50" s="268" t="s">
        <v>95</v>
      </c>
      <c r="S50" s="270" t="s">
        <v>273</v>
      </c>
      <c r="T50" s="270" t="s">
        <v>274</v>
      </c>
      <c r="U50" s="268" t="s">
        <v>95</v>
      </c>
      <c r="V50" s="268" t="s">
        <v>95</v>
      </c>
      <c r="W50" s="268" t="s">
        <v>95</v>
      </c>
      <c r="X50" s="268" t="s">
        <v>122</v>
      </c>
      <c r="Y50" s="268" t="s">
        <v>122</v>
      </c>
      <c r="Z50" s="268" t="s">
        <v>94</v>
      </c>
      <c r="AA50" s="268"/>
      <c r="AB50" s="270"/>
      <c r="AC50" s="270"/>
      <c r="AD50" s="268" t="s">
        <v>95</v>
      </c>
      <c r="AE50" s="270" t="s">
        <v>275</v>
      </c>
      <c r="AF50" s="268" t="s">
        <v>95</v>
      </c>
      <c r="AG50" s="270"/>
      <c r="AH50" s="270"/>
      <c r="AI50" s="270" t="s">
        <v>98</v>
      </c>
      <c r="AJ50" s="271"/>
      <c r="AK50" s="269" t="s">
        <v>95</v>
      </c>
      <c r="AL50" s="269" t="s">
        <v>94</v>
      </c>
      <c r="AM50" s="269" t="s">
        <v>95</v>
      </c>
      <c r="AN50" s="269" t="s">
        <v>95</v>
      </c>
      <c r="AO50" s="269" t="s">
        <v>95</v>
      </c>
      <c r="AP50" s="267" t="s">
        <v>98</v>
      </c>
      <c r="AQ50" s="267" t="s">
        <v>98</v>
      </c>
      <c r="AR50" s="267" t="s">
        <v>98</v>
      </c>
      <c r="AS50" s="269" t="s">
        <v>95</v>
      </c>
      <c r="AT50" s="269" t="s">
        <v>95</v>
      </c>
      <c r="AU50" s="269" t="s">
        <v>95</v>
      </c>
      <c r="AV50" s="269" t="s">
        <v>95</v>
      </c>
      <c r="AW50" s="269" t="s">
        <v>94</v>
      </c>
      <c r="AX50" s="267" t="s">
        <v>119</v>
      </c>
      <c r="AY50" s="269" t="s">
        <v>95</v>
      </c>
      <c r="AZ50" s="269" t="s">
        <v>95</v>
      </c>
      <c r="BA50" s="267" t="s">
        <v>96</v>
      </c>
      <c r="BB50" s="267" t="s">
        <v>96</v>
      </c>
      <c r="BC50" s="267" t="s">
        <v>96</v>
      </c>
      <c r="BD50" s="267" t="s">
        <v>96</v>
      </c>
      <c r="BE50" s="269" t="s">
        <v>95</v>
      </c>
      <c r="BF50" s="269" t="s">
        <v>95</v>
      </c>
      <c r="BG50" s="269" t="s">
        <v>95</v>
      </c>
      <c r="BH50" s="272" t="s">
        <v>119</v>
      </c>
      <c r="BI50" s="269" t="s">
        <v>95</v>
      </c>
      <c r="BJ50" s="272" t="s">
        <v>98</v>
      </c>
      <c r="BK50" s="269" t="s">
        <v>94</v>
      </c>
      <c r="BL50" s="269" t="s">
        <v>95</v>
      </c>
      <c r="BM50" s="267" t="s">
        <v>119</v>
      </c>
    </row>
    <row r="51" spans="1:65" s="14" customFormat="1" ht="25.95" customHeight="1">
      <c r="A51" s="266">
        <v>36</v>
      </c>
      <c r="B51" s="327" t="s">
        <v>350</v>
      </c>
      <c r="C51" s="267" t="s">
        <v>351</v>
      </c>
      <c r="D51" s="267" t="s">
        <v>90</v>
      </c>
      <c r="E51" s="308">
        <f>1000*G51</f>
        <v>80000</v>
      </c>
      <c r="F51" s="237" t="s">
        <v>727</v>
      </c>
      <c r="G51" s="318">
        <v>80</v>
      </c>
      <c r="H51" s="268" t="s">
        <v>338</v>
      </c>
      <c r="I51" s="268" t="s">
        <v>288</v>
      </c>
      <c r="J51" s="270"/>
      <c r="K51" s="270" t="s">
        <v>96</v>
      </c>
      <c r="L51" s="268" t="s">
        <v>95</v>
      </c>
      <c r="M51" s="268" t="s">
        <v>95</v>
      </c>
      <c r="N51" s="267" t="s">
        <v>320</v>
      </c>
      <c r="O51" s="267" t="s">
        <v>290</v>
      </c>
      <c r="P51" s="267" t="s">
        <v>332</v>
      </c>
      <c r="Q51" s="267" t="s">
        <v>333</v>
      </c>
      <c r="R51" s="268" t="s">
        <v>95</v>
      </c>
      <c r="S51" s="270" t="s">
        <v>119</v>
      </c>
      <c r="T51" s="270" t="s">
        <v>274</v>
      </c>
      <c r="U51" s="268" t="s">
        <v>95</v>
      </c>
      <c r="V51" s="268" t="s">
        <v>95</v>
      </c>
      <c r="W51" s="268" t="s">
        <v>95</v>
      </c>
      <c r="X51" s="268" t="s">
        <v>95</v>
      </c>
      <c r="Y51" s="268" t="s">
        <v>95</v>
      </c>
      <c r="Z51" s="268" t="s">
        <v>94</v>
      </c>
      <c r="AA51" s="268"/>
      <c r="AB51" s="270"/>
      <c r="AC51" s="270"/>
      <c r="AD51" s="268" t="s">
        <v>95</v>
      </c>
      <c r="AE51" s="270" t="s">
        <v>275</v>
      </c>
      <c r="AF51" s="268" t="s">
        <v>95</v>
      </c>
      <c r="AG51" s="270"/>
      <c r="AH51" s="270"/>
      <c r="AI51" s="270" t="s">
        <v>98</v>
      </c>
      <c r="AJ51" s="271"/>
      <c r="AK51" s="269" t="s">
        <v>95</v>
      </c>
      <c r="AL51" s="269" t="s">
        <v>94</v>
      </c>
      <c r="AM51" s="269" t="s">
        <v>95</v>
      </c>
      <c r="AN51" s="269" t="s">
        <v>95</v>
      </c>
      <c r="AO51" s="269" t="s">
        <v>95</v>
      </c>
      <c r="AP51" s="267" t="s">
        <v>98</v>
      </c>
      <c r="AQ51" s="267" t="s">
        <v>98</v>
      </c>
      <c r="AR51" s="267" t="s">
        <v>98</v>
      </c>
      <c r="AS51" s="269" t="s">
        <v>95</v>
      </c>
      <c r="AT51" s="269" t="s">
        <v>95</v>
      </c>
      <c r="AU51" s="269" t="s">
        <v>95</v>
      </c>
      <c r="AV51" s="269" t="s">
        <v>95</v>
      </c>
      <c r="AW51" s="269" t="s">
        <v>95</v>
      </c>
      <c r="AX51" s="267" t="s">
        <v>119</v>
      </c>
      <c r="AY51" s="269" t="s">
        <v>95</v>
      </c>
      <c r="AZ51" s="269" t="s">
        <v>95</v>
      </c>
      <c r="BA51" s="267" t="s">
        <v>96</v>
      </c>
      <c r="BB51" s="267" t="s">
        <v>96</v>
      </c>
      <c r="BC51" s="267" t="s">
        <v>96</v>
      </c>
      <c r="BD51" s="267" t="s">
        <v>96</v>
      </c>
      <c r="BE51" s="269" t="s">
        <v>95</v>
      </c>
      <c r="BF51" s="269" t="s">
        <v>95</v>
      </c>
      <c r="BG51" s="269" t="s">
        <v>95</v>
      </c>
      <c r="BH51" s="272" t="s">
        <v>119</v>
      </c>
      <c r="BI51" s="269" t="s">
        <v>95</v>
      </c>
      <c r="BJ51" s="272" t="s">
        <v>98</v>
      </c>
      <c r="BK51" s="269" t="s">
        <v>94</v>
      </c>
      <c r="BL51" s="269" t="s">
        <v>95</v>
      </c>
      <c r="BM51" s="267" t="s">
        <v>119</v>
      </c>
    </row>
    <row r="52" spans="1:65" s="14" customFormat="1" ht="25.95" customHeight="1">
      <c r="A52" s="266">
        <v>37</v>
      </c>
      <c r="B52" s="327" t="s">
        <v>350</v>
      </c>
      <c r="C52" s="267" t="s">
        <v>352</v>
      </c>
      <c r="D52" s="267" t="s">
        <v>90</v>
      </c>
      <c r="E52" s="308">
        <f>1000*G52</f>
        <v>134000</v>
      </c>
      <c r="F52" s="237" t="s">
        <v>727</v>
      </c>
      <c r="G52" s="318">
        <v>134</v>
      </c>
      <c r="H52" s="268">
        <v>1957</v>
      </c>
      <c r="I52" s="268" t="s">
        <v>288</v>
      </c>
      <c r="J52" s="270"/>
      <c r="K52" s="270" t="s">
        <v>96</v>
      </c>
      <c r="L52" s="268" t="s">
        <v>95</v>
      </c>
      <c r="M52" s="268" t="s">
        <v>95</v>
      </c>
      <c r="N52" s="267" t="s">
        <v>320</v>
      </c>
      <c r="O52" s="267" t="s">
        <v>290</v>
      </c>
      <c r="P52" s="267" t="s">
        <v>332</v>
      </c>
      <c r="Q52" s="267" t="s">
        <v>333</v>
      </c>
      <c r="R52" s="268" t="s">
        <v>95</v>
      </c>
      <c r="S52" s="270" t="s">
        <v>119</v>
      </c>
      <c r="T52" s="270" t="s">
        <v>274</v>
      </c>
      <c r="U52" s="268" t="s">
        <v>95</v>
      </c>
      <c r="V52" s="268" t="s">
        <v>95</v>
      </c>
      <c r="W52" s="268" t="s">
        <v>95</v>
      </c>
      <c r="X52" s="268" t="s">
        <v>95</v>
      </c>
      <c r="Y52" s="268" t="s">
        <v>95</v>
      </c>
      <c r="Z52" s="268" t="s">
        <v>94</v>
      </c>
      <c r="AA52" s="268"/>
      <c r="AB52" s="270"/>
      <c r="AC52" s="270"/>
      <c r="AD52" s="268" t="s">
        <v>95</v>
      </c>
      <c r="AE52" s="270" t="s">
        <v>275</v>
      </c>
      <c r="AF52" s="268" t="s">
        <v>95</v>
      </c>
      <c r="AG52" s="270"/>
      <c r="AH52" s="270"/>
      <c r="AI52" s="270" t="s">
        <v>98</v>
      </c>
      <c r="AJ52" s="271"/>
      <c r="AK52" s="269" t="s">
        <v>95</v>
      </c>
      <c r="AL52" s="269" t="s">
        <v>94</v>
      </c>
      <c r="AM52" s="269" t="s">
        <v>95</v>
      </c>
      <c r="AN52" s="269" t="s">
        <v>95</v>
      </c>
      <c r="AO52" s="269" t="s">
        <v>95</v>
      </c>
      <c r="AP52" s="267" t="s">
        <v>98</v>
      </c>
      <c r="AQ52" s="267" t="s">
        <v>98</v>
      </c>
      <c r="AR52" s="267" t="s">
        <v>98</v>
      </c>
      <c r="AS52" s="269" t="s">
        <v>95</v>
      </c>
      <c r="AT52" s="269" t="s">
        <v>95</v>
      </c>
      <c r="AU52" s="269" t="s">
        <v>95</v>
      </c>
      <c r="AV52" s="269" t="s">
        <v>95</v>
      </c>
      <c r="AW52" s="269" t="s">
        <v>95</v>
      </c>
      <c r="AX52" s="267" t="s">
        <v>119</v>
      </c>
      <c r="AY52" s="269" t="s">
        <v>95</v>
      </c>
      <c r="AZ52" s="269" t="s">
        <v>95</v>
      </c>
      <c r="BA52" s="267" t="s">
        <v>96</v>
      </c>
      <c r="BB52" s="267" t="s">
        <v>96</v>
      </c>
      <c r="BC52" s="267" t="s">
        <v>96</v>
      </c>
      <c r="BD52" s="267" t="s">
        <v>96</v>
      </c>
      <c r="BE52" s="269" t="s">
        <v>95</v>
      </c>
      <c r="BF52" s="269" t="s">
        <v>95</v>
      </c>
      <c r="BG52" s="269" t="s">
        <v>95</v>
      </c>
      <c r="BH52" s="272" t="s">
        <v>119</v>
      </c>
      <c r="BI52" s="269" t="s">
        <v>95</v>
      </c>
      <c r="BJ52" s="272" t="s">
        <v>98</v>
      </c>
      <c r="BK52" s="269" t="s">
        <v>94</v>
      </c>
      <c r="BL52" s="269" t="s">
        <v>95</v>
      </c>
      <c r="BM52" s="267" t="s">
        <v>119</v>
      </c>
    </row>
    <row r="53" spans="1:65" s="14" customFormat="1" ht="25.95" customHeight="1">
      <c r="A53" s="266">
        <v>38</v>
      </c>
      <c r="B53" s="327" t="s">
        <v>350</v>
      </c>
      <c r="C53" s="267" t="s">
        <v>353</v>
      </c>
      <c r="D53" s="267" t="s">
        <v>90</v>
      </c>
      <c r="E53" s="308">
        <f>1000*G53</f>
        <v>122280</v>
      </c>
      <c r="F53" s="237" t="s">
        <v>727</v>
      </c>
      <c r="G53" s="318">
        <v>122.28</v>
      </c>
      <c r="H53" s="268">
        <v>1957</v>
      </c>
      <c r="I53" s="268" t="s">
        <v>288</v>
      </c>
      <c r="J53" s="270"/>
      <c r="K53" s="270" t="s">
        <v>96</v>
      </c>
      <c r="L53" s="268" t="s">
        <v>95</v>
      </c>
      <c r="M53" s="268" t="s">
        <v>95</v>
      </c>
      <c r="N53" s="267" t="s">
        <v>320</v>
      </c>
      <c r="O53" s="267" t="s">
        <v>290</v>
      </c>
      <c r="P53" s="267" t="s">
        <v>332</v>
      </c>
      <c r="Q53" s="267" t="s">
        <v>333</v>
      </c>
      <c r="R53" s="268" t="s">
        <v>95</v>
      </c>
      <c r="S53" s="270" t="s">
        <v>119</v>
      </c>
      <c r="T53" s="270" t="s">
        <v>274</v>
      </c>
      <c r="U53" s="268" t="s">
        <v>95</v>
      </c>
      <c r="V53" s="268" t="s">
        <v>95</v>
      </c>
      <c r="W53" s="268" t="s">
        <v>95</v>
      </c>
      <c r="X53" s="268" t="s">
        <v>95</v>
      </c>
      <c r="Y53" s="268" t="s">
        <v>95</v>
      </c>
      <c r="Z53" s="268" t="s">
        <v>94</v>
      </c>
      <c r="AA53" s="268"/>
      <c r="AB53" s="270"/>
      <c r="AC53" s="270"/>
      <c r="AD53" s="268" t="s">
        <v>95</v>
      </c>
      <c r="AE53" s="270" t="s">
        <v>275</v>
      </c>
      <c r="AF53" s="268" t="s">
        <v>95</v>
      </c>
      <c r="AG53" s="270"/>
      <c r="AH53" s="270"/>
      <c r="AI53" s="270" t="s">
        <v>98</v>
      </c>
      <c r="AJ53" s="271"/>
      <c r="AK53" s="269" t="s">
        <v>95</v>
      </c>
      <c r="AL53" s="269" t="s">
        <v>94</v>
      </c>
      <c r="AM53" s="269" t="s">
        <v>95</v>
      </c>
      <c r="AN53" s="269" t="s">
        <v>95</v>
      </c>
      <c r="AO53" s="269" t="s">
        <v>95</v>
      </c>
      <c r="AP53" s="267" t="s">
        <v>98</v>
      </c>
      <c r="AQ53" s="267" t="s">
        <v>98</v>
      </c>
      <c r="AR53" s="267" t="s">
        <v>98</v>
      </c>
      <c r="AS53" s="269" t="s">
        <v>95</v>
      </c>
      <c r="AT53" s="269" t="s">
        <v>95</v>
      </c>
      <c r="AU53" s="269" t="s">
        <v>95</v>
      </c>
      <c r="AV53" s="269" t="s">
        <v>95</v>
      </c>
      <c r="AW53" s="269" t="s">
        <v>95</v>
      </c>
      <c r="AX53" s="267" t="s">
        <v>119</v>
      </c>
      <c r="AY53" s="269" t="s">
        <v>95</v>
      </c>
      <c r="AZ53" s="269" t="s">
        <v>95</v>
      </c>
      <c r="BA53" s="267" t="s">
        <v>96</v>
      </c>
      <c r="BB53" s="267" t="s">
        <v>96</v>
      </c>
      <c r="BC53" s="267" t="s">
        <v>96</v>
      </c>
      <c r="BD53" s="267" t="s">
        <v>96</v>
      </c>
      <c r="BE53" s="269" t="s">
        <v>95</v>
      </c>
      <c r="BF53" s="269" t="s">
        <v>95</v>
      </c>
      <c r="BG53" s="269" t="s">
        <v>95</v>
      </c>
      <c r="BH53" s="272" t="s">
        <v>119</v>
      </c>
      <c r="BI53" s="269" t="s">
        <v>95</v>
      </c>
      <c r="BJ53" s="272" t="s">
        <v>98</v>
      </c>
      <c r="BK53" s="269" t="s">
        <v>94</v>
      </c>
      <c r="BL53" s="269" t="s">
        <v>95</v>
      </c>
      <c r="BM53" s="267" t="s">
        <v>119</v>
      </c>
    </row>
    <row r="54" spans="1:65" s="14" customFormat="1" ht="25.95" customHeight="1">
      <c r="A54" s="266">
        <v>39</v>
      </c>
      <c r="B54" s="327" t="s">
        <v>350</v>
      </c>
      <c r="C54" s="267" t="s">
        <v>354</v>
      </c>
      <c r="D54" s="267" t="s">
        <v>90</v>
      </c>
      <c r="E54" s="308">
        <f>1000*G54</f>
        <v>210220</v>
      </c>
      <c r="F54" s="237" t="s">
        <v>727</v>
      </c>
      <c r="G54" s="318">
        <v>210.22</v>
      </c>
      <c r="H54" s="268">
        <v>1970</v>
      </c>
      <c r="I54" s="268" t="s">
        <v>288</v>
      </c>
      <c r="J54" s="270"/>
      <c r="K54" s="270" t="s">
        <v>96</v>
      </c>
      <c r="L54" s="268" t="s">
        <v>95</v>
      </c>
      <c r="M54" s="268" t="s">
        <v>95</v>
      </c>
      <c r="N54" s="267" t="s">
        <v>320</v>
      </c>
      <c r="O54" s="267" t="s">
        <v>290</v>
      </c>
      <c r="P54" s="267" t="s">
        <v>332</v>
      </c>
      <c r="Q54" s="267" t="s">
        <v>333</v>
      </c>
      <c r="R54" s="268" t="s">
        <v>95</v>
      </c>
      <c r="S54" s="270" t="s">
        <v>119</v>
      </c>
      <c r="T54" s="270" t="s">
        <v>274</v>
      </c>
      <c r="U54" s="268" t="s">
        <v>95</v>
      </c>
      <c r="V54" s="268" t="s">
        <v>95</v>
      </c>
      <c r="W54" s="268" t="s">
        <v>95</v>
      </c>
      <c r="X54" s="268" t="s">
        <v>95</v>
      </c>
      <c r="Y54" s="268" t="s">
        <v>95</v>
      </c>
      <c r="Z54" s="268" t="s">
        <v>94</v>
      </c>
      <c r="AA54" s="268"/>
      <c r="AB54" s="270"/>
      <c r="AC54" s="270"/>
      <c r="AD54" s="268" t="s">
        <v>95</v>
      </c>
      <c r="AE54" s="270" t="s">
        <v>275</v>
      </c>
      <c r="AF54" s="268" t="s">
        <v>95</v>
      </c>
      <c r="AG54" s="270"/>
      <c r="AH54" s="270"/>
      <c r="AI54" s="270" t="s">
        <v>98</v>
      </c>
      <c r="AJ54" s="271"/>
      <c r="AK54" s="269" t="s">
        <v>95</v>
      </c>
      <c r="AL54" s="269" t="s">
        <v>94</v>
      </c>
      <c r="AM54" s="269" t="s">
        <v>95</v>
      </c>
      <c r="AN54" s="269" t="s">
        <v>95</v>
      </c>
      <c r="AO54" s="269" t="s">
        <v>95</v>
      </c>
      <c r="AP54" s="267" t="s">
        <v>98</v>
      </c>
      <c r="AQ54" s="267" t="s">
        <v>98</v>
      </c>
      <c r="AR54" s="267" t="s">
        <v>98</v>
      </c>
      <c r="AS54" s="269" t="s">
        <v>95</v>
      </c>
      <c r="AT54" s="269" t="s">
        <v>95</v>
      </c>
      <c r="AU54" s="269" t="s">
        <v>95</v>
      </c>
      <c r="AV54" s="269" t="s">
        <v>95</v>
      </c>
      <c r="AW54" s="269" t="s">
        <v>95</v>
      </c>
      <c r="AX54" s="267" t="s">
        <v>119</v>
      </c>
      <c r="AY54" s="269" t="s">
        <v>95</v>
      </c>
      <c r="AZ54" s="269" t="s">
        <v>95</v>
      </c>
      <c r="BA54" s="267" t="s">
        <v>96</v>
      </c>
      <c r="BB54" s="267" t="s">
        <v>96</v>
      </c>
      <c r="BC54" s="267" t="s">
        <v>96</v>
      </c>
      <c r="BD54" s="267" t="s">
        <v>96</v>
      </c>
      <c r="BE54" s="269" t="s">
        <v>95</v>
      </c>
      <c r="BF54" s="269" t="s">
        <v>95</v>
      </c>
      <c r="BG54" s="269" t="s">
        <v>95</v>
      </c>
      <c r="BH54" s="272" t="s">
        <v>119</v>
      </c>
      <c r="BI54" s="269" t="s">
        <v>95</v>
      </c>
      <c r="BJ54" s="272" t="s">
        <v>98</v>
      </c>
      <c r="BK54" s="269" t="s">
        <v>94</v>
      </c>
      <c r="BL54" s="269" t="s">
        <v>95</v>
      </c>
      <c r="BM54" s="267" t="s">
        <v>119</v>
      </c>
    </row>
    <row r="55" spans="1:65" s="14" customFormat="1" ht="25.95" customHeight="1">
      <c r="A55" s="266">
        <v>40</v>
      </c>
      <c r="B55" s="327" t="s">
        <v>350</v>
      </c>
      <c r="C55" s="267" t="s">
        <v>330</v>
      </c>
      <c r="D55" s="267" t="s">
        <v>90</v>
      </c>
      <c r="E55" s="227">
        <v>107403</v>
      </c>
      <c r="F55" s="325" t="s">
        <v>89</v>
      </c>
      <c r="G55" s="318">
        <v>35</v>
      </c>
      <c r="H55" s="268" t="s">
        <v>331</v>
      </c>
      <c r="I55" s="268" t="s">
        <v>288</v>
      </c>
      <c r="J55" s="270"/>
      <c r="K55" s="270" t="s">
        <v>96</v>
      </c>
      <c r="L55" s="268" t="s">
        <v>95</v>
      </c>
      <c r="M55" s="268" t="s">
        <v>95</v>
      </c>
      <c r="N55" s="267" t="s">
        <v>320</v>
      </c>
      <c r="O55" s="267" t="s">
        <v>290</v>
      </c>
      <c r="P55" s="267" t="s">
        <v>332</v>
      </c>
      <c r="Q55" s="267" t="s">
        <v>333</v>
      </c>
      <c r="R55" s="268" t="s">
        <v>95</v>
      </c>
      <c r="S55" s="270" t="s">
        <v>119</v>
      </c>
      <c r="T55" s="270" t="s">
        <v>274</v>
      </c>
      <c r="U55" s="268" t="s">
        <v>95</v>
      </c>
      <c r="V55" s="268" t="s">
        <v>95</v>
      </c>
      <c r="W55" s="268" t="s">
        <v>95</v>
      </c>
      <c r="X55" s="268" t="s">
        <v>95</v>
      </c>
      <c r="Y55" s="268" t="s">
        <v>95</v>
      </c>
      <c r="Z55" s="268" t="s">
        <v>94</v>
      </c>
      <c r="AA55" s="268"/>
      <c r="AB55" s="270"/>
      <c r="AC55" s="270"/>
      <c r="AD55" s="268" t="s">
        <v>95</v>
      </c>
      <c r="AE55" s="270" t="s">
        <v>275</v>
      </c>
      <c r="AF55" s="268" t="s">
        <v>95</v>
      </c>
      <c r="AG55" s="270"/>
      <c r="AH55" s="270"/>
      <c r="AI55" s="270" t="s">
        <v>98</v>
      </c>
      <c r="AJ55" s="271"/>
      <c r="AK55" s="269" t="s">
        <v>95</v>
      </c>
      <c r="AL55" s="269" t="s">
        <v>94</v>
      </c>
      <c r="AM55" s="269" t="s">
        <v>95</v>
      </c>
      <c r="AN55" s="269" t="s">
        <v>95</v>
      </c>
      <c r="AO55" s="269" t="s">
        <v>95</v>
      </c>
      <c r="AP55" s="267" t="s">
        <v>98</v>
      </c>
      <c r="AQ55" s="267" t="s">
        <v>98</v>
      </c>
      <c r="AR55" s="267" t="s">
        <v>98</v>
      </c>
      <c r="AS55" s="269" t="s">
        <v>95</v>
      </c>
      <c r="AT55" s="269" t="s">
        <v>95</v>
      </c>
      <c r="AU55" s="269" t="s">
        <v>95</v>
      </c>
      <c r="AV55" s="269" t="s">
        <v>95</v>
      </c>
      <c r="AW55" s="269" t="s">
        <v>95</v>
      </c>
      <c r="AX55" s="267" t="s">
        <v>119</v>
      </c>
      <c r="AY55" s="269" t="s">
        <v>95</v>
      </c>
      <c r="AZ55" s="269" t="s">
        <v>95</v>
      </c>
      <c r="BA55" s="267" t="s">
        <v>96</v>
      </c>
      <c r="BB55" s="267" t="s">
        <v>96</v>
      </c>
      <c r="BC55" s="267" t="s">
        <v>96</v>
      </c>
      <c r="BD55" s="267" t="s">
        <v>96</v>
      </c>
      <c r="BE55" s="269" t="s">
        <v>95</v>
      </c>
      <c r="BF55" s="269" t="s">
        <v>95</v>
      </c>
      <c r="BG55" s="269" t="s">
        <v>95</v>
      </c>
      <c r="BH55" s="272" t="s">
        <v>119</v>
      </c>
      <c r="BI55" s="269" t="s">
        <v>95</v>
      </c>
      <c r="BJ55" s="272" t="s">
        <v>98</v>
      </c>
      <c r="BK55" s="269" t="s">
        <v>94</v>
      </c>
      <c r="BL55" s="269" t="s">
        <v>95</v>
      </c>
      <c r="BM55" s="267" t="s">
        <v>119</v>
      </c>
    </row>
    <row r="56" spans="1:65" s="14" customFormat="1" ht="25.95" customHeight="1">
      <c r="A56" s="266">
        <v>41</v>
      </c>
      <c r="B56" s="327" t="s">
        <v>350</v>
      </c>
      <c r="C56" s="267" t="s">
        <v>325</v>
      </c>
      <c r="D56" s="267" t="s">
        <v>90</v>
      </c>
      <c r="E56" s="308">
        <f t="shared" ref="E56:E73" si="1">1000*G56</f>
        <v>50000</v>
      </c>
      <c r="F56" s="237" t="s">
        <v>727</v>
      </c>
      <c r="G56" s="318">
        <v>50</v>
      </c>
      <c r="H56" s="268">
        <v>1920</v>
      </c>
      <c r="I56" s="268" t="s">
        <v>288</v>
      </c>
      <c r="J56" s="270"/>
      <c r="K56" s="270" t="s">
        <v>96</v>
      </c>
      <c r="L56" s="268" t="s">
        <v>95</v>
      </c>
      <c r="M56" s="268" t="s">
        <v>95</v>
      </c>
      <c r="N56" s="267" t="s">
        <v>320</v>
      </c>
      <c r="O56" s="267" t="s">
        <v>321</v>
      </c>
      <c r="P56" s="267" t="s">
        <v>290</v>
      </c>
      <c r="Q56" s="267" t="s">
        <v>324</v>
      </c>
      <c r="R56" s="268" t="s">
        <v>95</v>
      </c>
      <c r="S56" s="270" t="s">
        <v>119</v>
      </c>
      <c r="T56" s="270" t="s">
        <v>274</v>
      </c>
      <c r="U56" s="268" t="s">
        <v>95</v>
      </c>
      <c r="V56" s="268" t="s">
        <v>95</v>
      </c>
      <c r="W56" s="268" t="s">
        <v>95</v>
      </c>
      <c r="X56" s="268" t="s">
        <v>95</v>
      </c>
      <c r="Y56" s="268" t="s">
        <v>95</v>
      </c>
      <c r="Z56" s="268" t="s">
        <v>94</v>
      </c>
      <c r="AA56" s="268"/>
      <c r="AB56" s="270"/>
      <c r="AC56" s="270"/>
      <c r="AD56" s="268" t="s">
        <v>95</v>
      </c>
      <c r="AE56" s="270" t="s">
        <v>275</v>
      </c>
      <c r="AF56" s="268" t="s">
        <v>95</v>
      </c>
      <c r="AG56" s="270"/>
      <c r="AH56" s="270"/>
      <c r="AI56" s="270" t="s">
        <v>98</v>
      </c>
      <c r="AJ56" s="271"/>
      <c r="AK56" s="269" t="s">
        <v>95</v>
      </c>
      <c r="AL56" s="269" t="s">
        <v>94</v>
      </c>
      <c r="AM56" s="269" t="s">
        <v>95</v>
      </c>
      <c r="AN56" s="269" t="s">
        <v>95</v>
      </c>
      <c r="AO56" s="269" t="s">
        <v>95</v>
      </c>
      <c r="AP56" s="267" t="s">
        <v>98</v>
      </c>
      <c r="AQ56" s="267" t="s">
        <v>98</v>
      </c>
      <c r="AR56" s="267" t="s">
        <v>98</v>
      </c>
      <c r="AS56" s="269" t="s">
        <v>95</v>
      </c>
      <c r="AT56" s="269" t="s">
        <v>95</v>
      </c>
      <c r="AU56" s="269" t="s">
        <v>95</v>
      </c>
      <c r="AV56" s="269" t="s">
        <v>95</v>
      </c>
      <c r="AW56" s="269" t="s">
        <v>95</v>
      </c>
      <c r="AX56" s="267" t="s">
        <v>119</v>
      </c>
      <c r="AY56" s="269" t="s">
        <v>95</v>
      </c>
      <c r="AZ56" s="269" t="s">
        <v>95</v>
      </c>
      <c r="BA56" s="267" t="s">
        <v>96</v>
      </c>
      <c r="BB56" s="267" t="s">
        <v>96</v>
      </c>
      <c r="BC56" s="267" t="s">
        <v>96</v>
      </c>
      <c r="BD56" s="267" t="s">
        <v>96</v>
      </c>
      <c r="BE56" s="269" t="s">
        <v>95</v>
      </c>
      <c r="BF56" s="269" t="s">
        <v>95</v>
      </c>
      <c r="BG56" s="269" t="s">
        <v>95</v>
      </c>
      <c r="BH56" s="272" t="s">
        <v>119</v>
      </c>
      <c r="BI56" s="269" t="s">
        <v>95</v>
      </c>
      <c r="BJ56" s="272" t="s">
        <v>98</v>
      </c>
      <c r="BK56" s="269" t="s">
        <v>94</v>
      </c>
      <c r="BL56" s="269" t="s">
        <v>95</v>
      </c>
      <c r="BM56" s="267" t="s">
        <v>119</v>
      </c>
    </row>
    <row r="57" spans="1:65" s="14" customFormat="1" ht="25.95" customHeight="1">
      <c r="A57" s="266">
        <v>42</v>
      </c>
      <c r="B57" s="327" t="s">
        <v>350</v>
      </c>
      <c r="C57" s="267" t="s">
        <v>574</v>
      </c>
      <c r="D57" s="267" t="s">
        <v>90</v>
      </c>
      <c r="E57" s="308">
        <f t="shared" si="1"/>
        <v>15000</v>
      </c>
      <c r="F57" s="237" t="s">
        <v>727</v>
      </c>
      <c r="G57" s="318">
        <v>15</v>
      </c>
      <c r="H57" s="268" t="s">
        <v>328</v>
      </c>
      <c r="I57" s="268" t="s">
        <v>288</v>
      </c>
      <c r="J57" s="270"/>
      <c r="K57" s="270" t="s">
        <v>96</v>
      </c>
      <c r="L57" s="268" t="s">
        <v>95</v>
      </c>
      <c r="M57" s="268" t="s">
        <v>95</v>
      </c>
      <c r="N57" s="267" t="s">
        <v>320</v>
      </c>
      <c r="O57" s="267" t="s">
        <v>321</v>
      </c>
      <c r="P57" s="267" t="s">
        <v>290</v>
      </c>
      <c r="Q57" s="267" t="s">
        <v>324</v>
      </c>
      <c r="R57" s="268" t="s">
        <v>95</v>
      </c>
      <c r="S57" s="270" t="s">
        <v>119</v>
      </c>
      <c r="T57" s="270" t="s">
        <v>274</v>
      </c>
      <c r="U57" s="268" t="s">
        <v>95</v>
      </c>
      <c r="V57" s="268" t="s">
        <v>95</v>
      </c>
      <c r="W57" s="268" t="s">
        <v>95</v>
      </c>
      <c r="X57" s="268" t="s">
        <v>95</v>
      </c>
      <c r="Y57" s="268" t="s">
        <v>95</v>
      </c>
      <c r="Z57" s="268" t="s">
        <v>94</v>
      </c>
      <c r="AA57" s="268"/>
      <c r="AB57" s="270"/>
      <c r="AC57" s="270"/>
      <c r="AD57" s="268" t="s">
        <v>95</v>
      </c>
      <c r="AE57" s="270" t="s">
        <v>275</v>
      </c>
      <c r="AF57" s="268" t="s">
        <v>95</v>
      </c>
      <c r="AG57" s="270"/>
      <c r="AH57" s="270"/>
      <c r="AI57" s="270" t="s">
        <v>98</v>
      </c>
      <c r="AJ57" s="271"/>
      <c r="AK57" s="269" t="s">
        <v>95</v>
      </c>
      <c r="AL57" s="269" t="s">
        <v>94</v>
      </c>
      <c r="AM57" s="269" t="s">
        <v>95</v>
      </c>
      <c r="AN57" s="269" t="s">
        <v>95</v>
      </c>
      <c r="AO57" s="269" t="s">
        <v>95</v>
      </c>
      <c r="AP57" s="267" t="s">
        <v>98</v>
      </c>
      <c r="AQ57" s="267" t="s">
        <v>98</v>
      </c>
      <c r="AR57" s="267" t="s">
        <v>98</v>
      </c>
      <c r="AS57" s="269" t="s">
        <v>95</v>
      </c>
      <c r="AT57" s="269" t="s">
        <v>95</v>
      </c>
      <c r="AU57" s="269" t="s">
        <v>95</v>
      </c>
      <c r="AV57" s="269" t="s">
        <v>95</v>
      </c>
      <c r="AW57" s="269" t="s">
        <v>95</v>
      </c>
      <c r="AX57" s="267" t="s">
        <v>119</v>
      </c>
      <c r="AY57" s="269" t="s">
        <v>95</v>
      </c>
      <c r="AZ57" s="269" t="s">
        <v>95</v>
      </c>
      <c r="BA57" s="267" t="s">
        <v>96</v>
      </c>
      <c r="BB57" s="267" t="s">
        <v>96</v>
      </c>
      <c r="BC57" s="267" t="s">
        <v>96</v>
      </c>
      <c r="BD57" s="267" t="s">
        <v>96</v>
      </c>
      <c r="BE57" s="269" t="s">
        <v>95</v>
      </c>
      <c r="BF57" s="269" t="s">
        <v>95</v>
      </c>
      <c r="BG57" s="269" t="s">
        <v>95</v>
      </c>
      <c r="BH57" s="272" t="s">
        <v>119</v>
      </c>
      <c r="BI57" s="269" t="s">
        <v>95</v>
      </c>
      <c r="BJ57" s="272" t="s">
        <v>98</v>
      </c>
      <c r="BK57" s="269" t="s">
        <v>94</v>
      </c>
      <c r="BL57" s="269" t="s">
        <v>95</v>
      </c>
      <c r="BM57" s="267" t="s">
        <v>119</v>
      </c>
    </row>
    <row r="58" spans="1:65" s="14" customFormat="1" ht="25.95" customHeight="1">
      <c r="A58" s="266">
        <v>43</v>
      </c>
      <c r="B58" s="327" t="s">
        <v>350</v>
      </c>
      <c r="C58" s="267" t="s">
        <v>580</v>
      </c>
      <c r="D58" s="267" t="s">
        <v>90</v>
      </c>
      <c r="E58" s="308">
        <f t="shared" si="1"/>
        <v>100000</v>
      </c>
      <c r="F58" s="237" t="s">
        <v>727</v>
      </c>
      <c r="G58" s="318">
        <v>100</v>
      </c>
      <c r="H58" s="268" t="s">
        <v>328</v>
      </c>
      <c r="I58" s="268" t="s">
        <v>288</v>
      </c>
      <c r="J58" s="270"/>
      <c r="K58" s="270" t="s">
        <v>96</v>
      </c>
      <c r="L58" s="268" t="s">
        <v>95</v>
      </c>
      <c r="M58" s="268" t="s">
        <v>95</v>
      </c>
      <c r="N58" s="267" t="s">
        <v>320</v>
      </c>
      <c r="O58" s="267" t="s">
        <v>321</v>
      </c>
      <c r="P58" s="267" t="s">
        <v>290</v>
      </c>
      <c r="Q58" s="267" t="s">
        <v>324</v>
      </c>
      <c r="R58" s="268" t="s">
        <v>95</v>
      </c>
      <c r="S58" s="270" t="s">
        <v>119</v>
      </c>
      <c r="T58" s="270" t="s">
        <v>274</v>
      </c>
      <c r="U58" s="268" t="s">
        <v>95</v>
      </c>
      <c r="V58" s="268" t="s">
        <v>95</v>
      </c>
      <c r="W58" s="268" t="s">
        <v>95</v>
      </c>
      <c r="X58" s="268" t="s">
        <v>95</v>
      </c>
      <c r="Y58" s="268" t="s">
        <v>95</v>
      </c>
      <c r="Z58" s="268" t="s">
        <v>94</v>
      </c>
      <c r="AA58" s="268"/>
      <c r="AB58" s="270"/>
      <c r="AC58" s="270"/>
      <c r="AD58" s="268" t="s">
        <v>95</v>
      </c>
      <c r="AE58" s="270" t="s">
        <v>275</v>
      </c>
      <c r="AF58" s="268" t="s">
        <v>95</v>
      </c>
      <c r="AG58" s="270"/>
      <c r="AH58" s="270"/>
      <c r="AI58" s="270" t="s">
        <v>98</v>
      </c>
      <c r="AJ58" s="271"/>
      <c r="AK58" s="269" t="s">
        <v>95</v>
      </c>
      <c r="AL58" s="269" t="s">
        <v>94</v>
      </c>
      <c r="AM58" s="269" t="s">
        <v>95</v>
      </c>
      <c r="AN58" s="269" t="s">
        <v>95</v>
      </c>
      <c r="AO58" s="269" t="s">
        <v>95</v>
      </c>
      <c r="AP58" s="267" t="s">
        <v>98</v>
      </c>
      <c r="AQ58" s="267" t="s">
        <v>98</v>
      </c>
      <c r="AR58" s="267" t="s">
        <v>98</v>
      </c>
      <c r="AS58" s="269" t="s">
        <v>95</v>
      </c>
      <c r="AT58" s="269" t="s">
        <v>95</v>
      </c>
      <c r="AU58" s="269" t="s">
        <v>95</v>
      </c>
      <c r="AV58" s="269" t="s">
        <v>95</v>
      </c>
      <c r="AW58" s="269" t="s">
        <v>95</v>
      </c>
      <c r="AX58" s="267" t="s">
        <v>119</v>
      </c>
      <c r="AY58" s="269" t="s">
        <v>95</v>
      </c>
      <c r="AZ58" s="269" t="s">
        <v>95</v>
      </c>
      <c r="BA58" s="267" t="s">
        <v>96</v>
      </c>
      <c r="BB58" s="267" t="s">
        <v>96</v>
      </c>
      <c r="BC58" s="267" t="s">
        <v>96</v>
      </c>
      <c r="BD58" s="267" t="s">
        <v>96</v>
      </c>
      <c r="BE58" s="269" t="s">
        <v>95</v>
      </c>
      <c r="BF58" s="269" t="s">
        <v>95</v>
      </c>
      <c r="BG58" s="269" t="s">
        <v>95</v>
      </c>
      <c r="BH58" s="272" t="s">
        <v>119</v>
      </c>
      <c r="BI58" s="269" t="s">
        <v>95</v>
      </c>
      <c r="BJ58" s="272" t="s">
        <v>98</v>
      </c>
      <c r="BK58" s="269" t="s">
        <v>94</v>
      </c>
      <c r="BL58" s="269" t="s">
        <v>95</v>
      </c>
      <c r="BM58" s="267" t="s">
        <v>119</v>
      </c>
    </row>
    <row r="59" spans="1:65" s="14" customFormat="1" ht="25.95" customHeight="1">
      <c r="A59" s="266">
        <v>44</v>
      </c>
      <c r="B59" s="327" t="s">
        <v>350</v>
      </c>
      <c r="C59" s="267" t="s">
        <v>355</v>
      </c>
      <c r="D59" s="267" t="s">
        <v>90</v>
      </c>
      <c r="E59" s="308">
        <f t="shared" si="1"/>
        <v>177140</v>
      </c>
      <c r="F59" s="237" t="s">
        <v>727</v>
      </c>
      <c r="G59" s="318">
        <v>177.14</v>
      </c>
      <c r="H59" s="268" t="s">
        <v>328</v>
      </c>
      <c r="I59" s="268" t="s">
        <v>288</v>
      </c>
      <c r="J59" s="270"/>
      <c r="K59" s="270" t="s">
        <v>96</v>
      </c>
      <c r="L59" s="268" t="s">
        <v>95</v>
      </c>
      <c r="M59" s="268" t="s">
        <v>95</v>
      </c>
      <c r="N59" s="267" t="s">
        <v>320</v>
      </c>
      <c r="O59" s="267" t="s">
        <v>321</v>
      </c>
      <c r="P59" s="267" t="s">
        <v>290</v>
      </c>
      <c r="Q59" s="267" t="s">
        <v>324</v>
      </c>
      <c r="R59" s="268" t="s">
        <v>95</v>
      </c>
      <c r="S59" s="270" t="s">
        <v>119</v>
      </c>
      <c r="T59" s="270" t="s">
        <v>274</v>
      </c>
      <c r="U59" s="268" t="s">
        <v>95</v>
      </c>
      <c r="V59" s="268" t="s">
        <v>95</v>
      </c>
      <c r="W59" s="268" t="s">
        <v>95</v>
      </c>
      <c r="X59" s="268" t="s">
        <v>95</v>
      </c>
      <c r="Y59" s="268" t="s">
        <v>95</v>
      </c>
      <c r="Z59" s="268" t="s">
        <v>94</v>
      </c>
      <c r="AA59" s="268"/>
      <c r="AB59" s="270"/>
      <c r="AC59" s="270"/>
      <c r="AD59" s="268" t="s">
        <v>95</v>
      </c>
      <c r="AE59" s="270" t="s">
        <v>275</v>
      </c>
      <c r="AF59" s="268" t="s">
        <v>95</v>
      </c>
      <c r="AG59" s="270"/>
      <c r="AH59" s="270"/>
      <c r="AI59" s="270" t="s">
        <v>98</v>
      </c>
      <c r="AJ59" s="271"/>
      <c r="AK59" s="269" t="s">
        <v>95</v>
      </c>
      <c r="AL59" s="269" t="s">
        <v>94</v>
      </c>
      <c r="AM59" s="269" t="s">
        <v>95</v>
      </c>
      <c r="AN59" s="269" t="s">
        <v>95</v>
      </c>
      <c r="AO59" s="269" t="s">
        <v>95</v>
      </c>
      <c r="AP59" s="267" t="s">
        <v>98</v>
      </c>
      <c r="AQ59" s="267" t="s">
        <v>98</v>
      </c>
      <c r="AR59" s="267" t="s">
        <v>98</v>
      </c>
      <c r="AS59" s="269" t="s">
        <v>95</v>
      </c>
      <c r="AT59" s="269" t="s">
        <v>95</v>
      </c>
      <c r="AU59" s="269" t="s">
        <v>95</v>
      </c>
      <c r="AV59" s="269" t="s">
        <v>95</v>
      </c>
      <c r="AW59" s="269" t="s">
        <v>95</v>
      </c>
      <c r="AX59" s="267" t="s">
        <v>119</v>
      </c>
      <c r="AY59" s="269" t="s">
        <v>95</v>
      </c>
      <c r="AZ59" s="269" t="s">
        <v>95</v>
      </c>
      <c r="BA59" s="267" t="s">
        <v>96</v>
      </c>
      <c r="BB59" s="267" t="s">
        <v>96</v>
      </c>
      <c r="BC59" s="267" t="s">
        <v>96</v>
      </c>
      <c r="BD59" s="267" t="s">
        <v>96</v>
      </c>
      <c r="BE59" s="269" t="s">
        <v>95</v>
      </c>
      <c r="BF59" s="269" t="s">
        <v>95</v>
      </c>
      <c r="BG59" s="269" t="s">
        <v>95</v>
      </c>
      <c r="BH59" s="272" t="s">
        <v>119</v>
      </c>
      <c r="BI59" s="269" t="s">
        <v>95</v>
      </c>
      <c r="BJ59" s="272" t="s">
        <v>98</v>
      </c>
      <c r="BK59" s="269" t="s">
        <v>94</v>
      </c>
      <c r="BL59" s="269" t="s">
        <v>95</v>
      </c>
      <c r="BM59" s="267" t="s">
        <v>119</v>
      </c>
    </row>
    <row r="60" spans="1:65" s="14" customFormat="1" ht="25.95" customHeight="1">
      <c r="A60" s="266">
        <v>45</v>
      </c>
      <c r="B60" s="327" t="s">
        <v>350</v>
      </c>
      <c r="C60" s="267" t="s">
        <v>581</v>
      </c>
      <c r="D60" s="267" t="s">
        <v>90</v>
      </c>
      <c r="E60" s="308">
        <f t="shared" si="1"/>
        <v>67000</v>
      </c>
      <c r="F60" s="237" t="s">
        <v>727</v>
      </c>
      <c r="G60" s="318">
        <v>67</v>
      </c>
      <c r="H60" s="268" t="s">
        <v>335</v>
      </c>
      <c r="I60" s="268" t="s">
        <v>288</v>
      </c>
      <c r="J60" s="270"/>
      <c r="K60" s="270" t="s">
        <v>96</v>
      </c>
      <c r="L60" s="268" t="s">
        <v>95</v>
      </c>
      <c r="M60" s="268" t="s">
        <v>95</v>
      </c>
      <c r="N60" s="267" t="s">
        <v>320</v>
      </c>
      <c r="O60" s="267" t="s">
        <v>321</v>
      </c>
      <c r="P60" s="267" t="s">
        <v>290</v>
      </c>
      <c r="Q60" s="267" t="s">
        <v>324</v>
      </c>
      <c r="R60" s="268" t="s">
        <v>95</v>
      </c>
      <c r="S60" s="270" t="s">
        <v>119</v>
      </c>
      <c r="T60" s="270" t="s">
        <v>274</v>
      </c>
      <c r="U60" s="268" t="s">
        <v>95</v>
      </c>
      <c r="V60" s="268" t="s">
        <v>95</v>
      </c>
      <c r="W60" s="268" t="s">
        <v>95</v>
      </c>
      <c r="X60" s="268" t="s">
        <v>95</v>
      </c>
      <c r="Y60" s="268" t="s">
        <v>95</v>
      </c>
      <c r="Z60" s="268" t="s">
        <v>94</v>
      </c>
      <c r="AA60" s="268"/>
      <c r="AB60" s="270"/>
      <c r="AC60" s="270"/>
      <c r="AD60" s="268" t="s">
        <v>95</v>
      </c>
      <c r="AE60" s="270" t="s">
        <v>275</v>
      </c>
      <c r="AF60" s="268" t="s">
        <v>95</v>
      </c>
      <c r="AG60" s="270"/>
      <c r="AH60" s="270"/>
      <c r="AI60" s="270" t="s">
        <v>98</v>
      </c>
      <c r="AJ60" s="271"/>
      <c r="AK60" s="269" t="s">
        <v>95</v>
      </c>
      <c r="AL60" s="269" t="s">
        <v>94</v>
      </c>
      <c r="AM60" s="269" t="s">
        <v>95</v>
      </c>
      <c r="AN60" s="269" t="s">
        <v>95</v>
      </c>
      <c r="AO60" s="269" t="s">
        <v>95</v>
      </c>
      <c r="AP60" s="267" t="s">
        <v>98</v>
      </c>
      <c r="AQ60" s="267" t="s">
        <v>98</v>
      </c>
      <c r="AR60" s="267" t="s">
        <v>98</v>
      </c>
      <c r="AS60" s="269" t="s">
        <v>95</v>
      </c>
      <c r="AT60" s="269" t="s">
        <v>95</v>
      </c>
      <c r="AU60" s="269" t="s">
        <v>95</v>
      </c>
      <c r="AV60" s="269" t="s">
        <v>95</v>
      </c>
      <c r="AW60" s="269" t="s">
        <v>95</v>
      </c>
      <c r="AX60" s="267" t="s">
        <v>119</v>
      </c>
      <c r="AY60" s="269" t="s">
        <v>95</v>
      </c>
      <c r="AZ60" s="269" t="s">
        <v>95</v>
      </c>
      <c r="BA60" s="267" t="s">
        <v>96</v>
      </c>
      <c r="BB60" s="267" t="s">
        <v>96</v>
      </c>
      <c r="BC60" s="267" t="s">
        <v>96</v>
      </c>
      <c r="BD60" s="267" t="s">
        <v>96</v>
      </c>
      <c r="BE60" s="269" t="s">
        <v>95</v>
      </c>
      <c r="BF60" s="269" t="s">
        <v>95</v>
      </c>
      <c r="BG60" s="269" t="s">
        <v>95</v>
      </c>
      <c r="BH60" s="272" t="s">
        <v>119</v>
      </c>
      <c r="BI60" s="269" t="s">
        <v>95</v>
      </c>
      <c r="BJ60" s="272" t="s">
        <v>98</v>
      </c>
      <c r="BK60" s="269" t="s">
        <v>94</v>
      </c>
      <c r="BL60" s="269" t="s">
        <v>95</v>
      </c>
      <c r="BM60" s="267" t="s">
        <v>119</v>
      </c>
    </row>
    <row r="61" spans="1:65" s="14" customFormat="1" ht="25.95" customHeight="1">
      <c r="A61" s="266">
        <v>46</v>
      </c>
      <c r="B61" s="327" t="s">
        <v>350</v>
      </c>
      <c r="C61" s="267" t="s">
        <v>356</v>
      </c>
      <c r="D61" s="267" t="s">
        <v>90</v>
      </c>
      <c r="E61" s="308">
        <f t="shared" si="1"/>
        <v>58000</v>
      </c>
      <c r="F61" s="237" t="s">
        <v>727</v>
      </c>
      <c r="G61" s="318">
        <v>58</v>
      </c>
      <c r="H61" s="268" t="s">
        <v>328</v>
      </c>
      <c r="I61" s="268" t="s">
        <v>288</v>
      </c>
      <c r="J61" s="270"/>
      <c r="K61" s="270" t="s">
        <v>96</v>
      </c>
      <c r="L61" s="268" t="s">
        <v>95</v>
      </c>
      <c r="M61" s="268" t="s">
        <v>95</v>
      </c>
      <c r="N61" s="267" t="s">
        <v>320</v>
      </c>
      <c r="O61" s="267" t="s">
        <v>321</v>
      </c>
      <c r="P61" s="267" t="s">
        <v>290</v>
      </c>
      <c r="Q61" s="267" t="s">
        <v>324</v>
      </c>
      <c r="R61" s="268" t="s">
        <v>95</v>
      </c>
      <c r="S61" s="270" t="s">
        <v>119</v>
      </c>
      <c r="T61" s="270" t="s">
        <v>274</v>
      </c>
      <c r="U61" s="268" t="s">
        <v>95</v>
      </c>
      <c r="V61" s="268" t="s">
        <v>95</v>
      </c>
      <c r="W61" s="268" t="s">
        <v>95</v>
      </c>
      <c r="X61" s="268" t="s">
        <v>95</v>
      </c>
      <c r="Y61" s="268" t="s">
        <v>95</v>
      </c>
      <c r="Z61" s="268" t="s">
        <v>94</v>
      </c>
      <c r="AA61" s="268"/>
      <c r="AB61" s="270"/>
      <c r="AC61" s="270"/>
      <c r="AD61" s="268" t="s">
        <v>95</v>
      </c>
      <c r="AE61" s="270" t="s">
        <v>275</v>
      </c>
      <c r="AF61" s="268" t="s">
        <v>95</v>
      </c>
      <c r="AG61" s="270"/>
      <c r="AH61" s="270"/>
      <c r="AI61" s="270" t="s">
        <v>98</v>
      </c>
      <c r="AJ61" s="271"/>
      <c r="AK61" s="269" t="s">
        <v>95</v>
      </c>
      <c r="AL61" s="269" t="s">
        <v>94</v>
      </c>
      <c r="AM61" s="269" t="s">
        <v>95</v>
      </c>
      <c r="AN61" s="269" t="s">
        <v>95</v>
      </c>
      <c r="AO61" s="269" t="s">
        <v>95</v>
      </c>
      <c r="AP61" s="267" t="s">
        <v>98</v>
      </c>
      <c r="AQ61" s="267" t="s">
        <v>98</v>
      </c>
      <c r="AR61" s="267" t="s">
        <v>98</v>
      </c>
      <c r="AS61" s="269" t="s">
        <v>95</v>
      </c>
      <c r="AT61" s="269" t="s">
        <v>95</v>
      </c>
      <c r="AU61" s="269" t="s">
        <v>95</v>
      </c>
      <c r="AV61" s="269" t="s">
        <v>95</v>
      </c>
      <c r="AW61" s="269" t="s">
        <v>95</v>
      </c>
      <c r="AX61" s="267" t="s">
        <v>119</v>
      </c>
      <c r="AY61" s="269" t="s">
        <v>95</v>
      </c>
      <c r="AZ61" s="269" t="s">
        <v>95</v>
      </c>
      <c r="BA61" s="267" t="s">
        <v>96</v>
      </c>
      <c r="BB61" s="267" t="s">
        <v>96</v>
      </c>
      <c r="BC61" s="267" t="s">
        <v>96</v>
      </c>
      <c r="BD61" s="267" t="s">
        <v>96</v>
      </c>
      <c r="BE61" s="269" t="s">
        <v>95</v>
      </c>
      <c r="BF61" s="269" t="s">
        <v>95</v>
      </c>
      <c r="BG61" s="269" t="s">
        <v>95</v>
      </c>
      <c r="BH61" s="272" t="s">
        <v>119</v>
      </c>
      <c r="BI61" s="269" t="s">
        <v>95</v>
      </c>
      <c r="BJ61" s="272" t="s">
        <v>98</v>
      </c>
      <c r="BK61" s="269" t="s">
        <v>94</v>
      </c>
      <c r="BL61" s="269" t="s">
        <v>95</v>
      </c>
      <c r="BM61" s="267" t="s">
        <v>119</v>
      </c>
    </row>
    <row r="62" spans="1:65" s="14" customFormat="1" ht="25.95" customHeight="1">
      <c r="A62" s="266">
        <v>47</v>
      </c>
      <c r="B62" s="327" t="s">
        <v>350</v>
      </c>
      <c r="C62" s="267" t="s">
        <v>357</v>
      </c>
      <c r="D62" s="267" t="s">
        <v>90</v>
      </c>
      <c r="E62" s="308">
        <f t="shared" si="1"/>
        <v>55000</v>
      </c>
      <c r="F62" s="237" t="s">
        <v>727</v>
      </c>
      <c r="G62" s="318">
        <v>55</v>
      </c>
      <c r="H62" s="268" t="s">
        <v>328</v>
      </c>
      <c r="I62" s="268" t="s">
        <v>288</v>
      </c>
      <c r="J62" s="270"/>
      <c r="K62" s="270" t="s">
        <v>96</v>
      </c>
      <c r="L62" s="268" t="s">
        <v>95</v>
      </c>
      <c r="M62" s="268" t="s">
        <v>95</v>
      </c>
      <c r="N62" s="267" t="s">
        <v>320</v>
      </c>
      <c r="O62" s="267" t="s">
        <v>321</v>
      </c>
      <c r="P62" s="267" t="s">
        <v>290</v>
      </c>
      <c r="Q62" s="267" t="s">
        <v>324</v>
      </c>
      <c r="R62" s="268" t="s">
        <v>95</v>
      </c>
      <c r="S62" s="270" t="s">
        <v>119</v>
      </c>
      <c r="T62" s="270" t="s">
        <v>274</v>
      </c>
      <c r="U62" s="268" t="s">
        <v>95</v>
      </c>
      <c r="V62" s="268" t="s">
        <v>95</v>
      </c>
      <c r="W62" s="268" t="s">
        <v>95</v>
      </c>
      <c r="X62" s="268" t="s">
        <v>95</v>
      </c>
      <c r="Y62" s="268" t="s">
        <v>95</v>
      </c>
      <c r="Z62" s="268" t="s">
        <v>94</v>
      </c>
      <c r="AA62" s="268"/>
      <c r="AB62" s="270"/>
      <c r="AC62" s="270"/>
      <c r="AD62" s="268" t="s">
        <v>95</v>
      </c>
      <c r="AE62" s="270" t="s">
        <v>275</v>
      </c>
      <c r="AF62" s="268" t="s">
        <v>95</v>
      </c>
      <c r="AG62" s="270"/>
      <c r="AH62" s="270"/>
      <c r="AI62" s="270" t="s">
        <v>98</v>
      </c>
      <c r="AJ62" s="271"/>
      <c r="AK62" s="269" t="s">
        <v>95</v>
      </c>
      <c r="AL62" s="269" t="s">
        <v>94</v>
      </c>
      <c r="AM62" s="269" t="s">
        <v>95</v>
      </c>
      <c r="AN62" s="269" t="s">
        <v>95</v>
      </c>
      <c r="AO62" s="269" t="s">
        <v>95</v>
      </c>
      <c r="AP62" s="267" t="s">
        <v>98</v>
      </c>
      <c r="AQ62" s="267" t="s">
        <v>98</v>
      </c>
      <c r="AR62" s="267" t="s">
        <v>98</v>
      </c>
      <c r="AS62" s="269" t="s">
        <v>95</v>
      </c>
      <c r="AT62" s="269" t="s">
        <v>95</v>
      </c>
      <c r="AU62" s="269" t="s">
        <v>95</v>
      </c>
      <c r="AV62" s="269" t="s">
        <v>95</v>
      </c>
      <c r="AW62" s="269" t="s">
        <v>95</v>
      </c>
      <c r="AX62" s="267" t="s">
        <v>119</v>
      </c>
      <c r="AY62" s="269" t="s">
        <v>95</v>
      </c>
      <c r="AZ62" s="269" t="s">
        <v>95</v>
      </c>
      <c r="BA62" s="267" t="s">
        <v>96</v>
      </c>
      <c r="BB62" s="267" t="s">
        <v>96</v>
      </c>
      <c r="BC62" s="267" t="s">
        <v>96</v>
      </c>
      <c r="BD62" s="267" t="s">
        <v>96</v>
      </c>
      <c r="BE62" s="269" t="s">
        <v>95</v>
      </c>
      <c r="BF62" s="269" t="s">
        <v>95</v>
      </c>
      <c r="BG62" s="269" t="s">
        <v>95</v>
      </c>
      <c r="BH62" s="272" t="s">
        <v>119</v>
      </c>
      <c r="BI62" s="269" t="s">
        <v>95</v>
      </c>
      <c r="BJ62" s="272" t="s">
        <v>98</v>
      </c>
      <c r="BK62" s="269" t="s">
        <v>94</v>
      </c>
      <c r="BL62" s="269" t="s">
        <v>95</v>
      </c>
      <c r="BM62" s="267" t="s">
        <v>119</v>
      </c>
    </row>
    <row r="63" spans="1:65" s="14" customFormat="1" ht="25.95" customHeight="1">
      <c r="A63" s="266">
        <v>48</v>
      </c>
      <c r="B63" s="327" t="s">
        <v>350</v>
      </c>
      <c r="C63" s="267" t="s">
        <v>582</v>
      </c>
      <c r="D63" s="267" t="s">
        <v>90</v>
      </c>
      <c r="E63" s="308">
        <f t="shared" si="1"/>
        <v>100000</v>
      </c>
      <c r="F63" s="237" t="s">
        <v>727</v>
      </c>
      <c r="G63" s="318">
        <v>100</v>
      </c>
      <c r="H63" s="268" t="s">
        <v>328</v>
      </c>
      <c r="I63" s="268" t="s">
        <v>288</v>
      </c>
      <c r="J63" s="270"/>
      <c r="K63" s="270" t="s">
        <v>96</v>
      </c>
      <c r="L63" s="268" t="s">
        <v>95</v>
      </c>
      <c r="M63" s="268" t="s">
        <v>95</v>
      </c>
      <c r="N63" s="267" t="s">
        <v>320</v>
      </c>
      <c r="O63" s="267" t="s">
        <v>321</v>
      </c>
      <c r="P63" s="267" t="s">
        <v>290</v>
      </c>
      <c r="Q63" s="267" t="s">
        <v>324</v>
      </c>
      <c r="R63" s="268" t="s">
        <v>95</v>
      </c>
      <c r="S63" s="270" t="s">
        <v>119</v>
      </c>
      <c r="T63" s="270" t="s">
        <v>274</v>
      </c>
      <c r="U63" s="268" t="s">
        <v>95</v>
      </c>
      <c r="V63" s="268" t="s">
        <v>95</v>
      </c>
      <c r="W63" s="268" t="s">
        <v>95</v>
      </c>
      <c r="X63" s="268" t="s">
        <v>95</v>
      </c>
      <c r="Y63" s="268" t="s">
        <v>95</v>
      </c>
      <c r="Z63" s="268" t="s">
        <v>94</v>
      </c>
      <c r="AA63" s="268"/>
      <c r="AB63" s="270"/>
      <c r="AC63" s="270"/>
      <c r="AD63" s="268" t="s">
        <v>95</v>
      </c>
      <c r="AE63" s="270" t="s">
        <v>275</v>
      </c>
      <c r="AF63" s="268" t="s">
        <v>95</v>
      </c>
      <c r="AG63" s="270"/>
      <c r="AH63" s="270"/>
      <c r="AI63" s="270" t="s">
        <v>98</v>
      </c>
      <c r="AJ63" s="271"/>
      <c r="AK63" s="269" t="s">
        <v>95</v>
      </c>
      <c r="AL63" s="269" t="s">
        <v>94</v>
      </c>
      <c r="AM63" s="269" t="s">
        <v>95</v>
      </c>
      <c r="AN63" s="269" t="s">
        <v>95</v>
      </c>
      <c r="AO63" s="269" t="s">
        <v>95</v>
      </c>
      <c r="AP63" s="267" t="s">
        <v>98</v>
      </c>
      <c r="AQ63" s="267" t="s">
        <v>98</v>
      </c>
      <c r="AR63" s="267" t="s">
        <v>98</v>
      </c>
      <c r="AS63" s="269" t="s">
        <v>95</v>
      </c>
      <c r="AT63" s="269" t="s">
        <v>95</v>
      </c>
      <c r="AU63" s="269" t="s">
        <v>95</v>
      </c>
      <c r="AV63" s="269" t="s">
        <v>95</v>
      </c>
      <c r="AW63" s="269" t="s">
        <v>95</v>
      </c>
      <c r="AX63" s="267" t="s">
        <v>119</v>
      </c>
      <c r="AY63" s="269" t="s">
        <v>95</v>
      </c>
      <c r="AZ63" s="269" t="s">
        <v>95</v>
      </c>
      <c r="BA63" s="267" t="s">
        <v>96</v>
      </c>
      <c r="BB63" s="267" t="s">
        <v>96</v>
      </c>
      <c r="BC63" s="267" t="s">
        <v>96</v>
      </c>
      <c r="BD63" s="267" t="s">
        <v>96</v>
      </c>
      <c r="BE63" s="269" t="s">
        <v>95</v>
      </c>
      <c r="BF63" s="269" t="s">
        <v>95</v>
      </c>
      <c r="BG63" s="269" t="s">
        <v>95</v>
      </c>
      <c r="BH63" s="272" t="s">
        <v>119</v>
      </c>
      <c r="BI63" s="269" t="s">
        <v>95</v>
      </c>
      <c r="BJ63" s="272" t="s">
        <v>98</v>
      </c>
      <c r="BK63" s="269" t="s">
        <v>94</v>
      </c>
      <c r="BL63" s="269" t="s">
        <v>95</v>
      </c>
      <c r="BM63" s="267" t="s">
        <v>119</v>
      </c>
    </row>
    <row r="64" spans="1:65" s="14" customFormat="1" ht="25.95" customHeight="1">
      <c r="A64" s="266">
        <v>49</v>
      </c>
      <c r="B64" s="327" t="s">
        <v>350</v>
      </c>
      <c r="C64" s="267" t="s">
        <v>583</v>
      </c>
      <c r="D64" s="267" t="s">
        <v>90</v>
      </c>
      <c r="E64" s="308">
        <f t="shared" si="1"/>
        <v>22000</v>
      </c>
      <c r="F64" s="237" t="s">
        <v>727</v>
      </c>
      <c r="G64" s="318">
        <v>22</v>
      </c>
      <c r="H64" s="268">
        <v>1911</v>
      </c>
      <c r="I64" s="268" t="s">
        <v>288</v>
      </c>
      <c r="J64" s="270"/>
      <c r="K64" s="270" t="s">
        <v>96</v>
      </c>
      <c r="L64" s="268" t="s">
        <v>95</v>
      </c>
      <c r="M64" s="268" t="s">
        <v>95</v>
      </c>
      <c r="N64" s="267" t="s">
        <v>320</v>
      </c>
      <c r="O64" s="267" t="s">
        <v>321</v>
      </c>
      <c r="P64" s="267" t="s">
        <v>290</v>
      </c>
      <c r="Q64" s="267" t="s">
        <v>324</v>
      </c>
      <c r="R64" s="268" t="s">
        <v>95</v>
      </c>
      <c r="S64" s="270" t="s">
        <v>119</v>
      </c>
      <c r="T64" s="270" t="s">
        <v>274</v>
      </c>
      <c r="U64" s="268" t="s">
        <v>95</v>
      </c>
      <c r="V64" s="268" t="s">
        <v>95</v>
      </c>
      <c r="W64" s="268" t="s">
        <v>95</v>
      </c>
      <c r="X64" s="268" t="s">
        <v>95</v>
      </c>
      <c r="Y64" s="268" t="s">
        <v>95</v>
      </c>
      <c r="Z64" s="268" t="s">
        <v>94</v>
      </c>
      <c r="AA64" s="268"/>
      <c r="AB64" s="270"/>
      <c r="AC64" s="270"/>
      <c r="AD64" s="268" t="s">
        <v>95</v>
      </c>
      <c r="AE64" s="270" t="s">
        <v>275</v>
      </c>
      <c r="AF64" s="268" t="s">
        <v>95</v>
      </c>
      <c r="AG64" s="270"/>
      <c r="AH64" s="270"/>
      <c r="AI64" s="270" t="s">
        <v>98</v>
      </c>
      <c r="AJ64" s="271"/>
      <c r="AK64" s="269" t="s">
        <v>95</v>
      </c>
      <c r="AL64" s="269" t="s">
        <v>94</v>
      </c>
      <c r="AM64" s="269" t="s">
        <v>95</v>
      </c>
      <c r="AN64" s="269" t="s">
        <v>95</v>
      </c>
      <c r="AO64" s="269" t="s">
        <v>95</v>
      </c>
      <c r="AP64" s="267" t="s">
        <v>98</v>
      </c>
      <c r="AQ64" s="267" t="s">
        <v>98</v>
      </c>
      <c r="AR64" s="267" t="s">
        <v>98</v>
      </c>
      <c r="AS64" s="269" t="s">
        <v>95</v>
      </c>
      <c r="AT64" s="269" t="s">
        <v>95</v>
      </c>
      <c r="AU64" s="269" t="s">
        <v>95</v>
      </c>
      <c r="AV64" s="269" t="s">
        <v>95</v>
      </c>
      <c r="AW64" s="269" t="s">
        <v>95</v>
      </c>
      <c r="AX64" s="267" t="s">
        <v>119</v>
      </c>
      <c r="AY64" s="269" t="s">
        <v>95</v>
      </c>
      <c r="AZ64" s="269" t="s">
        <v>95</v>
      </c>
      <c r="BA64" s="267" t="s">
        <v>96</v>
      </c>
      <c r="BB64" s="267" t="s">
        <v>96</v>
      </c>
      <c r="BC64" s="267" t="s">
        <v>96</v>
      </c>
      <c r="BD64" s="267" t="s">
        <v>96</v>
      </c>
      <c r="BE64" s="269" t="s">
        <v>95</v>
      </c>
      <c r="BF64" s="269" t="s">
        <v>95</v>
      </c>
      <c r="BG64" s="269" t="s">
        <v>95</v>
      </c>
      <c r="BH64" s="272" t="s">
        <v>119</v>
      </c>
      <c r="BI64" s="269" t="s">
        <v>95</v>
      </c>
      <c r="BJ64" s="272" t="s">
        <v>98</v>
      </c>
      <c r="BK64" s="269" t="s">
        <v>94</v>
      </c>
      <c r="BL64" s="269" t="s">
        <v>95</v>
      </c>
      <c r="BM64" s="267" t="s">
        <v>119</v>
      </c>
    </row>
    <row r="65" spans="1:65" s="14" customFormat="1" ht="25.95" customHeight="1">
      <c r="A65" s="273">
        <v>50</v>
      </c>
      <c r="B65" s="327" t="s">
        <v>350</v>
      </c>
      <c r="C65" s="261" t="s">
        <v>358</v>
      </c>
      <c r="D65" s="267" t="s">
        <v>90</v>
      </c>
      <c r="E65" s="308">
        <f t="shared" si="1"/>
        <v>64000</v>
      </c>
      <c r="F65" s="237" t="s">
        <v>727</v>
      </c>
      <c r="G65" s="318">
        <v>64</v>
      </c>
      <c r="H65" s="268">
        <v>1911</v>
      </c>
      <c r="I65" s="268" t="s">
        <v>288</v>
      </c>
      <c r="J65" s="270"/>
      <c r="K65" s="270" t="s">
        <v>96</v>
      </c>
      <c r="L65" s="268" t="s">
        <v>95</v>
      </c>
      <c r="M65" s="268" t="s">
        <v>95</v>
      </c>
      <c r="N65" s="267" t="s">
        <v>320</v>
      </c>
      <c r="O65" s="267" t="s">
        <v>321</v>
      </c>
      <c r="P65" s="267" t="s">
        <v>290</v>
      </c>
      <c r="Q65" s="267" t="s">
        <v>324</v>
      </c>
      <c r="R65" s="268" t="s">
        <v>95</v>
      </c>
      <c r="S65" s="270" t="s">
        <v>119</v>
      </c>
      <c r="T65" s="270" t="s">
        <v>274</v>
      </c>
      <c r="U65" s="268" t="s">
        <v>95</v>
      </c>
      <c r="V65" s="268" t="s">
        <v>95</v>
      </c>
      <c r="W65" s="268" t="s">
        <v>95</v>
      </c>
      <c r="X65" s="268" t="s">
        <v>95</v>
      </c>
      <c r="Y65" s="268" t="s">
        <v>95</v>
      </c>
      <c r="Z65" s="268" t="s">
        <v>94</v>
      </c>
      <c r="AA65" s="268"/>
      <c r="AB65" s="270"/>
      <c r="AC65" s="270"/>
      <c r="AD65" s="268" t="s">
        <v>95</v>
      </c>
      <c r="AE65" s="270" t="s">
        <v>275</v>
      </c>
      <c r="AF65" s="268" t="s">
        <v>95</v>
      </c>
      <c r="AG65" s="270"/>
      <c r="AH65" s="270"/>
      <c r="AI65" s="270" t="s">
        <v>98</v>
      </c>
      <c r="AJ65" s="271"/>
      <c r="AK65" s="269" t="s">
        <v>95</v>
      </c>
      <c r="AL65" s="269" t="s">
        <v>94</v>
      </c>
      <c r="AM65" s="269" t="s">
        <v>95</v>
      </c>
      <c r="AN65" s="269" t="s">
        <v>95</v>
      </c>
      <c r="AO65" s="269" t="s">
        <v>95</v>
      </c>
      <c r="AP65" s="267" t="s">
        <v>98</v>
      </c>
      <c r="AQ65" s="267" t="s">
        <v>98</v>
      </c>
      <c r="AR65" s="267" t="s">
        <v>98</v>
      </c>
      <c r="AS65" s="269" t="s">
        <v>95</v>
      </c>
      <c r="AT65" s="269" t="s">
        <v>95</v>
      </c>
      <c r="AU65" s="269" t="s">
        <v>95</v>
      </c>
      <c r="AV65" s="269" t="s">
        <v>95</v>
      </c>
      <c r="AW65" s="269" t="s">
        <v>95</v>
      </c>
      <c r="AX65" s="267" t="s">
        <v>119</v>
      </c>
      <c r="AY65" s="269" t="s">
        <v>95</v>
      </c>
      <c r="AZ65" s="269" t="s">
        <v>95</v>
      </c>
      <c r="BA65" s="267" t="s">
        <v>96</v>
      </c>
      <c r="BB65" s="267" t="s">
        <v>96</v>
      </c>
      <c r="BC65" s="267" t="s">
        <v>96</v>
      </c>
      <c r="BD65" s="267" t="s">
        <v>96</v>
      </c>
      <c r="BE65" s="269" t="s">
        <v>95</v>
      </c>
      <c r="BF65" s="269" t="s">
        <v>95</v>
      </c>
      <c r="BG65" s="269" t="s">
        <v>95</v>
      </c>
      <c r="BH65" s="272" t="s">
        <v>119</v>
      </c>
      <c r="BI65" s="269" t="s">
        <v>95</v>
      </c>
      <c r="BJ65" s="272" t="s">
        <v>98</v>
      </c>
      <c r="BK65" s="269" t="s">
        <v>94</v>
      </c>
      <c r="BL65" s="269" t="s">
        <v>95</v>
      </c>
      <c r="BM65" s="267" t="s">
        <v>119</v>
      </c>
    </row>
    <row r="66" spans="1:65" s="14" customFormat="1" ht="25.95" customHeight="1">
      <c r="A66" s="273">
        <v>51</v>
      </c>
      <c r="B66" s="327" t="s">
        <v>350</v>
      </c>
      <c r="C66" s="261" t="s">
        <v>359</v>
      </c>
      <c r="D66" s="267" t="s">
        <v>90</v>
      </c>
      <c r="E66" s="308">
        <f t="shared" si="1"/>
        <v>88000</v>
      </c>
      <c r="F66" s="237" t="s">
        <v>727</v>
      </c>
      <c r="G66" s="318">
        <v>88</v>
      </c>
      <c r="H66" s="268">
        <v>1910</v>
      </c>
      <c r="I66" s="268" t="s">
        <v>288</v>
      </c>
      <c r="J66" s="270"/>
      <c r="K66" s="270" t="s">
        <v>96</v>
      </c>
      <c r="L66" s="268" t="s">
        <v>95</v>
      </c>
      <c r="M66" s="268" t="s">
        <v>95</v>
      </c>
      <c r="N66" s="267" t="s">
        <v>320</v>
      </c>
      <c r="O66" s="267" t="s">
        <v>290</v>
      </c>
      <c r="P66" s="267" t="s">
        <v>332</v>
      </c>
      <c r="Q66" s="267" t="s">
        <v>333</v>
      </c>
      <c r="R66" s="268" t="s">
        <v>95</v>
      </c>
      <c r="S66" s="270" t="s">
        <v>119</v>
      </c>
      <c r="T66" s="270" t="s">
        <v>274</v>
      </c>
      <c r="U66" s="268" t="s">
        <v>95</v>
      </c>
      <c r="V66" s="268" t="s">
        <v>95</v>
      </c>
      <c r="W66" s="268" t="s">
        <v>95</v>
      </c>
      <c r="X66" s="268" t="s">
        <v>95</v>
      </c>
      <c r="Y66" s="268" t="s">
        <v>95</v>
      </c>
      <c r="Z66" s="268" t="s">
        <v>94</v>
      </c>
      <c r="AA66" s="268"/>
      <c r="AB66" s="270"/>
      <c r="AC66" s="270"/>
      <c r="AD66" s="268" t="s">
        <v>95</v>
      </c>
      <c r="AE66" s="270" t="s">
        <v>275</v>
      </c>
      <c r="AF66" s="268" t="s">
        <v>95</v>
      </c>
      <c r="AG66" s="270"/>
      <c r="AH66" s="270"/>
      <c r="AI66" s="270" t="s">
        <v>98</v>
      </c>
      <c r="AJ66" s="271"/>
      <c r="AK66" s="269" t="s">
        <v>95</v>
      </c>
      <c r="AL66" s="269" t="s">
        <v>94</v>
      </c>
      <c r="AM66" s="269" t="s">
        <v>95</v>
      </c>
      <c r="AN66" s="269" t="s">
        <v>95</v>
      </c>
      <c r="AO66" s="269" t="s">
        <v>95</v>
      </c>
      <c r="AP66" s="267" t="s">
        <v>98</v>
      </c>
      <c r="AQ66" s="267" t="s">
        <v>98</v>
      </c>
      <c r="AR66" s="267" t="s">
        <v>98</v>
      </c>
      <c r="AS66" s="269" t="s">
        <v>95</v>
      </c>
      <c r="AT66" s="269" t="s">
        <v>95</v>
      </c>
      <c r="AU66" s="269" t="s">
        <v>95</v>
      </c>
      <c r="AV66" s="269" t="s">
        <v>95</v>
      </c>
      <c r="AW66" s="269" t="s">
        <v>95</v>
      </c>
      <c r="AX66" s="267" t="s">
        <v>119</v>
      </c>
      <c r="AY66" s="269" t="s">
        <v>95</v>
      </c>
      <c r="AZ66" s="269" t="s">
        <v>95</v>
      </c>
      <c r="BA66" s="267" t="s">
        <v>96</v>
      </c>
      <c r="BB66" s="267" t="s">
        <v>96</v>
      </c>
      <c r="BC66" s="267" t="s">
        <v>96</v>
      </c>
      <c r="BD66" s="267" t="s">
        <v>96</v>
      </c>
      <c r="BE66" s="269" t="s">
        <v>95</v>
      </c>
      <c r="BF66" s="269" t="s">
        <v>95</v>
      </c>
      <c r="BG66" s="269" t="s">
        <v>95</v>
      </c>
      <c r="BH66" s="272" t="s">
        <v>119</v>
      </c>
      <c r="BI66" s="269" t="s">
        <v>95</v>
      </c>
      <c r="BJ66" s="272" t="s">
        <v>98</v>
      </c>
      <c r="BK66" s="269" t="s">
        <v>94</v>
      </c>
      <c r="BL66" s="269" t="s">
        <v>95</v>
      </c>
      <c r="BM66" s="267" t="s">
        <v>119</v>
      </c>
    </row>
    <row r="67" spans="1:65" s="14" customFormat="1" ht="25.95" customHeight="1">
      <c r="A67" s="273">
        <v>52</v>
      </c>
      <c r="B67" s="327" t="s">
        <v>350</v>
      </c>
      <c r="C67" s="261" t="s">
        <v>360</v>
      </c>
      <c r="D67" s="267" t="s">
        <v>90</v>
      </c>
      <c r="E67" s="308">
        <f t="shared" si="1"/>
        <v>68000</v>
      </c>
      <c r="F67" s="237" t="s">
        <v>727</v>
      </c>
      <c r="G67" s="318">
        <v>68</v>
      </c>
      <c r="H67" s="268">
        <v>1916</v>
      </c>
      <c r="I67" s="268" t="s">
        <v>288</v>
      </c>
      <c r="J67" s="270"/>
      <c r="K67" s="270" t="s">
        <v>96</v>
      </c>
      <c r="L67" s="268" t="s">
        <v>95</v>
      </c>
      <c r="M67" s="268" t="s">
        <v>95</v>
      </c>
      <c r="N67" s="267" t="s">
        <v>320</v>
      </c>
      <c r="O67" s="267" t="s">
        <v>290</v>
      </c>
      <c r="P67" s="267" t="s">
        <v>332</v>
      </c>
      <c r="Q67" s="267" t="s">
        <v>333</v>
      </c>
      <c r="R67" s="268" t="s">
        <v>95</v>
      </c>
      <c r="S67" s="270" t="s">
        <v>119</v>
      </c>
      <c r="T67" s="270" t="s">
        <v>274</v>
      </c>
      <c r="U67" s="268" t="s">
        <v>95</v>
      </c>
      <c r="V67" s="268" t="s">
        <v>95</v>
      </c>
      <c r="W67" s="268" t="s">
        <v>95</v>
      </c>
      <c r="X67" s="268" t="s">
        <v>95</v>
      </c>
      <c r="Y67" s="268" t="s">
        <v>95</v>
      </c>
      <c r="Z67" s="268" t="s">
        <v>94</v>
      </c>
      <c r="AA67" s="268"/>
      <c r="AB67" s="270"/>
      <c r="AC67" s="270"/>
      <c r="AD67" s="268" t="s">
        <v>95</v>
      </c>
      <c r="AE67" s="270" t="s">
        <v>275</v>
      </c>
      <c r="AF67" s="268" t="s">
        <v>95</v>
      </c>
      <c r="AG67" s="270"/>
      <c r="AH67" s="270"/>
      <c r="AI67" s="270" t="s">
        <v>98</v>
      </c>
      <c r="AJ67" s="271"/>
      <c r="AK67" s="269" t="s">
        <v>95</v>
      </c>
      <c r="AL67" s="269" t="s">
        <v>94</v>
      </c>
      <c r="AM67" s="269" t="s">
        <v>95</v>
      </c>
      <c r="AN67" s="269" t="s">
        <v>95</v>
      </c>
      <c r="AO67" s="269" t="s">
        <v>95</v>
      </c>
      <c r="AP67" s="267" t="s">
        <v>98</v>
      </c>
      <c r="AQ67" s="267" t="s">
        <v>98</v>
      </c>
      <c r="AR67" s="267" t="s">
        <v>98</v>
      </c>
      <c r="AS67" s="269" t="s">
        <v>95</v>
      </c>
      <c r="AT67" s="269" t="s">
        <v>95</v>
      </c>
      <c r="AU67" s="269" t="s">
        <v>95</v>
      </c>
      <c r="AV67" s="269" t="s">
        <v>95</v>
      </c>
      <c r="AW67" s="269" t="s">
        <v>95</v>
      </c>
      <c r="AX67" s="267" t="s">
        <v>119</v>
      </c>
      <c r="AY67" s="269" t="s">
        <v>95</v>
      </c>
      <c r="AZ67" s="269" t="s">
        <v>95</v>
      </c>
      <c r="BA67" s="267" t="s">
        <v>96</v>
      </c>
      <c r="BB67" s="267" t="s">
        <v>96</v>
      </c>
      <c r="BC67" s="267" t="s">
        <v>96</v>
      </c>
      <c r="BD67" s="267" t="s">
        <v>96</v>
      </c>
      <c r="BE67" s="269" t="s">
        <v>95</v>
      </c>
      <c r="BF67" s="269" t="s">
        <v>95</v>
      </c>
      <c r="BG67" s="269" t="s">
        <v>95</v>
      </c>
      <c r="BH67" s="272" t="s">
        <v>119</v>
      </c>
      <c r="BI67" s="269" t="s">
        <v>95</v>
      </c>
      <c r="BJ67" s="272" t="s">
        <v>98</v>
      </c>
      <c r="BK67" s="269" t="s">
        <v>94</v>
      </c>
      <c r="BL67" s="269" t="s">
        <v>95</v>
      </c>
      <c r="BM67" s="267" t="s">
        <v>119</v>
      </c>
    </row>
    <row r="68" spans="1:65" s="14" customFormat="1" ht="25.95" customHeight="1">
      <c r="A68" s="273">
        <v>53</v>
      </c>
      <c r="B68" s="327" t="s">
        <v>350</v>
      </c>
      <c r="C68" s="261" t="s">
        <v>361</v>
      </c>
      <c r="D68" s="267" t="s">
        <v>90</v>
      </c>
      <c r="E68" s="308">
        <f t="shared" si="1"/>
        <v>40000</v>
      </c>
      <c r="F68" s="237" t="s">
        <v>727</v>
      </c>
      <c r="G68" s="318">
        <v>40</v>
      </c>
      <c r="H68" s="268">
        <v>1911</v>
      </c>
      <c r="I68" s="268" t="s">
        <v>288</v>
      </c>
      <c r="J68" s="270"/>
      <c r="K68" s="270" t="s">
        <v>96</v>
      </c>
      <c r="L68" s="268" t="s">
        <v>95</v>
      </c>
      <c r="M68" s="268" t="s">
        <v>95</v>
      </c>
      <c r="N68" s="267" t="s">
        <v>320</v>
      </c>
      <c r="O68" s="267" t="s">
        <v>362</v>
      </c>
      <c r="P68" s="267" t="s">
        <v>290</v>
      </c>
      <c r="Q68" s="267" t="s">
        <v>324</v>
      </c>
      <c r="R68" s="268" t="s">
        <v>95</v>
      </c>
      <c r="S68" s="270" t="s">
        <v>119</v>
      </c>
      <c r="T68" s="270" t="s">
        <v>274</v>
      </c>
      <c r="U68" s="268" t="s">
        <v>95</v>
      </c>
      <c r="V68" s="268" t="s">
        <v>95</v>
      </c>
      <c r="W68" s="268" t="s">
        <v>95</v>
      </c>
      <c r="X68" s="268" t="s">
        <v>95</v>
      </c>
      <c r="Y68" s="268" t="s">
        <v>95</v>
      </c>
      <c r="Z68" s="268" t="s">
        <v>94</v>
      </c>
      <c r="AA68" s="268"/>
      <c r="AB68" s="270"/>
      <c r="AC68" s="270"/>
      <c r="AD68" s="268" t="s">
        <v>95</v>
      </c>
      <c r="AE68" s="270" t="s">
        <v>275</v>
      </c>
      <c r="AF68" s="268" t="s">
        <v>95</v>
      </c>
      <c r="AG68" s="270"/>
      <c r="AH68" s="270"/>
      <c r="AI68" s="270" t="s">
        <v>98</v>
      </c>
      <c r="AJ68" s="271"/>
      <c r="AK68" s="269" t="s">
        <v>95</v>
      </c>
      <c r="AL68" s="269" t="s">
        <v>94</v>
      </c>
      <c r="AM68" s="269" t="s">
        <v>95</v>
      </c>
      <c r="AN68" s="269" t="s">
        <v>95</v>
      </c>
      <c r="AO68" s="269" t="s">
        <v>95</v>
      </c>
      <c r="AP68" s="267" t="s">
        <v>98</v>
      </c>
      <c r="AQ68" s="267" t="s">
        <v>98</v>
      </c>
      <c r="AR68" s="267" t="s">
        <v>98</v>
      </c>
      <c r="AS68" s="269" t="s">
        <v>95</v>
      </c>
      <c r="AT68" s="269" t="s">
        <v>95</v>
      </c>
      <c r="AU68" s="269" t="s">
        <v>95</v>
      </c>
      <c r="AV68" s="269" t="s">
        <v>95</v>
      </c>
      <c r="AW68" s="269" t="s">
        <v>95</v>
      </c>
      <c r="AX68" s="267" t="s">
        <v>119</v>
      </c>
      <c r="AY68" s="269" t="s">
        <v>95</v>
      </c>
      <c r="AZ68" s="269" t="s">
        <v>95</v>
      </c>
      <c r="BA68" s="267" t="s">
        <v>96</v>
      </c>
      <c r="BB68" s="267" t="s">
        <v>96</v>
      </c>
      <c r="BC68" s="267" t="s">
        <v>96</v>
      </c>
      <c r="BD68" s="267" t="s">
        <v>96</v>
      </c>
      <c r="BE68" s="269" t="s">
        <v>95</v>
      </c>
      <c r="BF68" s="269" t="s">
        <v>95</v>
      </c>
      <c r="BG68" s="269" t="s">
        <v>95</v>
      </c>
      <c r="BH68" s="272" t="s">
        <v>119</v>
      </c>
      <c r="BI68" s="269" t="s">
        <v>95</v>
      </c>
      <c r="BJ68" s="272" t="s">
        <v>98</v>
      </c>
      <c r="BK68" s="269" t="s">
        <v>94</v>
      </c>
      <c r="BL68" s="269" t="s">
        <v>95</v>
      </c>
      <c r="BM68" s="267" t="s">
        <v>119</v>
      </c>
    </row>
    <row r="69" spans="1:65" s="14" customFormat="1" ht="25.95" customHeight="1">
      <c r="A69" s="273">
        <v>54</v>
      </c>
      <c r="B69" s="327" t="s">
        <v>350</v>
      </c>
      <c r="C69" s="261" t="s">
        <v>363</v>
      </c>
      <c r="D69" s="267" t="s">
        <v>90</v>
      </c>
      <c r="E69" s="308">
        <f t="shared" si="1"/>
        <v>120000</v>
      </c>
      <c r="F69" s="237" t="s">
        <v>727</v>
      </c>
      <c r="G69" s="318">
        <v>120</v>
      </c>
      <c r="H69" s="268">
        <v>2018</v>
      </c>
      <c r="I69" s="268" t="s">
        <v>288</v>
      </c>
      <c r="J69" s="270"/>
      <c r="K69" s="270" t="s">
        <v>96</v>
      </c>
      <c r="L69" s="268" t="s">
        <v>95</v>
      </c>
      <c r="M69" s="268" t="s">
        <v>95</v>
      </c>
      <c r="N69" s="267" t="s">
        <v>120</v>
      </c>
      <c r="O69" s="267" t="s">
        <v>364</v>
      </c>
      <c r="P69" s="267" t="s">
        <v>120</v>
      </c>
      <c r="Q69" s="267" t="s">
        <v>120</v>
      </c>
      <c r="R69" s="268" t="s">
        <v>95</v>
      </c>
      <c r="S69" s="270" t="s">
        <v>119</v>
      </c>
      <c r="T69" s="270" t="s">
        <v>274</v>
      </c>
      <c r="U69" s="268" t="s">
        <v>95</v>
      </c>
      <c r="V69" s="268" t="s">
        <v>95</v>
      </c>
      <c r="W69" s="268" t="s">
        <v>95</v>
      </c>
      <c r="X69" s="268" t="s">
        <v>95</v>
      </c>
      <c r="Y69" s="268" t="s">
        <v>95</v>
      </c>
      <c r="Z69" s="268" t="s">
        <v>94</v>
      </c>
      <c r="AA69" s="268"/>
      <c r="AB69" s="270"/>
      <c r="AC69" s="270"/>
      <c r="AD69" s="268" t="s">
        <v>95</v>
      </c>
      <c r="AE69" s="270" t="s">
        <v>275</v>
      </c>
      <c r="AF69" s="268" t="s">
        <v>95</v>
      </c>
      <c r="AG69" s="270"/>
      <c r="AH69" s="270"/>
      <c r="AI69" s="270" t="s">
        <v>98</v>
      </c>
      <c r="AJ69" s="271"/>
      <c r="AK69" s="269" t="s">
        <v>95</v>
      </c>
      <c r="AL69" s="269" t="s">
        <v>94</v>
      </c>
      <c r="AM69" s="269" t="s">
        <v>95</v>
      </c>
      <c r="AN69" s="269" t="s">
        <v>95</v>
      </c>
      <c r="AO69" s="269" t="s">
        <v>95</v>
      </c>
      <c r="AP69" s="267" t="s">
        <v>98</v>
      </c>
      <c r="AQ69" s="267" t="s">
        <v>98</v>
      </c>
      <c r="AR69" s="267" t="s">
        <v>98</v>
      </c>
      <c r="AS69" s="269" t="s">
        <v>95</v>
      </c>
      <c r="AT69" s="269" t="s">
        <v>95</v>
      </c>
      <c r="AU69" s="269" t="s">
        <v>95</v>
      </c>
      <c r="AV69" s="269" t="s">
        <v>95</v>
      </c>
      <c r="AW69" s="269" t="s">
        <v>95</v>
      </c>
      <c r="AX69" s="267" t="s">
        <v>119</v>
      </c>
      <c r="AY69" s="269" t="s">
        <v>95</v>
      </c>
      <c r="AZ69" s="269" t="s">
        <v>95</v>
      </c>
      <c r="BA69" s="267" t="s">
        <v>96</v>
      </c>
      <c r="BB69" s="267" t="s">
        <v>96</v>
      </c>
      <c r="BC69" s="267" t="s">
        <v>96</v>
      </c>
      <c r="BD69" s="267" t="s">
        <v>96</v>
      </c>
      <c r="BE69" s="269" t="s">
        <v>95</v>
      </c>
      <c r="BF69" s="269" t="s">
        <v>95</v>
      </c>
      <c r="BG69" s="269" t="s">
        <v>95</v>
      </c>
      <c r="BH69" s="272" t="s">
        <v>119</v>
      </c>
      <c r="BI69" s="269" t="s">
        <v>95</v>
      </c>
      <c r="BJ69" s="272" t="s">
        <v>98</v>
      </c>
      <c r="BK69" s="269" t="s">
        <v>94</v>
      </c>
      <c r="BL69" s="269" t="s">
        <v>95</v>
      </c>
      <c r="BM69" s="267" t="s">
        <v>119</v>
      </c>
    </row>
    <row r="70" spans="1:65" s="14" customFormat="1" ht="25.95" customHeight="1">
      <c r="A70" s="273">
        <v>55</v>
      </c>
      <c r="B70" s="327" t="s">
        <v>350</v>
      </c>
      <c r="C70" s="261" t="s">
        <v>365</v>
      </c>
      <c r="D70" s="267" t="s">
        <v>90</v>
      </c>
      <c r="E70" s="308">
        <f t="shared" si="1"/>
        <v>40000</v>
      </c>
      <c r="F70" s="237" t="s">
        <v>727</v>
      </c>
      <c r="G70" s="318">
        <v>40</v>
      </c>
      <c r="H70" s="268">
        <v>1920</v>
      </c>
      <c r="I70" s="268" t="s">
        <v>288</v>
      </c>
      <c r="J70" s="270"/>
      <c r="K70" s="270" t="s">
        <v>96</v>
      </c>
      <c r="L70" s="268" t="s">
        <v>95</v>
      </c>
      <c r="M70" s="268" t="s">
        <v>95</v>
      </c>
      <c r="N70" s="267" t="s">
        <v>320</v>
      </c>
      <c r="O70" s="267" t="s">
        <v>290</v>
      </c>
      <c r="P70" s="267" t="s">
        <v>332</v>
      </c>
      <c r="Q70" s="267" t="s">
        <v>333</v>
      </c>
      <c r="R70" s="268" t="s">
        <v>95</v>
      </c>
      <c r="S70" s="270" t="s">
        <v>119</v>
      </c>
      <c r="T70" s="270" t="s">
        <v>274</v>
      </c>
      <c r="U70" s="268" t="s">
        <v>95</v>
      </c>
      <c r="V70" s="268" t="s">
        <v>95</v>
      </c>
      <c r="W70" s="268" t="s">
        <v>95</v>
      </c>
      <c r="X70" s="268" t="s">
        <v>95</v>
      </c>
      <c r="Y70" s="268" t="s">
        <v>95</v>
      </c>
      <c r="Z70" s="268" t="s">
        <v>94</v>
      </c>
      <c r="AA70" s="268"/>
      <c r="AB70" s="270"/>
      <c r="AC70" s="270"/>
      <c r="AD70" s="268" t="s">
        <v>95</v>
      </c>
      <c r="AE70" s="270" t="s">
        <v>275</v>
      </c>
      <c r="AF70" s="268" t="s">
        <v>95</v>
      </c>
      <c r="AG70" s="270"/>
      <c r="AH70" s="270"/>
      <c r="AI70" s="270" t="s">
        <v>98</v>
      </c>
      <c r="AJ70" s="271"/>
      <c r="AK70" s="269" t="s">
        <v>95</v>
      </c>
      <c r="AL70" s="269" t="s">
        <v>94</v>
      </c>
      <c r="AM70" s="269" t="s">
        <v>95</v>
      </c>
      <c r="AN70" s="269" t="s">
        <v>95</v>
      </c>
      <c r="AO70" s="269" t="s">
        <v>95</v>
      </c>
      <c r="AP70" s="267" t="s">
        <v>98</v>
      </c>
      <c r="AQ70" s="267" t="s">
        <v>98</v>
      </c>
      <c r="AR70" s="267" t="s">
        <v>98</v>
      </c>
      <c r="AS70" s="269" t="s">
        <v>95</v>
      </c>
      <c r="AT70" s="269" t="s">
        <v>95</v>
      </c>
      <c r="AU70" s="269" t="s">
        <v>95</v>
      </c>
      <c r="AV70" s="269" t="s">
        <v>95</v>
      </c>
      <c r="AW70" s="269" t="s">
        <v>95</v>
      </c>
      <c r="AX70" s="267" t="s">
        <v>119</v>
      </c>
      <c r="AY70" s="269" t="s">
        <v>95</v>
      </c>
      <c r="AZ70" s="269" t="s">
        <v>95</v>
      </c>
      <c r="BA70" s="267" t="s">
        <v>96</v>
      </c>
      <c r="BB70" s="267" t="s">
        <v>96</v>
      </c>
      <c r="BC70" s="267" t="s">
        <v>96</v>
      </c>
      <c r="BD70" s="267" t="s">
        <v>96</v>
      </c>
      <c r="BE70" s="269" t="s">
        <v>95</v>
      </c>
      <c r="BF70" s="269" t="s">
        <v>95</v>
      </c>
      <c r="BG70" s="269" t="s">
        <v>95</v>
      </c>
      <c r="BH70" s="272" t="s">
        <v>119</v>
      </c>
      <c r="BI70" s="269" t="s">
        <v>95</v>
      </c>
      <c r="BJ70" s="272" t="s">
        <v>98</v>
      </c>
      <c r="BK70" s="269" t="s">
        <v>94</v>
      </c>
      <c r="BL70" s="269" t="s">
        <v>95</v>
      </c>
      <c r="BM70" s="267" t="s">
        <v>119</v>
      </c>
    </row>
    <row r="71" spans="1:65" s="14" customFormat="1" ht="25.95" customHeight="1">
      <c r="A71" s="273">
        <v>56</v>
      </c>
      <c r="B71" s="327" t="s">
        <v>350</v>
      </c>
      <c r="C71" s="261" t="s">
        <v>366</v>
      </c>
      <c r="D71" s="267" t="s">
        <v>90</v>
      </c>
      <c r="E71" s="308">
        <f t="shared" si="1"/>
        <v>50000</v>
      </c>
      <c r="F71" s="237" t="s">
        <v>727</v>
      </c>
      <c r="G71" s="318">
        <v>50</v>
      </c>
      <c r="H71" s="268">
        <v>1920</v>
      </c>
      <c r="I71" s="268" t="s">
        <v>288</v>
      </c>
      <c r="J71" s="270"/>
      <c r="K71" s="270" t="s">
        <v>96</v>
      </c>
      <c r="L71" s="268" t="s">
        <v>95</v>
      </c>
      <c r="M71" s="268" t="s">
        <v>95</v>
      </c>
      <c r="N71" s="267" t="s">
        <v>320</v>
      </c>
      <c r="O71" s="267" t="s">
        <v>362</v>
      </c>
      <c r="P71" s="267" t="s">
        <v>290</v>
      </c>
      <c r="Q71" s="267" t="s">
        <v>324</v>
      </c>
      <c r="R71" s="268" t="s">
        <v>95</v>
      </c>
      <c r="S71" s="270" t="s">
        <v>119</v>
      </c>
      <c r="T71" s="270" t="s">
        <v>274</v>
      </c>
      <c r="U71" s="268" t="s">
        <v>95</v>
      </c>
      <c r="V71" s="268" t="s">
        <v>95</v>
      </c>
      <c r="W71" s="268" t="s">
        <v>95</v>
      </c>
      <c r="X71" s="268" t="s">
        <v>95</v>
      </c>
      <c r="Y71" s="268" t="s">
        <v>95</v>
      </c>
      <c r="Z71" s="268" t="s">
        <v>94</v>
      </c>
      <c r="AA71" s="268"/>
      <c r="AB71" s="270"/>
      <c r="AC71" s="270"/>
      <c r="AD71" s="268" t="s">
        <v>95</v>
      </c>
      <c r="AE71" s="270" t="s">
        <v>275</v>
      </c>
      <c r="AF71" s="268" t="s">
        <v>95</v>
      </c>
      <c r="AG71" s="270"/>
      <c r="AH71" s="270"/>
      <c r="AI71" s="270" t="s">
        <v>98</v>
      </c>
      <c r="AJ71" s="271"/>
      <c r="AK71" s="269" t="s">
        <v>95</v>
      </c>
      <c r="AL71" s="269" t="s">
        <v>94</v>
      </c>
      <c r="AM71" s="269" t="s">
        <v>95</v>
      </c>
      <c r="AN71" s="269" t="s">
        <v>95</v>
      </c>
      <c r="AO71" s="269" t="s">
        <v>95</v>
      </c>
      <c r="AP71" s="267" t="s">
        <v>98</v>
      </c>
      <c r="AQ71" s="267" t="s">
        <v>98</v>
      </c>
      <c r="AR71" s="267" t="s">
        <v>98</v>
      </c>
      <c r="AS71" s="269" t="s">
        <v>95</v>
      </c>
      <c r="AT71" s="269" t="s">
        <v>95</v>
      </c>
      <c r="AU71" s="269" t="s">
        <v>95</v>
      </c>
      <c r="AV71" s="269" t="s">
        <v>95</v>
      </c>
      <c r="AW71" s="269" t="s">
        <v>95</v>
      </c>
      <c r="AX71" s="267" t="s">
        <v>119</v>
      </c>
      <c r="AY71" s="269" t="s">
        <v>95</v>
      </c>
      <c r="AZ71" s="269" t="s">
        <v>95</v>
      </c>
      <c r="BA71" s="267" t="s">
        <v>96</v>
      </c>
      <c r="BB71" s="267" t="s">
        <v>96</v>
      </c>
      <c r="BC71" s="267" t="s">
        <v>96</v>
      </c>
      <c r="BD71" s="267" t="s">
        <v>96</v>
      </c>
      <c r="BE71" s="269" t="s">
        <v>95</v>
      </c>
      <c r="BF71" s="269" t="s">
        <v>95</v>
      </c>
      <c r="BG71" s="269" t="s">
        <v>95</v>
      </c>
      <c r="BH71" s="272" t="s">
        <v>119</v>
      </c>
      <c r="BI71" s="269" t="s">
        <v>95</v>
      </c>
      <c r="BJ71" s="272" t="s">
        <v>98</v>
      </c>
      <c r="BK71" s="269" t="s">
        <v>94</v>
      </c>
      <c r="BL71" s="269" t="s">
        <v>95</v>
      </c>
      <c r="BM71" s="267" t="s">
        <v>119</v>
      </c>
    </row>
    <row r="72" spans="1:65" s="14" customFormat="1" ht="25.95" customHeight="1">
      <c r="A72" s="273">
        <v>57</v>
      </c>
      <c r="B72" s="327" t="s">
        <v>350</v>
      </c>
      <c r="C72" s="261" t="s">
        <v>367</v>
      </c>
      <c r="D72" s="267" t="s">
        <v>90</v>
      </c>
      <c r="E72" s="308">
        <f t="shared" si="1"/>
        <v>60000</v>
      </c>
      <c r="F72" s="237" t="s">
        <v>727</v>
      </c>
      <c r="G72" s="318">
        <v>60</v>
      </c>
      <c r="H72" s="268">
        <v>1920</v>
      </c>
      <c r="I72" s="268" t="s">
        <v>288</v>
      </c>
      <c r="J72" s="270"/>
      <c r="K72" s="270" t="s">
        <v>96</v>
      </c>
      <c r="L72" s="268" t="s">
        <v>95</v>
      </c>
      <c r="M72" s="268" t="s">
        <v>95</v>
      </c>
      <c r="N72" s="267" t="s">
        <v>320</v>
      </c>
      <c r="O72" s="267" t="s">
        <v>362</v>
      </c>
      <c r="P72" s="267" t="s">
        <v>290</v>
      </c>
      <c r="Q72" s="267" t="s">
        <v>324</v>
      </c>
      <c r="R72" s="268" t="s">
        <v>95</v>
      </c>
      <c r="S72" s="270" t="s">
        <v>119</v>
      </c>
      <c r="T72" s="270" t="s">
        <v>274</v>
      </c>
      <c r="U72" s="268" t="s">
        <v>95</v>
      </c>
      <c r="V72" s="268" t="s">
        <v>95</v>
      </c>
      <c r="W72" s="268" t="s">
        <v>95</v>
      </c>
      <c r="X72" s="268" t="s">
        <v>95</v>
      </c>
      <c r="Y72" s="268" t="s">
        <v>95</v>
      </c>
      <c r="Z72" s="268" t="s">
        <v>94</v>
      </c>
      <c r="AA72" s="268"/>
      <c r="AB72" s="270"/>
      <c r="AC72" s="270"/>
      <c r="AD72" s="268" t="s">
        <v>95</v>
      </c>
      <c r="AE72" s="270" t="s">
        <v>275</v>
      </c>
      <c r="AF72" s="268" t="s">
        <v>95</v>
      </c>
      <c r="AG72" s="270"/>
      <c r="AH72" s="270"/>
      <c r="AI72" s="270" t="s">
        <v>98</v>
      </c>
      <c r="AJ72" s="271"/>
      <c r="AK72" s="269" t="s">
        <v>95</v>
      </c>
      <c r="AL72" s="269" t="s">
        <v>94</v>
      </c>
      <c r="AM72" s="269" t="s">
        <v>95</v>
      </c>
      <c r="AN72" s="269" t="s">
        <v>95</v>
      </c>
      <c r="AO72" s="269" t="s">
        <v>95</v>
      </c>
      <c r="AP72" s="267" t="s">
        <v>98</v>
      </c>
      <c r="AQ72" s="267" t="s">
        <v>98</v>
      </c>
      <c r="AR72" s="267" t="s">
        <v>98</v>
      </c>
      <c r="AS72" s="269" t="s">
        <v>95</v>
      </c>
      <c r="AT72" s="269" t="s">
        <v>95</v>
      </c>
      <c r="AU72" s="269" t="s">
        <v>95</v>
      </c>
      <c r="AV72" s="269" t="s">
        <v>95</v>
      </c>
      <c r="AW72" s="269" t="s">
        <v>95</v>
      </c>
      <c r="AX72" s="267" t="s">
        <v>119</v>
      </c>
      <c r="AY72" s="269" t="s">
        <v>95</v>
      </c>
      <c r="AZ72" s="269" t="s">
        <v>95</v>
      </c>
      <c r="BA72" s="267" t="s">
        <v>96</v>
      </c>
      <c r="BB72" s="267" t="s">
        <v>96</v>
      </c>
      <c r="BC72" s="267" t="s">
        <v>96</v>
      </c>
      <c r="BD72" s="267" t="s">
        <v>96</v>
      </c>
      <c r="BE72" s="269" t="s">
        <v>95</v>
      </c>
      <c r="BF72" s="269" t="s">
        <v>95</v>
      </c>
      <c r="BG72" s="269" t="s">
        <v>95</v>
      </c>
      <c r="BH72" s="272" t="s">
        <v>119</v>
      </c>
      <c r="BI72" s="269" t="s">
        <v>95</v>
      </c>
      <c r="BJ72" s="272" t="s">
        <v>98</v>
      </c>
      <c r="BK72" s="269" t="s">
        <v>94</v>
      </c>
      <c r="BL72" s="269" t="s">
        <v>95</v>
      </c>
      <c r="BM72" s="267" t="s">
        <v>119</v>
      </c>
    </row>
    <row r="73" spans="1:65" s="14" customFormat="1" ht="25.95" customHeight="1">
      <c r="A73" s="273">
        <v>58</v>
      </c>
      <c r="B73" s="327" t="s">
        <v>350</v>
      </c>
      <c r="C73" s="261" t="s">
        <v>368</v>
      </c>
      <c r="D73" s="267" t="s">
        <v>90</v>
      </c>
      <c r="E73" s="308">
        <f t="shared" si="1"/>
        <v>107000</v>
      </c>
      <c r="F73" s="237" t="s">
        <v>727</v>
      </c>
      <c r="G73" s="318">
        <v>107</v>
      </c>
      <c r="H73" s="268">
        <v>1920</v>
      </c>
      <c r="I73" s="268" t="s">
        <v>288</v>
      </c>
      <c r="J73" s="270"/>
      <c r="K73" s="270" t="s">
        <v>96</v>
      </c>
      <c r="L73" s="268" t="s">
        <v>95</v>
      </c>
      <c r="M73" s="268" t="s">
        <v>95</v>
      </c>
      <c r="N73" s="267" t="s">
        <v>320</v>
      </c>
      <c r="O73" s="267" t="s">
        <v>290</v>
      </c>
      <c r="P73" s="267" t="s">
        <v>332</v>
      </c>
      <c r="Q73" s="267" t="s">
        <v>333</v>
      </c>
      <c r="R73" s="268" t="s">
        <v>95</v>
      </c>
      <c r="S73" s="270" t="s">
        <v>119</v>
      </c>
      <c r="T73" s="270" t="s">
        <v>274</v>
      </c>
      <c r="U73" s="268" t="s">
        <v>95</v>
      </c>
      <c r="V73" s="268" t="s">
        <v>95</v>
      </c>
      <c r="W73" s="268" t="s">
        <v>95</v>
      </c>
      <c r="X73" s="268" t="s">
        <v>95</v>
      </c>
      <c r="Y73" s="268" t="s">
        <v>95</v>
      </c>
      <c r="Z73" s="268" t="s">
        <v>94</v>
      </c>
      <c r="AA73" s="268"/>
      <c r="AB73" s="270"/>
      <c r="AC73" s="270"/>
      <c r="AD73" s="268" t="s">
        <v>95</v>
      </c>
      <c r="AE73" s="270" t="s">
        <v>275</v>
      </c>
      <c r="AF73" s="268" t="s">
        <v>95</v>
      </c>
      <c r="AG73" s="270"/>
      <c r="AH73" s="270"/>
      <c r="AI73" s="270" t="s">
        <v>98</v>
      </c>
      <c r="AJ73" s="271"/>
      <c r="AK73" s="269" t="s">
        <v>95</v>
      </c>
      <c r="AL73" s="269" t="s">
        <v>94</v>
      </c>
      <c r="AM73" s="269" t="s">
        <v>95</v>
      </c>
      <c r="AN73" s="269" t="s">
        <v>95</v>
      </c>
      <c r="AO73" s="269" t="s">
        <v>95</v>
      </c>
      <c r="AP73" s="267" t="s">
        <v>98</v>
      </c>
      <c r="AQ73" s="267" t="s">
        <v>98</v>
      </c>
      <c r="AR73" s="267" t="s">
        <v>98</v>
      </c>
      <c r="AS73" s="269" t="s">
        <v>95</v>
      </c>
      <c r="AT73" s="269" t="s">
        <v>95</v>
      </c>
      <c r="AU73" s="269" t="s">
        <v>95</v>
      </c>
      <c r="AV73" s="269" t="s">
        <v>95</v>
      </c>
      <c r="AW73" s="269" t="s">
        <v>95</v>
      </c>
      <c r="AX73" s="267" t="s">
        <v>119</v>
      </c>
      <c r="AY73" s="269" t="s">
        <v>95</v>
      </c>
      <c r="AZ73" s="269" t="s">
        <v>95</v>
      </c>
      <c r="BA73" s="267" t="s">
        <v>96</v>
      </c>
      <c r="BB73" s="267" t="s">
        <v>96</v>
      </c>
      <c r="BC73" s="267" t="s">
        <v>96</v>
      </c>
      <c r="BD73" s="267" t="s">
        <v>96</v>
      </c>
      <c r="BE73" s="269" t="s">
        <v>95</v>
      </c>
      <c r="BF73" s="269" t="s">
        <v>95</v>
      </c>
      <c r="BG73" s="269" t="s">
        <v>95</v>
      </c>
      <c r="BH73" s="272" t="s">
        <v>119</v>
      </c>
      <c r="BI73" s="269" t="s">
        <v>95</v>
      </c>
      <c r="BJ73" s="272" t="s">
        <v>98</v>
      </c>
      <c r="BK73" s="269" t="s">
        <v>94</v>
      </c>
      <c r="BL73" s="269" t="s">
        <v>95</v>
      </c>
      <c r="BM73" s="267" t="s">
        <v>119</v>
      </c>
    </row>
    <row r="74" spans="1:65" s="14" customFormat="1" ht="25.95" customHeight="1">
      <c r="A74" s="273">
        <v>59</v>
      </c>
      <c r="B74" s="327" t="s">
        <v>350</v>
      </c>
      <c r="C74" s="261" t="s">
        <v>369</v>
      </c>
      <c r="D74" s="267" t="s">
        <v>90</v>
      </c>
      <c r="E74" s="227">
        <v>147994.28</v>
      </c>
      <c r="F74" s="325" t="s">
        <v>89</v>
      </c>
      <c r="G74" s="318">
        <v>39.06</v>
      </c>
      <c r="H74" s="268">
        <v>1910</v>
      </c>
      <c r="I74" s="268" t="s">
        <v>288</v>
      </c>
      <c r="J74" s="270"/>
      <c r="K74" s="270" t="s">
        <v>96</v>
      </c>
      <c r="L74" s="268" t="s">
        <v>95</v>
      </c>
      <c r="M74" s="268" t="s">
        <v>95</v>
      </c>
      <c r="N74" s="267" t="s">
        <v>320</v>
      </c>
      <c r="O74" s="267" t="s">
        <v>362</v>
      </c>
      <c r="P74" s="267" t="s">
        <v>290</v>
      </c>
      <c r="Q74" s="267" t="s">
        <v>324</v>
      </c>
      <c r="R74" s="268" t="s">
        <v>95</v>
      </c>
      <c r="S74" s="270" t="s">
        <v>119</v>
      </c>
      <c r="T74" s="270" t="s">
        <v>274</v>
      </c>
      <c r="U74" s="268" t="s">
        <v>95</v>
      </c>
      <c r="V74" s="268" t="s">
        <v>95</v>
      </c>
      <c r="W74" s="268" t="s">
        <v>95</v>
      </c>
      <c r="X74" s="268" t="s">
        <v>95</v>
      </c>
      <c r="Y74" s="268" t="s">
        <v>95</v>
      </c>
      <c r="Z74" s="268" t="s">
        <v>94</v>
      </c>
      <c r="AA74" s="268"/>
      <c r="AB74" s="270"/>
      <c r="AC74" s="270"/>
      <c r="AD74" s="268" t="s">
        <v>95</v>
      </c>
      <c r="AE74" s="270" t="s">
        <v>275</v>
      </c>
      <c r="AF74" s="268" t="s">
        <v>95</v>
      </c>
      <c r="AG74" s="270"/>
      <c r="AH74" s="270"/>
      <c r="AI74" s="270" t="s">
        <v>98</v>
      </c>
      <c r="AJ74" s="271"/>
      <c r="AK74" s="269" t="s">
        <v>95</v>
      </c>
      <c r="AL74" s="269" t="s">
        <v>94</v>
      </c>
      <c r="AM74" s="269" t="s">
        <v>95</v>
      </c>
      <c r="AN74" s="269" t="s">
        <v>95</v>
      </c>
      <c r="AO74" s="269" t="s">
        <v>95</v>
      </c>
      <c r="AP74" s="267" t="s">
        <v>98</v>
      </c>
      <c r="AQ74" s="267" t="s">
        <v>98</v>
      </c>
      <c r="AR74" s="267" t="s">
        <v>98</v>
      </c>
      <c r="AS74" s="269" t="s">
        <v>95</v>
      </c>
      <c r="AT74" s="269" t="s">
        <v>95</v>
      </c>
      <c r="AU74" s="269" t="s">
        <v>95</v>
      </c>
      <c r="AV74" s="269" t="s">
        <v>95</v>
      </c>
      <c r="AW74" s="269" t="s">
        <v>95</v>
      </c>
      <c r="AX74" s="267" t="s">
        <v>119</v>
      </c>
      <c r="AY74" s="269" t="s">
        <v>95</v>
      </c>
      <c r="AZ74" s="269" t="s">
        <v>95</v>
      </c>
      <c r="BA74" s="267" t="s">
        <v>96</v>
      </c>
      <c r="BB74" s="267" t="s">
        <v>96</v>
      </c>
      <c r="BC74" s="267" t="s">
        <v>96</v>
      </c>
      <c r="BD74" s="267" t="s">
        <v>96</v>
      </c>
      <c r="BE74" s="269" t="s">
        <v>95</v>
      </c>
      <c r="BF74" s="269" t="s">
        <v>95</v>
      </c>
      <c r="BG74" s="269" t="s">
        <v>95</v>
      </c>
      <c r="BH74" s="272" t="s">
        <v>119</v>
      </c>
      <c r="BI74" s="269" t="s">
        <v>95</v>
      </c>
      <c r="BJ74" s="272" t="s">
        <v>98</v>
      </c>
      <c r="BK74" s="269" t="s">
        <v>94</v>
      </c>
      <c r="BL74" s="269" t="s">
        <v>95</v>
      </c>
      <c r="BM74" s="267" t="s">
        <v>119</v>
      </c>
    </row>
    <row r="75" spans="1:65" s="14" customFormat="1" ht="25.95" customHeight="1">
      <c r="A75" s="273">
        <v>60</v>
      </c>
      <c r="B75" s="327" t="s">
        <v>350</v>
      </c>
      <c r="C75" s="261" t="s">
        <v>370</v>
      </c>
      <c r="D75" s="267" t="s">
        <v>90</v>
      </c>
      <c r="E75" s="308">
        <f t="shared" ref="E75:E87" si="2">1000*G75</f>
        <v>54000</v>
      </c>
      <c r="F75" s="237" t="s">
        <v>727</v>
      </c>
      <c r="G75" s="318">
        <v>54</v>
      </c>
      <c r="H75" s="268">
        <v>1924</v>
      </c>
      <c r="I75" s="268" t="s">
        <v>288</v>
      </c>
      <c r="J75" s="270"/>
      <c r="K75" s="270" t="s">
        <v>96</v>
      </c>
      <c r="L75" s="268" t="s">
        <v>95</v>
      </c>
      <c r="M75" s="268" t="s">
        <v>95</v>
      </c>
      <c r="N75" s="267" t="s">
        <v>320</v>
      </c>
      <c r="O75" s="267" t="s">
        <v>362</v>
      </c>
      <c r="P75" s="267" t="s">
        <v>290</v>
      </c>
      <c r="Q75" s="267" t="s">
        <v>324</v>
      </c>
      <c r="R75" s="268" t="s">
        <v>95</v>
      </c>
      <c r="S75" s="270" t="s">
        <v>119</v>
      </c>
      <c r="T75" s="270" t="s">
        <v>274</v>
      </c>
      <c r="U75" s="268" t="s">
        <v>95</v>
      </c>
      <c r="V75" s="268" t="s">
        <v>95</v>
      </c>
      <c r="W75" s="268" t="s">
        <v>95</v>
      </c>
      <c r="X75" s="268" t="s">
        <v>95</v>
      </c>
      <c r="Y75" s="268" t="s">
        <v>95</v>
      </c>
      <c r="Z75" s="268" t="s">
        <v>94</v>
      </c>
      <c r="AA75" s="268"/>
      <c r="AB75" s="270"/>
      <c r="AC75" s="270"/>
      <c r="AD75" s="268" t="s">
        <v>95</v>
      </c>
      <c r="AE75" s="270" t="s">
        <v>275</v>
      </c>
      <c r="AF75" s="268" t="s">
        <v>95</v>
      </c>
      <c r="AG75" s="270"/>
      <c r="AH75" s="270"/>
      <c r="AI75" s="270" t="s">
        <v>98</v>
      </c>
      <c r="AJ75" s="271"/>
      <c r="AK75" s="269" t="s">
        <v>95</v>
      </c>
      <c r="AL75" s="269" t="s">
        <v>94</v>
      </c>
      <c r="AM75" s="269" t="s">
        <v>95</v>
      </c>
      <c r="AN75" s="269" t="s">
        <v>95</v>
      </c>
      <c r="AO75" s="269" t="s">
        <v>95</v>
      </c>
      <c r="AP75" s="267" t="s">
        <v>98</v>
      </c>
      <c r="AQ75" s="267" t="s">
        <v>98</v>
      </c>
      <c r="AR75" s="267" t="s">
        <v>98</v>
      </c>
      <c r="AS75" s="269" t="s">
        <v>95</v>
      </c>
      <c r="AT75" s="269" t="s">
        <v>95</v>
      </c>
      <c r="AU75" s="269" t="s">
        <v>95</v>
      </c>
      <c r="AV75" s="269" t="s">
        <v>95</v>
      </c>
      <c r="AW75" s="269" t="s">
        <v>95</v>
      </c>
      <c r="AX75" s="267" t="s">
        <v>119</v>
      </c>
      <c r="AY75" s="269" t="s">
        <v>95</v>
      </c>
      <c r="AZ75" s="269" t="s">
        <v>95</v>
      </c>
      <c r="BA75" s="267" t="s">
        <v>96</v>
      </c>
      <c r="BB75" s="267" t="s">
        <v>96</v>
      </c>
      <c r="BC75" s="267" t="s">
        <v>96</v>
      </c>
      <c r="BD75" s="267" t="s">
        <v>96</v>
      </c>
      <c r="BE75" s="269" t="s">
        <v>95</v>
      </c>
      <c r="BF75" s="269" t="s">
        <v>95</v>
      </c>
      <c r="BG75" s="269" t="s">
        <v>95</v>
      </c>
      <c r="BH75" s="272" t="s">
        <v>119</v>
      </c>
      <c r="BI75" s="269" t="s">
        <v>95</v>
      </c>
      <c r="BJ75" s="272" t="s">
        <v>98</v>
      </c>
      <c r="BK75" s="269" t="s">
        <v>94</v>
      </c>
      <c r="BL75" s="269" t="s">
        <v>95</v>
      </c>
      <c r="BM75" s="267" t="s">
        <v>119</v>
      </c>
    </row>
    <row r="76" spans="1:65" s="14" customFormat="1" ht="25.95" customHeight="1">
      <c r="A76" s="273">
        <v>61</v>
      </c>
      <c r="B76" s="327" t="s">
        <v>350</v>
      </c>
      <c r="C76" s="261" t="s">
        <v>371</v>
      </c>
      <c r="D76" s="267" t="s">
        <v>90</v>
      </c>
      <c r="E76" s="308">
        <f t="shared" si="2"/>
        <v>40000</v>
      </c>
      <c r="F76" s="237" t="s">
        <v>727</v>
      </c>
      <c r="G76" s="318">
        <v>40</v>
      </c>
      <c r="H76" s="268">
        <v>1920</v>
      </c>
      <c r="I76" s="268" t="s">
        <v>288</v>
      </c>
      <c r="J76" s="270"/>
      <c r="K76" s="270" t="s">
        <v>96</v>
      </c>
      <c r="L76" s="268" t="s">
        <v>95</v>
      </c>
      <c r="M76" s="268" t="s">
        <v>95</v>
      </c>
      <c r="N76" s="267" t="s">
        <v>320</v>
      </c>
      <c r="O76" s="267" t="s">
        <v>362</v>
      </c>
      <c r="P76" s="267" t="s">
        <v>290</v>
      </c>
      <c r="Q76" s="267" t="s">
        <v>324</v>
      </c>
      <c r="R76" s="268" t="s">
        <v>95</v>
      </c>
      <c r="S76" s="270" t="s">
        <v>119</v>
      </c>
      <c r="T76" s="270" t="s">
        <v>274</v>
      </c>
      <c r="U76" s="268" t="s">
        <v>95</v>
      </c>
      <c r="V76" s="268" t="s">
        <v>95</v>
      </c>
      <c r="W76" s="268" t="s">
        <v>95</v>
      </c>
      <c r="X76" s="268" t="s">
        <v>95</v>
      </c>
      <c r="Y76" s="268" t="s">
        <v>95</v>
      </c>
      <c r="Z76" s="268" t="s">
        <v>94</v>
      </c>
      <c r="AA76" s="268"/>
      <c r="AB76" s="270"/>
      <c r="AC76" s="270"/>
      <c r="AD76" s="268" t="s">
        <v>95</v>
      </c>
      <c r="AE76" s="270" t="s">
        <v>275</v>
      </c>
      <c r="AF76" s="268" t="s">
        <v>95</v>
      </c>
      <c r="AG76" s="270"/>
      <c r="AH76" s="270"/>
      <c r="AI76" s="270" t="s">
        <v>98</v>
      </c>
      <c r="AJ76" s="271"/>
      <c r="AK76" s="269" t="s">
        <v>95</v>
      </c>
      <c r="AL76" s="269" t="s">
        <v>94</v>
      </c>
      <c r="AM76" s="269" t="s">
        <v>95</v>
      </c>
      <c r="AN76" s="269" t="s">
        <v>95</v>
      </c>
      <c r="AO76" s="269" t="s">
        <v>95</v>
      </c>
      <c r="AP76" s="267" t="s">
        <v>98</v>
      </c>
      <c r="AQ76" s="267" t="s">
        <v>98</v>
      </c>
      <c r="AR76" s="267" t="s">
        <v>98</v>
      </c>
      <c r="AS76" s="269" t="s">
        <v>95</v>
      </c>
      <c r="AT76" s="269" t="s">
        <v>95</v>
      </c>
      <c r="AU76" s="269" t="s">
        <v>95</v>
      </c>
      <c r="AV76" s="269" t="s">
        <v>95</v>
      </c>
      <c r="AW76" s="269" t="s">
        <v>95</v>
      </c>
      <c r="AX76" s="267" t="s">
        <v>119</v>
      </c>
      <c r="AY76" s="269" t="s">
        <v>95</v>
      </c>
      <c r="AZ76" s="269" t="s">
        <v>95</v>
      </c>
      <c r="BA76" s="267" t="s">
        <v>96</v>
      </c>
      <c r="BB76" s="267" t="s">
        <v>96</v>
      </c>
      <c r="BC76" s="267" t="s">
        <v>96</v>
      </c>
      <c r="BD76" s="267" t="s">
        <v>96</v>
      </c>
      <c r="BE76" s="269" t="s">
        <v>95</v>
      </c>
      <c r="BF76" s="269" t="s">
        <v>95</v>
      </c>
      <c r="BG76" s="269" t="s">
        <v>95</v>
      </c>
      <c r="BH76" s="272" t="s">
        <v>119</v>
      </c>
      <c r="BI76" s="269" t="s">
        <v>95</v>
      </c>
      <c r="BJ76" s="272" t="s">
        <v>98</v>
      </c>
      <c r="BK76" s="269" t="s">
        <v>94</v>
      </c>
      <c r="BL76" s="269" t="s">
        <v>95</v>
      </c>
      <c r="BM76" s="267" t="s">
        <v>119</v>
      </c>
    </row>
    <row r="77" spans="1:65" s="14" customFormat="1" ht="25.95" customHeight="1">
      <c r="A77" s="273">
        <v>62</v>
      </c>
      <c r="B77" s="327" t="s">
        <v>350</v>
      </c>
      <c r="C77" s="261" t="s">
        <v>372</v>
      </c>
      <c r="D77" s="267" t="s">
        <v>90</v>
      </c>
      <c r="E77" s="308">
        <f t="shared" si="2"/>
        <v>46860</v>
      </c>
      <c r="F77" s="237" t="s">
        <v>727</v>
      </c>
      <c r="G77" s="318">
        <v>46.86</v>
      </c>
      <c r="H77" s="268">
        <v>1920</v>
      </c>
      <c r="I77" s="268" t="s">
        <v>288</v>
      </c>
      <c r="J77" s="270"/>
      <c r="K77" s="270" t="s">
        <v>96</v>
      </c>
      <c r="L77" s="268" t="s">
        <v>95</v>
      </c>
      <c r="M77" s="268" t="s">
        <v>95</v>
      </c>
      <c r="N77" s="267" t="s">
        <v>320</v>
      </c>
      <c r="O77" s="267" t="s">
        <v>362</v>
      </c>
      <c r="P77" s="267" t="s">
        <v>290</v>
      </c>
      <c r="Q77" s="267" t="s">
        <v>324</v>
      </c>
      <c r="R77" s="268" t="s">
        <v>95</v>
      </c>
      <c r="S77" s="270" t="s">
        <v>119</v>
      </c>
      <c r="T77" s="270" t="s">
        <v>274</v>
      </c>
      <c r="U77" s="268" t="s">
        <v>95</v>
      </c>
      <c r="V77" s="268" t="s">
        <v>95</v>
      </c>
      <c r="W77" s="268" t="s">
        <v>95</v>
      </c>
      <c r="X77" s="268" t="s">
        <v>95</v>
      </c>
      <c r="Y77" s="268" t="s">
        <v>95</v>
      </c>
      <c r="Z77" s="268" t="s">
        <v>94</v>
      </c>
      <c r="AA77" s="268"/>
      <c r="AB77" s="270"/>
      <c r="AC77" s="270"/>
      <c r="AD77" s="268" t="s">
        <v>95</v>
      </c>
      <c r="AE77" s="270" t="s">
        <v>275</v>
      </c>
      <c r="AF77" s="268" t="s">
        <v>95</v>
      </c>
      <c r="AG77" s="270"/>
      <c r="AH77" s="270"/>
      <c r="AI77" s="270" t="s">
        <v>98</v>
      </c>
      <c r="AJ77" s="271"/>
      <c r="AK77" s="269" t="s">
        <v>95</v>
      </c>
      <c r="AL77" s="269" t="s">
        <v>94</v>
      </c>
      <c r="AM77" s="269" t="s">
        <v>95</v>
      </c>
      <c r="AN77" s="269" t="s">
        <v>95</v>
      </c>
      <c r="AO77" s="269" t="s">
        <v>95</v>
      </c>
      <c r="AP77" s="267" t="s">
        <v>98</v>
      </c>
      <c r="AQ77" s="267" t="s">
        <v>98</v>
      </c>
      <c r="AR77" s="267" t="s">
        <v>98</v>
      </c>
      <c r="AS77" s="269" t="s">
        <v>95</v>
      </c>
      <c r="AT77" s="269" t="s">
        <v>95</v>
      </c>
      <c r="AU77" s="269" t="s">
        <v>95</v>
      </c>
      <c r="AV77" s="269" t="s">
        <v>95</v>
      </c>
      <c r="AW77" s="269" t="s">
        <v>95</v>
      </c>
      <c r="AX77" s="267" t="s">
        <v>119</v>
      </c>
      <c r="AY77" s="269" t="s">
        <v>95</v>
      </c>
      <c r="AZ77" s="269" t="s">
        <v>95</v>
      </c>
      <c r="BA77" s="267" t="s">
        <v>96</v>
      </c>
      <c r="BB77" s="267" t="s">
        <v>96</v>
      </c>
      <c r="BC77" s="267" t="s">
        <v>96</v>
      </c>
      <c r="BD77" s="267" t="s">
        <v>96</v>
      </c>
      <c r="BE77" s="269" t="s">
        <v>95</v>
      </c>
      <c r="BF77" s="269" t="s">
        <v>95</v>
      </c>
      <c r="BG77" s="269" t="s">
        <v>95</v>
      </c>
      <c r="BH77" s="272" t="s">
        <v>119</v>
      </c>
      <c r="BI77" s="269" t="s">
        <v>95</v>
      </c>
      <c r="BJ77" s="272" t="s">
        <v>98</v>
      </c>
      <c r="BK77" s="269" t="s">
        <v>94</v>
      </c>
      <c r="BL77" s="269" t="s">
        <v>95</v>
      </c>
      <c r="BM77" s="267" t="s">
        <v>119</v>
      </c>
    </row>
    <row r="78" spans="1:65" s="14" customFormat="1" ht="25.95" customHeight="1">
      <c r="A78" s="273">
        <v>63</v>
      </c>
      <c r="B78" s="327" t="s">
        <v>350</v>
      </c>
      <c r="C78" s="261" t="s">
        <v>373</v>
      </c>
      <c r="D78" s="267" t="s">
        <v>90</v>
      </c>
      <c r="E78" s="308">
        <f t="shared" si="2"/>
        <v>115550</v>
      </c>
      <c r="F78" s="237" t="s">
        <v>727</v>
      </c>
      <c r="G78" s="318">
        <v>115.55</v>
      </c>
      <c r="H78" s="268">
        <v>1916</v>
      </c>
      <c r="I78" s="268" t="s">
        <v>288</v>
      </c>
      <c r="J78" s="270"/>
      <c r="K78" s="270" t="s">
        <v>96</v>
      </c>
      <c r="L78" s="268" t="s">
        <v>95</v>
      </c>
      <c r="M78" s="268" t="s">
        <v>95</v>
      </c>
      <c r="N78" s="267" t="s">
        <v>320</v>
      </c>
      <c r="O78" s="267" t="s">
        <v>362</v>
      </c>
      <c r="P78" s="267" t="s">
        <v>290</v>
      </c>
      <c r="Q78" s="267" t="s">
        <v>324</v>
      </c>
      <c r="R78" s="268" t="s">
        <v>95</v>
      </c>
      <c r="S78" s="270" t="s">
        <v>119</v>
      </c>
      <c r="T78" s="270" t="s">
        <v>274</v>
      </c>
      <c r="U78" s="268" t="s">
        <v>95</v>
      </c>
      <c r="V78" s="268" t="s">
        <v>95</v>
      </c>
      <c r="W78" s="268" t="s">
        <v>95</v>
      </c>
      <c r="X78" s="268" t="s">
        <v>95</v>
      </c>
      <c r="Y78" s="268" t="s">
        <v>95</v>
      </c>
      <c r="Z78" s="268" t="s">
        <v>94</v>
      </c>
      <c r="AA78" s="268"/>
      <c r="AB78" s="270"/>
      <c r="AC78" s="270"/>
      <c r="AD78" s="268" t="s">
        <v>95</v>
      </c>
      <c r="AE78" s="270" t="s">
        <v>275</v>
      </c>
      <c r="AF78" s="268" t="s">
        <v>95</v>
      </c>
      <c r="AG78" s="270"/>
      <c r="AH78" s="270"/>
      <c r="AI78" s="270" t="s">
        <v>98</v>
      </c>
      <c r="AJ78" s="271"/>
      <c r="AK78" s="269" t="s">
        <v>95</v>
      </c>
      <c r="AL78" s="269" t="s">
        <v>94</v>
      </c>
      <c r="AM78" s="269" t="s">
        <v>95</v>
      </c>
      <c r="AN78" s="269" t="s">
        <v>95</v>
      </c>
      <c r="AO78" s="269" t="s">
        <v>95</v>
      </c>
      <c r="AP78" s="267" t="s">
        <v>98</v>
      </c>
      <c r="AQ78" s="267" t="s">
        <v>98</v>
      </c>
      <c r="AR78" s="267" t="s">
        <v>98</v>
      </c>
      <c r="AS78" s="269" t="s">
        <v>95</v>
      </c>
      <c r="AT78" s="269" t="s">
        <v>95</v>
      </c>
      <c r="AU78" s="269" t="s">
        <v>95</v>
      </c>
      <c r="AV78" s="269" t="s">
        <v>95</v>
      </c>
      <c r="AW78" s="269" t="s">
        <v>95</v>
      </c>
      <c r="AX78" s="267" t="s">
        <v>119</v>
      </c>
      <c r="AY78" s="269" t="s">
        <v>95</v>
      </c>
      <c r="AZ78" s="269" t="s">
        <v>95</v>
      </c>
      <c r="BA78" s="267" t="s">
        <v>96</v>
      </c>
      <c r="BB78" s="267" t="s">
        <v>96</v>
      </c>
      <c r="BC78" s="267" t="s">
        <v>96</v>
      </c>
      <c r="BD78" s="267" t="s">
        <v>96</v>
      </c>
      <c r="BE78" s="269" t="s">
        <v>95</v>
      </c>
      <c r="BF78" s="269" t="s">
        <v>95</v>
      </c>
      <c r="BG78" s="269" t="s">
        <v>95</v>
      </c>
      <c r="BH78" s="272" t="s">
        <v>119</v>
      </c>
      <c r="BI78" s="269" t="s">
        <v>95</v>
      </c>
      <c r="BJ78" s="272" t="s">
        <v>98</v>
      </c>
      <c r="BK78" s="269" t="s">
        <v>94</v>
      </c>
      <c r="BL78" s="269" t="s">
        <v>95</v>
      </c>
      <c r="BM78" s="267" t="s">
        <v>119</v>
      </c>
    </row>
    <row r="79" spans="1:65" s="14" customFormat="1" ht="25.95" customHeight="1">
      <c r="A79" s="273">
        <v>64</v>
      </c>
      <c r="B79" s="327" t="s">
        <v>350</v>
      </c>
      <c r="C79" s="261" t="s">
        <v>374</v>
      </c>
      <c r="D79" s="267" t="s">
        <v>90</v>
      </c>
      <c r="E79" s="308">
        <f t="shared" si="2"/>
        <v>133260</v>
      </c>
      <c r="F79" s="237" t="s">
        <v>727</v>
      </c>
      <c r="G79" s="318">
        <v>133.26</v>
      </c>
      <c r="H79" s="268">
        <v>1916</v>
      </c>
      <c r="I79" s="268" t="s">
        <v>288</v>
      </c>
      <c r="J79" s="270"/>
      <c r="K79" s="270" t="s">
        <v>96</v>
      </c>
      <c r="L79" s="268" t="s">
        <v>95</v>
      </c>
      <c r="M79" s="268" t="s">
        <v>95</v>
      </c>
      <c r="N79" s="267" t="s">
        <v>320</v>
      </c>
      <c r="O79" s="267" t="s">
        <v>290</v>
      </c>
      <c r="P79" s="267" t="s">
        <v>332</v>
      </c>
      <c r="Q79" s="267" t="s">
        <v>333</v>
      </c>
      <c r="R79" s="268" t="s">
        <v>95</v>
      </c>
      <c r="S79" s="270" t="s">
        <v>119</v>
      </c>
      <c r="T79" s="270" t="s">
        <v>274</v>
      </c>
      <c r="U79" s="268" t="s">
        <v>95</v>
      </c>
      <c r="V79" s="268" t="s">
        <v>95</v>
      </c>
      <c r="W79" s="268" t="s">
        <v>95</v>
      </c>
      <c r="X79" s="268" t="s">
        <v>95</v>
      </c>
      <c r="Y79" s="268" t="s">
        <v>95</v>
      </c>
      <c r="Z79" s="268" t="s">
        <v>94</v>
      </c>
      <c r="AA79" s="268"/>
      <c r="AB79" s="270"/>
      <c r="AC79" s="270"/>
      <c r="AD79" s="268" t="s">
        <v>95</v>
      </c>
      <c r="AE79" s="270" t="s">
        <v>275</v>
      </c>
      <c r="AF79" s="268" t="s">
        <v>95</v>
      </c>
      <c r="AG79" s="270"/>
      <c r="AH79" s="270"/>
      <c r="AI79" s="270" t="s">
        <v>98</v>
      </c>
      <c r="AJ79" s="271"/>
      <c r="AK79" s="269" t="s">
        <v>95</v>
      </c>
      <c r="AL79" s="269" t="s">
        <v>94</v>
      </c>
      <c r="AM79" s="269" t="s">
        <v>95</v>
      </c>
      <c r="AN79" s="269" t="s">
        <v>95</v>
      </c>
      <c r="AO79" s="269" t="s">
        <v>95</v>
      </c>
      <c r="AP79" s="267" t="s">
        <v>98</v>
      </c>
      <c r="AQ79" s="267" t="s">
        <v>98</v>
      </c>
      <c r="AR79" s="267" t="s">
        <v>98</v>
      </c>
      <c r="AS79" s="269" t="s">
        <v>95</v>
      </c>
      <c r="AT79" s="269" t="s">
        <v>95</v>
      </c>
      <c r="AU79" s="269" t="s">
        <v>95</v>
      </c>
      <c r="AV79" s="269" t="s">
        <v>95</v>
      </c>
      <c r="AW79" s="269" t="s">
        <v>95</v>
      </c>
      <c r="AX79" s="267" t="s">
        <v>119</v>
      </c>
      <c r="AY79" s="269" t="s">
        <v>95</v>
      </c>
      <c r="AZ79" s="269" t="s">
        <v>95</v>
      </c>
      <c r="BA79" s="267" t="s">
        <v>96</v>
      </c>
      <c r="BB79" s="267" t="s">
        <v>96</v>
      </c>
      <c r="BC79" s="267" t="s">
        <v>96</v>
      </c>
      <c r="BD79" s="267" t="s">
        <v>96</v>
      </c>
      <c r="BE79" s="269" t="s">
        <v>95</v>
      </c>
      <c r="BF79" s="269" t="s">
        <v>95</v>
      </c>
      <c r="BG79" s="269" t="s">
        <v>95</v>
      </c>
      <c r="BH79" s="272" t="s">
        <v>119</v>
      </c>
      <c r="BI79" s="269" t="s">
        <v>95</v>
      </c>
      <c r="BJ79" s="272" t="s">
        <v>98</v>
      </c>
      <c r="BK79" s="269" t="s">
        <v>94</v>
      </c>
      <c r="BL79" s="269" t="s">
        <v>95</v>
      </c>
      <c r="BM79" s="267" t="s">
        <v>119</v>
      </c>
    </row>
    <row r="80" spans="1:65" s="14" customFormat="1" ht="25.95" customHeight="1">
      <c r="A80" s="273">
        <v>65</v>
      </c>
      <c r="B80" s="327" t="s">
        <v>350</v>
      </c>
      <c r="C80" s="261" t="s">
        <v>375</v>
      </c>
      <c r="D80" s="267" t="s">
        <v>90</v>
      </c>
      <c r="E80" s="308">
        <f t="shared" si="2"/>
        <v>59330</v>
      </c>
      <c r="F80" s="237" t="s">
        <v>727</v>
      </c>
      <c r="G80" s="318">
        <v>59.33</v>
      </c>
      <c r="H80" s="268">
        <v>1916</v>
      </c>
      <c r="I80" s="268" t="s">
        <v>288</v>
      </c>
      <c r="J80" s="270"/>
      <c r="K80" s="270" t="s">
        <v>96</v>
      </c>
      <c r="L80" s="268" t="s">
        <v>95</v>
      </c>
      <c r="M80" s="268" t="s">
        <v>95</v>
      </c>
      <c r="N80" s="267" t="s">
        <v>320</v>
      </c>
      <c r="O80" s="267" t="s">
        <v>290</v>
      </c>
      <c r="P80" s="267" t="s">
        <v>332</v>
      </c>
      <c r="Q80" s="267" t="s">
        <v>333</v>
      </c>
      <c r="R80" s="268" t="s">
        <v>95</v>
      </c>
      <c r="S80" s="270" t="s">
        <v>119</v>
      </c>
      <c r="T80" s="270" t="s">
        <v>274</v>
      </c>
      <c r="U80" s="268" t="s">
        <v>95</v>
      </c>
      <c r="V80" s="268" t="s">
        <v>95</v>
      </c>
      <c r="W80" s="268" t="s">
        <v>95</v>
      </c>
      <c r="X80" s="268" t="s">
        <v>95</v>
      </c>
      <c r="Y80" s="268" t="s">
        <v>95</v>
      </c>
      <c r="Z80" s="268" t="s">
        <v>94</v>
      </c>
      <c r="AA80" s="268"/>
      <c r="AB80" s="270"/>
      <c r="AC80" s="270"/>
      <c r="AD80" s="268" t="s">
        <v>95</v>
      </c>
      <c r="AE80" s="270" t="s">
        <v>275</v>
      </c>
      <c r="AF80" s="268" t="s">
        <v>95</v>
      </c>
      <c r="AG80" s="270"/>
      <c r="AH80" s="270"/>
      <c r="AI80" s="270" t="s">
        <v>98</v>
      </c>
      <c r="AJ80" s="271"/>
      <c r="AK80" s="269" t="s">
        <v>95</v>
      </c>
      <c r="AL80" s="269" t="s">
        <v>94</v>
      </c>
      <c r="AM80" s="269" t="s">
        <v>95</v>
      </c>
      <c r="AN80" s="269" t="s">
        <v>95</v>
      </c>
      <c r="AO80" s="269" t="s">
        <v>95</v>
      </c>
      <c r="AP80" s="267" t="s">
        <v>98</v>
      </c>
      <c r="AQ80" s="267" t="s">
        <v>98</v>
      </c>
      <c r="AR80" s="267" t="s">
        <v>98</v>
      </c>
      <c r="AS80" s="269" t="s">
        <v>95</v>
      </c>
      <c r="AT80" s="269" t="s">
        <v>95</v>
      </c>
      <c r="AU80" s="269" t="s">
        <v>95</v>
      </c>
      <c r="AV80" s="269" t="s">
        <v>95</v>
      </c>
      <c r="AW80" s="269" t="s">
        <v>95</v>
      </c>
      <c r="AX80" s="267" t="s">
        <v>119</v>
      </c>
      <c r="AY80" s="269" t="s">
        <v>95</v>
      </c>
      <c r="AZ80" s="269" t="s">
        <v>95</v>
      </c>
      <c r="BA80" s="267" t="s">
        <v>96</v>
      </c>
      <c r="BB80" s="267" t="s">
        <v>96</v>
      </c>
      <c r="BC80" s="267" t="s">
        <v>96</v>
      </c>
      <c r="BD80" s="267" t="s">
        <v>96</v>
      </c>
      <c r="BE80" s="269" t="s">
        <v>95</v>
      </c>
      <c r="BF80" s="269" t="s">
        <v>95</v>
      </c>
      <c r="BG80" s="269" t="s">
        <v>95</v>
      </c>
      <c r="BH80" s="272" t="s">
        <v>119</v>
      </c>
      <c r="BI80" s="269" t="s">
        <v>95</v>
      </c>
      <c r="BJ80" s="272" t="s">
        <v>98</v>
      </c>
      <c r="BK80" s="269" t="s">
        <v>94</v>
      </c>
      <c r="BL80" s="269" t="s">
        <v>95</v>
      </c>
      <c r="BM80" s="267" t="s">
        <v>119</v>
      </c>
    </row>
    <row r="81" spans="1:65" s="14" customFormat="1" ht="25.95" customHeight="1">
      <c r="A81" s="273">
        <v>66</v>
      </c>
      <c r="B81" s="327" t="s">
        <v>350</v>
      </c>
      <c r="C81" s="261" t="s">
        <v>376</v>
      </c>
      <c r="D81" s="267" t="s">
        <v>90</v>
      </c>
      <c r="E81" s="308">
        <f t="shared" si="2"/>
        <v>41600</v>
      </c>
      <c r="F81" s="237" t="s">
        <v>727</v>
      </c>
      <c r="G81" s="318">
        <v>41.6</v>
      </c>
      <c r="H81" s="268">
        <v>1916</v>
      </c>
      <c r="I81" s="268" t="s">
        <v>288</v>
      </c>
      <c r="J81" s="270"/>
      <c r="K81" s="270" t="s">
        <v>96</v>
      </c>
      <c r="L81" s="268" t="s">
        <v>95</v>
      </c>
      <c r="M81" s="268" t="s">
        <v>95</v>
      </c>
      <c r="N81" s="267" t="s">
        <v>320</v>
      </c>
      <c r="O81" s="267" t="s">
        <v>290</v>
      </c>
      <c r="P81" s="267" t="s">
        <v>332</v>
      </c>
      <c r="Q81" s="267" t="s">
        <v>333</v>
      </c>
      <c r="R81" s="268" t="s">
        <v>95</v>
      </c>
      <c r="S81" s="270" t="s">
        <v>119</v>
      </c>
      <c r="T81" s="270" t="s">
        <v>274</v>
      </c>
      <c r="U81" s="268" t="s">
        <v>95</v>
      </c>
      <c r="V81" s="268" t="s">
        <v>95</v>
      </c>
      <c r="W81" s="268" t="s">
        <v>95</v>
      </c>
      <c r="X81" s="268" t="s">
        <v>95</v>
      </c>
      <c r="Y81" s="268" t="s">
        <v>95</v>
      </c>
      <c r="Z81" s="268" t="s">
        <v>94</v>
      </c>
      <c r="AA81" s="268"/>
      <c r="AB81" s="270"/>
      <c r="AC81" s="270"/>
      <c r="AD81" s="268" t="s">
        <v>95</v>
      </c>
      <c r="AE81" s="270" t="s">
        <v>275</v>
      </c>
      <c r="AF81" s="268" t="s">
        <v>95</v>
      </c>
      <c r="AG81" s="270"/>
      <c r="AH81" s="270"/>
      <c r="AI81" s="270" t="s">
        <v>98</v>
      </c>
      <c r="AJ81" s="271"/>
      <c r="AK81" s="269" t="s">
        <v>95</v>
      </c>
      <c r="AL81" s="269" t="s">
        <v>94</v>
      </c>
      <c r="AM81" s="269" t="s">
        <v>95</v>
      </c>
      <c r="AN81" s="269" t="s">
        <v>95</v>
      </c>
      <c r="AO81" s="269" t="s">
        <v>95</v>
      </c>
      <c r="AP81" s="267" t="s">
        <v>98</v>
      </c>
      <c r="AQ81" s="267" t="s">
        <v>98</v>
      </c>
      <c r="AR81" s="267" t="s">
        <v>98</v>
      </c>
      <c r="AS81" s="269" t="s">
        <v>95</v>
      </c>
      <c r="AT81" s="269" t="s">
        <v>95</v>
      </c>
      <c r="AU81" s="269" t="s">
        <v>95</v>
      </c>
      <c r="AV81" s="269" t="s">
        <v>95</v>
      </c>
      <c r="AW81" s="269" t="s">
        <v>95</v>
      </c>
      <c r="AX81" s="267" t="s">
        <v>119</v>
      </c>
      <c r="AY81" s="269" t="s">
        <v>95</v>
      </c>
      <c r="AZ81" s="269" t="s">
        <v>95</v>
      </c>
      <c r="BA81" s="267" t="s">
        <v>96</v>
      </c>
      <c r="BB81" s="267" t="s">
        <v>96</v>
      </c>
      <c r="BC81" s="267" t="s">
        <v>96</v>
      </c>
      <c r="BD81" s="267" t="s">
        <v>96</v>
      </c>
      <c r="BE81" s="269" t="s">
        <v>95</v>
      </c>
      <c r="BF81" s="269" t="s">
        <v>95</v>
      </c>
      <c r="BG81" s="269" t="s">
        <v>95</v>
      </c>
      <c r="BH81" s="272" t="s">
        <v>119</v>
      </c>
      <c r="BI81" s="269" t="s">
        <v>95</v>
      </c>
      <c r="BJ81" s="272" t="s">
        <v>98</v>
      </c>
      <c r="BK81" s="269" t="s">
        <v>94</v>
      </c>
      <c r="BL81" s="269" t="s">
        <v>95</v>
      </c>
      <c r="BM81" s="267" t="s">
        <v>119</v>
      </c>
    </row>
    <row r="82" spans="1:65" s="14" customFormat="1" ht="25.95" customHeight="1">
      <c r="A82" s="273">
        <v>67</v>
      </c>
      <c r="B82" s="327" t="s">
        <v>350</v>
      </c>
      <c r="C82" s="261" t="s">
        <v>377</v>
      </c>
      <c r="D82" s="267" t="s">
        <v>90</v>
      </c>
      <c r="E82" s="308">
        <f t="shared" si="2"/>
        <v>27880</v>
      </c>
      <c r="F82" s="237" t="s">
        <v>727</v>
      </c>
      <c r="G82" s="318">
        <v>27.88</v>
      </c>
      <c r="H82" s="268">
        <v>1899</v>
      </c>
      <c r="I82" s="268" t="s">
        <v>288</v>
      </c>
      <c r="J82" s="270"/>
      <c r="K82" s="270" t="s">
        <v>96</v>
      </c>
      <c r="L82" s="268" t="s">
        <v>95</v>
      </c>
      <c r="M82" s="268" t="s">
        <v>95</v>
      </c>
      <c r="N82" s="267" t="s">
        <v>320</v>
      </c>
      <c r="O82" s="267" t="s">
        <v>362</v>
      </c>
      <c r="P82" s="267" t="s">
        <v>290</v>
      </c>
      <c r="Q82" s="267" t="s">
        <v>324</v>
      </c>
      <c r="R82" s="268" t="s">
        <v>95</v>
      </c>
      <c r="S82" s="270" t="s">
        <v>119</v>
      </c>
      <c r="T82" s="270" t="s">
        <v>274</v>
      </c>
      <c r="U82" s="268" t="s">
        <v>95</v>
      </c>
      <c r="V82" s="268" t="s">
        <v>95</v>
      </c>
      <c r="W82" s="268" t="s">
        <v>95</v>
      </c>
      <c r="X82" s="268" t="s">
        <v>95</v>
      </c>
      <c r="Y82" s="268" t="s">
        <v>95</v>
      </c>
      <c r="Z82" s="268" t="s">
        <v>94</v>
      </c>
      <c r="AA82" s="268"/>
      <c r="AB82" s="270"/>
      <c r="AC82" s="270"/>
      <c r="AD82" s="268" t="s">
        <v>95</v>
      </c>
      <c r="AE82" s="270" t="s">
        <v>275</v>
      </c>
      <c r="AF82" s="268" t="s">
        <v>95</v>
      </c>
      <c r="AG82" s="270"/>
      <c r="AH82" s="270"/>
      <c r="AI82" s="270" t="s">
        <v>98</v>
      </c>
      <c r="AJ82" s="271"/>
      <c r="AK82" s="269" t="s">
        <v>95</v>
      </c>
      <c r="AL82" s="269" t="s">
        <v>94</v>
      </c>
      <c r="AM82" s="269" t="s">
        <v>95</v>
      </c>
      <c r="AN82" s="269" t="s">
        <v>95</v>
      </c>
      <c r="AO82" s="269" t="s">
        <v>95</v>
      </c>
      <c r="AP82" s="267" t="s">
        <v>98</v>
      </c>
      <c r="AQ82" s="267" t="s">
        <v>98</v>
      </c>
      <c r="AR82" s="267" t="s">
        <v>98</v>
      </c>
      <c r="AS82" s="269" t="s">
        <v>95</v>
      </c>
      <c r="AT82" s="269" t="s">
        <v>95</v>
      </c>
      <c r="AU82" s="269" t="s">
        <v>95</v>
      </c>
      <c r="AV82" s="269" t="s">
        <v>95</v>
      </c>
      <c r="AW82" s="269" t="s">
        <v>95</v>
      </c>
      <c r="AX82" s="267" t="s">
        <v>119</v>
      </c>
      <c r="AY82" s="269" t="s">
        <v>95</v>
      </c>
      <c r="AZ82" s="269" t="s">
        <v>95</v>
      </c>
      <c r="BA82" s="267" t="s">
        <v>96</v>
      </c>
      <c r="BB82" s="267" t="s">
        <v>96</v>
      </c>
      <c r="BC82" s="267" t="s">
        <v>96</v>
      </c>
      <c r="BD82" s="267" t="s">
        <v>96</v>
      </c>
      <c r="BE82" s="269" t="s">
        <v>95</v>
      </c>
      <c r="BF82" s="269" t="s">
        <v>95</v>
      </c>
      <c r="BG82" s="269" t="s">
        <v>95</v>
      </c>
      <c r="BH82" s="272" t="s">
        <v>119</v>
      </c>
      <c r="BI82" s="269" t="s">
        <v>95</v>
      </c>
      <c r="BJ82" s="272" t="s">
        <v>98</v>
      </c>
      <c r="BK82" s="269" t="s">
        <v>94</v>
      </c>
      <c r="BL82" s="269" t="s">
        <v>95</v>
      </c>
      <c r="BM82" s="267" t="s">
        <v>119</v>
      </c>
    </row>
    <row r="83" spans="1:65" s="14" customFormat="1" ht="25.95" customHeight="1">
      <c r="A83" s="273">
        <v>68</v>
      </c>
      <c r="B83" s="327" t="s">
        <v>350</v>
      </c>
      <c r="C83" s="261" t="s">
        <v>378</v>
      </c>
      <c r="D83" s="267" t="s">
        <v>90</v>
      </c>
      <c r="E83" s="308">
        <f t="shared" si="2"/>
        <v>95550</v>
      </c>
      <c r="F83" s="237" t="s">
        <v>727</v>
      </c>
      <c r="G83" s="318">
        <v>95.55</v>
      </c>
      <c r="H83" s="268">
        <v>1910</v>
      </c>
      <c r="I83" s="268" t="s">
        <v>288</v>
      </c>
      <c r="J83" s="270"/>
      <c r="K83" s="270" t="s">
        <v>96</v>
      </c>
      <c r="L83" s="268" t="s">
        <v>95</v>
      </c>
      <c r="M83" s="268" t="s">
        <v>95</v>
      </c>
      <c r="N83" s="267" t="s">
        <v>320</v>
      </c>
      <c r="O83" s="267"/>
      <c r="P83" s="267" t="s">
        <v>290</v>
      </c>
      <c r="Q83" s="267" t="s">
        <v>324</v>
      </c>
      <c r="R83" s="268" t="s">
        <v>95</v>
      </c>
      <c r="S83" s="270" t="s">
        <v>119</v>
      </c>
      <c r="T83" s="270" t="s">
        <v>274</v>
      </c>
      <c r="U83" s="268" t="s">
        <v>95</v>
      </c>
      <c r="V83" s="268" t="s">
        <v>95</v>
      </c>
      <c r="W83" s="268" t="s">
        <v>95</v>
      </c>
      <c r="X83" s="268" t="s">
        <v>95</v>
      </c>
      <c r="Y83" s="268" t="s">
        <v>95</v>
      </c>
      <c r="Z83" s="268" t="s">
        <v>94</v>
      </c>
      <c r="AA83" s="268"/>
      <c r="AB83" s="270"/>
      <c r="AC83" s="270"/>
      <c r="AD83" s="268" t="s">
        <v>95</v>
      </c>
      <c r="AE83" s="270" t="s">
        <v>275</v>
      </c>
      <c r="AF83" s="268" t="s">
        <v>95</v>
      </c>
      <c r="AG83" s="270"/>
      <c r="AH83" s="270"/>
      <c r="AI83" s="270" t="s">
        <v>98</v>
      </c>
      <c r="AJ83" s="271"/>
      <c r="AK83" s="269" t="s">
        <v>95</v>
      </c>
      <c r="AL83" s="269" t="s">
        <v>94</v>
      </c>
      <c r="AM83" s="269" t="s">
        <v>95</v>
      </c>
      <c r="AN83" s="269" t="s">
        <v>95</v>
      </c>
      <c r="AO83" s="269" t="s">
        <v>95</v>
      </c>
      <c r="AP83" s="267" t="s">
        <v>98</v>
      </c>
      <c r="AQ83" s="267" t="s">
        <v>98</v>
      </c>
      <c r="AR83" s="267" t="s">
        <v>98</v>
      </c>
      <c r="AS83" s="269" t="s">
        <v>95</v>
      </c>
      <c r="AT83" s="269" t="s">
        <v>95</v>
      </c>
      <c r="AU83" s="269" t="s">
        <v>95</v>
      </c>
      <c r="AV83" s="269" t="s">
        <v>95</v>
      </c>
      <c r="AW83" s="269" t="s">
        <v>95</v>
      </c>
      <c r="AX83" s="267" t="s">
        <v>119</v>
      </c>
      <c r="AY83" s="269" t="s">
        <v>95</v>
      </c>
      <c r="AZ83" s="269" t="s">
        <v>95</v>
      </c>
      <c r="BA83" s="267" t="s">
        <v>96</v>
      </c>
      <c r="BB83" s="267" t="s">
        <v>96</v>
      </c>
      <c r="BC83" s="267" t="s">
        <v>96</v>
      </c>
      <c r="BD83" s="267" t="s">
        <v>96</v>
      </c>
      <c r="BE83" s="269" t="s">
        <v>95</v>
      </c>
      <c r="BF83" s="269" t="s">
        <v>95</v>
      </c>
      <c r="BG83" s="269" t="s">
        <v>95</v>
      </c>
      <c r="BH83" s="272" t="s">
        <v>119</v>
      </c>
      <c r="BI83" s="269" t="s">
        <v>95</v>
      </c>
      <c r="BJ83" s="272" t="s">
        <v>98</v>
      </c>
      <c r="BK83" s="269" t="s">
        <v>94</v>
      </c>
      <c r="BL83" s="269" t="s">
        <v>95</v>
      </c>
      <c r="BM83" s="267" t="s">
        <v>119</v>
      </c>
    </row>
    <row r="84" spans="1:65" s="14" customFormat="1" ht="25.95" customHeight="1">
      <c r="A84" s="273">
        <v>69</v>
      </c>
      <c r="B84" s="327" t="s">
        <v>350</v>
      </c>
      <c r="C84" s="261" t="s">
        <v>379</v>
      </c>
      <c r="D84" s="267" t="s">
        <v>90</v>
      </c>
      <c r="E84" s="308">
        <f t="shared" si="2"/>
        <v>22450</v>
      </c>
      <c r="F84" s="237" t="s">
        <v>727</v>
      </c>
      <c r="G84" s="318">
        <v>22.45</v>
      </c>
      <c r="H84" s="268">
        <v>1920</v>
      </c>
      <c r="I84" s="268" t="s">
        <v>288</v>
      </c>
      <c r="J84" s="270"/>
      <c r="K84" s="270" t="s">
        <v>96</v>
      </c>
      <c r="L84" s="268" t="s">
        <v>95</v>
      </c>
      <c r="M84" s="268" t="s">
        <v>95</v>
      </c>
      <c r="N84" s="267" t="s">
        <v>320</v>
      </c>
      <c r="O84" s="267" t="s">
        <v>290</v>
      </c>
      <c r="P84" s="267" t="s">
        <v>332</v>
      </c>
      <c r="Q84" s="267" t="s">
        <v>333</v>
      </c>
      <c r="R84" s="268" t="s">
        <v>95</v>
      </c>
      <c r="S84" s="270" t="s">
        <v>119</v>
      </c>
      <c r="T84" s="270" t="s">
        <v>274</v>
      </c>
      <c r="U84" s="268" t="s">
        <v>95</v>
      </c>
      <c r="V84" s="268" t="s">
        <v>95</v>
      </c>
      <c r="W84" s="268" t="s">
        <v>95</v>
      </c>
      <c r="X84" s="268" t="s">
        <v>95</v>
      </c>
      <c r="Y84" s="268" t="s">
        <v>95</v>
      </c>
      <c r="Z84" s="268" t="s">
        <v>94</v>
      </c>
      <c r="AA84" s="268"/>
      <c r="AB84" s="270"/>
      <c r="AC84" s="270"/>
      <c r="AD84" s="268" t="s">
        <v>95</v>
      </c>
      <c r="AE84" s="270" t="s">
        <v>275</v>
      </c>
      <c r="AF84" s="268" t="s">
        <v>95</v>
      </c>
      <c r="AG84" s="270"/>
      <c r="AH84" s="270"/>
      <c r="AI84" s="270" t="s">
        <v>98</v>
      </c>
      <c r="AJ84" s="271"/>
      <c r="AK84" s="269" t="s">
        <v>95</v>
      </c>
      <c r="AL84" s="269" t="s">
        <v>94</v>
      </c>
      <c r="AM84" s="269" t="s">
        <v>95</v>
      </c>
      <c r="AN84" s="269" t="s">
        <v>95</v>
      </c>
      <c r="AO84" s="269" t="s">
        <v>95</v>
      </c>
      <c r="AP84" s="267" t="s">
        <v>98</v>
      </c>
      <c r="AQ84" s="267" t="s">
        <v>98</v>
      </c>
      <c r="AR84" s="267" t="s">
        <v>98</v>
      </c>
      <c r="AS84" s="269" t="s">
        <v>95</v>
      </c>
      <c r="AT84" s="269" t="s">
        <v>95</v>
      </c>
      <c r="AU84" s="269" t="s">
        <v>95</v>
      </c>
      <c r="AV84" s="269" t="s">
        <v>95</v>
      </c>
      <c r="AW84" s="269" t="s">
        <v>95</v>
      </c>
      <c r="AX84" s="267" t="s">
        <v>119</v>
      </c>
      <c r="AY84" s="269" t="s">
        <v>95</v>
      </c>
      <c r="AZ84" s="269" t="s">
        <v>95</v>
      </c>
      <c r="BA84" s="267" t="s">
        <v>96</v>
      </c>
      <c r="BB84" s="267" t="s">
        <v>96</v>
      </c>
      <c r="BC84" s="267" t="s">
        <v>96</v>
      </c>
      <c r="BD84" s="267" t="s">
        <v>96</v>
      </c>
      <c r="BE84" s="269" t="s">
        <v>95</v>
      </c>
      <c r="BF84" s="269" t="s">
        <v>95</v>
      </c>
      <c r="BG84" s="269" t="s">
        <v>95</v>
      </c>
      <c r="BH84" s="272" t="s">
        <v>119</v>
      </c>
      <c r="BI84" s="269" t="s">
        <v>95</v>
      </c>
      <c r="BJ84" s="272" t="s">
        <v>98</v>
      </c>
      <c r="BK84" s="269" t="s">
        <v>94</v>
      </c>
      <c r="BL84" s="269" t="s">
        <v>95</v>
      </c>
      <c r="BM84" s="267" t="s">
        <v>119</v>
      </c>
    </row>
    <row r="85" spans="1:65" s="14" customFormat="1" ht="25.95" customHeight="1">
      <c r="A85" s="273">
        <v>70</v>
      </c>
      <c r="B85" s="327" t="s">
        <v>350</v>
      </c>
      <c r="C85" s="261" t="s">
        <v>380</v>
      </c>
      <c r="D85" s="267" t="s">
        <v>90</v>
      </c>
      <c r="E85" s="308">
        <f t="shared" si="2"/>
        <v>34290</v>
      </c>
      <c r="F85" s="237" t="s">
        <v>727</v>
      </c>
      <c r="G85" s="318">
        <v>34.29</v>
      </c>
      <c r="H85" s="268" t="s">
        <v>328</v>
      </c>
      <c r="I85" s="268" t="s">
        <v>288</v>
      </c>
      <c r="J85" s="270"/>
      <c r="K85" s="270" t="s">
        <v>96</v>
      </c>
      <c r="L85" s="268" t="s">
        <v>95</v>
      </c>
      <c r="M85" s="268" t="s">
        <v>95</v>
      </c>
      <c r="N85" s="267" t="s">
        <v>320</v>
      </c>
      <c r="O85" s="267" t="s">
        <v>362</v>
      </c>
      <c r="P85" s="267" t="s">
        <v>290</v>
      </c>
      <c r="Q85" s="267" t="s">
        <v>324</v>
      </c>
      <c r="R85" s="268" t="s">
        <v>95</v>
      </c>
      <c r="S85" s="270" t="s">
        <v>119</v>
      </c>
      <c r="T85" s="270" t="s">
        <v>274</v>
      </c>
      <c r="U85" s="268" t="s">
        <v>95</v>
      </c>
      <c r="V85" s="268" t="s">
        <v>95</v>
      </c>
      <c r="W85" s="268" t="s">
        <v>95</v>
      </c>
      <c r="X85" s="268" t="s">
        <v>95</v>
      </c>
      <c r="Y85" s="268" t="s">
        <v>95</v>
      </c>
      <c r="Z85" s="268" t="s">
        <v>94</v>
      </c>
      <c r="AA85" s="268"/>
      <c r="AB85" s="270"/>
      <c r="AC85" s="270"/>
      <c r="AD85" s="268" t="s">
        <v>95</v>
      </c>
      <c r="AE85" s="270" t="s">
        <v>275</v>
      </c>
      <c r="AF85" s="268" t="s">
        <v>95</v>
      </c>
      <c r="AG85" s="270"/>
      <c r="AH85" s="270"/>
      <c r="AI85" s="270" t="s">
        <v>98</v>
      </c>
      <c r="AJ85" s="271"/>
      <c r="AK85" s="269" t="s">
        <v>95</v>
      </c>
      <c r="AL85" s="269" t="s">
        <v>94</v>
      </c>
      <c r="AM85" s="269" t="s">
        <v>95</v>
      </c>
      <c r="AN85" s="269" t="s">
        <v>95</v>
      </c>
      <c r="AO85" s="269" t="s">
        <v>95</v>
      </c>
      <c r="AP85" s="267" t="s">
        <v>98</v>
      </c>
      <c r="AQ85" s="267" t="s">
        <v>98</v>
      </c>
      <c r="AR85" s="267" t="s">
        <v>98</v>
      </c>
      <c r="AS85" s="269" t="s">
        <v>95</v>
      </c>
      <c r="AT85" s="269" t="s">
        <v>95</v>
      </c>
      <c r="AU85" s="269" t="s">
        <v>95</v>
      </c>
      <c r="AV85" s="269" t="s">
        <v>95</v>
      </c>
      <c r="AW85" s="269" t="s">
        <v>95</v>
      </c>
      <c r="AX85" s="267" t="s">
        <v>119</v>
      </c>
      <c r="AY85" s="269" t="s">
        <v>95</v>
      </c>
      <c r="AZ85" s="269" t="s">
        <v>95</v>
      </c>
      <c r="BA85" s="267" t="s">
        <v>96</v>
      </c>
      <c r="BB85" s="267" t="s">
        <v>96</v>
      </c>
      <c r="BC85" s="267" t="s">
        <v>96</v>
      </c>
      <c r="BD85" s="267" t="s">
        <v>96</v>
      </c>
      <c r="BE85" s="269" t="s">
        <v>95</v>
      </c>
      <c r="BF85" s="269" t="s">
        <v>95</v>
      </c>
      <c r="BG85" s="269" t="s">
        <v>95</v>
      </c>
      <c r="BH85" s="272" t="s">
        <v>119</v>
      </c>
      <c r="BI85" s="269" t="s">
        <v>95</v>
      </c>
      <c r="BJ85" s="272" t="s">
        <v>98</v>
      </c>
      <c r="BK85" s="269" t="s">
        <v>94</v>
      </c>
      <c r="BL85" s="269" t="s">
        <v>95</v>
      </c>
      <c r="BM85" s="267" t="s">
        <v>119</v>
      </c>
    </row>
    <row r="86" spans="1:65" s="14" customFormat="1" ht="25.95" customHeight="1">
      <c r="A86" s="273">
        <v>71</v>
      </c>
      <c r="B86" s="327" t="s">
        <v>350</v>
      </c>
      <c r="C86" s="261" t="s">
        <v>381</v>
      </c>
      <c r="D86" s="267" t="s">
        <v>90</v>
      </c>
      <c r="E86" s="308">
        <f t="shared" si="2"/>
        <v>169770</v>
      </c>
      <c r="F86" s="237" t="s">
        <v>727</v>
      </c>
      <c r="G86" s="318">
        <v>169.77</v>
      </c>
      <c r="H86" s="268">
        <v>1968</v>
      </c>
      <c r="I86" s="268" t="s">
        <v>288</v>
      </c>
      <c r="J86" s="270"/>
      <c r="K86" s="270" t="s">
        <v>96</v>
      </c>
      <c r="L86" s="268" t="s">
        <v>95</v>
      </c>
      <c r="M86" s="268" t="s">
        <v>95</v>
      </c>
      <c r="N86" s="267" t="s">
        <v>320</v>
      </c>
      <c r="O86" s="267" t="s">
        <v>290</v>
      </c>
      <c r="P86" s="267" t="s">
        <v>332</v>
      </c>
      <c r="Q86" s="267" t="s">
        <v>333</v>
      </c>
      <c r="R86" s="268" t="s">
        <v>95</v>
      </c>
      <c r="S86" s="270" t="s">
        <v>119</v>
      </c>
      <c r="T86" s="270" t="s">
        <v>274</v>
      </c>
      <c r="U86" s="268" t="s">
        <v>95</v>
      </c>
      <c r="V86" s="268" t="s">
        <v>95</v>
      </c>
      <c r="W86" s="268" t="s">
        <v>95</v>
      </c>
      <c r="X86" s="268" t="s">
        <v>95</v>
      </c>
      <c r="Y86" s="268" t="s">
        <v>95</v>
      </c>
      <c r="Z86" s="268" t="s">
        <v>94</v>
      </c>
      <c r="AA86" s="268"/>
      <c r="AB86" s="270"/>
      <c r="AC86" s="270"/>
      <c r="AD86" s="268" t="s">
        <v>95</v>
      </c>
      <c r="AE86" s="270" t="s">
        <v>275</v>
      </c>
      <c r="AF86" s="268" t="s">
        <v>95</v>
      </c>
      <c r="AG86" s="270"/>
      <c r="AH86" s="270"/>
      <c r="AI86" s="270" t="s">
        <v>98</v>
      </c>
      <c r="AJ86" s="271"/>
      <c r="AK86" s="269" t="s">
        <v>95</v>
      </c>
      <c r="AL86" s="269" t="s">
        <v>94</v>
      </c>
      <c r="AM86" s="269" t="s">
        <v>95</v>
      </c>
      <c r="AN86" s="269" t="s">
        <v>95</v>
      </c>
      <c r="AO86" s="269" t="s">
        <v>95</v>
      </c>
      <c r="AP86" s="267" t="s">
        <v>98</v>
      </c>
      <c r="AQ86" s="267" t="s">
        <v>98</v>
      </c>
      <c r="AR86" s="267" t="s">
        <v>98</v>
      </c>
      <c r="AS86" s="269" t="s">
        <v>95</v>
      </c>
      <c r="AT86" s="269" t="s">
        <v>95</v>
      </c>
      <c r="AU86" s="269" t="s">
        <v>95</v>
      </c>
      <c r="AV86" s="269" t="s">
        <v>95</v>
      </c>
      <c r="AW86" s="269" t="s">
        <v>95</v>
      </c>
      <c r="AX86" s="267" t="s">
        <v>119</v>
      </c>
      <c r="AY86" s="269" t="s">
        <v>95</v>
      </c>
      <c r="AZ86" s="269" t="s">
        <v>95</v>
      </c>
      <c r="BA86" s="267" t="s">
        <v>96</v>
      </c>
      <c r="BB86" s="267" t="s">
        <v>96</v>
      </c>
      <c r="BC86" s="267" t="s">
        <v>96</v>
      </c>
      <c r="BD86" s="267" t="s">
        <v>96</v>
      </c>
      <c r="BE86" s="269" t="s">
        <v>95</v>
      </c>
      <c r="BF86" s="269" t="s">
        <v>95</v>
      </c>
      <c r="BG86" s="269" t="s">
        <v>95</v>
      </c>
      <c r="BH86" s="272" t="s">
        <v>119</v>
      </c>
      <c r="BI86" s="269" t="s">
        <v>95</v>
      </c>
      <c r="BJ86" s="272" t="s">
        <v>98</v>
      </c>
      <c r="BK86" s="269" t="s">
        <v>94</v>
      </c>
      <c r="BL86" s="269" t="s">
        <v>95</v>
      </c>
      <c r="BM86" s="267" t="s">
        <v>119</v>
      </c>
    </row>
    <row r="87" spans="1:65" s="14" customFormat="1" ht="25.95" customHeight="1">
      <c r="A87" s="273">
        <v>72</v>
      </c>
      <c r="B87" s="327" t="s">
        <v>350</v>
      </c>
      <c r="C87" s="261" t="s">
        <v>382</v>
      </c>
      <c r="D87" s="267" t="s">
        <v>90</v>
      </c>
      <c r="E87" s="308">
        <f t="shared" si="2"/>
        <v>48160</v>
      </c>
      <c r="F87" s="237" t="s">
        <v>727</v>
      </c>
      <c r="G87" s="318">
        <v>48.16</v>
      </c>
      <c r="H87" s="268">
        <v>1923</v>
      </c>
      <c r="I87" s="268" t="s">
        <v>288</v>
      </c>
      <c r="J87" s="270"/>
      <c r="K87" s="270" t="s">
        <v>96</v>
      </c>
      <c r="L87" s="268" t="s">
        <v>95</v>
      </c>
      <c r="M87" s="268" t="s">
        <v>95</v>
      </c>
      <c r="N87" s="267" t="s">
        <v>320</v>
      </c>
      <c r="O87" s="267" t="s">
        <v>362</v>
      </c>
      <c r="P87" s="267" t="s">
        <v>362</v>
      </c>
      <c r="Q87" s="267" t="s">
        <v>294</v>
      </c>
      <c r="R87" s="268" t="s">
        <v>95</v>
      </c>
      <c r="S87" s="270" t="s">
        <v>119</v>
      </c>
      <c r="T87" s="270" t="s">
        <v>274</v>
      </c>
      <c r="U87" s="268" t="s">
        <v>95</v>
      </c>
      <c r="V87" s="268" t="s">
        <v>95</v>
      </c>
      <c r="W87" s="268" t="s">
        <v>95</v>
      </c>
      <c r="X87" s="268" t="s">
        <v>95</v>
      </c>
      <c r="Y87" s="268" t="s">
        <v>95</v>
      </c>
      <c r="Z87" s="268" t="s">
        <v>94</v>
      </c>
      <c r="AA87" s="268"/>
      <c r="AB87" s="270"/>
      <c r="AC87" s="270"/>
      <c r="AD87" s="268" t="s">
        <v>95</v>
      </c>
      <c r="AE87" s="270" t="s">
        <v>275</v>
      </c>
      <c r="AF87" s="268" t="s">
        <v>95</v>
      </c>
      <c r="AG87" s="270"/>
      <c r="AH87" s="270"/>
      <c r="AI87" s="270" t="s">
        <v>98</v>
      </c>
      <c r="AJ87" s="271"/>
      <c r="AK87" s="269" t="s">
        <v>95</v>
      </c>
      <c r="AL87" s="269" t="s">
        <v>94</v>
      </c>
      <c r="AM87" s="269" t="s">
        <v>95</v>
      </c>
      <c r="AN87" s="269" t="s">
        <v>95</v>
      </c>
      <c r="AO87" s="269" t="s">
        <v>95</v>
      </c>
      <c r="AP87" s="267" t="s">
        <v>98</v>
      </c>
      <c r="AQ87" s="267" t="s">
        <v>98</v>
      </c>
      <c r="AR87" s="267" t="s">
        <v>98</v>
      </c>
      <c r="AS87" s="269" t="s">
        <v>95</v>
      </c>
      <c r="AT87" s="269" t="s">
        <v>95</v>
      </c>
      <c r="AU87" s="269" t="s">
        <v>95</v>
      </c>
      <c r="AV87" s="269" t="s">
        <v>95</v>
      </c>
      <c r="AW87" s="269" t="s">
        <v>95</v>
      </c>
      <c r="AX87" s="267" t="s">
        <v>119</v>
      </c>
      <c r="AY87" s="269" t="s">
        <v>95</v>
      </c>
      <c r="AZ87" s="269" t="s">
        <v>95</v>
      </c>
      <c r="BA87" s="267" t="s">
        <v>96</v>
      </c>
      <c r="BB87" s="267" t="s">
        <v>96</v>
      </c>
      <c r="BC87" s="267" t="s">
        <v>96</v>
      </c>
      <c r="BD87" s="267" t="s">
        <v>96</v>
      </c>
      <c r="BE87" s="269" t="s">
        <v>95</v>
      </c>
      <c r="BF87" s="269" t="s">
        <v>95</v>
      </c>
      <c r="BG87" s="269" t="s">
        <v>95</v>
      </c>
      <c r="BH87" s="272" t="s">
        <v>119</v>
      </c>
      <c r="BI87" s="269" t="s">
        <v>95</v>
      </c>
      <c r="BJ87" s="272" t="s">
        <v>98</v>
      </c>
      <c r="BK87" s="269" t="s">
        <v>94</v>
      </c>
      <c r="BL87" s="269" t="s">
        <v>95</v>
      </c>
      <c r="BM87" s="267" t="s">
        <v>119</v>
      </c>
    </row>
    <row r="88" spans="1:65" s="14" customFormat="1" ht="25.95" customHeight="1">
      <c r="A88" s="273">
        <v>73</v>
      </c>
      <c r="B88" s="327" t="s">
        <v>318</v>
      </c>
      <c r="C88" s="261" t="s">
        <v>383</v>
      </c>
      <c r="D88" s="267" t="s">
        <v>90</v>
      </c>
      <c r="E88" s="308">
        <f>2500*G88</f>
        <v>610375</v>
      </c>
      <c r="F88" s="237" t="s">
        <v>727</v>
      </c>
      <c r="G88" s="318">
        <v>244.15</v>
      </c>
      <c r="H88" s="268">
        <v>1920</v>
      </c>
      <c r="I88" s="268" t="s">
        <v>91</v>
      </c>
      <c r="J88" s="270" t="s">
        <v>92</v>
      </c>
      <c r="K88" s="270" t="s">
        <v>96</v>
      </c>
      <c r="L88" s="268" t="s">
        <v>95</v>
      </c>
      <c r="M88" s="268" t="s">
        <v>94</v>
      </c>
      <c r="N88" s="267" t="s">
        <v>320</v>
      </c>
      <c r="O88" s="267" t="s">
        <v>362</v>
      </c>
      <c r="P88" s="267" t="s">
        <v>362</v>
      </c>
      <c r="Q88" s="267" t="s">
        <v>324</v>
      </c>
      <c r="R88" s="268" t="s">
        <v>95</v>
      </c>
      <c r="S88" s="270" t="s">
        <v>273</v>
      </c>
      <c r="T88" s="270" t="s">
        <v>274</v>
      </c>
      <c r="U88" s="268" t="s">
        <v>95</v>
      </c>
      <c r="V88" s="268" t="s">
        <v>95</v>
      </c>
      <c r="W88" s="268" t="s">
        <v>95</v>
      </c>
      <c r="X88" s="268" t="s">
        <v>122</v>
      </c>
      <c r="Y88" s="268" t="s">
        <v>122</v>
      </c>
      <c r="Z88" s="268" t="s">
        <v>94</v>
      </c>
      <c r="AA88" s="268"/>
      <c r="AB88" s="270"/>
      <c r="AC88" s="270"/>
      <c r="AD88" s="268" t="s">
        <v>95</v>
      </c>
      <c r="AE88" s="270" t="s">
        <v>275</v>
      </c>
      <c r="AF88" s="268" t="s">
        <v>95</v>
      </c>
      <c r="AG88" s="270"/>
      <c r="AH88" s="270"/>
      <c r="AI88" s="270" t="s">
        <v>98</v>
      </c>
      <c r="AJ88" s="271"/>
      <c r="AK88" s="269" t="s">
        <v>95</v>
      </c>
      <c r="AL88" s="269" t="s">
        <v>94</v>
      </c>
      <c r="AM88" s="269" t="s">
        <v>95</v>
      </c>
      <c r="AN88" s="269" t="s">
        <v>95</v>
      </c>
      <c r="AO88" s="269" t="s">
        <v>95</v>
      </c>
      <c r="AP88" s="267" t="s">
        <v>98</v>
      </c>
      <c r="AQ88" s="267" t="s">
        <v>98</v>
      </c>
      <c r="AR88" s="267" t="s">
        <v>98</v>
      </c>
      <c r="AS88" s="269" t="s">
        <v>95</v>
      </c>
      <c r="AT88" s="269" t="s">
        <v>95</v>
      </c>
      <c r="AU88" s="269" t="s">
        <v>95</v>
      </c>
      <c r="AV88" s="269" t="s">
        <v>95</v>
      </c>
      <c r="AW88" s="269" t="s">
        <v>94</v>
      </c>
      <c r="AX88" s="267" t="s">
        <v>119</v>
      </c>
      <c r="AY88" s="269" t="s">
        <v>95</v>
      </c>
      <c r="AZ88" s="269" t="s">
        <v>95</v>
      </c>
      <c r="BA88" s="267" t="s">
        <v>96</v>
      </c>
      <c r="BB88" s="267" t="s">
        <v>96</v>
      </c>
      <c r="BC88" s="267" t="s">
        <v>96</v>
      </c>
      <c r="BD88" s="267" t="s">
        <v>96</v>
      </c>
      <c r="BE88" s="269" t="s">
        <v>95</v>
      </c>
      <c r="BF88" s="269" t="s">
        <v>95</v>
      </c>
      <c r="BG88" s="269" t="s">
        <v>95</v>
      </c>
      <c r="BH88" s="272" t="s">
        <v>119</v>
      </c>
      <c r="BI88" s="269" t="s">
        <v>95</v>
      </c>
      <c r="BJ88" s="272" t="s">
        <v>98</v>
      </c>
      <c r="BK88" s="269" t="s">
        <v>94</v>
      </c>
      <c r="BL88" s="269" t="s">
        <v>95</v>
      </c>
      <c r="BM88" s="267" t="s">
        <v>119</v>
      </c>
    </row>
    <row r="89" spans="1:65" s="14" customFormat="1" ht="25.95" customHeight="1">
      <c r="A89" s="273">
        <v>74</v>
      </c>
      <c r="B89" s="327" t="s">
        <v>350</v>
      </c>
      <c r="C89" s="261" t="s">
        <v>383</v>
      </c>
      <c r="D89" s="267" t="s">
        <v>90</v>
      </c>
      <c r="E89" s="308">
        <f>1000*G89</f>
        <v>30280</v>
      </c>
      <c r="F89" s="237" t="s">
        <v>727</v>
      </c>
      <c r="G89" s="318">
        <v>30.28</v>
      </c>
      <c r="H89" s="268">
        <v>1920</v>
      </c>
      <c r="I89" s="268" t="s">
        <v>288</v>
      </c>
      <c r="J89" s="270"/>
      <c r="K89" s="270" t="s">
        <v>96</v>
      </c>
      <c r="L89" s="268" t="s">
        <v>95</v>
      </c>
      <c r="M89" s="268" t="s">
        <v>95</v>
      </c>
      <c r="N89" s="267" t="s">
        <v>320</v>
      </c>
      <c r="O89" s="267" t="s">
        <v>362</v>
      </c>
      <c r="P89" s="267" t="s">
        <v>362</v>
      </c>
      <c r="Q89" s="267" t="s">
        <v>294</v>
      </c>
      <c r="R89" s="268" t="s">
        <v>95</v>
      </c>
      <c r="S89" s="270" t="s">
        <v>119</v>
      </c>
      <c r="T89" s="270" t="s">
        <v>274</v>
      </c>
      <c r="U89" s="268" t="s">
        <v>95</v>
      </c>
      <c r="V89" s="268" t="s">
        <v>95</v>
      </c>
      <c r="W89" s="268" t="s">
        <v>95</v>
      </c>
      <c r="X89" s="268" t="s">
        <v>95</v>
      </c>
      <c r="Y89" s="268" t="s">
        <v>95</v>
      </c>
      <c r="Z89" s="268" t="s">
        <v>94</v>
      </c>
      <c r="AA89" s="268"/>
      <c r="AB89" s="270"/>
      <c r="AC89" s="270"/>
      <c r="AD89" s="268" t="s">
        <v>95</v>
      </c>
      <c r="AE89" s="270" t="s">
        <v>275</v>
      </c>
      <c r="AF89" s="268" t="s">
        <v>95</v>
      </c>
      <c r="AG89" s="270"/>
      <c r="AH89" s="270"/>
      <c r="AI89" s="270" t="s">
        <v>98</v>
      </c>
      <c r="AJ89" s="271"/>
      <c r="AK89" s="269" t="s">
        <v>95</v>
      </c>
      <c r="AL89" s="269" t="s">
        <v>94</v>
      </c>
      <c r="AM89" s="269" t="s">
        <v>95</v>
      </c>
      <c r="AN89" s="269" t="s">
        <v>95</v>
      </c>
      <c r="AO89" s="269" t="s">
        <v>95</v>
      </c>
      <c r="AP89" s="267" t="s">
        <v>98</v>
      </c>
      <c r="AQ89" s="267" t="s">
        <v>98</v>
      </c>
      <c r="AR89" s="267" t="s">
        <v>98</v>
      </c>
      <c r="AS89" s="269" t="s">
        <v>95</v>
      </c>
      <c r="AT89" s="269" t="s">
        <v>95</v>
      </c>
      <c r="AU89" s="269" t="s">
        <v>95</v>
      </c>
      <c r="AV89" s="269" t="s">
        <v>95</v>
      </c>
      <c r="AW89" s="269" t="s">
        <v>95</v>
      </c>
      <c r="AX89" s="267" t="s">
        <v>119</v>
      </c>
      <c r="AY89" s="269" t="s">
        <v>95</v>
      </c>
      <c r="AZ89" s="269" t="s">
        <v>95</v>
      </c>
      <c r="BA89" s="267" t="s">
        <v>96</v>
      </c>
      <c r="BB89" s="267" t="s">
        <v>96</v>
      </c>
      <c r="BC89" s="267" t="s">
        <v>96</v>
      </c>
      <c r="BD89" s="267" t="s">
        <v>96</v>
      </c>
      <c r="BE89" s="269" t="s">
        <v>95</v>
      </c>
      <c r="BF89" s="269" t="s">
        <v>95</v>
      </c>
      <c r="BG89" s="269" t="s">
        <v>95</v>
      </c>
      <c r="BH89" s="272" t="s">
        <v>119</v>
      </c>
      <c r="BI89" s="269" t="s">
        <v>95</v>
      </c>
      <c r="BJ89" s="272" t="s">
        <v>98</v>
      </c>
      <c r="BK89" s="269" t="s">
        <v>94</v>
      </c>
      <c r="BL89" s="269" t="s">
        <v>95</v>
      </c>
      <c r="BM89" s="267" t="s">
        <v>119</v>
      </c>
    </row>
    <row r="90" spans="1:65" s="14" customFormat="1" ht="25.95" customHeight="1">
      <c r="A90" s="273">
        <v>75</v>
      </c>
      <c r="B90" s="327" t="s">
        <v>318</v>
      </c>
      <c r="C90" s="261" t="s">
        <v>355</v>
      </c>
      <c r="D90" s="267" t="s">
        <v>90</v>
      </c>
      <c r="E90" s="308">
        <f t="shared" ref="E90:E93" si="3">2500*G90</f>
        <v>850775</v>
      </c>
      <c r="F90" s="237" t="s">
        <v>727</v>
      </c>
      <c r="G90" s="318">
        <v>340.31</v>
      </c>
      <c r="H90" s="268" t="s">
        <v>328</v>
      </c>
      <c r="I90" s="268" t="s">
        <v>288</v>
      </c>
      <c r="J90" s="270" t="s">
        <v>101</v>
      </c>
      <c r="K90" s="270" t="s">
        <v>96</v>
      </c>
      <c r="L90" s="268" t="s">
        <v>95</v>
      </c>
      <c r="M90" s="268" t="s">
        <v>94</v>
      </c>
      <c r="N90" s="267" t="s">
        <v>320</v>
      </c>
      <c r="O90" s="267" t="s">
        <v>362</v>
      </c>
      <c r="P90" s="267" t="s">
        <v>362</v>
      </c>
      <c r="Q90" s="267" t="s">
        <v>324</v>
      </c>
      <c r="R90" s="268" t="s">
        <v>95</v>
      </c>
      <c r="S90" s="270" t="s">
        <v>322</v>
      </c>
      <c r="T90" s="270" t="s">
        <v>274</v>
      </c>
      <c r="U90" s="268" t="s">
        <v>95</v>
      </c>
      <c r="V90" s="268" t="s">
        <v>95</v>
      </c>
      <c r="W90" s="268" t="s">
        <v>95</v>
      </c>
      <c r="X90" s="268" t="s">
        <v>122</v>
      </c>
      <c r="Y90" s="268" t="s">
        <v>122</v>
      </c>
      <c r="Z90" s="268" t="s">
        <v>94</v>
      </c>
      <c r="AA90" s="268"/>
      <c r="AB90" s="270"/>
      <c r="AC90" s="270"/>
      <c r="AD90" s="268" t="s">
        <v>95</v>
      </c>
      <c r="AE90" s="270" t="s">
        <v>275</v>
      </c>
      <c r="AF90" s="268" t="s">
        <v>95</v>
      </c>
      <c r="AG90" s="270"/>
      <c r="AH90" s="270"/>
      <c r="AI90" s="270" t="s">
        <v>98</v>
      </c>
      <c r="AJ90" s="271"/>
      <c r="AK90" s="269" t="s">
        <v>95</v>
      </c>
      <c r="AL90" s="269" t="s">
        <v>94</v>
      </c>
      <c r="AM90" s="269" t="s">
        <v>95</v>
      </c>
      <c r="AN90" s="269" t="s">
        <v>95</v>
      </c>
      <c r="AO90" s="269" t="s">
        <v>95</v>
      </c>
      <c r="AP90" s="267" t="s">
        <v>98</v>
      </c>
      <c r="AQ90" s="267" t="s">
        <v>98</v>
      </c>
      <c r="AR90" s="267" t="s">
        <v>98</v>
      </c>
      <c r="AS90" s="269" t="s">
        <v>95</v>
      </c>
      <c r="AT90" s="269" t="s">
        <v>95</v>
      </c>
      <c r="AU90" s="269" t="s">
        <v>95</v>
      </c>
      <c r="AV90" s="269" t="s">
        <v>95</v>
      </c>
      <c r="AW90" s="269" t="s">
        <v>95</v>
      </c>
      <c r="AX90" s="267" t="s">
        <v>119</v>
      </c>
      <c r="AY90" s="269" t="s">
        <v>95</v>
      </c>
      <c r="AZ90" s="269" t="s">
        <v>95</v>
      </c>
      <c r="BA90" s="267" t="s">
        <v>96</v>
      </c>
      <c r="BB90" s="267" t="s">
        <v>96</v>
      </c>
      <c r="BC90" s="267" t="s">
        <v>96</v>
      </c>
      <c r="BD90" s="267" t="s">
        <v>96</v>
      </c>
      <c r="BE90" s="269" t="s">
        <v>95</v>
      </c>
      <c r="BF90" s="269" t="s">
        <v>95</v>
      </c>
      <c r="BG90" s="269" t="s">
        <v>95</v>
      </c>
      <c r="BH90" s="272" t="s">
        <v>119</v>
      </c>
      <c r="BI90" s="269" t="s">
        <v>95</v>
      </c>
      <c r="BJ90" s="272" t="s">
        <v>98</v>
      </c>
      <c r="BK90" s="269" t="s">
        <v>94</v>
      </c>
      <c r="BL90" s="269" t="s">
        <v>95</v>
      </c>
      <c r="BM90" s="267" t="s">
        <v>119</v>
      </c>
    </row>
    <row r="91" spans="1:65" s="14" customFormat="1" ht="25.95" customHeight="1">
      <c r="A91" s="273">
        <v>76</v>
      </c>
      <c r="B91" s="327" t="s">
        <v>318</v>
      </c>
      <c r="C91" s="261" t="s">
        <v>384</v>
      </c>
      <c r="D91" s="267" t="s">
        <v>90</v>
      </c>
      <c r="E91" s="308">
        <f t="shared" si="3"/>
        <v>300000</v>
      </c>
      <c r="F91" s="237" t="s">
        <v>727</v>
      </c>
      <c r="G91" s="318">
        <v>120</v>
      </c>
      <c r="H91" s="268" t="s">
        <v>328</v>
      </c>
      <c r="I91" s="268" t="s">
        <v>288</v>
      </c>
      <c r="J91" s="270" t="s">
        <v>93</v>
      </c>
      <c r="K91" s="270" t="s">
        <v>96</v>
      </c>
      <c r="L91" s="268" t="s">
        <v>94</v>
      </c>
      <c r="M91" s="268" t="s">
        <v>95</v>
      </c>
      <c r="N91" s="267" t="s">
        <v>320</v>
      </c>
      <c r="O91" s="267" t="s">
        <v>362</v>
      </c>
      <c r="P91" s="267" t="s">
        <v>362</v>
      </c>
      <c r="Q91" s="267" t="s">
        <v>120</v>
      </c>
      <c r="R91" s="268" t="s">
        <v>95</v>
      </c>
      <c r="S91" s="270" t="s">
        <v>322</v>
      </c>
      <c r="T91" s="270" t="s">
        <v>274</v>
      </c>
      <c r="U91" s="268" t="s">
        <v>95</v>
      </c>
      <c r="V91" s="268" t="s">
        <v>95</v>
      </c>
      <c r="W91" s="268" t="s">
        <v>95</v>
      </c>
      <c r="X91" s="268" t="s">
        <v>122</v>
      </c>
      <c r="Y91" s="268" t="s">
        <v>122</v>
      </c>
      <c r="Z91" s="268" t="s">
        <v>94</v>
      </c>
      <c r="AA91" s="268"/>
      <c r="AB91" s="270"/>
      <c r="AC91" s="270"/>
      <c r="AD91" s="268" t="s">
        <v>95</v>
      </c>
      <c r="AE91" s="270" t="s">
        <v>275</v>
      </c>
      <c r="AF91" s="268" t="s">
        <v>95</v>
      </c>
      <c r="AG91" s="270"/>
      <c r="AH91" s="270"/>
      <c r="AI91" s="270" t="s">
        <v>98</v>
      </c>
      <c r="AJ91" s="271"/>
      <c r="AK91" s="269" t="s">
        <v>95</v>
      </c>
      <c r="AL91" s="269" t="s">
        <v>94</v>
      </c>
      <c r="AM91" s="269" t="s">
        <v>95</v>
      </c>
      <c r="AN91" s="269" t="s">
        <v>95</v>
      </c>
      <c r="AO91" s="269" t="s">
        <v>95</v>
      </c>
      <c r="AP91" s="267" t="s">
        <v>98</v>
      </c>
      <c r="AQ91" s="267" t="s">
        <v>98</v>
      </c>
      <c r="AR91" s="267" t="s">
        <v>98</v>
      </c>
      <c r="AS91" s="269" t="s">
        <v>95</v>
      </c>
      <c r="AT91" s="269" t="s">
        <v>95</v>
      </c>
      <c r="AU91" s="269" t="s">
        <v>95</v>
      </c>
      <c r="AV91" s="269" t="s">
        <v>95</v>
      </c>
      <c r="AW91" s="269" t="s">
        <v>94</v>
      </c>
      <c r="AX91" s="267" t="s">
        <v>119</v>
      </c>
      <c r="AY91" s="269" t="s">
        <v>95</v>
      </c>
      <c r="AZ91" s="269" t="s">
        <v>95</v>
      </c>
      <c r="BA91" s="267" t="s">
        <v>96</v>
      </c>
      <c r="BB91" s="267" t="s">
        <v>96</v>
      </c>
      <c r="BC91" s="267" t="s">
        <v>96</v>
      </c>
      <c r="BD91" s="267" t="s">
        <v>96</v>
      </c>
      <c r="BE91" s="269" t="s">
        <v>95</v>
      </c>
      <c r="BF91" s="269" t="s">
        <v>95</v>
      </c>
      <c r="BG91" s="269" t="s">
        <v>95</v>
      </c>
      <c r="BH91" s="272" t="s">
        <v>119</v>
      </c>
      <c r="BI91" s="269" t="s">
        <v>95</v>
      </c>
      <c r="BJ91" s="272" t="s">
        <v>98</v>
      </c>
      <c r="BK91" s="269" t="s">
        <v>94</v>
      </c>
      <c r="BL91" s="269" t="s">
        <v>95</v>
      </c>
      <c r="BM91" s="267" t="s">
        <v>119</v>
      </c>
    </row>
    <row r="92" spans="1:65" s="14" customFormat="1" ht="25.95" customHeight="1">
      <c r="A92" s="273">
        <v>77</v>
      </c>
      <c r="B92" s="327" t="s">
        <v>318</v>
      </c>
      <c r="C92" s="261" t="s">
        <v>385</v>
      </c>
      <c r="D92" s="267" t="s">
        <v>90</v>
      </c>
      <c r="E92" s="308">
        <f t="shared" si="3"/>
        <v>155425</v>
      </c>
      <c r="F92" s="237" t="s">
        <v>727</v>
      </c>
      <c r="G92" s="318">
        <v>62.17</v>
      </c>
      <c r="H92" s="268" t="s">
        <v>386</v>
      </c>
      <c r="I92" s="268" t="s">
        <v>288</v>
      </c>
      <c r="J92" s="270" t="s">
        <v>93</v>
      </c>
      <c r="K92" s="270" t="s">
        <v>96</v>
      </c>
      <c r="L92" s="268" t="s">
        <v>94</v>
      </c>
      <c r="M92" s="268" t="s">
        <v>94</v>
      </c>
      <c r="N92" s="267" t="s">
        <v>320</v>
      </c>
      <c r="O92" s="267" t="s">
        <v>362</v>
      </c>
      <c r="P92" s="267" t="s">
        <v>362</v>
      </c>
      <c r="Q92" s="267" t="s">
        <v>120</v>
      </c>
      <c r="R92" s="268" t="s">
        <v>95</v>
      </c>
      <c r="S92" s="270" t="s">
        <v>322</v>
      </c>
      <c r="T92" s="270" t="s">
        <v>274</v>
      </c>
      <c r="U92" s="268" t="s">
        <v>95</v>
      </c>
      <c r="V92" s="268" t="s">
        <v>95</v>
      </c>
      <c r="W92" s="268" t="s">
        <v>95</v>
      </c>
      <c r="X92" s="268" t="s">
        <v>122</v>
      </c>
      <c r="Y92" s="268" t="s">
        <v>122</v>
      </c>
      <c r="Z92" s="268" t="s">
        <v>94</v>
      </c>
      <c r="AA92" s="268"/>
      <c r="AB92" s="270"/>
      <c r="AC92" s="270"/>
      <c r="AD92" s="268" t="s">
        <v>95</v>
      </c>
      <c r="AE92" s="270" t="s">
        <v>275</v>
      </c>
      <c r="AF92" s="268" t="s">
        <v>95</v>
      </c>
      <c r="AG92" s="270"/>
      <c r="AH92" s="270"/>
      <c r="AI92" s="270" t="s">
        <v>98</v>
      </c>
      <c r="AJ92" s="271"/>
      <c r="AK92" s="269" t="s">
        <v>95</v>
      </c>
      <c r="AL92" s="269" t="s">
        <v>94</v>
      </c>
      <c r="AM92" s="269" t="s">
        <v>95</v>
      </c>
      <c r="AN92" s="269" t="s">
        <v>95</v>
      </c>
      <c r="AO92" s="269" t="s">
        <v>95</v>
      </c>
      <c r="AP92" s="267" t="s">
        <v>98</v>
      </c>
      <c r="AQ92" s="267" t="s">
        <v>98</v>
      </c>
      <c r="AR92" s="267" t="s">
        <v>98</v>
      </c>
      <c r="AS92" s="269" t="s">
        <v>95</v>
      </c>
      <c r="AT92" s="269" t="s">
        <v>95</v>
      </c>
      <c r="AU92" s="269" t="s">
        <v>95</v>
      </c>
      <c r="AV92" s="269" t="s">
        <v>95</v>
      </c>
      <c r="AW92" s="269" t="s">
        <v>94</v>
      </c>
      <c r="AX92" s="267" t="s">
        <v>119</v>
      </c>
      <c r="AY92" s="269" t="s">
        <v>95</v>
      </c>
      <c r="AZ92" s="269" t="s">
        <v>95</v>
      </c>
      <c r="BA92" s="267" t="s">
        <v>96</v>
      </c>
      <c r="BB92" s="267" t="s">
        <v>96</v>
      </c>
      <c r="BC92" s="267" t="s">
        <v>96</v>
      </c>
      <c r="BD92" s="267" t="s">
        <v>96</v>
      </c>
      <c r="BE92" s="269" t="s">
        <v>95</v>
      </c>
      <c r="BF92" s="269" t="s">
        <v>95</v>
      </c>
      <c r="BG92" s="269" t="s">
        <v>95</v>
      </c>
      <c r="BH92" s="272" t="s">
        <v>119</v>
      </c>
      <c r="BI92" s="269" t="s">
        <v>95</v>
      </c>
      <c r="BJ92" s="272" t="s">
        <v>98</v>
      </c>
      <c r="BK92" s="269" t="s">
        <v>94</v>
      </c>
      <c r="BL92" s="269" t="s">
        <v>95</v>
      </c>
      <c r="BM92" s="267" t="s">
        <v>119</v>
      </c>
    </row>
    <row r="93" spans="1:65" s="14" customFormat="1" ht="25.95" customHeight="1">
      <c r="A93" s="331">
        <v>78</v>
      </c>
      <c r="B93" s="327" t="s">
        <v>318</v>
      </c>
      <c r="C93" s="261" t="s">
        <v>387</v>
      </c>
      <c r="D93" s="267" t="s">
        <v>90</v>
      </c>
      <c r="E93" s="308">
        <f t="shared" si="3"/>
        <v>299300</v>
      </c>
      <c r="F93" s="237" t="s">
        <v>727</v>
      </c>
      <c r="G93" s="318">
        <v>119.72</v>
      </c>
      <c r="H93" s="268" t="s">
        <v>386</v>
      </c>
      <c r="I93" s="268" t="s">
        <v>288</v>
      </c>
      <c r="J93" s="270" t="s">
        <v>93</v>
      </c>
      <c r="K93" s="270" t="s">
        <v>96</v>
      </c>
      <c r="L93" s="268" t="s">
        <v>94</v>
      </c>
      <c r="M93" s="268" t="s">
        <v>94</v>
      </c>
      <c r="N93" s="267" t="s">
        <v>320</v>
      </c>
      <c r="O93" s="267" t="s">
        <v>362</v>
      </c>
      <c r="P93" s="267" t="s">
        <v>362</v>
      </c>
      <c r="Q93" s="267" t="s">
        <v>120</v>
      </c>
      <c r="R93" s="268" t="s">
        <v>95</v>
      </c>
      <c r="S93" s="270" t="s">
        <v>322</v>
      </c>
      <c r="T93" s="270" t="s">
        <v>274</v>
      </c>
      <c r="U93" s="268" t="s">
        <v>95</v>
      </c>
      <c r="V93" s="268" t="s">
        <v>95</v>
      </c>
      <c r="W93" s="268" t="s">
        <v>95</v>
      </c>
      <c r="X93" s="268" t="s">
        <v>122</v>
      </c>
      <c r="Y93" s="268" t="s">
        <v>122</v>
      </c>
      <c r="Z93" s="268" t="s">
        <v>94</v>
      </c>
      <c r="AA93" s="268"/>
      <c r="AB93" s="270"/>
      <c r="AC93" s="270"/>
      <c r="AD93" s="268" t="s">
        <v>95</v>
      </c>
      <c r="AE93" s="270" t="s">
        <v>275</v>
      </c>
      <c r="AF93" s="268" t="s">
        <v>95</v>
      </c>
      <c r="AG93" s="270"/>
      <c r="AH93" s="270"/>
      <c r="AI93" s="270" t="s">
        <v>98</v>
      </c>
      <c r="AJ93" s="271"/>
      <c r="AK93" s="269" t="s">
        <v>95</v>
      </c>
      <c r="AL93" s="269" t="s">
        <v>94</v>
      </c>
      <c r="AM93" s="269" t="s">
        <v>95</v>
      </c>
      <c r="AN93" s="269" t="s">
        <v>95</v>
      </c>
      <c r="AO93" s="269" t="s">
        <v>95</v>
      </c>
      <c r="AP93" s="267" t="s">
        <v>98</v>
      </c>
      <c r="AQ93" s="267" t="s">
        <v>98</v>
      </c>
      <c r="AR93" s="267" t="s">
        <v>98</v>
      </c>
      <c r="AS93" s="269" t="s">
        <v>95</v>
      </c>
      <c r="AT93" s="269" t="s">
        <v>95</v>
      </c>
      <c r="AU93" s="269" t="s">
        <v>95</v>
      </c>
      <c r="AV93" s="269" t="s">
        <v>95</v>
      </c>
      <c r="AW93" s="269" t="s">
        <v>94</v>
      </c>
      <c r="AX93" s="267" t="s">
        <v>119</v>
      </c>
      <c r="AY93" s="269" t="s">
        <v>95</v>
      </c>
      <c r="AZ93" s="269" t="s">
        <v>95</v>
      </c>
      <c r="BA93" s="267" t="s">
        <v>96</v>
      </c>
      <c r="BB93" s="267" t="s">
        <v>96</v>
      </c>
      <c r="BC93" s="267" t="s">
        <v>96</v>
      </c>
      <c r="BD93" s="267" t="s">
        <v>96</v>
      </c>
      <c r="BE93" s="269" t="s">
        <v>95</v>
      </c>
      <c r="BF93" s="269" t="s">
        <v>95</v>
      </c>
      <c r="BG93" s="269" t="s">
        <v>95</v>
      </c>
      <c r="BH93" s="272" t="s">
        <v>119</v>
      </c>
      <c r="BI93" s="269" t="s">
        <v>95</v>
      </c>
      <c r="BJ93" s="272" t="s">
        <v>98</v>
      </c>
      <c r="BK93" s="269" t="s">
        <v>94</v>
      </c>
      <c r="BL93" s="269" t="s">
        <v>95</v>
      </c>
      <c r="BM93" s="267" t="s">
        <v>119</v>
      </c>
    </row>
    <row r="94" spans="1:65" s="14" customFormat="1" ht="25.95" customHeight="1">
      <c r="A94" s="273">
        <v>79</v>
      </c>
      <c r="B94" s="329" t="s">
        <v>584</v>
      </c>
      <c r="C94" s="261" t="s">
        <v>585</v>
      </c>
      <c r="D94" s="267" t="s">
        <v>90</v>
      </c>
      <c r="E94" s="308">
        <f>1000*G94</f>
        <v>41500</v>
      </c>
      <c r="F94" s="237" t="s">
        <v>727</v>
      </c>
      <c r="G94" s="194">
        <v>41.5</v>
      </c>
      <c r="H94" s="268" t="s">
        <v>386</v>
      </c>
      <c r="I94" s="268" t="s">
        <v>288</v>
      </c>
      <c r="J94" s="270" t="s">
        <v>93</v>
      </c>
      <c r="K94" s="270" t="s">
        <v>96</v>
      </c>
      <c r="L94" s="268" t="s">
        <v>95</v>
      </c>
      <c r="M94" s="268" t="s">
        <v>95</v>
      </c>
      <c r="N94" s="267" t="s">
        <v>320</v>
      </c>
      <c r="O94" s="267" t="s">
        <v>586</v>
      </c>
      <c r="P94" s="267" t="s">
        <v>272</v>
      </c>
      <c r="Q94" s="267" t="s">
        <v>97</v>
      </c>
      <c r="R94" s="268" t="s">
        <v>95</v>
      </c>
      <c r="S94" s="270" t="s">
        <v>119</v>
      </c>
      <c r="T94" s="270" t="s">
        <v>274</v>
      </c>
      <c r="U94" s="268" t="s">
        <v>95</v>
      </c>
      <c r="V94" s="268" t="s">
        <v>95</v>
      </c>
      <c r="W94" s="268" t="s">
        <v>95</v>
      </c>
      <c r="X94" s="268" t="s">
        <v>122</v>
      </c>
      <c r="Y94" s="268" t="s">
        <v>122</v>
      </c>
      <c r="Z94" s="268" t="s">
        <v>94</v>
      </c>
      <c r="AA94" s="268"/>
      <c r="AB94" s="270"/>
      <c r="AC94" s="270"/>
      <c r="AD94" s="268" t="s">
        <v>95</v>
      </c>
      <c r="AE94" s="270" t="s">
        <v>275</v>
      </c>
      <c r="AF94" s="268" t="s">
        <v>95</v>
      </c>
      <c r="AG94" s="270"/>
      <c r="AH94" s="270"/>
      <c r="AI94" s="270" t="s">
        <v>98</v>
      </c>
      <c r="AJ94" s="271"/>
      <c r="AK94" s="269" t="s">
        <v>95</v>
      </c>
      <c r="AL94" s="269" t="s">
        <v>94</v>
      </c>
      <c r="AM94" s="269" t="s">
        <v>95</v>
      </c>
      <c r="AN94" s="269" t="s">
        <v>95</v>
      </c>
      <c r="AO94" s="269" t="s">
        <v>95</v>
      </c>
      <c r="AP94" s="267" t="s">
        <v>98</v>
      </c>
      <c r="AQ94" s="267" t="s">
        <v>98</v>
      </c>
      <c r="AR94" s="267" t="s">
        <v>98</v>
      </c>
      <c r="AS94" s="269" t="s">
        <v>95</v>
      </c>
      <c r="AT94" s="269" t="s">
        <v>95</v>
      </c>
      <c r="AU94" s="269" t="s">
        <v>95</v>
      </c>
      <c r="AV94" s="269" t="s">
        <v>94</v>
      </c>
      <c r="AW94" s="269" t="s">
        <v>94</v>
      </c>
      <c r="AX94" s="267" t="s">
        <v>119</v>
      </c>
      <c r="AY94" s="269" t="s">
        <v>95</v>
      </c>
      <c r="AZ94" s="269" t="s">
        <v>95</v>
      </c>
      <c r="BA94" s="267" t="s">
        <v>96</v>
      </c>
      <c r="BB94" s="267" t="s">
        <v>96</v>
      </c>
      <c r="BC94" s="267" t="s">
        <v>96</v>
      </c>
      <c r="BD94" s="267" t="s">
        <v>96</v>
      </c>
      <c r="BE94" s="269" t="s">
        <v>95</v>
      </c>
      <c r="BF94" s="269" t="s">
        <v>95</v>
      </c>
      <c r="BG94" s="269" t="s">
        <v>95</v>
      </c>
      <c r="BH94" s="272" t="s">
        <v>119</v>
      </c>
      <c r="BI94" s="269" t="s">
        <v>95</v>
      </c>
      <c r="BJ94" s="272" t="s">
        <v>98</v>
      </c>
      <c r="BK94" s="269" t="s">
        <v>94</v>
      </c>
      <c r="BL94" s="269" t="s">
        <v>95</v>
      </c>
      <c r="BM94" s="267" t="s">
        <v>119</v>
      </c>
    </row>
    <row r="95" spans="1:65" s="14" customFormat="1" ht="25.95" customHeight="1">
      <c r="A95" s="273">
        <v>80</v>
      </c>
      <c r="B95" s="329" t="s">
        <v>587</v>
      </c>
      <c r="C95" s="261" t="s">
        <v>588</v>
      </c>
      <c r="D95" s="267" t="s">
        <v>90</v>
      </c>
      <c r="E95" s="308">
        <f>1000*G95</f>
        <v>32600</v>
      </c>
      <c r="F95" s="237" t="s">
        <v>727</v>
      </c>
      <c r="G95" s="194">
        <v>32.6</v>
      </c>
      <c r="H95" s="268">
        <v>2014</v>
      </c>
      <c r="I95" s="268" t="s">
        <v>91</v>
      </c>
      <c r="J95" s="270" t="s">
        <v>93</v>
      </c>
      <c r="K95" s="270" t="s">
        <v>96</v>
      </c>
      <c r="L95" s="268" t="s">
        <v>95</v>
      </c>
      <c r="M95" s="268" t="s">
        <v>95</v>
      </c>
      <c r="N95" s="267" t="s">
        <v>320</v>
      </c>
      <c r="O95" s="267" t="s">
        <v>586</v>
      </c>
      <c r="P95" s="267" t="s">
        <v>272</v>
      </c>
      <c r="Q95" s="267" t="s">
        <v>97</v>
      </c>
      <c r="R95" s="268" t="s">
        <v>95</v>
      </c>
      <c r="S95" s="270" t="s">
        <v>119</v>
      </c>
      <c r="T95" s="270" t="s">
        <v>274</v>
      </c>
      <c r="U95" s="268" t="s">
        <v>95</v>
      </c>
      <c r="V95" s="268" t="s">
        <v>95</v>
      </c>
      <c r="W95" s="268" t="s">
        <v>95</v>
      </c>
      <c r="X95" s="268" t="s">
        <v>122</v>
      </c>
      <c r="Y95" s="268" t="s">
        <v>122</v>
      </c>
      <c r="Z95" s="268" t="s">
        <v>94</v>
      </c>
      <c r="AA95" s="268"/>
      <c r="AB95" s="270"/>
      <c r="AC95" s="270"/>
      <c r="AD95" s="268" t="s">
        <v>95</v>
      </c>
      <c r="AE95" s="270" t="s">
        <v>275</v>
      </c>
      <c r="AF95" s="268" t="s">
        <v>95</v>
      </c>
      <c r="AG95" s="270"/>
      <c r="AH95" s="270"/>
      <c r="AI95" s="270" t="s">
        <v>98</v>
      </c>
      <c r="AJ95" s="271"/>
      <c r="AK95" s="269" t="s">
        <v>95</v>
      </c>
      <c r="AL95" s="269" t="s">
        <v>94</v>
      </c>
      <c r="AM95" s="269" t="s">
        <v>95</v>
      </c>
      <c r="AN95" s="269" t="s">
        <v>95</v>
      </c>
      <c r="AO95" s="269" t="s">
        <v>95</v>
      </c>
      <c r="AP95" s="267" t="s">
        <v>98</v>
      </c>
      <c r="AQ95" s="267" t="s">
        <v>98</v>
      </c>
      <c r="AR95" s="267" t="s">
        <v>98</v>
      </c>
      <c r="AS95" s="269" t="s">
        <v>95</v>
      </c>
      <c r="AT95" s="269" t="s">
        <v>95</v>
      </c>
      <c r="AU95" s="269" t="s">
        <v>95</v>
      </c>
      <c r="AV95" s="269" t="s">
        <v>94</v>
      </c>
      <c r="AW95" s="269" t="s">
        <v>94</v>
      </c>
      <c r="AX95" s="267" t="s">
        <v>119</v>
      </c>
      <c r="AY95" s="269" t="s">
        <v>95</v>
      </c>
      <c r="AZ95" s="269" t="s">
        <v>95</v>
      </c>
      <c r="BA95" s="267" t="s">
        <v>96</v>
      </c>
      <c r="BB95" s="267" t="s">
        <v>96</v>
      </c>
      <c r="BC95" s="267" t="s">
        <v>96</v>
      </c>
      <c r="BD95" s="267" t="s">
        <v>96</v>
      </c>
      <c r="BE95" s="269" t="s">
        <v>95</v>
      </c>
      <c r="BF95" s="269" t="s">
        <v>95</v>
      </c>
      <c r="BG95" s="269" t="s">
        <v>95</v>
      </c>
      <c r="BH95" s="272" t="s">
        <v>119</v>
      </c>
      <c r="BI95" s="269" t="s">
        <v>95</v>
      </c>
      <c r="BJ95" s="272" t="s">
        <v>98</v>
      </c>
      <c r="BK95" s="269" t="s">
        <v>94</v>
      </c>
      <c r="BL95" s="269" t="s">
        <v>95</v>
      </c>
      <c r="BM95" s="267" t="s">
        <v>119</v>
      </c>
    </row>
    <row r="96" spans="1:65" s="14" customFormat="1" ht="25.95" customHeight="1">
      <c r="A96" s="273">
        <v>81</v>
      </c>
      <c r="B96" s="329" t="s">
        <v>589</v>
      </c>
      <c r="C96" s="261" t="s">
        <v>726</v>
      </c>
      <c r="D96" s="267" t="s">
        <v>90</v>
      </c>
      <c r="E96" s="271">
        <v>62775.31</v>
      </c>
      <c r="F96" s="325" t="s">
        <v>89</v>
      </c>
      <c r="G96" s="194">
        <v>20.12</v>
      </c>
      <c r="H96" s="268">
        <v>2014</v>
      </c>
      <c r="I96" s="268" t="s">
        <v>91</v>
      </c>
      <c r="J96" s="270" t="s">
        <v>93</v>
      </c>
      <c r="K96" s="270" t="s">
        <v>96</v>
      </c>
      <c r="L96" s="268" t="s">
        <v>95</v>
      </c>
      <c r="M96" s="268" t="s">
        <v>95</v>
      </c>
      <c r="N96" s="267" t="s">
        <v>590</v>
      </c>
      <c r="O96" s="267" t="s">
        <v>362</v>
      </c>
      <c r="P96" s="267" t="s">
        <v>362</v>
      </c>
      <c r="Q96" s="267" t="s">
        <v>120</v>
      </c>
      <c r="R96" s="268" t="s">
        <v>95</v>
      </c>
      <c r="S96" s="270" t="s">
        <v>119</v>
      </c>
      <c r="T96" s="270" t="s">
        <v>274</v>
      </c>
      <c r="U96" s="268" t="s">
        <v>95</v>
      </c>
      <c r="V96" s="268" t="s">
        <v>95</v>
      </c>
      <c r="W96" s="268" t="s">
        <v>95</v>
      </c>
      <c r="X96" s="268" t="s">
        <v>122</v>
      </c>
      <c r="Y96" s="268" t="s">
        <v>122</v>
      </c>
      <c r="Z96" s="268" t="s">
        <v>94</v>
      </c>
      <c r="AA96" s="268"/>
      <c r="AB96" s="270"/>
      <c r="AC96" s="270"/>
      <c r="AD96" s="268" t="s">
        <v>95</v>
      </c>
      <c r="AE96" s="270" t="s">
        <v>275</v>
      </c>
      <c r="AF96" s="268" t="s">
        <v>95</v>
      </c>
      <c r="AG96" s="270"/>
      <c r="AH96" s="270"/>
      <c r="AI96" s="270" t="s">
        <v>591</v>
      </c>
      <c r="AJ96" s="271"/>
      <c r="AK96" s="269" t="s">
        <v>95</v>
      </c>
      <c r="AL96" s="269" t="s">
        <v>94</v>
      </c>
      <c r="AM96" s="269" t="s">
        <v>95</v>
      </c>
      <c r="AN96" s="269" t="s">
        <v>94</v>
      </c>
      <c r="AO96" s="269" t="s">
        <v>95</v>
      </c>
      <c r="AP96" s="267" t="s">
        <v>98</v>
      </c>
      <c r="AQ96" s="267" t="s">
        <v>98</v>
      </c>
      <c r="AR96" s="267" t="s">
        <v>98</v>
      </c>
      <c r="AS96" s="269" t="s">
        <v>94</v>
      </c>
      <c r="AT96" s="269" t="s">
        <v>94</v>
      </c>
      <c r="AU96" s="269" t="s">
        <v>532</v>
      </c>
      <c r="AV96" s="269" t="s">
        <v>94</v>
      </c>
      <c r="AW96" s="269" t="s">
        <v>94</v>
      </c>
      <c r="AX96" s="267" t="s">
        <v>119</v>
      </c>
      <c r="AY96" s="269" t="s">
        <v>94</v>
      </c>
      <c r="AZ96" s="269" t="s">
        <v>94</v>
      </c>
      <c r="BA96" s="267" t="s">
        <v>92</v>
      </c>
      <c r="BB96" s="267" t="s">
        <v>96</v>
      </c>
      <c r="BC96" s="267" t="s">
        <v>96</v>
      </c>
      <c r="BD96" s="267" t="s">
        <v>93</v>
      </c>
      <c r="BE96" s="269" t="s">
        <v>95</v>
      </c>
      <c r="BF96" s="269" t="s">
        <v>95</v>
      </c>
      <c r="BG96" s="269" t="s">
        <v>95</v>
      </c>
      <c r="BH96" s="272" t="s">
        <v>119</v>
      </c>
      <c r="BI96" s="269" t="s">
        <v>95</v>
      </c>
      <c r="BJ96" s="272" t="s">
        <v>98</v>
      </c>
      <c r="BK96" s="269" t="s">
        <v>94</v>
      </c>
      <c r="BL96" s="269" t="s">
        <v>95</v>
      </c>
      <c r="BM96" s="267" t="s">
        <v>119</v>
      </c>
    </row>
    <row r="97" spans="1:65" s="14" customFormat="1" ht="25.95" customHeight="1">
      <c r="A97" s="273">
        <v>82</v>
      </c>
      <c r="B97" s="329" t="s">
        <v>592</v>
      </c>
      <c r="C97" s="261" t="s">
        <v>726</v>
      </c>
      <c r="D97" s="267" t="s">
        <v>90</v>
      </c>
      <c r="E97" s="271">
        <v>404891.69</v>
      </c>
      <c r="F97" s="325" t="s">
        <v>89</v>
      </c>
      <c r="G97" s="194">
        <v>129.19</v>
      </c>
      <c r="H97" s="268">
        <v>2014</v>
      </c>
      <c r="I97" s="268" t="s">
        <v>91</v>
      </c>
      <c r="J97" s="270" t="s">
        <v>93</v>
      </c>
      <c r="K97" s="270" t="s">
        <v>96</v>
      </c>
      <c r="L97" s="268" t="s">
        <v>95</v>
      </c>
      <c r="M97" s="268" t="s">
        <v>95</v>
      </c>
      <c r="N97" s="267" t="s">
        <v>590</v>
      </c>
      <c r="O97" s="267" t="s">
        <v>362</v>
      </c>
      <c r="P97" s="267" t="s">
        <v>362</v>
      </c>
      <c r="Q97" s="267" t="s">
        <v>120</v>
      </c>
      <c r="R97" s="268" t="s">
        <v>95</v>
      </c>
      <c r="S97" s="270" t="s">
        <v>119</v>
      </c>
      <c r="T97" s="270" t="s">
        <v>274</v>
      </c>
      <c r="U97" s="268" t="s">
        <v>95</v>
      </c>
      <c r="V97" s="268" t="s">
        <v>95</v>
      </c>
      <c r="W97" s="268" t="s">
        <v>95</v>
      </c>
      <c r="X97" s="268" t="s">
        <v>122</v>
      </c>
      <c r="Y97" s="268" t="s">
        <v>122</v>
      </c>
      <c r="Z97" s="268" t="s">
        <v>94</v>
      </c>
      <c r="AA97" s="268"/>
      <c r="AB97" s="270"/>
      <c r="AC97" s="270"/>
      <c r="AD97" s="268" t="s">
        <v>95</v>
      </c>
      <c r="AE97" s="270" t="s">
        <v>275</v>
      </c>
      <c r="AF97" s="268" t="s">
        <v>95</v>
      </c>
      <c r="AG97" s="270"/>
      <c r="AH97" s="270"/>
      <c r="AI97" s="270" t="s">
        <v>591</v>
      </c>
      <c r="AJ97" s="271"/>
      <c r="AK97" s="269" t="s">
        <v>95</v>
      </c>
      <c r="AL97" s="269" t="s">
        <v>94</v>
      </c>
      <c r="AM97" s="269" t="s">
        <v>95</v>
      </c>
      <c r="AN97" s="269" t="s">
        <v>94</v>
      </c>
      <c r="AO97" s="269" t="s">
        <v>95</v>
      </c>
      <c r="AP97" s="267" t="s">
        <v>98</v>
      </c>
      <c r="AQ97" s="267" t="s">
        <v>98</v>
      </c>
      <c r="AR97" s="267" t="s">
        <v>98</v>
      </c>
      <c r="AS97" s="269" t="s">
        <v>95</v>
      </c>
      <c r="AT97" s="269" t="s">
        <v>95</v>
      </c>
      <c r="AU97" s="269" t="s">
        <v>95</v>
      </c>
      <c r="AV97" s="269" t="s">
        <v>94</v>
      </c>
      <c r="AW97" s="269" t="s">
        <v>94</v>
      </c>
      <c r="AX97" s="267" t="s">
        <v>119</v>
      </c>
      <c r="AY97" s="269" t="s">
        <v>95</v>
      </c>
      <c r="AZ97" s="269" t="s">
        <v>95</v>
      </c>
      <c r="BA97" s="267" t="s">
        <v>96</v>
      </c>
      <c r="BB97" s="267" t="s">
        <v>96</v>
      </c>
      <c r="BC97" s="267" t="s">
        <v>96</v>
      </c>
      <c r="BD97" s="267" t="s">
        <v>96</v>
      </c>
      <c r="BE97" s="269" t="s">
        <v>95</v>
      </c>
      <c r="BF97" s="269" t="s">
        <v>95</v>
      </c>
      <c r="BG97" s="269" t="s">
        <v>95</v>
      </c>
      <c r="BH97" s="272" t="s">
        <v>119</v>
      </c>
      <c r="BI97" s="269" t="s">
        <v>95</v>
      </c>
      <c r="BJ97" s="272" t="s">
        <v>98</v>
      </c>
      <c r="BK97" s="269" t="s">
        <v>94</v>
      </c>
      <c r="BL97" s="269" t="s">
        <v>95</v>
      </c>
      <c r="BM97" s="267" t="s">
        <v>119</v>
      </c>
    </row>
    <row r="98" spans="1:65" s="14" customFormat="1" ht="25.95" customHeight="1">
      <c r="A98" s="273">
        <v>83</v>
      </c>
      <c r="B98" s="329" t="s">
        <v>592</v>
      </c>
      <c r="C98" s="261" t="s">
        <v>726</v>
      </c>
      <c r="D98" s="267" t="s">
        <v>90</v>
      </c>
      <c r="E98" s="271">
        <v>223675.09</v>
      </c>
      <c r="F98" s="325" t="s">
        <v>89</v>
      </c>
      <c r="G98" s="194">
        <v>86.65</v>
      </c>
      <c r="H98" s="268">
        <v>2014</v>
      </c>
      <c r="I98" s="268" t="s">
        <v>91</v>
      </c>
      <c r="J98" s="270" t="s">
        <v>93</v>
      </c>
      <c r="K98" s="270" t="s">
        <v>96</v>
      </c>
      <c r="L98" s="268" t="s">
        <v>95</v>
      </c>
      <c r="M98" s="268" t="s">
        <v>95</v>
      </c>
      <c r="N98" s="267" t="s">
        <v>590</v>
      </c>
      <c r="O98" s="267" t="s">
        <v>362</v>
      </c>
      <c r="P98" s="267" t="s">
        <v>362</v>
      </c>
      <c r="Q98" s="267" t="s">
        <v>120</v>
      </c>
      <c r="R98" s="268" t="s">
        <v>95</v>
      </c>
      <c r="S98" s="270" t="s">
        <v>119</v>
      </c>
      <c r="T98" s="270" t="s">
        <v>274</v>
      </c>
      <c r="U98" s="268" t="s">
        <v>95</v>
      </c>
      <c r="V98" s="268" t="s">
        <v>95</v>
      </c>
      <c r="W98" s="268" t="s">
        <v>95</v>
      </c>
      <c r="X98" s="268" t="s">
        <v>122</v>
      </c>
      <c r="Y98" s="268" t="s">
        <v>122</v>
      </c>
      <c r="Z98" s="268" t="s">
        <v>94</v>
      </c>
      <c r="AA98" s="268"/>
      <c r="AB98" s="270"/>
      <c r="AC98" s="270"/>
      <c r="AD98" s="268" t="s">
        <v>95</v>
      </c>
      <c r="AE98" s="270" t="s">
        <v>275</v>
      </c>
      <c r="AF98" s="268" t="s">
        <v>95</v>
      </c>
      <c r="AG98" s="270"/>
      <c r="AH98" s="270"/>
      <c r="AI98" s="270" t="s">
        <v>591</v>
      </c>
      <c r="AJ98" s="271"/>
      <c r="AK98" s="269" t="s">
        <v>95</v>
      </c>
      <c r="AL98" s="269" t="s">
        <v>94</v>
      </c>
      <c r="AM98" s="269" t="s">
        <v>95</v>
      </c>
      <c r="AN98" s="269" t="s">
        <v>94</v>
      </c>
      <c r="AO98" s="269" t="s">
        <v>95</v>
      </c>
      <c r="AP98" s="267" t="s">
        <v>98</v>
      </c>
      <c r="AQ98" s="267" t="s">
        <v>98</v>
      </c>
      <c r="AR98" s="267" t="s">
        <v>98</v>
      </c>
      <c r="AS98" s="269" t="s">
        <v>95</v>
      </c>
      <c r="AT98" s="269" t="s">
        <v>95</v>
      </c>
      <c r="AU98" s="269" t="s">
        <v>95</v>
      </c>
      <c r="AV98" s="269" t="s">
        <v>94</v>
      </c>
      <c r="AW98" s="269" t="s">
        <v>94</v>
      </c>
      <c r="AX98" s="267" t="s">
        <v>119</v>
      </c>
      <c r="AY98" s="269" t="s">
        <v>95</v>
      </c>
      <c r="AZ98" s="269" t="s">
        <v>95</v>
      </c>
      <c r="BA98" s="267" t="s">
        <v>96</v>
      </c>
      <c r="BB98" s="267" t="s">
        <v>96</v>
      </c>
      <c r="BC98" s="267" t="s">
        <v>96</v>
      </c>
      <c r="BD98" s="267" t="s">
        <v>96</v>
      </c>
      <c r="BE98" s="269" t="s">
        <v>95</v>
      </c>
      <c r="BF98" s="269" t="s">
        <v>95</v>
      </c>
      <c r="BG98" s="269" t="s">
        <v>95</v>
      </c>
      <c r="BH98" s="272" t="s">
        <v>119</v>
      </c>
      <c r="BI98" s="269" t="s">
        <v>95</v>
      </c>
      <c r="BJ98" s="272" t="s">
        <v>98</v>
      </c>
      <c r="BK98" s="269" t="s">
        <v>94</v>
      </c>
      <c r="BL98" s="269" t="s">
        <v>95</v>
      </c>
      <c r="BM98" s="267" t="s">
        <v>119</v>
      </c>
    </row>
    <row r="99" spans="1:65" s="14" customFormat="1" ht="25.95" customHeight="1">
      <c r="A99" s="273">
        <v>84</v>
      </c>
      <c r="B99" s="329" t="s">
        <v>584</v>
      </c>
      <c r="C99" s="261" t="s">
        <v>593</v>
      </c>
      <c r="D99" s="267" t="s">
        <v>90</v>
      </c>
      <c r="E99" s="308">
        <f>2500*G99</f>
        <v>158500</v>
      </c>
      <c r="F99" s="237" t="s">
        <v>727</v>
      </c>
      <c r="G99" s="194">
        <v>63.4</v>
      </c>
      <c r="H99" s="268" t="s">
        <v>386</v>
      </c>
      <c r="I99" s="268" t="s">
        <v>288</v>
      </c>
      <c r="J99" s="270" t="s">
        <v>93</v>
      </c>
      <c r="K99" s="270" t="s">
        <v>96</v>
      </c>
      <c r="L99" s="268" t="s">
        <v>95</v>
      </c>
      <c r="M99" s="268" t="s">
        <v>95</v>
      </c>
      <c r="N99" s="267" t="s">
        <v>320</v>
      </c>
      <c r="O99" s="267" t="s">
        <v>586</v>
      </c>
      <c r="P99" s="267" t="s">
        <v>272</v>
      </c>
      <c r="Q99" s="267" t="s">
        <v>97</v>
      </c>
      <c r="R99" s="268" t="s">
        <v>95</v>
      </c>
      <c r="S99" s="270" t="s">
        <v>119</v>
      </c>
      <c r="T99" s="270" t="s">
        <v>274</v>
      </c>
      <c r="U99" s="268" t="s">
        <v>95</v>
      </c>
      <c r="V99" s="268" t="s">
        <v>95</v>
      </c>
      <c r="W99" s="268" t="s">
        <v>95</v>
      </c>
      <c r="X99" s="268" t="s">
        <v>122</v>
      </c>
      <c r="Y99" s="268" t="s">
        <v>122</v>
      </c>
      <c r="Z99" s="268" t="s">
        <v>94</v>
      </c>
      <c r="AA99" s="268"/>
      <c r="AB99" s="270"/>
      <c r="AC99" s="270"/>
      <c r="AD99" s="268" t="s">
        <v>95</v>
      </c>
      <c r="AE99" s="270" t="s">
        <v>275</v>
      </c>
      <c r="AF99" s="268" t="s">
        <v>95</v>
      </c>
      <c r="AG99" s="270"/>
      <c r="AH99" s="270"/>
      <c r="AI99" s="270" t="s">
        <v>98</v>
      </c>
      <c r="AJ99" s="271"/>
      <c r="AK99" s="269" t="s">
        <v>95</v>
      </c>
      <c r="AL99" s="269" t="s">
        <v>94</v>
      </c>
      <c r="AM99" s="269" t="s">
        <v>95</v>
      </c>
      <c r="AN99" s="269" t="s">
        <v>95</v>
      </c>
      <c r="AO99" s="269" t="s">
        <v>95</v>
      </c>
      <c r="AP99" s="267" t="s">
        <v>98</v>
      </c>
      <c r="AQ99" s="267" t="s">
        <v>98</v>
      </c>
      <c r="AR99" s="267" t="s">
        <v>98</v>
      </c>
      <c r="AS99" s="269" t="s">
        <v>95</v>
      </c>
      <c r="AT99" s="269" t="s">
        <v>95</v>
      </c>
      <c r="AU99" s="269" t="s">
        <v>95</v>
      </c>
      <c r="AV99" s="269" t="s">
        <v>94</v>
      </c>
      <c r="AW99" s="269" t="s">
        <v>94</v>
      </c>
      <c r="AX99" s="267" t="s">
        <v>119</v>
      </c>
      <c r="AY99" s="269" t="s">
        <v>95</v>
      </c>
      <c r="AZ99" s="269" t="s">
        <v>95</v>
      </c>
      <c r="BA99" s="267" t="s">
        <v>96</v>
      </c>
      <c r="BB99" s="267" t="s">
        <v>96</v>
      </c>
      <c r="BC99" s="267" t="s">
        <v>96</v>
      </c>
      <c r="BD99" s="267" t="s">
        <v>96</v>
      </c>
      <c r="BE99" s="269" t="s">
        <v>95</v>
      </c>
      <c r="BF99" s="269" t="s">
        <v>95</v>
      </c>
      <c r="BG99" s="269" t="s">
        <v>95</v>
      </c>
      <c r="BH99" s="272" t="s">
        <v>119</v>
      </c>
      <c r="BI99" s="269" t="s">
        <v>95</v>
      </c>
      <c r="BJ99" s="272" t="s">
        <v>98</v>
      </c>
      <c r="BK99" s="269" t="s">
        <v>94</v>
      </c>
      <c r="BL99" s="269" t="s">
        <v>95</v>
      </c>
      <c r="BM99" s="267" t="s">
        <v>119</v>
      </c>
    </row>
    <row r="100" spans="1:65" s="14" customFormat="1" ht="25.95" customHeight="1">
      <c r="A100" s="273">
        <v>85</v>
      </c>
      <c r="B100" s="329" t="s">
        <v>594</v>
      </c>
      <c r="C100" s="261" t="s">
        <v>595</v>
      </c>
      <c r="D100" s="267" t="s">
        <v>90</v>
      </c>
      <c r="E100" s="271">
        <v>211936.2</v>
      </c>
      <c r="F100" s="325" t="s">
        <v>89</v>
      </c>
      <c r="G100" s="194">
        <v>63.4</v>
      </c>
      <c r="H100" s="268">
        <v>2018</v>
      </c>
      <c r="I100" s="268" t="s">
        <v>91</v>
      </c>
      <c r="J100" s="270" t="s">
        <v>93</v>
      </c>
      <c r="K100" s="270" t="s">
        <v>96</v>
      </c>
      <c r="L100" s="268" t="s">
        <v>95</v>
      </c>
      <c r="M100" s="268" t="s">
        <v>95</v>
      </c>
      <c r="N100" s="267" t="s">
        <v>320</v>
      </c>
      <c r="O100" s="267" t="s">
        <v>586</v>
      </c>
      <c r="P100" s="267" t="s">
        <v>272</v>
      </c>
      <c r="Q100" s="267" t="s">
        <v>120</v>
      </c>
      <c r="R100" s="268" t="s">
        <v>95</v>
      </c>
      <c r="S100" s="270" t="s">
        <v>119</v>
      </c>
      <c r="T100" s="270" t="s">
        <v>596</v>
      </c>
      <c r="U100" s="268" t="s">
        <v>95</v>
      </c>
      <c r="V100" s="268" t="s">
        <v>122</v>
      </c>
      <c r="W100" s="268" t="s">
        <v>95</v>
      </c>
      <c r="X100" s="268" t="s">
        <v>122</v>
      </c>
      <c r="Y100" s="268" t="s">
        <v>122</v>
      </c>
      <c r="Z100" s="268" t="s">
        <v>94</v>
      </c>
      <c r="AA100" s="268"/>
      <c r="AB100" s="270"/>
      <c r="AC100" s="270"/>
      <c r="AD100" s="268" t="s">
        <v>95</v>
      </c>
      <c r="AE100" s="270" t="s">
        <v>275</v>
      </c>
      <c r="AF100" s="268" t="s">
        <v>95</v>
      </c>
      <c r="AG100" s="270"/>
      <c r="AH100" s="270"/>
      <c r="AI100" s="270" t="s">
        <v>98</v>
      </c>
      <c r="AJ100" s="271"/>
      <c r="AK100" s="269" t="s">
        <v>95</v>
      </c>
      <c r="AL100" s="269" t="s">
        <v>94</v>
      </c>
      <c r="AM100" s="269" t="s">
        <v>94</v>
      </c>
      <c r="AN100" s="269" t="s">
        <v>95</v>
      </c>
      <c r="AO100" s="269" t="s">
        <v>95</v>
      </c>
      <c r="AP100" s="267" t="s">
        <v>98</v>
      </c>
      <c r="AQ100" s="267" t="s">
        <v>98</v>
      </c>
      <c r="AR100" s="267" t="s">
        <v>98</v>
      </c>
      <c r="AS100" s="269" t="s">
        <v>95</v>
      </c>
      <c r="AT100" s="269" t="s">
        <v>95</v>
      </c>
      <c r="AU100" s="269" t="s">
        <v>95</v>
      </c>
      <c r="AV100" s="269" t="s">
        <v>94</v>
      </c>
      <c r="AW100" s="269" t="s">
        <v>94</v>
      </c>
      <c r="AX100" s="267" t="s">
        <v>119</v>
      </c>
      <c r="AY100" s="269" t="s">
        <v>94</v>
      </c>
      <c r="AZ100" s="269" t="s">
        <v>94</v>
      </c>
      <c r="BA100" s="267" t="s">
        <v>92</v>
      </c>
      <c r="BB100" s="267" t="s">
        <v>96</v>
      </c>
      <c r="BC100" s="267" t="s">
        <v>96</v>
      </c>
      <c r="BD100" s="267" t="s">
        <v>93</v>
      </c>
      <c r="BE100" s="269" t="s">
        <v>95</v>
      </c>
      <c r="BF100" s="269" t="s">
        <v>95</v>
      </c>
      <c r="BG100" s="269" t="s">
        <v>95</v>
      </c>
      <c r="BH100" s="272" t="s">
        <v>119</v>
      </c>
      <c r="BI100" s="269" t="s">
        <v>95</v>
      </c>
      <c r="BJ100" s="272" t="s">
        <v>98</v>
      </c>
      <c r="BK100" s="269" t="s">
        <v>94</v>
      </c>
      <c r="BL100" s="269" t="s">
        <v>95</v>
      </c>
      <c r="BM100" s="267" t="s">
        <v>119</v>
      </c>
    </row>
    <row r="101" spans="1:65" s="14" customFormat="1" ht="25.95" customHeight="1">
      <c r="A101" s="273">
        <v>86</v>
      </c>
      <c r="B101" s="329" t="s">
        <v>597</v>
      </c>
      <c r="C101" s="261" t="s">
        <v>598</v>
      </c>
      <c r="D101" s="267" t="s">
        <v>90</v>
      </c>
      <c r="E101" s="271">
        <v>498038.18</v>
      </c>
      <c r="F101" s="325" t="s">
        <v>89</v>
      </c>
      <c r="G101" s="194">
        <v>161.31</v>
      </c>
      <c r="H101" s="268">
        <v>2019</v>
      </c>
      <c r="I101" s="268" t="s">
        <v>91</v>
      </c>
      <c r="J101" s="270" t="s">
        <v>93</v>
      </c>
      <c r="K101" s="270" t="s">
        <v>96</v>
      </c>
      <c r="L101" s="268" t="s">
        <v>95</v>
      </c>
      <c r="M101" s="268" t="s">
        <v>95</v>
      </c>
      <c r="N101" s="267" t="s">
        <v>590</v>
      </c>
      <c r="O101" s="267" t="s">
        <v>362</v>
      </c>
      <c r="P101" s="267" t="s">
        <v>362</v>
      </c>
      <c r="Q101" s="267" t="s">
        <v>294</v>
      </c>
      <c r="R101" s="268" t="s">
        <v>95</v>
      </c>
      <c r="S101" s="270" t="s">
        <v>119</v>
      </c>
      <c r="T101" s="270" t="s">
        <v>274</v>
      </c>
      <c r="U101" s="268" t="s">
        <v>95</v>
      </c>
      <c r="V101" s="268" t="s">
        <v>122</v>
      </c>
      <c r="W101" s="268" t="s">
        <v>95</v>
      </c>
      <c r="X101" s="268" t="s">
        <v>122</v>
      </c>
      <c r="Y101" s="268" t="s">
        <v>122</v>
      </c>
      <c r="Z101" s="268" t="s">
        <v>94</v>
      </c>
      <c r="AA101" s="268"/>
      <c r="AB101" s="270"/>
      <c r="AC101" s="270"/>
      <c r="AD101" s="268" t="s">
        <v>95</v>
      </c>
      <c r="AE101" s="270" t="s">
        <v>275</v>
      </c>
      <c r="AF101" s="268" t="s">
        <v>95</v>
      </c>
      <c r="AG101" s="270"/>
      <c r="AH101" s="270"/>
      <c r="AI101" s="270" t="s">
        <v>98</v>
      </c>
      <c r="AJ101" s="271"/>
      <c r="AK101" s="269" t="s">
        <v>95</v>
      </c>
      <c r="AL101" s="269" t="s">
        <v>94</v>
      </c>
      <c r="AM101" s="269" t="s">
        <v>94</v>
      </c>
      <c r="AN101" s="269" t="s">
        <v>95</v>
      </c>
      <c r="AO101" s="269" t="s">
        <v>95</v>
      </c>
      <c r="AP101" s="267" t="s">
        <v>98</v>
      </c>
      <c r="AQ101" s="267" t="s">
        <v>98</v>
      </c>
      <c r="AR101" s="267" t="s">
        <v>98</v>
      </c>
      <c r="AS101" s="269" t="s">
        <v>95</v>
      </c>
      <c r="AT101" s="269" t="s">
        <v>95</v>
      </c>
      <c r="AU101" s="269" t="s">
        <v>95</v>
      </c>
      <c r="AV101" s="269" t="s">
        <v>94</v>
      </c>
      <c r="AW101" s="269" t="s">
        <v>94</v>
      </c>
      <c r="AX101" s="267" t="s">
        <v>119</v>
      </c>
      <c r="AY101" s="269" t="s">
        <v>94</v>
      </c>
      <c r="AZ101" s="269" t="s">
        <v>94</v>
      </c>
      <c r="BA101" s="267" t="s">
        <v>100</v>
      </c>
      <c r="BB101" s="267" t="s">
        <v>96</v>
      </c>
      <c r="BC101" s="267" t="s">
        <v>96</v>
      </c>
      <c r="BD101" s="267" t="s">
        <v>96</v>
      </c>
      <c r="BE101" s="269" t="s">
        <v>95</v>
      </c>
      <c r="BF101" s="269" t="s">
        <v>95</v>
      </c>
      <c r="BG101" s="269" t="s">
        <v>95</v>
      </c>
      <c r="BH101" s="272" t="s">
        <v>119</v>
      </c>
      <c r="BI101" s="269" t="s">
        <v>95</v>
      </c>
      <c r="BJ101" s="272" t="s">
        <v>98</v>
      </c>
      <c r="BK101" s="269" t="s">
        <v>94</v>
      </c>
      <c r="BL101" s="269" t="s">
        <v>95</v>
      </c>
      <c r="BM101" s="267" t="s">
        <v>119</v>
      </c>
    </row>
    <row r="102" spans="1:65" s="14" customFormat="1" ht="83.4" customHeight="1">
      <c r="A102" s="343">
        <v>87</v>
      </c>
      <c r="B102" s="350" t="s">
        <v>408</v>
      </c>
      <c r="C102" s="90"/>
      <c r="D102" s="254"/>
      <c r="E102" s="351">
        <v>1048824.01</v>
      </c>
      <c r="F102" s="332" t="s">
        <v>89</v>
      </c>
      <c r="G102" s="222"/>
      <c r="H102" s="90">
        <v>2015</v>
      </c>
      <c r="I102" s="344"/>
      <c r="J102" s="345"/>
      <c r="K102" s="345"/>
      <c r="L102" s="344"/>
      <c r="M102" s="344"/>
      <c r="N102" s="346"/>
      <c r="O102" s="346"/>
      <c r="P102" s="346"/>
      <c r="Q102" s="346"/>
      <c r="R102" s="344"/>
      <c r="S102" s="345"/>
      <c r="T102" s="345"/>
      <c r="U102" s="344"/>
      <c r="V102" s="344"/>
      <c r="W102" s="344"/>
      <c r="X102" s="344"/>
      <c r="Y102" s="344"/>
      <c r="Z102" s="344"/>
      <c r="AA102" s="344"/>
      <c r="AB102" s="345"/>
      <c r="AC102" s="345"/>
      <c r="AD102" s="344"/>
      <c r="AE102" s="345"/>
      <c r="AF102" s="344"/>
      <c r="AG102" s="345"/>
      <c r="AH102" s="345"/>
      <c r="AI102" s="345"/>
      <c r="AJ102" s="347"/>
      <c r="AK102" s="348"/>
      <c r="AL102" s="348"/>
      <c r="AM102" s="348"/>
      <c r="AN102" s="348"/>
      <c r="AO102" s="348"/>
      <c r="AP102" s="346"/>
      <c r="AQ102" s="346"/>
      <c r="AR102" s="346"/>
      <c r="AS102" s="348"/>
      <c r="AT102" s="348"/>
      <c r="AU102" s="348"/>
      <c r="AV102" s="348"/>
      <c r="AW102" s="348"/>
      <c r="AX102" s="346"/>
      <c r="AY102" s="348"/>
      <c r="AZ102" s="348"/>
      <c r="BA102" s="346"/>
      <c r="BB102" s="346"/>
      <c r="BC102" s="346"/>
      <c r="BD102" s="346"/>
      <c r="BE102" s="348"/>
      <c r="BF102" s="348"/>
      <c r="BG102" s="348"/>
      <c r="BH102" s="349"/>
      <c r="BI102" s="348"/>
      <c r="BJ102" s="349"/>
      <c r="BK102" s="348"/>
      <c r="BL102" s="348"/>
      <c r="BM102" s="346"/>
    </row>
    <row r="103" spans="1:65" s="14" customFormat="1" ht="25.95" customHeight="1">
      <c r="A103" s="274">
        <v>1</v>
      </c>
      <c r="B103" s="277" t="s">
        <v>388</v>
      </c>
      <c r="C103" s="105"/>
      <c r="D103" s="275"/>
      <c r="E103" s="309">
        <v>1122891.22</v>
      </c>
      <c r="F103" s="276" t="s">
        <v>89</v>
      </c>
      <c r="G103" s="319"/>
      <c r="H103" s="105">
        <v>2012</v>
      </c>
    </row>
    <row r="104" spans="1:65" s="14" customFormat="1" ht="25.95" customHeight="1">
      <c r="A104" s="229">
        <v>2</v>
      </c>
      <c r="B104" s="116" t="s">
        <v>389</v>
      </c>
      <c r="C104" s="90"/>
      <c r="D104" s="254"/>
      <c r="E104" s="310">
        <v>1187628.44</v>
      </c>
      <c r="F104" s="237" t="s">
        <v>89</v>
      </c>
      <c r="G104" s="193"/>
      <c r="H104" s="90">
        <v>2012</v>
      </c>
    </row>
    <row r="105" spans="1:65" s="14" customFormat="1" ht="25.95" customHeight="1">
      <c r="A105" s="229">
        <v>3</v>
      </c>
      <c r="B105" s="116" t="s">
        <v>390</v>
      </c>
      <c r="C105" s="90"/>
      <c r="D105" s="254"/>
      <c r="E105" s="310">
        <v>379117.72</v>
      </c>
      <c r="F105" s="237" t="s">
        <v>89</v>
      </c>
      <c r="G105" s="193"/>
      <c r="H105" s="90">
        <v>2014</v>
      </c>
    </row>
    <row r="106" spans="1:65" s="14" customFormat="1" ht="25.95" customHeight="1">
      <c r="A106" s="229">
        <v>4</v>
      </c>
      <c r="B106" s="116" t="s">
        <v>391</v>
      </c>
      <c r="C106" s="90"/>
      <c r="D106" s="254"/>
      <c r="E106" s="310">
        <v>6904.5</v>
      </c>
      <c r="F106" s="237" t="s">
        <v>89</v>
      </c>
      <c r="G106" s="193"/>
      <c r="H106" s="90">
        <v>2015</v>
      </c>
    </row>
    <row r="107" spans="1:65" s="14" customFormat="1" ht="25.95" customHeight="1">
      <c r="A107" s="229">
        <v>5</v>
      </c>
      <c r="B107" s="116" t="s">
        <v>392</v>
      </c>
      <c r="C107" s="90"/>
      <c r="D107" s="254"/>
      <c r="E107" s="310">
        <v>6904.5</v>
      </c>
      <c r="F107" s="237" t="s">
        <v>89</v>
      </c>
      <c r="G107" s="193"/>
      <c r="H107" s="90">
        <v>2015</v>
      </c>
    </row>
    <row r="108" spans="1:65" s="14" customFormat="1" ht="25.95" customHeight="1">
      <c r="A108" s="229">
        <v>6</v>
      </c>
      <c r="B108" s="116" t="s">
        <v>393</v>
      </c>
      <c r="C108" s="90"/>
      <c r="D108" s="254"/>
      <c r="E108" s="310">
        <v>6000</v>
      </c>
      <c r="F108" s="237" t="s">
        <v>89</v>
      </c>
      <c r="G108" s="193"/>
      <c r="H108" s="90">
        <v>2013</v>
      </c>
    </row>
    <row r="109" spans="1:65" s="14" customFormat="1" ht="25.95" customHeight="1">
      <c r="A109" s="229">
        <v>7</v>
      </c>
      <c r="B109" s="116" t="s">
        <v>394</v>
      </c>
      <c r="C109" s="90"/>
      <c r="D109" s="254"/>
      <c r="E109" s="310">
        <v>6800.01</v>
      </c>
      <c r="F109" s="237" t="s">
        <v>89</v>
      </c>
      <c r="G109" s="193"/>
      <c r="H109" s="90">
        <v>2014</v>
      </c>
    </row>
    <row r="110" spans="1:65" s="14" customFormat="1" ht="25.95" customHeight="1">
      <c r="A110" s="229">
        <v>8</v>
      </c>
      <c r="B110" s="116" t="s">
        <v>395</v>
      </c>
      <c r="C110" s="90"/>
      <c r="D110" s="254"/>
      <c r="E110" s="310">
        <v>38839.370000000003</v>
      </c>
      <c r="F110" s="237" t="s">
        <v>89</v>
      </c>
      <c r="G110" s="193"/>
      <c r="H110" s="90"/>
    </row>
    <row r="111" spans="1:65" s="14" customFormat="1" ht="25.95" customHeight="1">
      <c r="A111" s="229">
        <v>9</v>
      </c>
      <c r="B111" s="116" t="s">
        <v>396</v>
      </c>
      <c r="C111" s="90"/>
      <c r="D111" s="254"/>
      <c r="E111" s="310">
        <v>7999.92</v>
      </c>
      <c r="F111" s="237" t="s">
        <v>89</v>
      </c>
      <c r="G111" s="222"/>
      <c r="H111" s="90">
        <v>2017</v>
      </c>
    </row>
    <row r="112" spans="1:65" s="14" customFormat="1" ht="25.95" customHeight="1">
      <c r="A112" s="229">
        <v>10</v>
      </c>
      <c r="B112" s="116" t="s">
        <v>397</v>
      </c>
      <c r="C112" s="90"/>
      <c r="D112" s="254"/>
      <c r="E112" s="310">
        <v>8300</v>
      </c>
      <c r="F112" s="237" t="s">
        <v>89</v>
      </c>
      <c r="G112" s="222"/>
      <c r="H112" s="90">
        <v>2016</v>
      </c>
    </row>
    <row r="113" spans="1:8" s="14" customFormat="1" ht="25.95" customHeight="1">
      <c r="A113" s="229">
        <v>11</v>
      </c>
      <c r="B113" s="116" t="s">
        <v>398</v>
      </c>
      <c r="C113" s="90"/>
      <c r="D113" s="254"/>
      <c r="E113" s="310">
        <v>5526.6</v>
      </c>
      <c r="F113" s="237" t="s">
        <v>89</v>
      </c>
      <c r="G113" s="222"/>
      <c r="H113" s="90">
        <v>2009</v>
      </c>
    </row>
    <row r="114" spans="1:8" s="14" customFormat="1" ht="25.95" customHeight="1">
      <c r="A114" s="229">
        <v>12</v>
      </c>
      <c r="B114" s="116" t="s">
        <v>399</v>
      </c>
      <c r="C114" s="90"/>
      <c r="D114" s="254"/>
      <c r="E114" s="310">
        <v>3782</v>
      </c>
      <c r="F114" s="237" t="s">
        <v>89</v>
      </c>
      <c r="G114" s="222"/>
      <c r="H114" s="90">
        <v>2006</v>
      </c>
    </row>
    <row r="115" spans="1:8" s="14" customFormat="1" ht="25.95" customHeight="1">
      <c r="A115" s="229">
        <v>13</v>
      </c>
      <c r="B115" s="116" t="s">
        <v>400</v>
      </c>
      <c r="C115" s="90"/>
      <c r="D115" s="254"/>
      <c r="E115" s="310">
        <v>205439.33</v>
      </c>
      <c r="F115" s="237" t="s">
        <v>89</v>
      </c>
      <c r="G115" s="222"/>
      <c r="H115" s="90"/>
    </row>
    <row r="116" spans="1:8" s="14" customFormat="1" ht="25.95" customHeight="1">
      <c r="A116" s="229">
        <v>14</v>
      </c>
      <c r="B116" s="116" t="s">
        <v>401</v>
      </c>
      <c r="C116" s="90"/>
      <c r="D116" s="254"/>
      <c r="E116" s="310">
        <v>10992.76</v>
      </c>
      <c r="F116" s="237" t="s">
        <v>89</v>
      </c>
      <c r="G116" s="222"/>
      <c r="H116" s="90">
        <v>2018</v>
      </c>
    </row>
    <row r="117" spans="1:8" s="14" customFormat="1" ht="34.799999999999997" customHeight="1">
      <c r="A117" s="229">
        <v>15</v>
      </c>
      <c r="B117" s="116" t="s">
        <v>402</v>
      </c>
      <c r="C117" s="90"/>
      <c r="D117" s="254"/>
      <c r="E117" s="310">
        <v>197998.09</v>
      </c>
      <c r="F117" s="237" t="s">
        <v>89</v>
      </c>
      <c r="G117" s="222"/>
      <c r="H117" s="90">
        <v>2018</v>
      </c>
    </row>
    <row r="118" spans="1:8" s="14" customFormat="1" ht="25.95" customHeight="1">
      <c r="A118" s="229">
        <v>16</v>
      </c>
      <c r="B118" s="116" t="s">
        <v>403</v>
      </c>
      <c r="C118" s="90"/>
      <c r="D118" s="254"/>
      <c r="E118" s="310">
        <v>11000</v>
      </c>
      <c r="F118" s="237" t="s">
        <v>89</v>
      </c>
      <c r="G118" s="222"/>
      <c r="H118" s="90">
        <v>2017</v>
      </c>
    </row>
    <row r="119" spans="1:8" s="14" customFormat="1" ht="25.95" customHeight="1">
      <c r="A119" s="229">
        <v>17</v>
      </c>
      <c r="B119" s="116" t="s">
        <v>404</v>
      </c>
      <c r="C119" s="90"/>
      <c r="D119" s="254"/>
      <c r="E119" s="310">
        <v>19999.78</v>
      </c>
      <c r="F119" s="237" t="s">
        <v>89</v>
      </c>
      <c r="G119" s="222"/>
      <c r="H119" s="90">
        <v>2018</v>
      </c>
    </row>
    <row r="120" spans="1:8" s="14" customFormat="1" ht="25.95" customHeight="1">
      <c r="A120" s="229">
        <v>18</v>
      </c>
      <c r="B120" s="116" t="s">
        <v>405</v>
      </c>
      <c r="C120" s="90"/>
      <c r="D120" s="254"/>
      <c r="E120" s="310" t="s">
        <v>416</v>
      </c>
      <c r="F120" s="237" t="s">
        <v>89</v>
      </c>
      <c r="G120" s="222"/>
      <c r="H120" s="90">
        <v>2020</v>
      </c>
    </row>
    <row r="121" spans="1:8" s="14" customFormat="1" ht="25.95" customHeight="1">
      <c r="A121" s="229">
        <v>19</v>
      </c>
      <c r="B121" s="116" t="s">
        <v>406</v>
      </c>
      <c r="C121" s="90"/>
      <c r="D121" s="254"/>
      <c r="E121" s="310">
        <v>11971.61</v>
      </c>
      <c r="F121" s="237" t="s">
        <v>89</v>
      </c>
      <c r="G121" s="222"/>
      <c r="H121" s="90">
        <v>2019</v>
      </c>
    </row>
    <row r="122" spans="1:8" s="14" customFormat="1" ht="25.95" customHeight="1">
      <c r="A122" s="229">
        <v>20</v>
      </c>
      <c r="B122" s="116" t="s">
        <v>407</v>
      </c>
      <c r="C122" s="90"/>
      <c r="D122" s="254"/>
      <c r="E122" s="310">
        <v>3843.82</v>
      </c>
      <c r="F122" s="237" t="s">
        <v>89</v>
      </c>
      <c r="G122" s="222"/>
      <c r="H122" s="90">
        <v>2019</v>
      </c>
    </row>
    <row r="123" spans="1:8" s="14" customFormat="1" ht="25.95" customHeight="1">
      <c r="A123" s="229">
        <v>21</v>
      </c>
      <c r="B123" s="116" t="s">
        <v>409</v>
      </c>
      <c r="C123" s="90"/>
      <c r="D123" s="260"/>
      <c r="E123" s="310">
        <v>11419.34</v>
      </c>
      <c r="F123" s="237" t="s">
        <v>89</v>
      </c>
      <c r="G123" s="222"/>
      <c r="H123" s="90">
        <v>2020</v>
      </c>
    </row>
    <row r="124" spans="1:8" s="14" customFormat="1" ht="25.95" customHeight="1">
      <c r="A124" s="229">
        <v>22</v>
      </c>
      <c r="B124" s="116" t="s">
        <v>410</v>
      </c>
      <c r="C124" s="90"/>
      <c r="D124" s="260"/>
      <c r="E124" s="310">
        <v>19899</v>
      </c>
      <c r="F124" s="237" t="s">
        <v>89</v>
      </c>
      <c r="G124" s="222"/>
      <c r="H124" s="90">
        <v>2020</v>
      </c>
    </row>
    <row r="125" spans="1:8" s="14" customFormat="1" ht="25.95" customHeight="1">
      <c r="A125" s="229">
        <v>23</v>
      </c>
      <c r="B125" s="116" t="s">
        <v>411</v>
      </c>
      <c r="C125" s="90"/>
      <c r="D125" s="260"/>
      <c r="E125" s="310">
        <v>19965</v>
      </c>
      <c r="F125" s="237" t="s">
        <v>89</v>
      </c>
      <c r="G125" s="222"/>
      <c r="H125" s="90">
        <v>2020</v>
      </c>
    </row>
    <row r="126" spans="1:8" s="14" customFormat="1" ht="25.95" customHeight="1">
      <c r="A126" s="229">
        <v>24</v>
      </c>
      <c r="B126" s="116" t="s">
        <v>412</v>
      </c>
      <c r="C126" s="90"/>
      <c r="D126" s="260"/>
      <c r="E126" s="310">
        <v>11058.79</v>
      </c>
      <c r="F126" s="237" t="s">
        <v>89</v>
      </c>
      <c r="G126" s="222"/>
      <c r="H126" s="90">
        <v>2020</v>
      </c>
    </row>
    <row r="127" spans="1:8" s="14" customFormat="1" ht="25.95" customHeight="1">
      <c r="A127" s="229">
        <v>25</v>
      </c>
      <c r="B127" s="116" t="s">
        <v>413</v>
      </c>
      <c r="C127" s="90"/>
      <c r="D127" s="260"/>
      <c r="E127" s="310">
        <v>7731.13</v>
      </c>
      <c r="F127" s="237" t="s">
        <v>89</v>
      </c>
      <c r="G127" s="222"/>
      <c r="H127" s="90">
        <v>2020</v>
      </c>
    </row>
    <row r="128" spans="1:8" s="14" customFormat="1" ht="25.95" customHeight="1">
      <c r="A128" s="229">
        <v>26</v>
      </c>
      <c r="B128" s="116" t="s">
        <v>414</v>
      </c>
      <c r="C128" s="90"/>
      <c r="D128" s="260"/>
      <c r="E128" s="310">
        <v>6422.1</v>
      </c>
      <c r="F128" s="237" t="s">
        <v>89</v>
      </c>
      <c r="G128" s="222"/>
      <c r="H128" s="90">
        <v>2020</v>
      </c>
    </row>
    <row r="129" spans="1:8" s="14" customFormat="1" ht="25.95" customHeight="1">
      <c r="A129" s="229">
        <v>27</v>
      </c>
      <c r="B129" s="116" t="s">
        <v>415</v>
      </c>
      <c r="C129" s="90"/>
      <c r="D129" s="260"/>
      <c r="E129" s="310">
        <v>14034</v>
      </c>
      <c r="F129" s="237" t="s">
        <v>89</v>
      </c>
      <c r="G129" s="222"/>
      <c r="H129" s="90">
        <v>2020</v>
      </c>
    </row>
    <row r="130" spans="1:8" s="14" customFormat="1" ht="25.95" customHeight="1">
      <c r="A130" s="229">
        <v>28</v>
      </c>
      <c r="B130" s="278" t="s">
        <v>599</v>
      </c>
      <c r="C130" s="262"/>
      <c r="D130" s="279"/>
      <c r="E130" s="311">
        <v>215691.96</v>
      </c>
      <c r="F130" s="51" t="s">
        <v>89</v>
      </c>
      <c r="G130" s="259"/>
      <c r="H130" s="262">
        <v>1991</v>
      </c>
    </row>
    <row r="131" spans="1:8" s="14" customFormat="1" ht="25.95" customHeight="1">
      <c r="A131" s="229">
        <v>29</v>
      </c>
      <c r="B131" s="278" t="s">
        <v>600</v>
      </c>
      <c r="C131" s="263"/>
      <c r="D131" s="279"/>
      <c r="E131" s="311">
        <v>74181.67</v>
      </c>
      <c r="F131" s="51" t="s">
        <v>89</v>
      </c>
      <c r="G131" s="259"/>
      <c r="H131" s="263">
        <v>2001</v>
      </c>
    </row>
    <row r="132" spans="1:8" s="14" customFormat="1" ht="25.95" customHeight="1">
      <c r="A132" s="229">
        <v>30</v>
      </c>
      <c r="B132" s="278" t="s">
        <v>601</v>
      </c>
      <c r="C132" s="262"/>
      <c r="D132" s="279"/>
      <c r="E132" s="311">
        <v>413421.88</v>
      </c>
      <c r="F132" s="51" t="s">
        <v>89</v>
      </c>
      <c r="G132" s="259"/>
      <c r="H132" s="262">
        <v>1991</v>
      </c>
    </row>
    <row r="133" spans="1:8" s="14" customFormat="1" ht="25.95" customHeight="1">
      <c r="A133" s="229">
        <v>31</v>
      </c>
      <c r="B133" s="278" t="s">
        <v>602</v>
      </c>
      <c r="C133" s="262"/>
      <c r="D133" s="279"/>
      <c r="E133" s="311">
        <v>171062.77</v>
      </c>
      <c r="F133" s="51" t="s">
        <v>89</v>
      </c>
      <c r="G133" s="259"/>
      <c r="H133" s="262">
        <v>1991</v>
      </c>
    </row>
    <row r="134" spans="1:8" s="14" customFormat="1" ht="25.95" customHeight="1">
      <c r="A134" s="229">
        <v>32</v>
      </c>
      <c r="B134" s="278" t="s">
        <v>603</v>
      </c>
      <c r="C134" s="262"/>
      <c r="D134" s="279"/>
      <c r="E134" s="311">
        <v>5239.7299999999996</v>
      </c>
      <c r="F134" s="51" t="s">
        <v>89</v>
      </c>
      <c r="G134" s="259"/>
      <c r="H134" s="262">
        <v>1991</v>
      </c>
    </row>
    <row r="135" spans="1:8" s="14" customFormat="1" ht="25.95" customHeight="1">
      <c r="A135" s="229">
        <v>33</v>
      </c>
      <c r="B135" s="278" t="s">
        <v>604</v>
      </c>
      <c r="C135" s="262"/>
      <c r="D135" s="279"/>
      <c r="E135" s="311">
        <v>299221.84000000003</v>
      </c>
      <c r="F135" s="51" t="s">
        <v>89</v>
      </c>
      <c r="G135" s="259"/>
      <c r="H135" s="262">
        <v>2001</v>
      </c>
    </row>
    <row r="136" spans="1:8" s="14" customFormat="1" ht="25.95" customHeight="1">
      <c r="A136" s="229">
        <v>34</v>
      </c>
      <c r="B136" s="278" t="s">
        <v>605</v>
      </c>
      <c r="C136" s="262"/>
      <c r="D136" s="279"/>
      <c r="E136" s="311">
        <v>438585.09</v>
      </c>
      <c r="F136" s="51" t="s">
        <v>89</v>
      </c>
      <c r="G136" s="259"/>
      <c r="H136" s="262">
        <v>2001</v>
      </c>
    </row>
    <row r="137" spans="1:8" s="14" customFormat="1" ht="25.95" customHeight="1">
      <c r="A137" s="229">
        <v>35</v>
      </c>
      <c r="B137" s="278" t="s">
        <v>606</v>
      </c>
      <c r="C137" s="262"/>
      <c r="D137" s="279"/>
      <c r="E137" s="311">
        <v>449752.19</v>
      </c>
      <c r="F137" s="51" t="s">
        <v>89</v>
      </c>
      <c r="G137" s="259"/>
      <c r="H137" s="262">
        <v>2001</v>
      </c>
    </row>
    <row r="138" spans="1:8" s="14" customFormat="1" ht="25.95" customHeight="1">
      <c r="A138" s="229">
        <v>36</v>
      </c>
      <c r="B138" s="278" t="s">
        <v>607</v>
      </c>
      <c r="C138" s="262"/>
      <c r="D138" s="279"/>
      <c r="E138" s="311">
        <v>159070.43</v>
      </c>
      <c r="F138" s="51" t="s">
        <v>89</v>
      </c>
      <c r="G138" s="259"/>
      <c r="H138" s="262">
        <v>2001</v>
      </c>
    </row>
    <row r="139" spans="1:8" s="14" customFormat="1" ht="25.95" customHeight="1">
      <c r="A139" s="229">
        <v>37</v>
      </c>
      <c r="B139" s="278" t="s">
        <v>608</v>
      </c>
      <c r="C139" s="262"/>
      <c r="D139" s="279"/>
      <c r="E139" s="311">
        <v>591374.26</v>
      </c>
      <c r="F139" s="51" t="s">
        <v>89</v>
      </c>
      <c r="G139" s="259"/>
      <c r="H139" s="262">
        <v>2001</v>
      </c>
    </row>
    <row r="140" spans="1:8" s="14" customFormat="1" ht="25.95" customHeight="1">
      <c r="A140" s="229">
        <v>38</v>
      </c>
      <c r="B140" s="278" t="s">
        <v>609</v>
      </c>
      <c r="C140" s="262"/>
      <c r="D140" s="279"/>
      <c r="E140" s="311">
        <v>1194110.1399999999</v>
      </c>
      <c r="F140" s="51" t="s">
        <v>89</v>
      </c>
      <c r="G140" s="259"/>
      <c r="H140" s="262">
        <v>2003</v>
      </c>
    </row>
    <row r="141" spans="1:8" s="14" customFormat="1" ht="25.95" customHeight="1">
      <c r="A141" s="229">
        <v>39</v>
      </c>
      <c r="B141" s="278" t="s">
        <v>610</v>
      </c>
      <c r="C141" s="262"/>
      <c r="D141" s="279"/>
      <c r="E141" s="311">
        <v>259659.01</v>
      </c>
      <c r="F141" s="51" t="s">
        <v>89</v>
      </c>
      <c r="G141" s="259"/>
      <c r="H141" s="262">
        <v>2003</v>
      </c>
    </row>
    <row r="142" spans="1:8" s="14" customFormat="1" ht="25.95" customHeight="1">
      <c r="A142" s="229">
        <v>40</v>
      </c>
      <c r="B142" s="278" t="s">
        <v>611</v>
      </c>
      <c r="C142" s="262"/>
      <c r="D142" s="279"/>
      <c r="E142" s="311">
        <v>52504.99</v>
      </c>
      <c r="F142" s="51" t="s">
        <v>89</v>
      </c>
      <c r="G142" s="259"/>
      <c r="H142" s="262">
        <v>2003</v>
      </c>
    </row>
    <row r="143" spans="1:8" s="14" customFormat="1" ht="25.95" customHeight="1">
      <c r="A143" s="229">
        <v>41</v>
      </c>
      <c r="B143" s="278" t="s">
        <v>612</v>
      </c>
      <c r="C143" s="262"/>
      <c r="D143" s="279"/>
      <c r="E143" s="311">
        <v>107483.69</v>
      </c>
      <c r="F143" s="51" t="s">
        <v>89</v>
      </c>
      <c r="G143" s="259"/>
      <c r="H143" s="262">
        <v>2003</v>
      </c>
    </row>
    <row r="144" spans="1:8" s="14" customFormat="1" ht="25.95" customHeight="1">
      <c r="A144" s="229">
        <v>42</v>
      </c>
      <c r="B144" s="278" t="s">
        <v>613</v>
      </c>
      <c r="C144" s="262"/>
      <c r="D144" s="279"/>
      <c r="E144" s="311">
        <v>319352.12</v>
      </c>
      <c r="F144" s="51" t="s">
        <v>89</v>
      </c>
      <c r="G144" s="259"/>
      <c r="H144" s="262">
        <v>2003</v>
      </c>
    </row>
    <row r="145" spans="1:8" s="14" customFormat="1" ht="25.95" customHeight="1">
      <c r="A145" s="229">
        <v>43</v>
      </c>
      <c r="B145" s="278" t="s">
        <v>614</v>
      </c>
      <c r="C145" s="262"/>
      <c r="D145" s="279"/>
      <c r="E145" s="311">
        <v>1342897.96</v>
      </c>
      <c r="F145" s="51" t="s">
        <v>89</v>
      </c>
      <c r="G145" s="259"/>
      <c r="H145" s="262">
        <v>2004</v>
      </c>
    </row>
    <row r="146" spans="1:8" s="14" customFormat="1" ht="25.95" customHeight="1">
      <c r="A146" s="229">
        <v>44</v>
      </c>
      <c r="B146" s="278" t="s">
        <v>615</v>
      </c>
      <c r="C146" s="262"/>
      <c r="D146" s="279"/>
      <c r="E146" s="311">
        <v>1884116.27</v>
      </c>
      <c r="F146" s="51" t="s">
        <v>89</v>
      </c>
      <c r="G146" s="259"/>
      <c r="H146" s="262">
        <v>2004</v>
      </c>
    </row>
    <row r="147" spans="1:8" s="14" customFormat="1" ht="25.95" customHeight="1">
      <c r="A147" s="229">
        <v>45</v>
      </c>
      <c r="B147" s="278" t="s">
        <v>616</v>
      </c>
      <c r="C147" s="262"/>
      <c r="D147" s="279"/>
      <c r="E147" s="311">
        <v>91962.4</v>
      </c>
      <c r="F147" s="51" t="s">
        <v>89</v>
      </c>
      <c r="G147" s="259"/>
      <c r="H147" s="262">
        <v>2004</v>
      </c>
    </row>
    <row r="148" spans="1:8" s="14" customFormat="1" ht="25.95" customHeight="1">
      <c r="A148" s="229">
        <v>46</v>
      </c>
      <c r="B148" s="278" t="s">
        <v>617</v>
      </c>
      <c r="C148" s="262"/>
      <c r="D148" s="279"/>
      <c r="E148" s="311">
        <v>5996.91</v>
      </c>
      <c r="F148" s="51" t="s">
        <v>89</v>
      </c>
      <c r="G148" s="259"/>
      <c r="H148" s="262">
        <v>2004</v>
      </c>
    </row>
    <row r="149" spans="1:8" s="14" customFormat="1" ht="25.95" customHeight="1">
      <c r="A149" s="229">
        <v>47</v>
      </c>
      <c r="B149" s="278" t="s">
        <v>618</v>
      </c>
      <c r="C149" s="262"/>
      <c r="D149" s="279"/>
      <c r="E149" s="311">
        <v>1750</v>
      </c>
      <c r="F149" s="51" t="s">
        <v>89</v>
      </c>
      <c r="G149" s="259"/>
      <c r="H149" s="262">
        <v>2005</v>
      </c>
    </row>
    <row r="150" spans="1:8" s="14" customFormat="1" ht="25.95" customHeight="1">
      <c r="A150" s="229">
        <v>48</v>
      </c>
      <c r="B150" s="278" t="s">
        <v>619</v>
      </c>
      <c r="C150" s="262"/>
      <c r="D150" s="279"/>
      <c r="E150" s="311">
        <v>9090</v>
      </c>
      <c r="F150" s="51" t="s">
        <v>89</v>
      </c>
      <c r="G150" s="259"/>
      <c r="H150" s="262">
        <v>2005</v>
      </c>
    </row>
    <row r="151" spans="1:8" s="14" customFormat="1" ht="25.95" customHeight="1">
      <c r="A151" s="229">
        <v>49</v>
      </c>
      <c r="B151" s="278" t="s">
        <v>620</v>
      </c>
      <c r="C151" s="262"/>
      <c r="D151" s="279"/>
      <c r="E151" s="311">
        <v>4690</v>
      </c>
      <c r="F151" s="51" t="s">
        <v>89</v>
      </c>
      <c r="G151" s="259"/>
      <c r="H151" s="262">
        <v>2005</v>
      </c>
    </row>
    <row r="152" spans="1:8" s="14" customFormat="1" ht="25.95" customHeight="1">
      <c r="A152" s="229">
        <v>50</v>
      </c>
      <c r="B152" s="278" t="s">
        <v>621</v>
      </c>
      <c r="C152" s="262"/>
      <c r="D152" s="279"/>
      <c r="E152" s="311">
        <v>10470</v>
      </c>
      <c r="F152" s="51" t="s">
        <v>89</v>
      </c>
      <c r="G152" s="259"/>
      <c r="H152" s="262">
        <v>2005</v>
      </c>
    </row>
    <row r="153" spans="1:8" s="14" customFormat="1" ht="25.95" customHeight="1">
      <c r="A153" s="229">
        <v>51</v>
      </c>
      <c r="B153" s="278" t="s">
        <v>622</v>
      </c>
      <c r="C153" s="262"/>
      <c r="D153" s="279"/>
      <c r="E153" s="311">
        <v>352210</v>
      </c>
      <c r="F153" s="51" t="s">
        <v>89</v>
      </c>
      <c r="G153" s="259"/>
      <c r="H153" s="262">
        <v>2005</v>
      </c>
    </row>
    <row r="154" spans="1:8" s="14" customFormat="1" ht="25.95" customHeight="1">
      <c r="A154" s="229">
        <v>52</v>
      </c>
      <c r="B154" s="278" t="s">
        <v>623</v>
      </c>
      <c r="C154" s="262"/>
      <c r="D154" s="279"/>
      <c r="E154" s="311">
        <v>73570</v>
      </c>
      <c r="F154" s="51" t="s">
        <v>89</v>
      </c>
      <c r="G154" s="259"/>
      <c r="H154" s="262">
        <v>2005</v>
      </c>
    </row>
    <row r="155" spans="1:8" s="14" customFormat="1" ht="25.95" customHeight="1">
      <c r="A155" s="229">
        <v>53</v>
      </c>
      <c r="B155" s="278" t="s">
        <v>624</v>
      </c>
      <c r="C155" s="262"/>
      <c r="D155" s="279"/>
      <c r="E155" s="311">
        <v>9620</v>
      </c>
      <c r="F155" s="51" t="s">
        <v>89</v>
      </c>
      <c r="G155" s="259"/>
      <c r="H155" s="262">
        <v>2005</v>
      </c>
    </row>
    <row r="156" spans="1:8" s="14" customFormat="1" ht="25.95" customHeight="1">
      <c r="A156" s="229">
        <v>54</v>
      </c>
      <c r="B156" s="278" t="s">
        <v>625</v>
      </c>
      <c r="C156" s="262"/>
      <c r="D156" s="279"/>
      <c r="E156" s="311">
        <v>808668.99</v>
      </c>
      <c r="F156" s="51" t="s">
        <v>89</v>
      </c>
      <c r="G156" s="259"/>
      <c r="H156" s="262">
        <v>2007</v>
      </c>
    </row>
    <row r="157" spans="1:8" s="14" customFormat="1" ht="25.95" customHeight="1">
      <c r="A157" s="229">
        <v>55</v>
      </c>
      <c r="B157" s="278" t="s">
        <v>626</v>
      </c>
      <c r="C157" s="262"/>
      <c r="D157" s="279"/>
      <c r="E157" s="311">
        <v>179734.98</v>
      </c>
      <c r="F157" s="51" t="s">
        <v>89</v>
      </c>
      <c r="G157" s="259"/>
      <c r="H157" s="262">
        <v>2007</v>
      </c>
    </row>
    <row r="158" spans="1:8" s="14" customFormat="1" ht="25.95" customHeight="1">
      <c r="A158" s="229">
        <v>56</v>
      </c>
      <c r="B158" s="278" t="s">
        <v>627</v>
      </c>
      <c r="C158" s="262"/>
      <c r="D158" s="279"/>
      <c r="E158" s="311">
        <v>41673</v>
      </c>
      <c r="F158" s="51" t="s">
        <v>89</v>
      </c>
      <c r="G158" s="259"/>
      <c r="H158" s="262">
        <v>2007</v>
      </c>
    </row>
    <row r="159" spans="1:8" s="14" customFormat="1" ht="25.95" customHeight="1">
      <c r="A159" s="229">
        <v>57</v>
      </c>
      <c r="B159" s="278" t="s">
        <v>628</v>
      </c>
      <c r="C159" s="262"/>
      <c r="D159" s="279"/>
      <c r="E159" s="311">
        <v>5319.44</v>
      </c>
      <c r="F159" s="51" t="s">
        <v>89</v>
      </c>
      <c r="G159" s="259"/>
      <c r="H159" s="262">
        <v>2012</v>
      </c>
    </row>
    <row r="160" spans="1:8" s="14" customFormat="1" ht="25.95" customHeight="1">
      <c r="A160" s="229">
        <v>58</v>
      </c>
      <c r="B160" s="278" t="s">
        <v>629</v>
      </c>
      <c r="C160" s="262"/>
      <c r="D160" s="279"/>
      <c r="E160" s="311">
        <v>4259500.2699999996</v>
      </c>
      <c r="F160" s="51" t="s">
        <v>89</v>
      </c>
      <c r="G160" s="259"/>
      <c r="H160" s="262">
        <v>2012</v>
      </c>
    </row>
    <row r="161" spans="1:8" s="14" customFormat="1" ht="25.95" customHeight="1">
      <c r="A161" s="229">
        <v>59</v>
      </c>
      <c r="B161" s="278" t="s">
        <v>630</v>
      </c>
      <c r="C161" s="262"/>
      <c r="D161" s="279"/>
      <c r="E161" s="311">
        <v>54916</v>
      </c>
      <c r="F161" s="51" t="s">
        <v>89</v>
      </c>
      <c r="G161" s="259"/>
      <c r="H161" s="262">
        <v>2012</v>
      </c>
    </row>
    <row r="162" spans="1:8" s="14" customFormat="1" ht="25.95" customHeight="1">
      <c r="A162" s="229">
        <v>60</v>
      </c>
      <c r="B162" s="278" t="s">
        <v>631</v>
      </c>
      <c r="C162" s="262"/>
      <c r="D162" s="279"/>
      <c r="E162" s="311">
        <v>559084.75</v>
      </c>
      <c r="F162" s="51" t="s">
        <v>89</v>
      </c>
      <c r="G162" s="259"/>
      <c r="H162" s="262">
        <v>2012</v>
      </c>
    </row>
    <row r="163" spans="1:8" s="14" customFormat="1" ht="25.95" customHeight="1">
      <c r="A163" s="229">
        <v>61</v>
      </c>
      <c r="B163" s="278" t="s">
        <v>632</v>
      </c>
      <c r="C163" s="262"/>
      <c r="D163" s="279"/>
      <c r="E163" s="311">
        <v>42000</v>
      </c>
      <c r="F163" s="51" t="s">
        <v>89</v>
      </c>
      <c r="G163" s="259"/>
      <c r="H163" s="262">
        <v>2012</v>
      </c>
    </row>
    <row r="164" spans="1:8" s="14" customFormat="1" ht="25.95" customHeight="1">
      <c r="A164" s="229">
        <v>62</v>
      </c>
      <c r="B164" s="278" t="s">
        <v>633</v>
      </c>
      <c r="C164" s="262"/>
      <c r="D164" s="279"/>
      <c r="E164" s="311">
        <v>1530682.46</v>
      </c>
      <c r="F164" s="51" t="s">
        <v>89</v>
      </c>
      <c r="G164" s="259"/>
      <c r="H164" s="262">
        <v>2012</v>
      </c>
    </row>
    <row r="165" spans="1:8" s="14" customFormat="1" ht="25.95" customHeight="1">
      <c r="A165" s="229">
        <v>63</v>
      </c>
      <c r="B165" s="278" t="s">
        <v>634</v>
      </c>
      <c r="C165" s="262"/>
      <c r="D165" s="279"/>
      <c r="E165" s="311">
        <v>42969.63</v>
      </c>
      <c r="F165" s="51" t="s">
        <v>89</v>
      </c>
      <c r="G165" s="259"/>
      <c r="H165" s="262">
        <v>2012</v>
      </c>
    </row>
    <row r="166" spans="1:8" s="14" customFormat="1" ht="25.95" customHeight="1">
      <c r="A166" s="229">
        <v>64</v>
      </c>
      <c r="B166" s="278" t="s">
        <v>635</v>
      </c>
      <c r="C166" s="262"/>
      <c r="D166" s="279"/>
      <c r="E166" s="311">
        <v>110598.76</v>
      </c>
      <c r="F166" s="51" t="s">
        <v>89</v>
      </c>
      <c r="G166" s="259"/>
      <c r="H166" s="262">
        <v>2012</v>
      </c>
    </row>
    <row r="167" spans="1:8" s="14" customFormat="1" ht="25.95" customHeight="1">
      <c r="A167" s="229">
        <v>65</v>
      </c>
      <c r="B167" s="278" t="s">
        <v>636</v>
      </c>
      <c r="C167" s="262"/>
      <c r="D167" s="279"/>
      <c r="E167" s="311">
        <v>93479.42</v>
      </c>
      <c r="F167" s="51" t="s">
        <v>89</v>
      </c>
      <c r="G167" s="259"/>
      <c r="H167" s="262">
        <v>2013</v>
      </c>
    </row>
    <row r="168" spans="1:8" s="14" customFormat="1" ht="25.95" customHeight="1">
      <c r="A168" s="229">
        <v>66</v>
      </c>
      <c r="B168" s="278" t="s">
        <v>637</v>
      </c>
      <c r="C168" s="262"/>
      <c r="D168" s="279"/>
      <c r="E168" s="311">
        <v>429123.06</v>
      </c>
      <c r="F168" s="51" t="s">
        <v>89</v>
      </c>
      <c r="G168" s="259"/>
      <c r="H168" s="262">
        <v>2013</v>
      </c>
    </row>
    <row r="169" spans="1:8" s="14" customFormat="1" ht="25.95" customHeight="1">
      <c r="A169" s="229">
        <v>67</v>
      </c>
      <c r="B169" s="278" t="s">
        <v>638</v>
      </c>
      <c r="C169" s="262"/>
      <c r="D169" s="279"/>
      <c r="E169" s="311">
        <v>241773.14</v>
      </c>
      <c r="F169" s="51" t="s">
        <v>89</v>
      </c>
      <c r="G169" s="259"/>
      <c r="H169" s="262">
        <v>2013</v>
      </c>
    </row>
    <row r="170" spans="1:8" s="14" customFormat="1" ht="25.95" customHeight="1">
      <c r="A170" s="229">
        <v>68</v>
      </c>
      <c r="B170" s="278" t="s">
        <v>639</v>
      </c>
      <c r="C170" s="262"/>
      <c r="D170" s="279"/>
      <c r="E170" s="311">
        <v>3579485.05</v>
      </c>
      <c r="F170" s="51" t="s">
        <v>89</v>
      </c>
      <c r="G170" s="259"/>
      <c r="H170" s="262">
        <v>2013</v>
      </c>
    </row>
    <row r="171" spans="1:8" s="14" customFormat="1" ht="25.95" customHeight="1">
      <c r="A171" s="229">
        <v>69</v>
      </c>
      <c r="B171" s="278" t="s">
        <v>640</v>
      </c>
      <c r="C171" s="262"/>
      <c r="D171" s="279"/>
      <c r="E171" s="311">
        <v>316827.64</v>
      </c>
      <c r="F171" s="51" t="s">
        <v>89</v>
      </c>
      <c r="G171" s="259"/>
      <c r="H171" s="262">
        <v>2013</v>
      </c>
    </row>
    <row r="172" spans="1:8" s="14" customFormat="1" ht="25.95" customHeight="1">
      <c r="A172" s="229">
        <v>70</v>
      </c>
      <c r="B172" s="278" t="s">
        <v>641</v>
      </c>
      <c r="C172" s="262"/>
      <c r="D172" s="279"/>
      <c r="E172" s="311">
        <v>113270.16</v>
      </c>
      <c r="F172" s="51" t="s">
        <v>89</v>
      </c>
      <c r="G172" s="259"/>
      <c r="H172" s="262">
        <v>2013</v>
      </c>
    </row>
    <row r="173" spans="1:8" s="14" customFormat="1" ht="25.95" customHeight="1">
      <c r="A173" s="229">
        <v>71</v>
      </c>
      <c r="B173" s="278" t="s">
        <v>642</v>
      </c>
      <c r="C173" s="262"/>
      <c r="D173" s="279"/>
      <c r="E173" s="311">
        <v>22941.58</v>
      </c>
      <c r="F173" s="51" t="s">
        <v>89</v>
      </c>
      <c r="G173" s="259"/>
      <c r="H173" s="262">
        <v>2013</v>
      </c>
    </row>
    <row r="174" spans="1:8" s="14" customFormat="1" ht="25.95" customHeight="1">
      <c r="A174" s="229">
        <v>72</v>
      </c>
      <c r="B174" s="278" t="s">
        <v>643</v>
      </c>
      <c r="C174" s="262"/>
      <c r="D174" s="279"/>
      <c r="E174" s="311">
        <v>83793.179999999993</v>
      </c>
      <c r="F174" s="51" t="s">
        <v>89</v>
      </c>
      <c r="G174" s="259"/>
      <c r="H174" s="262">
        <v>2013</v>
      </c>
    </row>
    <row r="175" spans="1:8" s="14" customFormat="1" ht="25.95" customHeight="1">
      <c r="A175" s="229">
        <v>73</v>
      </c>
      <c r="B175" s="278" t="s">
        <v>644</v>
      </c>
      <c r="C175" s="262"/>
      <c r="D175" s="279"/>
      <c r="E175" s="311">
        <v>14362.46</v>
      </c>
      <c r="F175" s="51" t="s">
        <v>89</v>
      </c>
      <c r="G175" s="259"/>
      <c r="H175" s="262">
        <v>2004</v>
      </c>
    </row>
    <row r="176" spans="1:8" s="14" customFormat="1" ht="25.95" customHeight="1">
      <c r="A176" s="229">
        <v>74</v>
      </c>
      <c r="B176" s="278" t="s">
        <v>645</v>
      </c>
      <c r="C176" s="262"/>
      <c r="D176" s="279"/>
      <c r="E176" s="311">
        <v>16970.810000000001</v>
      </c>
      <c r="F176" s="51" t="s">
        <v>89</v>
      </c>
      <c r="G176" s="259"/>
      <c r="H176" s="262">
        <v>2004</v>
      </c>
    </row>
    <row r="177" spans="1:8" s="14" customFormat="1" ht="25.95" customHeight="1">
      <c r="A177" s="229">
        <v>75</v>
      </c>
      <c r="B177" s="278" t="s">
        <v>646</v>
      </c>
      <c r="C177" s="262"/>
      <c r="D177" s="279"/>
      <c r="E177" s="311">
        <v>3883.92</v>
      </c>
      <c r="F177" s="51" t="s">
        <v>89</v>
      </c>
      <c r="G177" s="259"/>
      <c r="H177" s="262">
        <v>2004</v>
      </c>
    </row>
    <row r="178" spans="1:8" s="14" customFormat="1" ht="25.95" customHeight="1">
      <c r="A178" s="229">
        <v>76</v>
      </c>
      <c r="B178" s="278" t="s">
        <v>647</v>
      </c>
      <c r="C178" s="262"/>
      <c r="D178" s="279"/>
      <c r="E178" s="311">
        <v>66416.58</v>
      </c>
      <c r="F178" s="51" t="s">
        <v>89</v>
      </c>
      <c r="G178" s="259"/>
      <c r="H178" s="262">
        <v>2004</v>
      </c>
    </row>
    <row r="179" spans="1:8" s="14" customFormat="1" ht="25.95" customHeight="1">
      <c r="A179" s="229">
        <v>77</v>
      </c>
      <c r="B179" s="278" t="s">
        <v>648</v>
      </c>
      <c r="C179" s="262"/>
      <c r="D179" s="279"/>
      <c r="E179" s="311">
        <v>63271.69</v>
      </c>
      <c r="F179" s="51" t="s">
        <v>89</v>
      </c>
      <c r="G179" s="259"/>
      <c r="H179" s="264">
        <v>2000</v>
      </c>
    </row>
    <row r="180" spans="1:8" s="14" customFormat="1" ht="25.95" customHeight="1">
      <c r="A180" s="229">
        <v>78</v>
      </c>
      <c r="B180" s="278" t="s">
        <v>649</v>
      </c>
      <c r="C180" s="262"/>
      <c r="D180" s="279"/>
      <c r="E180" s="279">
        <v>46170.38</v>
      </c>
      <c r="F180" s="51" t="s">
        <v>89</v>
      </c>
      <c r="G180" s="259"/>
      <c r="H180" s="264">
        <v>2000</v>
      </c>
    </row>
    <row r="181" spans="1:8" s="14" customFormat="1" ht="25.95" customHeight="1">
      <c r="A181" s="229">
        <v>79</v>
      </c>
      <c r="B181" s="278" t="s">
        <v>650</v>
      </c>
      <c r="C181" s="262"/>
      <c r="D181" s="279"/>
      <c r="E181" s="279">
        <v>135643.43</v>
      </c>
      <c r="F181" s="51" t="s">
        <v>89</v>
      </c>
      <c r="G181" s="259"/>
      <c r="H181" s="264">
        <v>2000</v>
      </c>
    </row>
    <row r="182" spans="1:8" s="14" customFormat="1" ht="25.95" customHeight="1">
      <c r="A182" s="229">
        <v>80</v>
      </c>
      <c r="B182" s="278" t="s">
        <v>651</v>
      </c>
      <c r="C182" s="262"/>
      <c r="D182" s="279"/>
      <c r="E182" s="279">
        <v>14484.44</v>
      </c>
      <c r="F182" s="51" t="s">
        <v>89</v>
      </c>
      <c r="G182" s="259"/>
      <c r="H182" s="262">
        <v>2014</v>
      </c>
    </row>
    <row r="183" spans="1:8" s="14" customFormat="1" ht="25.95" customHeight="1">
      <c r="A183" s="229">
        <v>81</v>
      </c>
      <c r="B183" s="278" t="s">
        <v>652</v>
      </c>
      <c r="C183" s="262"/>
      <c r="D183" s="279"/>
      <c r="E183" s="279">
        <v>171810.68</v>
      </c>
      <c r="F183" s="51" t="s">
        <v>89</v>
      </c>
      <c r="G183" s="259"/>
      <c r="H183" s="262">
        <v>2014</v>
      </c>
    </row>
    <row r="184" spans="1:8" s="14" customFormat="1" ht="25.95" customHeight="1">
      <c r="A184" s="229">
        <v>82</v>
      </c>
      <c r="B184" s="278" t="s">
        <v>653</v>
      </c>
      <c r="C184" s="262"/>
      <c r="D184" s="279"/>
      <c r="E184" s="279">
        <v>60538.99</v>
      </c>
      <c r="F184" s="51" t="s">
        <v>89</v>
      </c>
      <c r="G184" s="259"/>
      <c r="H184" s="262">
        <v>2014</v>
      </c>
    </row>
    <row r="185" spans="1:8" s="14" customFormat="1" ht="25.95" customHeight="1">
      <c r="A185" s="229">
        <v>83</v>
      </c>
      <c r="B185" s="278" t="s">
        <v>654</v>
      </c>
      <c r="C185" s="262"/>
      <c r="D185" s="279"/>
      <c r="E185" s="279">
        <v>163338.60999999999</v>
      </c>
      <c r="F185" s="51" t="s">
        <v>89</v>
      </c>
      <c r="G185" s="259"/>
      <c r="H185" s="262">
        <v>2014</v>
      </c>
    </row>
    <row r="186" spans="1:8" s="14" customFormat="1" ht="25.95" customHeight="1">
      <c r="A186" s="229">
        <v>84</v>
      </c>
      <c r="B186" s="278" t="s">
        <v>655</v>
      </c>
      <c r="C186" s="262"/>
      <c r="D186" s="279"/>
      <c r="E186" s="279">
        <v>14993.77</v>
      </c>
      <c r="F186" s="51" t="s">
        <v>89</v>
      </c>
      <c r="G186" s="259"/>
      <c r="H186" s="262">
        <v>2015</v>
      </c>
    </row>
    <row r="187" spans="1:8" s="14" customFormat="1" ht="25.95" customHeight="1">
      <c r="A187" s="229">
        <v>85</v>
      </c>
      <c r="B187" s="278" t="s">
        <v>656</v>
      </c>
      <c r="C187" s="262"/>
      <c r="D187" s="279"/>
      <c r="E187" s="279">
        <v>242208.36</v>
      </c>
      <c r="F187" s="51" t="s">
        <v>89</v>
      </c>
      <c r="G187" s="259"/>
      <c r="H187" s="262">
        <v>2016</v>
      </c>
    </row>
    <row r="188" spans="1:8" s="14" customFormat="1" ht="25.95" customHeight="1">
      <c r="A188" s="229">
        <v>86</v>
      </c>
      <c r="B188" s="278" t="s">
        <v>656</v>
      </c>
      <c r="C188" s="262"/>
      <c r="D188" s="279"/>
      <c r="E188" s="279">
        <v>116491.12</v>
      </c>
      <c r="F188" s="51" t="s">
        <v>89</v>
      </c>
      <c r="G188" s="259"/>
      <c r="H188" s="262">
        <v>2016</v>
      </c>
    </row>
    <row r="189" spans="1:8" s="14" customFormat="1" ht="25.95" customHeight="1">
      <c r="A189" s="229">
        <v>87</v>
      </c>
      <c r="B189" s="278" t="s">
        <v>656</v>
      </c>
      <c r="C189" s="262"/>
      <c r="D189" s="279"/>
      <c r="E189" s="279">
        <v>73846.75</v>
      </c>
      <c r="F189" s="51" t="s">
        <v>89</v>
      </c>
      <c r="G189" s="259"/>
      <c r="H189" s="262">
        <v>2016</v>
      </c>
    </row>
    <row r="190" spans="1:8" s="14" customFormat="1" ht="25.95" customHeight="1">
      <c r="A190" s="229">
        <v>88</v>
      </c>
      <c r="B190" s="278" t="s">
        <v>729</v>
      </c>
      <c r="C190" s="262"/>
      <c r="D190" s="279"/>
      <c r="E190" s="279">
        <v>92860.35</v>
      </c>
      <c r="F190" s="51" t="s">
        <v>89</v>
      </c>
      <c r="G190" s="259"/>
      <c r="H190" s="262">
        <v>2016</v>
      </c>
    </row>
    <row r="191" spans="1:8" s="14" customFormat="1" ht="25.95" customHeight="1">
      <c r="A191" s="229">
        <v>89</v>
      </c>
      <c r="B191" s="278" t="s">
        <v>656</v>
      </c>
      <c r="C191" s="262"/>
      <c r="D191" s="279"/>
      <c r="E191" s="279">
        <v>4037.55</v>
      </c>
      <c r="F191" s="51" t="s">
        <v>89</v>
      </c>
      <c r="G191" s="259"/>
      <c r="H191" s="262">
        <v>2016</v>
      </c>
    </row>
    <row r="192" spans="1:8" s="14" customFormat="1" ht="25.95" customHeight="1">
      <c r="A192" s="229">
        <v>90</v>
      </c>
      <c r="B192" s="278" t="s">
        <v>729</v>
      </c>
      <c r="C192" s="262"/>
      <c r="D192" s="279"/>
      <c r="E192" s="279">
        <v>21962.45</v>
      </c>
      <c r="F192" s="51" t="s">
        <v>89</v>
      </c>
      <c r="G192" s="259"/>
      <c r="H192" s="262">
        <v>2016</v>
      </c>
    </row>
    <row r="193" spans="1:8" s="14" customFormat="1" ht="25.95" customHeight="1">
      <c r="A193" s="229">
        <v>91</v>
      </c>
      <c r="B193" s="278" t="s">
        <v>657</v>
      </c>
      <c r="C193" s="262"/>
      <c r="D193" s="279"/>
      <c r="E193" s="279">
        <v>131662.84</v>
      </c>
      <c r="F193" s="51" t="s">
        <v>89</v>
      </c>
      <c r="G193" s="259"/>
      <c r="H193" s="262">
        <v>2018</v>
      </c>
    </row>
    <row r="194" spans="1:8" s="14" customFormat="1" ht="25.95" customHeight="1">
      <c r="A194" s="229">
        <v>92</v>
      </c>
      <c r="B194" s="278" t="s">
        <v>658</v>
      </c>
      <c r="C194" s="262"/>
      <c r="D194" s="279"/>
      <c r="E194" s="279">
        <v>218005.52</v>
      </c>
      <c r="F194" s="51" t="s">
        <v>89</v>
      </c>
      <c r="G194" s="259"/>
      <c r="H194" s="262">
        <v>2018</v>
      </c>
    </row>
    <row r="195" spans="1:8" s="14" customFormat="1" ht="25.95" customHeight="1">
      <c r="A195" s="229">
        <v>93</v>
      </c>
      <c r="B195" s="278" t="s">
        <v>659</v>
      </c>
      <c r="C195" s="262"/>
      <c r="D195" s="279"/>
      <c r="E195" s="279">
        <v>255685.74</v>
      </c>
      <c r="F195" s="51" t="s">
        <v>89</v>
      </c>
      <c r="G195" s="259"/>
      <c r="H195" s="262">
        <v>2019</v>
      </c>
    </row>
    <row r="196" spans="1:8" s="14" customFormat="1" ht="25.95" customHeight="1">
      <c r="A196" s="229">
        <v>94</v>
      </c>
      <c r="B196" s="278" t="s">
        <v>660</v>
      </c>
      <c r="C196" s="262"/>
      <c r="D196" s="279"/>
      <c r="E196" s="279">
        <v>17999.990000000002</v>
      </c>
      <c r="F196" s="51" t="s">
        <v>89</v>
      </c>
      <c r="G196" s="259"/>
      <c r="H196" s="262">
        <v>2019</v>
      </c>
    </row>
    <row r="197" spans="1:8" s="14" customFormat="1" ht="25.95" customHeight="1">
      <c r="A197" s="229">
        <v>95</v>
      </c>
      <c r="B197" s="278" t="s">
        <v>661</v>
      </c>
      <c r="C197" s="262"/>
      <c r="D197" s="279"/>
      <c r="E197" s="279">
        <v>111600</v>
      </c>
      <c r="F197" s="51" t="s">
        <v>89</v>
      </c>
      <c r="G197" s="259"/>
      <c r="H197" s="262">
        <v>2019</v>
      </c>
    </row>
    <row r="198" spans="1:8" s="14" customFormat="1" ht="25.95" customHeight="1">
      <c r="A198" s="229">
        <v>96</v>
      </c>
      <c r="B198" s="278" t="s">
        <v>662</v>
      </c>
      <c r="C198" s="262"/>
      <c r="D198" s="279"/>
      <c r="E198" s="279">
        <v>1316811.83</v>
      </c>
      <c r="F198" s="51" t="s">
        <v>89</v>
      </c>
      <c r="G198" s="259"/>
      <c r="H198" s="262">
        <v>2019</v>
      </c>
    </row>
    <row r="199" spans="1:8" s="14" customFormat="1" ht="25.95" customHeight="1">
      <c r="A199" s="229">
        <v>97</v>
      </c>
      <c r="B199" s="278" t="s">
        <v>663</v>
      </c>
      <c r="C199" s="262"/>
      <c r="D199" s="279"/>
      <c r="E199" s="279">
        <v>36469.42</v>
      </c>
      <c r="F199" s="51" t="s">
        <v>89</v>
      </c>
      <c r="G199" s="259"/>
      <c r="H199" s="262">
        <v>2019</v>
      </c>
    </row>
    <row r="200" spans="1:8" s="14" customFormat="1" ht="25.95" customHeight="1">
      <c r="A200" s="229">
        <v>98</v>
      </c>
      <c r="B200" s="278" t="s">
        <v>664</v>
      </c>
      <c r="C200" s="262"/>
      <c r="D200" s="279"/>
      <c r="E200" s="279">
        <v>97312.22</v>
      </c>
      <c r="F200" s="51" t="s">
        <v>89</v>
      </c>
      <c r="G200" s="259"/>
      <c r="H200" s="262">
        <v>2019</v>
      </c>
    </row>
    <row r="201" spans="1:8" s="14" customFormat="1" ht="25.95" customHeight="1">
      <c r="A201" s="229">
        <v>99</v>
      </c>
      <c r="B201" s="278" t="s">
        <v>665</v>
      </c>
      <c r="C201" s="262"/>
      <c r="D201" s="279"/>
      <c r="E201" s="279">
        <v>381302.13</v>
      </c>
      <c r="F201" s="51" t="s">
        <v>89</v>
      </c>
      <c r="G201" s="259"/>
      <c r="H201" s="262">
        <v>2019</v>
      </c>
    </row>
    <row r="202" spans="1:8" s="14" customFormat="1" ht="25.95" customHeight="1">
      <c r="A202" s="229">
        <v>100</v>
      </c>
      <c r="B202" s="278" t="s">
        <v>666</v>
      </c>
      <c r="C202" s="262"/>
      <c r="D202" s="279"/>
      <c r="E202" s="279">
        <v>267673.84999999998</v>
      </c>
      <c r="F202" s="51" t="s">
        <v>89</v>
      </c>
      <c r="G202" s="259"/>
      <c r="H202" s="262">
        <v>2019</v>
      </c>
    </row>
    <row r="203" spans="1:8" s="14" customFormat="1" ht="25.95" customHeight="1">
      <c r="A203" s="229">
        <v>101</v>
      </c>
      <c r="B203" s="278" t="s">
        <v>667</v>
      </c>
      <c r="C203" s="262"/>
      <c r="D203" s="279"/>
      <c r="E203" s="279">
        <v>274333.34000000003</v>
      </c>
      <c r="F203" s="51" t="s">
        <v>89</v>
      </c>
      <c r="G203" s="259"/>
      <c r="H203" s="262">
        <v>2019</v>
      </c>
    </row>
    <row r="204" spans="1:8" s="14" customFormat="1" ht="25.95" customHeight="1">
      <c r="A204" s="229">
        <v>102</v>
      </c>
      <c r="B204" s="278" t="s">
        <v>668</v>
      </c>
      <c r="C204" s="262"/>
      <c r="D204" s="279"/>
      <c r="E204" s="279">
        <v>174506.59</v>
      </c>
      <c r="F204" s="51" t="s">
        <v>89</v>
      </c>
      <c r="G204" s="259"/>
      <c r="H204" s="262">
        <v>1991</v>
      </c>
    </row>
    <row r="205" spans="1:8" s="14" customFormat="1" ht="25.95" customHeight="1">
      <c r="A205" s="229">
        <v>103</v>
      </c>
      <c r="B205" s="278" t="s">
        <v>669</v>
      </c>
      <c r="C205" s="262"/>
      <c r="D205" s="279"/>
      <c r="E205" s="279">
        <v>532162.5</v>
      </c>
      <c r="F205" s="51" t="s">
        <v>89</v>
      </c>
      <c r="G205" s="259"/>
      <c r="H205" s="262">
        <v>2018</v>
      </c>
    </row>
    <row r="206" spans="1:8" s="14" customFormat="1" ht="25.95" customHeight="1">
      <c r="A206" s="229">
        <v>104</v>
      </c>
      <c r="B206" s="278" t="s">
        <v>670</v>
      </c>
      <c r="C206" s="262"/>
      <c r="D206" s="279"/>
      <c r="E206" s="279">
        <v>190712.5</v>
      </c>
      <c r="F206" s="51" t="s">
        <v>89</v>
      </c>
      <c r="G206" s="259"/>
      <c r="H206" s="262">
        <v>2018</v>
      </c>
    </row>
    <row r="207" spans="1:8" s="14" customFormat="1" ht="25.95" customHeight="1">
      <c r="A207" s="229">
        <v>105</v>
      </c>
      <c r="B207" s="278" t="s">
        <v>671</v>
      </c>
      <c r="C207" s="262"/>
      <c r="D207" s="279"/>
      <c r="E207" s="279">
        <v>384333.49</v>
      </c>
      <c r="F207" s="51" t="s">
        <v>89</v>
      </c>
      <c r="G207" s="259"/>
      <c r="H207" s="262">
        <v>2018</v>
      </c>
    </row>
    <row r="208" spans="1:8" s="14" customFormat="1" ht="25.95" customHeight="1">
      <c r="A208" s="229">
        <v>106</v>
      </c>
      <c r="B208" s="278" t="s">
        <v>672</v>
      </c>
      <c r="C208" s="262"/>
      <c r="D208" s="279"/>
      <c r="E208" s="279">
        <v>225264.96</v>
      </c>
      <c r="F208" s="51" t="s">
        <v>89</v>
      </c>
      <c r="G208" s="259"/>
      <c r="H208" s="262">
        <v>2018</v>
      </c>
    </row>
    <row r="209" spans="1:8" s="14" customFormat="1" ht="25.95" customHeight="1">
      <c r="A209" s="229">
        <v>107</v>
      </c>
      <c r="B209" s="278" t="s">
        <v>673</v>
      </c>
      <c r="C209" s="262"/>
      <c r="D209" s="279"/>
      <c r="E209" s="279">
        <v>96615.61</v>
      </c>
      <c r="F209" s="51" t="s">
        <v>89</v>
      </c>
      <c r="G209" s="259"/>
      <c r="H209" s="262">
        <v>2018</v>
      </c>
    </row>
    <row r="210" spans="1:8" s="14" customFormat="1" ht="25.95" customHeight="1">
      <c r="A210" s="229">
        <v>108</v>
      </c>
      <c r="B210" s="278" t="s">
        <v>674</v>
      </c>
      <c r="C210" s="262"/>
      <c r="D210" s="279"/>
      <c r="E210" s="279">
        <v>392511.14</v>
      </c>
      <c r="F210" s="51" t="s">
        <v>89</v>
      </c>
      <c r="G210" s="259"/>
      <c r="H210" s="262">
        <v>2018</v>
      </c>
    </row>
    <row r="211" spans="1:8" s="14" customFormat="1" ht="25.95" customHeight="1">
      <c r="A211" s="229">
        <v>109</v>
      </c>
      <c r="B211" s="278" t="s">
        <v>675</v>
      </c>
      <c r="C211" s="262"/>
      <c r="D211" s="279"/>
      <c r="E211" s="279">
        <v>360923.25</v>
      </c>
      <c r="F211" s="51" t="s">
        <v>89</v>
      </c>
      <c r="G211" s="259"/>
      <c r="H211" s="262">
        <v>2018</v>
      </c>
    </row>
    <row r="212" spans="1:8" s="14" customFormat="1" ht="25.95" customHeight="1">
      <c r="A212" s="229">
        <v>110</v>
      </c>
      <c r="B212" s="278" t="s">
        <v>676</v>
      </c>
      <c r="C212" s="262"/>
      <c r="D212" s="279"/>
      <c r="E212" s="279">
        <v>490834.2</v>
      </c>
      <c r="F212" s="51" t="s">
        <v>89</v>
      </c>
      <c r="G212" s="259"/>
      <c r="H212" s="262">
        <v>2005</v>
      </c>
    </row>
    <row r="213" spans="1:8" s="14" customFormat="1" ht="25.95" customHeight="1">
      <c r="A213" s="229">
        <v>111</v>
      </c>
      <c r="B213" s="278" t="s">
        <v>677</v>
      </c>
      <c r="C213" s="262"/>
      <c r="D213" s="279"/>
      <c r="E213" s="279">
        <v>831576.02</v>
      </c>
      <c r="F213" s="51" t="s">
        <v>89</v>
      </c>
      <c r="G213" s="259"/>
      <c r="H213" s="262">
        <v>2018</v>
      </c>
    </row>
    <row r="214" spans="1:8" s="14" customFormat="1" ht="25.95" customHeight="1">
      <c r="A214" s="229">
        <v>112</v>
      </c>
      <c r="B214" s="278" t="s">
        <v>678</v>
      </c>
      <c r="C214" s="262"/>
      <c r="D214" s="279"/>
      <c r="E214" s="279">
        <v>54593.95</v>
      </c>
      <c r="F214" s="51" t="s">
        <v>89</v>
      </c>
      <c r="G214" s="259"/>
      <c r="H214" s="262">
        <v>2018</v>
      </c>
    </row>
    <row r="215" spans="1:8" s="14" customFormat="1" ht="25.95" customHeight="1">
      <c r="A215" s="229">
        <v>113</v>
      </c>
      <c r="B215" s="278" t="s">
        <v>679</v>
      </c>
      <c r="C215" s="262"/>
      <c r="D215" s="279"/>
      <c r="E215" s="279">
        <v>67908.56</v>
      </c>
      <c r="F215" s="51" t="s">
        <v>89</v>
      </c>
      <c r="G215" s="259"/>
      <c r="H215" s="262">
        <v>2018</v>
      </c>
    </row>
    <row r="216" spans="1:8" s="14" customFormat="1" ht="25.95" customHeight="1">
      <c r="A216" s="229">
        <v>114</v>
      </c>
      <c r="B216" s="278" t="s">
        <v>680</v>
      </c>
      <c r="C216" s="262"/>
      <c r="D216" s="279"/>
      <c r="E216" s="279">
        <v>240072.21</v>
      </c>
      <c r="F216" s="51" t="s">
        <v>89</v>
      </c>
      <c r="G216" s="259"/>
      <c r="H216" s="262">
        <v>2018</v>
      </c>
    </row>
    <row r="217" spans="1:8" s="14" customFormat="1" ht="25.95" customHeight="1">
      <c r="A217" s="229">
        <v>115</v>
      </c>
      <c r="B217" s="278" t="s">
        <v>681</v>
      </c>
      <c r="C217" s="262"/>
      <c r="D217" s="280"/>
      <c r="E217" s="280">
        <v>13389.57</v>
      </c>
      <c r="F217" s="51" t="s">
        <v>89</v>
      </c>
      <c r="G217" s="259"/>
      <c r="H217" s="262">
        <v>2020</v>
      </c>
    </row>
    <row r="218" spans="1:8" s="14" customFormat="1" ht="25.95" customHeight="1">
      <c r="A218" s="229">
        <v>116</v>
      </c>
      <c r="B218" s="278" t="s">
        <v>682</v>
      </c>
      <c r="C218" s="262"/>
      <c r="D218" s="280"/>
      <c r="E218" s="280">
        <v>161445.07999999999</v>
      </c>
      <c r="F218" s="51" t="s">
        <v>89</v>
      </c>
      <c r="G218" s="259"/>
      <c r="H218" s="262">
        <v>2020</v>
      </c>
    </row>
    <row r="219" spans="1:8" s="14" customFormat="1" ht="25.95" customHeight="1">
      <c r="A219" s="229">
        <v>117</v>
      </c>
      <c r="B219" s="278" t="s">
        <v>683</v>
      </c>
      <c r="C219" s="262"/>
      <c r="D219" s="280"/>
      <c r="E219" s="280">
        <v>98866.63</v>
      </c>
      <c r="F219" s="51" t="s">
        <v>89</v>
      </c>
      <c r="G219" s="259"/>
      <c r="H219" s="262">
        <v>2020</v>
      </c>
    </row>
    <row r="220" spans="1:8" s="14" customFormat="1" ht="25.95" customHeight="1">
      <c r="A220" s="229">
        <v>118</v>
      </c>
      <c r="B220" s="278" t="s">
        <v>684</v>
      </c>
      <c r="C220" s="262"/>
      <c r="D220" s="280"/>
      <c r="E220" s="280">
        <v>129365.75999999999</v>
      </c>
      <c r="F220" s="51" t="s">
        <v>89</v>
      </c>
      <c r="G220" s="259"/>
      <c r="H220" s="262">
        <v>2020</v>
      </c>
    </row>
    <row r="221" spans="1:8" s="14" customFormat="1" ht="25.95" customHeight="1">
      <c r="A221" s="229">
        <v>119</v>
      </c>
      <c r="B221" s="278" t="s">
        <v>685</v>
      </c>
      <c r="C221" s="262"/>
      <c r="D221" s="280"/>
      <c r="E221" s="280">
        <v>17539.32</v>
      </c>
      <c r="F221" s="51" t="s">
        <v>89</v>
      </c>
      <c r="G221" s="259"/>
      <c r="H221" s="262">
        <v>2020</v>
      </c>
    </row>
    <row r="222" spans="1:8" s="14" customFormat="1" ht="25.95" customHeight="1">
      <c r="A222" s="229">
        <v>120</v>
      </c>
      <c r="B222" s="278" t="s">
        <v>686</v>
      </c>
      <c r="C222" s="262"/>
      <c r="D222" s="279"/>
      <c r="E222" s="279">
        <v>139099.18</v>
      </c>
      <c r="F222" s="51" t="s">
        <v>89</v>
      </c>
      <c r="G222" s="259"/>
      <c r="H222" s="262">
        <v>2006</v>
      </c>
    </row>
    <row r="223" spans="1:8" s="14" customFormat="1" ht="25.95" customHeight="1">
      <c r="A223" s="229">
        <v>121</v>
      </c>
      <c r="B223" s="278" t="s">
        <v>687</v>
      </c>
      <c r="C223" s="262"/>
      <c r="D223" s="279"/>
      <c r="E223" s="279">
        <v>146910.94</v>
      </c>
      <c r="F223" s="51" t="s">
        <v>89</v>
      </c>
      <c r="G223" s="259"/>
      <c r="H223" s="262">
        <v>2006</v>
      </c>
    </row>
    <row r="224" spans="1:8" s="14" customFormat="1" ht="25.95" customHeight="1">
      <c r="A224" s="229">
        <v>122</v>
      </c>
      <c r="B224" s="281" t="s">
        <v>688</v>
      </c>
      <c r="C224" s="262"/>
      <c r="D224" s="282"/>
      <c r="E224" s="282">
        <v>99288</v>
      </c>
      <c r="F224" s="51" t="s">
        <v>89</v>
      </c>
      <c r="G224" s="259"/>
      <c r="H224" s="262">
        <v>2006</v>
      </c>
    </row>
    <row r="225" spans="1:65" s="14" customFormat="1" ht="25.95" customHeight="1">
      <c r="A225" s="229">
        <v>123</v>
      </c>
      <c r="B225" s="278" t="s">
        <v>689</v>
      </c>
      <c r="C225" s="262"/>
      <c r="D225" s="279"/>
      <c r="E225" s="279">
        <v>21530.560000000001</v>
      </c>
      <c r="F225" s="51" t="s">
        <v>89</v>
      </c>
      <c r="G225" s="259"/>
      <c r="H225" s="262">
        <v>2006</v>
      </c>
    </row>
    <row r="226" spans="1:65" s="14" customFormat="1" ht="25.95" customHeight="1">
      <c r="A226" s="229">
        <v>124</v>
      </c>
      <c r="B226" s="278" t="s">
        <v>690</v>
      </c>
      <c r="C226" s="265" t="s">
        <v>693</v>
      </c>
      <c r="D226" s="280"/>
      <c r="E226" s="280">
        <v>637825</v>
      </c>
      <c r="F226" s="51" t="s">
        <v>89</v>
      </c>
      <c r="G226" s="259"/>
      <c r="H226" s="248">
        <v>2020</v>
      </c>
    </row>
    <row r="227" spans="1:65" s="14" customFormat="1" ht="25.95" customHeight="1">
      <c r="A227" s="229">
        <v>125</v>
      </c>
      <c r="B227" s="278" t="s">
        <v>691</v>
      </c>
      <c r="C227" s="265" t="s">
        <v>694</v>
      </c>
      <c r="D227" s="280"/>
      <c r="E227" s="280">
        <v>122695.94</v>
      </c>
      <c r="F227" s="51" t="s">
        <v>89</v>
      </c>
      <c r="G227" s="259"/>
      <c r="H227" s="248">
        <v>2020</v>
      </c>
    </row>
    <row r="228" spans="1:65" s="14" customFormat="1" ht="25.95" customHeight="1">
      <c r="A228" s="229">
        <v>126</v>
      </c>
      <c r="B228" s="278" t="s">
        <v>692</v>
      </c>
      <c r="C228" s="265" t="s">
        <v>695</v>
      </c>
      <c r="D228" s="280"/>
      <c r="E228" s="280">
        <v>68150</v>
      </c>
      <c r="F228" s="51" t="s">
        <v>89</v>
      </c>
      <c r="G228" s="259"/>
      <c r="H228" s="248">
        <v>2020</v>
      </c>
    </row>
    <row r="229" spans="1:65" s="14" customFormat="1" ht="25.95" customHeight="1">
      <c r="A229" s="229">
        <v>127</v>
      </c>
      <c r="B229" s="52" t="s">
        <v>714</v>
      </c>
      <c r="C229" s="222"/>
      <c r="D229" s="222"/>
      <c r="E229" s="230">
        <v>1326680.2</v>
      </c>
      <c r="F229" s="237" t="s">
        <v>89</v>
      </c>
      <c r="G229" s="222"/>
      <c r="H229" s="222"/>
    </row>
    <row r="230" spans="1:65" s="14" customFormat="1" ht="25.95" customHeight="1">
      <c r="A230" s="234"/>
      <c r="B230" s="50"/>
      <c r="C230" s="235"/>
      <c r="D230" s="235"/>
      <c r="E230" s="233"/>
      <c r="F230" s="235"/>
      <c r="G230" s="235"/>
      <c r="H230" s="235"/>
    </row>
    <row r="231" spans="1:65" s="14" customFormat="1" ht="25.95" customHeight="1">
      <c r="A231" s="234"/>
      <c r="B231" s="50"/>
      <c r="C231" s="235"/>
      <c r="D231" s="235"/>
      <c r="E231" s="233"/>
      <c r="F231" s="235"/>
      <c r="G231" s="235"/>
      <c r="H231" s="235"/>
    </row>
    <row r="234" spans="1:65" ht="18" customHeight="1">
      <c r="A234" s="332">
        <v>2</v>
      </c>
      <c r="B234" s="223" t="s">
        <v>417</v>
      </c>
      <c r="C234" s="22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</row>
    <row r="235" spans="1:65" ht="13.8" customHeight="1">
      <c r="A235" s="359" t="s">
        <v>0</v>
      </c>
      <c r="B235" s="359" t="s">
        <v>35</v>
      </c>
      <c r="C235" s="359" t="s">
        <v>18</v>
      </c>
      <c r="D235" s="359" t="s">
        <v>568</v>
      </c>
      <c r="E235" s="370" t="s">
        <v>80</v>
      </c>
      <c r="F235" s="371"/>
      <c r="G235" s="359" t="s">
        <v>36</v>
      </c>
      <c r="H235" s="359" t="s">
        <v>37</v>
      </c>
      <c r="I235" s="359" t="s">
        <v>572</v>
      </c>
      <c r="J235" s="393" t="s">
        <v>38</v>
      </c>
      <c r="K235" s="393"/>
      <c r="L235" s="393"/>
      <c r="M235" s="393"/>
      <c r="N235" s="383" t="s">
        <v>39</v>
      </c>
      <c r="O235" s="384"/>
      <c r="P235" s="384"/>
      <c r="Q235" s="385"/>
      <c r="R235" s="359" t="s">
        <v>40</v>
      </c>
      <c r="S235" s="359" t="s">
        <v>41</v>
      </c>
      <c r="T235" s="359" t="s">
        <v>265</v>
      </c>
      <c r="U235" s="359" t="s">
        <v>42</v>
      </c>
      <c r="V235" s="359" t="s">
        <v>43</v>
      </c>
      <c r="W235" s="359" t="s">
        <v>44</v>
      </c>
      <c r="X235" s="359" t="s">
        <v>45</v>
      </c>
      <c r="Y235" s="359" t="s">
        <v>103</v>
      </c>
      <c r="Z235" s="383" t="s">
        <v>266</v>
      </c>
      <c r="AA235" s="384"/>
      <c r="AB235" s="384"/>
      <c r="AC235" s="384"/>
      <c r="AD235" s="384"/>
      <c r="AE235" s="385"/>
      <c r="AF235" s="386" t="s">
        <v>267</v>
      </c>
      <c r="AG235" s="387"/>
      <c r="AH235" s="387"/>
      <c r="AI235" s="387"/>
      <c r="AJ235" s="388"/>
      <c r="AK235" s="389" t="s">
        <v>4</v>
      </c>
      <c r="AL235" s="390"/>
      <c r="AM235" s="390"/>
      <c r="AN235" s="390"/>
      <c r="AO235" s="390"/>
      <c r="AP235" s="390"/>
      <c r="AQ235" s="390"/>
      <c r="AR235" s="390"/>
      <c r="AS235" s="390"/>
      <c r="AT235" s="390"/>
      <c r="AU235" s="390"/>
      <c r="AV235" s="390"/>
      <c r="AW235" s="390"/>
      <c r="AX235" s="391"/>
      <c r="AY235" s="389" t="s">
        <v>46</v>
      </c>
      <c r="AZ235" s="390"/>
      <c r="BA235" s="390"/>
      <c r="BB235" s="390"/>
      <c r="BC235" s="390"/>
      <c r="BD235" s="390"/>
      <c r="BE235" s="390"/>
      <c r="BF235" s="390"/>
      <c r="BG235" s="390"/>
      <c r="BH235" s="390"/>
      <c r="BI235" s="390"/>
      <c r="BJ235" s="390"/>
      <c r="BK235" s="390"/>
      <c r="BL235" s="390"/>
      <c r="BM235" s="391"/>
    </row>
    <row r="236" spans="1:65" ht="76.2" customHeight="1">
      <c r="A236" s="360"/>
      <c r="B236" s="360"/>
      <c r="C236" s="360"/>
      <c r="D236" s="360"/>
      <c r="E236" s="372"/>
      <c r="F236" s="373"/>
      <c r="G236" s="360"/>
      <c r="H236" s="360"/>
      <c r="I236" s="360"/>
      <c r="J236" s="294" t="s">
        <v>47</v>
      </c>
      <c r="K236" s="294" t="s">
        <v>48</v>
      </c>
      <c r="L236" s="294" t="s">
        <v>49</v>
      </c>
      <c r="M236" s="294" t="s">
        <v>50</v>
      </c>
      <c r="N236" s="294" t="s">
        <v>51</v>
      </c>
      <c r="O236" s="294" t="s">
        <v>52</v>
      </c>
      <c r="P236" s="294" t="s">
        <v>53</v>
      </c>
      <c r="Q236" s="294" t="s">
        <v>54</v>
      </c>
      <c r="R236" s="360"/>
      <c r="S236" s="360"/>
      <c r="T236" s="360"/>
      <c r="U236" s="360"/>
      <c r="V236" s="360"/>
      <c r="W236" s="360"/>
      <c r="X236" s="360"/>
      <c r="Y236" s="360"/>
      <c r="Z236" s="295" t="s">
        <v>19</v>
      </c>
      <c r="AA236" s="295" t="s">
        <v>104</v>
      </c>
      <c r="AB236" s="295" t="s">
        <v>105</v>
      </c>
      <c r="AC236" s="295" t="s">
        <v>55</v>
      </c>
      <c r="AD236" s="295" t="s">
        <v>56</v>
      </c>
      <c r="AE236" s="295" t="s">
        <v>57</v>
      </c>
      <c r="AF236" s="295" t="s">
        <v>58</v>
      </c>
      <c r="AG236" s="295" t="s">
        <v>106</v>
      </c>
      <c r="AH236" s="295" t="s">
        <v>20</v>
      </c>
      <c r="AI236" s="295" t="s">
        <v>570</v>
      </c>
      <c r="AJ236" s="295" t="s">
        <v>99</v>
      </c>
      <c r="AK236" s="296" t="s">
        <v>59</v>
      </c>
      <c r="AL236" s="296" t="s">
        <v>60</v>
      </c>
      <c r="AM236" s="296" t="s">
        <v>61</v>
      </c>
      <c r="AN236" s="296" t="s">
        <v>62</v>
      </c>
      <c r="AO236" s="296" t="s">
        <v>63</v>
      </c>
      <c r="AP236" s="296" t="s">
        <v>696</v>
      </c>
      <c r="AQ236" s="296" t="s">
        <v>697</v>
      </c>
      <c r="AR236" s="296" t="s">
        <v>698</v>
      </c>
      <c r="AS236" s="296" t="s">
        <v>12</v>
      </c>
      <c r="AT236" s="296" t="s">
        <v>13</v>
      </c>
      <c r="AU236" s="296" t="s">
        <v>14</v>
      </c>
      <c r="AV236" s="296" t="s">
        <v>64</v>
      </c>
      <c r="AW236" s="296" t="s">
        <v>15</v>
      </c>
      <c r="AX236" s="296" t="s">
        <v>16</v>
      </c>
      <c r="AY236" s="296" t="s">
        <v>17</v>
      </c>
      <c r="AZ236" s="296" t="s">
        <v>11</v>
      </c>
      <c r="BA236" s="296" t="s">
        <v>699</v>
      </c>
      <c r="BB236" s="296" t="s">
        <v>700</v>
      </c>
      <c r="BC236" s="296" t="s">
        <v>701</v>
      </c>
      <c r="BD236" s="296" t="s">
        <v>702</v>
      </c>
      <c r="BE236" s="296" t="s">
        <v>65</v>
      </c>
      <c r="BF236" s="296" t="s">
        <v>66</v>
      </c>
      <c r="BG236" s="296" t="s">
        <v>67</v>
      </c>
      <c r="BH236" s="296" t="s">
        <v>703</v>
      </c>
      <c r="BI236" s="296" t="s">
        <v>68</v>
      </c>
      <c r="BJ236" s="296" t="s">
        <v>704</v>
      </c>
      <c r="BK236" s="296" t="s">
        <v>69</v>
      </c>
      <c r="BL236" s="296" t="s">
        <v>70</v>
      </c>
      <c r="BM236" s="296" t="s">
        <v>16</v>
      </c>
    </row>
    <row r="237" spans="1:65" ht="42.6" customHeight="1">
      <c r="A237" s="224">
        <v>1</v>
      </c>
      <c r="B237" s="330" t="s">
        <v>711</v>
      </c>
      <c r="C237" s="61" t="s">
        <v>710</v>
      </c>
      <c r="D237" s="61" t="s">
        <v>705</v>
      </c>
      <c r="E237" s="313">
        <f>2500*G237</f>
        <v>872750</v>
      </c>
      <c r="F237" s="237" t="s">
        <v>727</v>
      </c>
      <c r="G237" s="321">
        <v>349.1</v>
      </c>
      <c r="H237" s="63">
        <v>1912</v>
      </c>
      <c r="I237" s="236" t="s">
        <v>288</v>
      </c>
      <c r="J237" s="64" t="s">
        <v>101</v>
      </c>
      <c r="K237" s="64" t="s">
        <v>93</v>
      </c>
      <c r="L237" s="63" t="s">
        <v>94</v>
      </c>
      <c r="M237" s="63" t="s">
        <v>94</v>
      </c>
      <c r="N237" s="64" t="s">
        <v>289</v>
      </c>
      <c r="O237" s="64" t="s">
        <v>706</v>
      </c>
      <c r="P237" s="64" t="s">
        <v>707</v>
      </c>
      <c r="Q237" s="64" t="s">
        <v>291</v>
      </c>
      <c r="R237" s="63" t="s">
        <v>94</v>
      </c>
      <c r="S237" s="64" t="s">
        <v>708</v>
      </c>
      <c r="T237" s="64" t="s">
        <v>119</v>
      </c>
      <c r="U237" s="63" t="s">
        <v>95</v>
      </c>
      <c r="V237" s="63" t="s">
        <v>95</v>
      </c>
      <c r="W237" s="63" t="s">
        <v>94</v>
      </c>
      <c r="X237" s="63" t="s">
        <v>94</v>
      </c>
      <c r="Y237" s="225" t="s">
        <v>94</v>
      </c>
      <c r="Z237" s="225" t="s">
        <v>94</v>
      </c>
      <c r="AA237" s="225"/>
      <c r="AB237" s="64"/>
      <c r="AC237" s="64"/>
      <c r="AD237" s="225" t="s">
        <v>95</v>
      </c>
      <c r="AE237" s="64" t="s">
        <v>119</v>
      </c>
      <c r="AF237" s="225" t="s">
        <v>95</v>
      </c>
      <c r="AG237" s="64" t="s">
        <v>119</v>
      </c>
      <c r="AH237" s="64" t="s">
        <v>119</v>
      </c>
      <c r="AI237" s="64" t="s">
        <v>98</v>
      </c>
      <c r="AJ237" s="227" t="s">
        <v>709</v>
      </c>
      <c r="AK237" s="226" t="s">
        <v>94</v>
      </c>
      <c r="AL237" s="226" t="s">
        <v>94</v>
      </c>
      <c r="AM237" s="226" t="s">
        <v>94</v>
      </c>
      <c r="AN237" s="226" t="s">
        <v>94</v>
      </c>
      <c r="AO237" s="226" t="s">
        <v>94</v>
      </c>
      <c r="AP237" s="61" t="s">
        <v>98</v>
      </c>
      <c r="AQ237" s="61" t="s">
        <v>119</v>
      </c>
      <c r="AR237" s="61" t="s">
        <v>119</v>
      </c>
      <c r="AS237" s="226" t="s">
        <v>95</v>
      </c>
      <c r="AT237" s="226" t="s">
        <v>95</v>
      </c>
      <c r="AU237" s="236" t="s">
        <v>95</v>
      </c>
      <c r="AV237" s="236" t="s">
        <v>94</v>
      </c>
      <c r="AW237" s="236" t="s">
        <v>94</v>
      </c>
      <c r="AX237" s="61" t="s">
        <v>119</v>
      </c>
      <c r="AY237" s="236" t="s">
        <v>94</v>
      </c>
      <c r="AZ237" s="226" t="s">
        <v>94</v>
      </c>
      <c r="BA237" s="61" t="s">
        <v>92</v>
      </c>
      <c r="BB237" s="61" t="s">
        <v>98</v>
      </c>
      <c r="BC237" s="61" t="s">
        <v>98</v>
      </c>
      <c r="BD237" s="61" t="s">
        <v>93</v>
      </c>
      <c r="BE237" s="226" t="s">
        <v>95</v>
      </c>
      <c r="BF237" s="226" t="s">
        <v>95</v>
      </c>
      <c r="BG237" s="226" t="s">
        <v>95</v>
      </c>
      <c r="BH237" s="228" t="s">
        <v>505</v>
      </c>
      <c r="BI237" s="226" t="s">
        <v>94</v>
      </c>
      <c r="BJ237" s="65" t="s">
        <v>98</v>
      </c>
      <c r="BK237" s="226" t="s">
        <v>94</v>
      </c>
      <c r="BL237" s="226" t="s">
        <v>95</v>
      </c>
      <c r="BM237" s="61" t="s">
        <v>119</v>
      </c>
    </row>
    <row r="238" spans="1:65" ht="23.4" customHeight="1">
      <c r="A238" s="237">
        <v>2</v>
      </c>
      <c r="B238" s="52" t="s">
        <v>83</v>
      </c>
      <c r="C238" s="222"/>
      <c r="D238" s="222"/>
      <c r="E238" s="230">
        <v>18903.900000000001</v>
      </c>
      <c r="F238" s="51" t="s">
        <v>89</v>
      </c>
      <c r="G238" s="283"/>
      <c r="H238" s="28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</row>
    <row r="239" spans="1:65">
      <c r="A239" s="235"/>
      <c r="B239" s="50"/>
      <c r="C239" s="235"/>
      <c r="D239" s="235"/>
      <c r="E239" s="233"/>
      <c r="F239" s="235"/>
      <c r="G239" s="235"/>
      <c r="H239" s="235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</row>
    <row r="240" spans="1:65">
      <c r="A240" s="235"/>
      <c r="B240" s="235"/>
      <c r="C240" s="235"/>
      <c r="D240" s="235"/>
      <c r="E240" s="235"/>
      <c r="F240" s="235"/>
      <c r="G240" s="235"/>
      <c r="H240" s="235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</row>
    <row r="241" spans="1:65" s="14" customFormat="1"/>
    <row r="242" spans="1:65" ht="26.4">
      <c r="A242" s="287">
        <v>3</v>
      </c>
      <c r="B242" s="95" t="s">
        <v>155</v>
      </c>
    </row>
    <row r="243" spans="1:65" ht="15" customHeight="1">
      <c r="A243" s="359" t="s">
        <v>0</v>
      </c>
      <c r="B243" s="374" t="s">
        <v>35</v>
      </c>
      <c r="C243" s="374" t="s">
        <v>18</v>
      </c>
      <c r="D243" s="359" t="s">
        <v>568</v>
      </c>
      <c r="E243" s="370" t="s">
        <v>80</v>
      </c>
      <c r="F243" s="371"/>
      <c r="G243" s="374" t="s">
        <v>36</v>
      </c>
      <c r="H243" s="374" t="s">
        <v>37</v>
      </c>
      <c r="I243" s="359" t="s">
        <v>572</v>
      </c>
      <c r="J243" s="376" t="s">
        <v>38</v>
      </c>
      <c r="K243" s="376"/>
      <c r="L243" s="376"/>
      <c r="M243" s="376"/>
      <c r="N243" s="377" t="s">
        <v>39</v>
      </c>
      <c r="O243" s="378"/>
      <c r="P243" s="378"/>
      <c r="Q243" s="379"/>
      <c r="R243" s="359" t="s">
        <v>40</v>
      </c>
      <c r="S243" s="359" t="s">
        <v>41</v>
      </c>
      <c r="T243" s="359" t="s">
        <v>265</v>
      </c>
      <c r="U243" s="359" t="s">
        <v>42</v>
      </c>
      <c r="V243" s="359" t="s">
        <v>43</v>
      </c>
      <c r="W243" s="359" t="s">
        <v>44</v>
      </c>
      <c r="X243" s="359" t="s">
        <v>45</v>
      </c>
      <c r="Y243" s="359" t="s">
        <v>103</v>
      </c>
      <c r="Z243" s="367" t="s">
        <v>266</v>
      </c>
      <c r="AA243" s="368"/>
      <c r="AB243" s="368"/>
      <c r="AC243" s="368"/>
      <c r="AD243" s="368"/>
      <c r="AE243" s="369"/>
      <c r="AF243" s="361" t="s">
        <v>267</v>
      </c>
      <c r="AG243" s="362"/>
      <c r="AH243" s="362"/>
      <c r="AI243" s="362"/>
      <c r="AJ243" s="363"/>
      <c r="AK243" s="364" t="s">
        <v>4</v>
      </c>
      <c r="AL243" s="365"/>
      <c r="AM243" s="365"/>
      <c r="AN243" s="365"/>
      <c r="AO243" s="365"/>
      <c r="AP243" s="365"/>
      <c r="AQ243" s="365"/>
      <c r="AR243" s="365"/>
      <c r="AS243" s="365"/>
      <c r="AT243" s="365"/>
      <c r="AU243" s="365"/>
      <c r="AV243" s="365"/>
      <c r="AW243" s="365"/>
      <c r="AX243" s="366"/>
      <c r="AY243" s="364" t="s">
        <v>46</v>
      </c>
      <c r="AZ243" s="365"/>
      <c r="BA243" s="365"/>
      <c r="BB243" s="365"/>
      <c r="BC243" s="365"/>
      <c r="BD243" s="365"/>
      <c r="BE243" s="365"/>
      <c r="BF243" s="365"/>
      <c r="BG243" s="365"/>
      <c r="BH243" s="365"/>
      <c r="BI243" s="365"/>
      <c r="BJ243" s="365"/>
      <c r="BK243" s="365"/>
      <c r="BL243" s="365"/>
      <c r="BM243" s="366"/>
    </row>
    <row r="244" spans="1:65" ht="97.8" customHeight="1">
      <c r="A244" s="360"/>
      <c r="B244" s="375"/>
      <c r="C244" s="375"/>
      <c r="D244" s="360"/>
      <c r="E244" s="372"/>
      <c r="F244" s="373"/>
      <c r="G244" s="375"/>
      <c r="H244" s="375"/>
      <c r="I244" s="360"/>
      <c r="J244" s="299" t="s">
        <v>47</v>
      </c>
      <c r="K244" s="299" t="s">
        <v>48</v>
      </c>
      <c r="L244" s="299" t="s">
        <v>49</v>
      </c>
      <c r="M244" s="299" t="s">
        <v>50</v>
      </c>
      <c r="N244" s="299" t="s">
        <v>51</v>
      </c>
      <c r="O244" s="299" t="s">
        <v>52</v>
      </c>
      <c r="P244" s="299" t="s">
        <v>53</v>
      </c>
      <c r="Q244" s="299" t="s">
        <v>54</v>
      </c>
      <c r="R244" s="360"/>
      <c r="S244" s="360"/>
      <c r="T244" s="360"/>
      <c r="U244" s="360"/>
      <c r="V244" s="360"/>
      <c r="W244" s="360"/>
      <c r="X244" s="360"/>
      <c r="Y244" s="360"/>
      <c r="Z244" s="297" t="s">
        <v>19</v>
      </c>
      <c r="AA244" s="297" t="s">
        <v>104</v>
      </c>
      <c r="AB244" s="297" t="s">
        <v>105</v>
      </c>
      <c r="AC244" s="297" t="s">
        <v>55</v>
      </c>
      <c r="AD244" s="297" t="s">
        <v>56</v>
      </c>
      <c r="AE244" s="297" t="s">
        <v>57</v>
      </c>
      <c r="AF244" s="297" t="s">
        <v>58</v>
      </c>
      <c r="AG244" s="297" t="s">
        <v>106</v>
      </c>
      <c r="AH244" s="297" t="s">
        <v>20</v>
      </c>
      <c r="AI244" s="297" t="s">
        <v>570</v>
      </c>
      <c r="AJ244" s="297" t="s">
        <v>99</v>
      </c>
      <c r="AK244" s="317" t="s">
        <v>59</v>
      </c>
      <c r="AL244" s="317" t="s">
        <v>60</v>
      </c>
      <c r="AM244" s="317" t="s">
        <v>61</v>
      </c>
      <c r="AN244" s="317" t="s">
        <v>62</v>
      </c>
      <c r="AO244" s="317" t="s">
        <v>63</v>
      </c>
      <c r="AP244" s="317" t="s">
        <v>730</v>
      </c>
      <c r="AQ244" s="317" t="s">
        <v>731</v>
      </c>
      <c r="AR244" s="317" t="s">
        <v>732</v>
      </c>
      <c r="AS244" s="317" t="s">
        <v>12</v>
      </c>
      <c r="AT244" s="317" t="s">
        <v>13</v>
      </c>
      <c r="AU244" s="317" t="s">
        <v>14</v>
      </c>
      <c r="AV244" s="317" t="s">
        <v>64</v>
      </c>
      <c r="AW244" s="317" t="s">
        <v>15</v>
      </c>
      <c r="AX244" s="317" t="s">
        <v>16</v>
      </c>
      <c r="AY244" s="317" t="s">
        <v>17</v>
      </c>
      <c r="AZ244" s="317" t="s">
        <v>11</v>
      </c>
      <c r="BA244" s="317" t="s">
        <v>733</v>
      </c>
      <c r="BB244" s="317" t="s">
        <v>734</v>
      </c>
      <c r="BC244" s="317" t="s">
        <v>735</v>
      </c>
      <c r="BD244" s="317" t="s">
        <v>736</v>
      </c>
      <c r="BE244" s="317" t="s">
        <v>65</v>
      </c>
      <c r="BF244" s="317" t="s">
        <v>66</v>
      </c>
      <c r="BG244" s="317" t="s">
        <v>67</v>
      </c>
      <c r="BH244" s="317" t="s">
        <v>737</v>
      </c>
      <c r="BI244" s="317" t="s">
        <v>68</v>
      </c>
      <c r="BJ244" s="317" t="s">
        <v>738</v>
      </c>
      <c r="BK244" s="317" t="s">
        <v>69</v>
      </c>
      <c r="BL244" s="317" t="s">
        <v>70</v>
      </c>
      <c r="BM244" s="317" t="s">
        <v>16</v>
      </c>
    </row>
    <row r="245" spans="1:65" ht="26.4">
      <c r="A245" s="224">
        <v>1</v>
      </c>
      <c r="B245" s="330" t="s">
        <v>426</v>
      </c>
      <c r="C245" s="61" t="s">
        <v>427</v>
      </c>
      <c r="D245" s="61" t="s">
        <v>428</v>
      </c>
      <c r="E245" s="227">
        <v>7260000</v>
      </c>
      <c r="F245" s="237" t="s">
        <v>727</v>
      </c>
      <c r="G245" s="62">
        <v>2904</v>
      </c>
      <c r="H245" s="63">
        <v>1992</v>
      </c>
      <c r="I245" s="236" t="s">
        <v>91</v>
      </c>
      <c r="J245" s="64" t="s">
        <v>100</v>
      </c>
      <c r="K245" s="64" t="s">
        <v>93</v>
      </c>
      <c r="L245" s="63" t="s">
        <v>94</v>
      </c>
      <c r="M245" s="63" t="s">
        <v>94</v>
      </c>
      <c r="N245" s="64" t="s">
        <v>429</v>
      </c>
      <c r="O245" s="64" t="s">
        <v>429</v>
      </c>
      <c r="P245" s="64" t="s">
        <v>430</v>
      </c>
      <c r="Q245" s="64" t="s">
        <v>293</v>
      </c>
      <c r="R245" s="63" t="s">
        <v>95</v>
      </c>
      <c r="S245" s="64" t="s">
        <v>431</v>
      </c>
      <c r="T245" s="64" t="s">
        <v>119</v>
      </c>
      <c r="U245" s="63" t="s">
        <v>95</v>
      </c>
      <c r="V245" s="63" t="s">
        <v>94</v>
      </c>
      <c r="W245" s="63" t="s">
        <v>95</v>
      </c>
      <c r="X245" s="63" t="s">
        <v>94</v>
      </c>
      <c r="Y245" s="225" t="s">
        <v>94</v>
      </c>
      <c r="Z245" s="225" t="s">
        <v>94</v>
      </c>
      <c r="AA245" s="225"/>
      <c r="AB245" s="64"/>
      <c r="AC245" s="64"/>
      <c r="AD245" s="225"/>
      <c r="AE245" s="64"/>
      <c r="AF245" s="225" t="s">
        <v>95</v>
      </c>
      <c r="AG245" s="64"/>
      <c r="AH245" s="64"/>
      <c r="AI245" s="64"/>
      <c r="AJ245" s="227"/>
      <c r="AK245" s="226" t="s">
        <v>94</v>
      </c>
      <c r="AL245" s="226" t="s">
        <v>94</v>
      </c>
      <c r="AM245" s="226" t="s">
        <v>95</v>
      </c>
      <c r="AN245" s="226" t="s">
        <v>95</v>
      </c>
      <c r="AO245" s="226" t="s">
        <v>95</v>
      </c>
      <c r="AP245" s="61" t="s">
        <v>119</v>
      </c>
      <c r="AQ245" s="61" t="s">
        <v>119</v>
      </c>
      <c r="AR245" s="61" t="s">
        <v>119</v>
      </c>
      <c r="AS245" s="226" t="s">
        <v>94</v>
      </c>
      <c r="AT245" s="226" t="s">
        <v>95</v>
      </c>
      <c r="AU245" s="236" t="s">
        <v>95</v>
      </c>
      <c r="AV245" s="236" t="s">
        <v>94</v>
      </c>
      <c r="AW245" s="236" t="s">
        <v>95</v>
      </c>
      <c r="AX245" s="61" t="s">
        <v>119</v>
      </c>
      <c r="AY245" s="236" t="s">
        <v>94</v>
      </c>
      <c r="AZ245" s="226" t="s">
        <v>94</v>
      </c>
      <c r="BA245" s="61" t="s">
        <v>102</v>
      </c>
      <c r="BB245" s="61" t="s">
        <v>96</v>
      </c>
      <c r="BC245" s="61" t="s">
        <v>432</v>
      </c>
      <c r="BD245" s="61" t="s">
        <v>96</v>
      </c>
      <c r="BE245" s="226" t="s">
        <v>95</v>
      </c>
      <c r="BF245" s="226" t="s">
        <v>95</v>
      </c>
      <c r="BG245" s="226" t="s">
        <v>95</v>
      </c>
      <c r="BH245" s="228" t="s">
        <v>95</v>
      </c>
      <c r="BI245" s="226" t="s">
        <v>94</v>
      </c>
      <c r="BJ245" s="65" t="s">
        <v>98</v>
      </c>
      <c r="BK245" s="226" t="s">
        <v>94</v>
      </c>
      <c r="BL245" s="226" t="s">
        <v>95</v>
      </c>
      <c r="BM245" s="61" t="s">
        <v>119</v>
      </c>
    </row>
    <row r="246" spans="1:65" ht="26.4">
      <c r="A246" s="224">
        <v>2</v>
      </c>
      <c r="B246" s="330" t="s">
        <v>433</v>
      </c>
      <c r="C246" s="61" t="s">
        <v>434</v>
      </c>
      <c r="D246" s="61" t="s">
        <v>428</v>
      </c>
      <c r="E246" s="227">
        <v>1195000</v>
      </c>
      <c r="F246" s="237" t="s">
        <v>727</v>
      </c>
      <c r="G246" s="62">
        <v>478</v>
      </c>
      <c r="H246" s="63" t="s">
        <v>435</v>
      </c>
      <c r="I246" s="236" t="s">
        <v>91</v>
      </c>
      <c r="J246" s="64" t="s">
        <v>101</v>
      </c>
      <c r="K246" s="64" t="s">
        <v>93</v>
      </c>
      <c r="L246" s="63" t="s">
        <v>94</v>
      </c>
      <c r="M246" s="63" t="s">
        <v>94</v>
      </c>
      <c r="N246" s="64" t="s">
        <v>429</v>
      </c>
      <c r="O246" s="64" t="s">
        <v>429</v>
      </c>
      <c r="P246" s="64" t="s">
        <v>430</v>
      </c>
      <c r="Q246" s="64" t="s">
        <v>293</v>
      </c>
      <c r="R246" s="63" t="s">
        <v>95</v>
      </c>
      <c r="S246" s="64" t="s">
        <v>431</v>
      </c>
      <c r="T246" s="64" t="s">
        <v>119</v>
      </c>
      <c r="U246" s="63" t="s">
        <v>95</v>
      </c>
      <c r="V246" s="63" t="s">
        <v>94</v>
      </c>
      <c r="W246" s="63" t="s">
        <v>95</v>
      </c>
      <c r="X246" s="63" t="s">
        <v>94</v>
      </c>
      <c r="Y246" s="225" t="s">
        <v>94</v>
      </c>
      <c r="Z246" s="225" t="s">
        <v>94</v>
      </c>
      <c r="AA246" s="225"/>
      <c r="AB246" s="64"/>
      <c r="AC246" s="64"/>
      <c r="AD246" s="225"/>
      <c r="AE246" s="64"/>
      <c r="AF246" s="225" t="s">
        <v>95</v>
      </c>
      <c r="AG246" s="64"/>
      <c r="AH246" s="64"/>
      <c r="AI246" s="64"/>
      <c r="AJ246" s="227"/>
      <c r="AK246" s="226" t="s">
        <v>95</v>
      </c>
      <c r="AL246" s="226" t="s">
        <v>94</v>
      </c>
      <c r="AM246" s="226" t="s">
        <v>95</v>
      </c>
      <c r="AN246" s="226" t="s">
        <v>95</v>
      </c>
      <c r="AO246" s="226" t="s">
        <v>95</v>
      </c>
      <c r="AP246" s="61" t="s">
        <v>119</v>
      </c>
      <c r="AQ246" s="61" t="s">
        <v>119</v>
      </c>
      <c r="AR246" s="61" t="s">
        <v>119</v>
      </c>
      <c r="AS246" s="226" t="s">
        <v>95</v>
      </c>
      <c r="AT246" s="226" t="s">
        <v>95</v>
      </c>
      <c r="AU246" s="236" t="s">
        <v>95</v>
      </c>
      <c r="AV246" s="236" t="s">
        <v>94</v>
      </c>
      <c r="AW246" s="236" t="s">
        <v>95</v>
      </c>
      <c r="AX246" s="61" t="s">
        <v>119</v>
      </c>
      <c r="AY246" s="236" t="s">
        <v>94</v>
      </c>
      <c r="AZ246" s="226" t="s">
        <v>94</v>
      </c>
      <c r="BA246" s="61" t="s">
        <v>101</v>
      </c>
      <c r="BB246" s="61" t="s">
        <v>96</v>
      </c>
      <c r="BC246" s="61" t="s">
        <v>96</v>
      </c>
      <c r="BD246" s="61" t="s">
        <v>96</v>
      </c>
      <c r="BE246" s="226" t="s">
        <v>95</v>
      </c>
      <c r="BF246" s="226" t="s">
        <v>95</v>
      </c>
      <c r="BG246" s="226" t="s">
        <v>95</v>
      </c>
      <c r="BH246" s="228" t="s">
        <v>95</v>
      </c>
      <c r="BI246" s="226" t="s">
        <v>94</v>
      </c>
      <c r="BJ246" s="65" t="s">
        <v>98</v>
      </c>
      <c r="BK246" s="226" t="s">
        <v>94</v>
      </c>
      <c r="BL246" s="226" t="s">
        <v>95</v>
      </c>
      <c r="BM246" s="61" t="s">
        <v>119</v>
      </c>
    </row>
    <row r="247" spans="1:65" ht="26.4">
      <c r="A247" s="224">
        <v>3</v>
      </c>
      <c r="B247" s="330" t="s">
        <v>436</v>
      </c>
      <c r="C247" s="61" t="s">
        <v>427</v>
      </c>
      <c r="D247" s="61" t="s">
        <v>428</v>
      </c>
      <c r="E247" s="227">
        <v>645000</v>
      </c>
      <c r="F247" s="237" t="s">
        <v>727</v>
      </c>
      <c r="G247" s="62">
        <v>258</v>
      </c>
      <c r="H247" s="63">
        <v>1976</v>
      </c>
      <c r="I247" s="236" t="s">
        <v>91</v>
      </c>
      <c r="J247" s="64" t="s">
        <v>93</v>
      </c>
      <c r="K247" s="64" t="s">
        <v>96</v>
      </c>
      <c r="L247" s="63" t="s">
        <v>95</v>
      </c>
      <c r="M247" s="63" t="s">
        <v>95</v>
      </c>
      <c r="N247" s="64" t="s">
        <v>429</v>
      </c>
      <c r="O247" s="64" t="s">
        <v>429</v>
      </c>
      <c r="P247" s="64" t="s">
        <v>430</v>
      </c>
      <c r="Q247" s="64" t="s">
        <v>293</v>
      </c>
      <c r="R247" s="63" t="s">
        <v>95</v>
      </c>
      <c r="S247" s="64" t="s">
        <v>431</v>
      </c>
      <c r="T247" s="64" t="s">
        <v>119</v>
      </c>
      <c r="U247" s="63" t="s">
        <v>95</v>
      </c>
      <c r="V247" s="63" t="s">
        <v>94</v>
      </c>
      <c r="W247" s="63" t="s">
        <v>95</v>
      </c>
      <c r="X247" s="63" t="s">
        <v>94</v>
      </c>
      <c r="Y247" s="225" t="s">
        <v>94</v>
      </c>
      <c r="Z247" s="225" t="s">
        <v>94</v>
      </c>
      <c r="AA247" s="225"/>
      <c r="AB247" s="64"/>
      <c r="AC247" s="64"/>
      <c r="AD247" s="225"/>
      <c r="AE247" s="64"/>
      <c r="AF247" s="225" t="s">
        <v>95</v>
      </c>
      <c r="AG247" s="64"/>
      <c r="AH247" s="64"/>
      <c r="AI247" s="64"/>
      <c r="AJ247" s="227"/>
      <c r="AK247" s="226" t="s">
        <v>95</v>
      </c>
      <c r="AL247" s="226" t="s">
        <v>94</v>
      </c>
      <c r="AM247" s="226" t="s">
        <v>95</v>
      </c>
      <c r="AN247" s="226" t="s">
        <v>95</v>
      </c>
      <c r="AO247" s="226" t="s">
        <v>95</v>
      </c>
      <c r="AP247" s="61" t="s">
        <v>119</v>
      </c>
      <c r="AQ247" s="61" t="s">
        <v>119</v>
      </c>
      <c r="AR247" s="61" t="s">
        <v>119</v>
      </c>
      <c r="AS247" s="226" t="s">
        <v>95</v>
      </c>
      <c r="AT247" s="226" t="s">
        <v>95</v>
      </c>
      <c r="AU247" s="236" t="s">
        <v>95</v>
      </c>
      <c r="AV247" s="236" t="s">
        <v>94</v>
      </c>
      <c r="AW247" s="236" t="s">
        <v>95</v>
      </c>
      <c r="AX247" s="61" t="s">
        <v>119</v>
      </c>
      <c r="AY247" s="236" t="s">
        <v>94</v>
      </c>
      <c r="AZ247" s="226" t="s">
        <v>94</v>
      </c>
      <c r="BA247" s="61" t="s">
        <v>93</v>
      </c>
      <c r="BB247" s="61" t="s">
        <v>96</v>
      </c>
      <c r="BC247" s="61" t="s">
        <v>96</v>
      </c>
      <c r="BD247" s="61" t="s">
        <v>96</v>
      </c>
      <c r="BE247" s="226" t="s">
        <v>95</v>
      </c>
      <c r="BF247" s="226" t="s">
        <v>95</v>
      </c>
      <c r="BG247" s="226" t="s">
        <v>95</v>
      </c>
      <c r="BH247" s="228" t="s">
        <v>95</v>
      </c>
      <c r="BI247" s="226" t="s">
        <v>94</v>
      </c>
      <c r="BJ247" s="65" t="s">
        <v>98</v>
      </c>
      <c r="BK247" s="226" t="s">
        <v>94</v>
      </c>
      <c r="BL247" s="226" t="s">
        <v>95</v>
      </c>
      <c r="BM247" s="61" t="s">
        <v>119</v>
      </c>
    </row>
    <row r="248" spans="1:65" ht="26.4">
      <c r="A248" s="224">
        <v>4</v>
      </c>
      <c r="B248" s="330" t="s">
        <v>437</v>
      </c>
      <c r="C248" s="61" t="s">
        <v>427</v>
      </c>
      <c r="D248" s="61" t="s">
        <v>428</v>
      </c>
      <c r="E248" s="227">
        <v>1160776.58</v>
      </c>
      <c r="F248" s="325" t="s">
        <v>89</v>
      </c>
      <c r="G248" s="62">
        <v>364</v>
      </c>
      <c r="H248" s="63">
        <v>1997</v>
      </c>
      <c r="I248" s="236" t="s">
        <v>91</v>
      </c>
      <c r="J248" s="64" t="s">
        <v>93</v>
      </c>
      <c r="K248" s="64" t="s">
        <v>96</v>
      </c>
      <c r="L248" s="63" t="s">
        <v>95</v>
      </c>
      <c r="M248" s="63" t="s">
        <v>95</v>
      </c>
      <c r="N248" s="64" t="s">
        <v>429</v>
      </c>
      <c r="O248" s="64" t="s">
        <v>429</v>
      </c>
      <c r="P248" s="64" t="s">
        <v>430</v>
      </c>
      <c r="Q248" s="64" t="s">
        <v>293</v>
      </c>
      <c r="R248" s="63" t="s">
        <v>95</v>
      </c>
      <c r="S248" s="64" t="s">
        <v>431</v>
      </c>
      <c r="T248" s="64" t="s">
        <v>119</v>
      </c>
      <c r="U248" s="63" t="s">
        <v>95</v>
      </c>
      <c r="V248" s="63" t="s">
        <v>94</v>
      </c>
      <c r="W248" s="63" t="s">
        <v>95</v>
      </c>
      <c r="X248" s="63" t="s">
        <v>94</v>
      </c>
      <c r="Y248" s="225" t="s">
        <v>94</v>
      </c>
      <c r="Z248" s="225" t="s">
        <v>94</v>
      </c>
      <c r="AA248" s="225"/>
      <c r="AB248" s="64"/>
      <c r="AC248" s="64"/>
      <c r="AD248" s="225"/>
      <c r="AE248" s="64"/>
      <c r="AF248" s="225" t="s">
        <v>95</v>
      </c>
      <c r="AG248" s="64"/>
      <c r="AH248" s="64"/>
      <c r="AI248" s="64"/>
      <c r="AJ248" s="227"/>
      <c r="AK248" s="226" t="s">
        <v>95</v>
      </c>
      <c r="AL248" s="226" t="s">
        <v>94</v>
      </c>
      <c r="AM248" s="226" t="s">
        <v>95</v>
      </c>
      <c r="AN248" s="226" t="s">
        <v>95</v>
      </c>
      <c r="AO248" s="226" t="s">
        <v>95</v>
      </c>
      <c r="AP248" s="61" t="s">
        <v>119</v>
      </c>
      <c r="AQ248" s="61" t="s">
        <v>119</v>
      </c>
      <c r="AR248" s="61" t="s">
        <v>119</v>
      </c>
      <c r="AS248" s="226" t="s">
        <v>95</v>
      </c>
      <c r="AT248" s="226" t="s">
        <v>95</v>
      </c>
      <c r="AU248" s="236" t="s">
        <v>95</v>
      </c>
      <c r="AV248" s="236" t="s">
        <v>94</v>
      </c>
      <c r="AW248" s="236" t="s">
        <v>95</v>
      </c>
      <c r="AX248" s="61" t="s">
        <v>119</v>
      </c>
      <c r="AY248" s="236" t="s">
        <v>94</v>
      </c>
      <c r="AZ248" s="226" t="s">
        <v>94</v>
      </c>
      <c r="BA248" s="61" t="s">
        <v>101</v>
      </c>
      <c r="BB248" s="61" t="s">
        <v>96</v>
      </c>
      <c r="BC248" s="61" t="s">
        <v>101</v>
      </c>
      <c r="BD248" s="61" t="s">
        <v>96</v>
      </c>
      <c r="BE248" s="226" t="s">
        <v>95</v>
      </c>
      <c r="BF248" s="226" t="s">
        <v>95</v>
      </c>
      <c r="BG248" s="226" t="s">
        <v>95</v>
      </c>
      <c r="BH248" s="228" t="s">
        <v>95</v>
      </c>
      <c r="BI248" s="226" t="s">
        <v>94</v>
      </c>
      <c r="BJ248" s="65" t="s">
        <v>98</v>
      </c>
      <c r="BK248" s="226" t="s">
        <v>94</v>
      </c>
      <c r="BL248" s="226" t="s">
        <v>95</v>
      </c>
      <c r="BM248" s="61" t="s">
        <v>119</v>
      </c>
    </row>
    <row r="249" spans="1:65" ht="39.6">
      <c r="A249" s="224">
        <v>5</v>
      </c>
      <c r="B249" s="330" t="s">
        <v>438</v>
      </c>
      <c r="C249" s="61" t="s">
        <v>439</v>
      </c>
      <c r="D249" s="61" t="s">
        <v>428</v>
      </c>
      <c r="E249" s="227">
        <v>6982500</v>
      </c>
      <c r="F249" s="237" t="s">
        <v>727</v>
      </c>
      <c r="G249" s="62">
        <v>2793</v>
      </c>
      <c r="H249" s="63">
        <v>2004</v>
      </c>
      <c r="I249" s="236" t="s">
        <v>91</v>
      </c>
      <c r="J249" s="64" t="s">
        <v>101</v>
      </c>
      <c r="K249" s="64" t="s">
        <v>93</v>
      </c>
      <c r="L249" s="63" t="s">
        <v>94</v>
      </c>
      <c r="M249" s="63" t="s">
        <v>94</v>
      </c>
      <c r="N249" s="64" t="s">
        <v>440</v>
      </c>
      <c r="O249" s="64" t="s">
        <v>441</v>
      </c>
      <c r="P249" s="64" t="s">
        <v>442</v>
      </c>
      <c r="Q249" s="64" t="s">
        <v>293</v>
      </c>
      <c r="R249" s="63" t="s">
        <v>95</v>
      </c>
      <c r="S249" s="64" t="s">
        <v>431</v>
      </c>
      <c r="T249" s="64" t="s">
        <v>119</v>
      </c>
      <c r="U249" s="63" t="s">
        <v>95</v>
      </c>
      <c r="V249" s="63" t="s">
        <v>94</v>
      </c>
      <c r="W249" s="63" t="s">
        <v>95</v>
      </c>
      <c r="X249" s="63" t="s">
        <v>94</v>
      </c>
      <c r="Y249" s="225" t="s">
        <v>94</v>
      </c>
      <c r="Z249" s="225" t="s">
        <v>94</v>
      </c>
      <c r="AA249" s="225"/>
      <c r="AB249" s="64"/>
      <c r="AC249" s="64"/>
      <c r="AD249" s="225"/>
      <c r="AE249" s="64"/>
      <c r="AF249" s="225" t="s">
        <v>95</v>
      </c>
      <c r="AG249" s="64"/>
      <c r="AH249" s="64"/>
      <c r="AI249" s="64"/>
      <c r="AJ249" s="227"/>
      <c r="AK249" s="226" t="s">
        <v>94</v>
      </c>
      <c r="AL249" s="226" t="s">
        <v>94</v>
      </c>
      <c r="AM249" s="226" t="s">
        <v>95</v>
      </c>
      <c r="AN249" s="226" t="s">
        <v>95</v>
      </c>
      <c r="AO249" s="226" t="s">
        <v>95</v>
      </c>
      <c r="AP249" s="61" t="s">
        <v>119</v>
      </c>
      <c r="AQ249" s="61" t="s">
        <v>119</v>
      </c>
      <c r="AR249" s="61" t="s">
        <v>443</v>
      </c>
      <c r="AS249" s="226" t="s">
        <v>94</v>
      </c>
      <c r="AT249" s="226" t="s">
        <v>94</v>
      </c>
      <c r="AU249" s="236" t="s">
        <v>444</v>
      </c>
      <c r="AV249" s="236" t="s">
        <v>94</v>
      </c>
      <c r="AW249" s="236" t="s">
        <v>94</v>
      </c>
      <c r="AX249" s="61" t="s">
        <v>119</v>
      </c>
      <c r="AY249" s="236" t="s">
        <v>94</v>
      </c>
      <c r="AZ249" s="226" t="s">
        <v>94</v>
      </c>
      <c r="BA249" s="61" t="s">
        <v>445</v>
      </c>
      <c r="BB249" s="61" t="s">
        <v>96</v>
      </c>
      <c r="BC249" s="61" t="s">
        <v>102</v>
      </c>
      <c r="BD249" s="61" t="s">
        <v>96</v>
      </c>
      <c r="BE249" s="226" t="s">
        <v>446</v>
      </c>
      <c r="BF249" s="226" t="s">
        <v>95</v>
      </c>
      <c r="BG249" s="226" t="s">
        <v>95</v>
      </c>
      <c r="BH249" s="228" t="s">
        <v>95</v>
      </c>
      <c r="BI249" s="226" t="s">
        <v>94</v>
      </c>
      <c r="BJ249" s="65" t="s">
        <v>447</v>
      </c>
      <c r="BK249" s="226" t="s">
        <v>94</v>
      </c>
      <c r="BL249" s="226" t="s">
        <v>95</v>
      </c>
      <c r="BM249" s="61" t="s">
        <v>119</v>
      </c>
    </row>
    <row r="250" spans="1:65" ht="39.6">
      <c r="A250" s="224">
        <v>6</v>
      </c>
      <c r="B250" s="330" t="s">
        <v>448</v>
      </c>
      <c r="C250" s="61" t="s">
        <v>439</v>
      </c>
      <c r="D250" s="61" t="s">
        <v>428</v>
      </c>
      <c r="E250" s="227">
        <v>1617250</v>
      </c>
      <c r="F250" s="237" t="s">
        <v>727</v>
      </c>
      <c r="G250" s="62">
        <v>646.9</v>
      </c>
      <c r="H250" s="63">
        <v>2004</v>
      </c>
      <c r="I250" s="236" t="s">
        <v>91</v>
      </c>
      <c r="J250" s="64" t="s">
        <v>101</v>
      </c>
      <c r="K250" s="64" t="s">
        <v>96</v>
      </c>
      <c r="L250" s="63" t="s">
        <v>94</v>
      </c>
      <c r="M250" s="63" t="s">
        <v>95</v>
      </c>
      <c r="N250" s="64" t="s">
        <v>440</v>
      </c>
      <c r="O250" s="64" t="s">
        <v>441</v>
      </c>
      <c r="P250" s="64" t="s">
        <v>442</v>
      </c>
      <c r="Q250" s="64" t="s">
        <v>293</v>
      </c>
      <c r="R250" s="63" t="s">
        <v>95</v>
      </c>
      <c r="S250" s="64" t="s">
        <v>431</v>
      </c>
      <c r="T250" s="64" t="s">
        <v>119</v>
      </c>
      <c r="U250" s="63" t="s">
        <v>95</v>
      </c>
      <c r="V250" s="63" t="s">
        <v>94</v>
      </c>
      <c r="W250" s="63" t="s">
        <v>95</v>
      </c>
      <c r="X250" s="63" t="s">
        <v>94</v>
      </c>
      <c r="Y250" s="225" t="s">
        <v>94</v>
      </c>
      <c r="Z250" s="225" t="s">
        <v>94</v>
      </c>
      <c r="AA250" s="225"/>
      <c r="AB250" s="64"/>
      <c r="AC250" s="64"/>
      <c r="AD250" s="225"/>
      <c r="AE250" s="64"/>
      <c r="AF250" s="225" t="s">
        <v>95</v>
      </c>
      <c r="AG250" s="64"/>
      <c r="AH250" s="64"/>
      <c r="AI250" s="64"/>
      <c r="AJ250" s="227"/>
      <c r="AK250" s="226" t="s">
        <v>94</v>
      </c>
      <c r="AL250" s="226" t="s">
        <v>94</v>
      </c>
      <c r="AM250" s="226" t="s">
        <v>95</v>
      </c>
      <c r="AN250" s="226" t="s">
        <v>95</v>
      </c>
      <c r="AO250" s="226" t="s">
        <v>95</v>
      </c>
      <c r="AP250" s="61" t="s">
        <v>119</v>
      </c>
      <c r="AQ250" s="61" t="s">
        <v>119</v>
      </c>
      <c r="AR250" s="61" t="s">
        <v>443</v>
      </c>
      <c r="AS250" s="226" t="s">
        <v>94</v>
      </c>
      <c r="AT250" s="226" t="s">
        <v>94</v>
      </c>
      <c r="AU250" s="236" t="s">
        <v>444</v>
      </c>
      <c r="AV250" s="236" t="s">
        <v>94</v>
      </c>
      <c r="AW250" s="236" t="s">
        <v>94</v>
      </c>
      <c r="AX250" s="61" t="s">
        <v>119</v>
      </c>
      <c r="AY250" s="236" t="s">
        <v>94</v>
      </c>
      <c r="AZ250" s="226" t="s">
        <v>94</v>
      </c>
      <c r="BA250" s="61" t="s">
        <v>100</v>
      </c>
      <c r="BB250" s="61" t="s">
        <v>96</v>
      </c>
      <c r="BC250" s="61" t="s">
        <v>93</v>
      </c>
      <c r="BD250" s="61" t="s">
        <v>96</v>
      </c>
      <c r="BE250" s="226" t="s">
        <v>446</v>
      </c>
      <c r="BF250" s="226" t="s">
        <v>95</v>
      </c>
      <c r="BG250" s="226" t="s">
        <v>95</v>
      </c>
      <c r="BH250" s="228" t="s">
        <v>95</v>
      </c>
      <c r="BI250" s="226" t="s">
        <v>94</v>
      </c>
      <c r="BJ250" s="65" t="s">
        <v>447</v>
      </c>
      <c r="BK250" s="226" t="s">
        <v>94</v>
      </c>
      <c r="BL250" s="226" t="s">
        <v>95</v>
      </c>
      <c r="BM250" s="61" t="s">
        <v>119</v>
      </c>
    </row>
    <row r="251" spans="1:65" ht="18" customHeight="1">
      <c r="A251" s="224">
        <v>7</v>
      </c>
      <c r="B251" s="116" t="s">
        <v>449</v>
      </c>
      <c r="C251" s="91" t="s">
        <v>427</v>
      </c>
      <c r="D251" s="256"/>
      <c r="E251" s="254">
        <v>40872.019999999997</v>
      </c>
      <c r="F251" s="51" t="s">
        <v>89</v>
      </c>
      <c r="G251" s="256"/>
      <c r="H251" s="90">
        <v>2011</v>
      </c>
      <c r="I251" s="285"/>
      <c r="J251" s="285"/>
      <c r="K251" s="285"/>
      <c r="L251" s="285"/>
      <c r="M251" s="285"/>
      <c r="N251" s="285"/>
      <c r="O251" s="285"/>
      <c r="P251" s="285"/>
      <c r="Q251" s="285"/>
      <c r="R251" s="285"/>
      <c r="S251" s="285"/>
      <c r="T251" s="285"/>
      <c r="U251" s="285"/>
      <c r="V251" s="285"/>
      <c r="W251" s="285"/>
      <c r="X251" s="285"/>
      <c r="Y251" s="285"/>
      <c r="Z251" s="285"/>
      <c r="AA251" s="285"/>
      <c r="AB251" s="285"/>
      <c r="AC251" s="285"/>
      <c r="AD251" s="285"/>
      <c r="AE251" s="285"/>
      <c r="AF251" s="285"/>
      <c r="AG251" s="285"/>
      <c r="AH251" s="285"/>
      <c r="AI251" s="285"/>
      <c r="AJ251" s="285"/>
      <c r="AK251" s="285"/>
      <c r="AL251" s="285"/>
      <c r="AM251" s="285"/>
      <c r="AN251" s="285"/>
      <c r="AO251" s="285"/>
      <c r="AP251" s="285"/>
      <c r="AQ251" s="285"/>
      <c r="AR251" s="285"/>
      <c r="AS251" s="285"/>
      <c r="AT251" s="285"/>
      <c r="AU251" s="285"/>
      <c r="AV251" s="285"/>
      <c r="AW251" s="285"/>
      <c r="AX251" s="285"/>
      <c r="AY251" s="285"/>
      <c r="AZ251" s="285"/>
      <c r="BA251" s="285"/>
      <c r="BB251" s="285"/>
      <c r="BC251" s="285"/>
      <c r="BD251" s="285"/>
      <c r="BE251" s="285"/>
      <c r="BF251" s="285"/>
      <c r="BG251" s="285"/>
      <c r="BH251" s="285"/>
      <c r="BI251" s="285"/>
      <c r="BJ251" s="285"/>
      <c r="BK251" s="285"/>
      <c r="BL251" s="285"/>
      <c r="BM251" s="285"/>
    </row>
    <row r="252" spans="1:65" ht="18" customHeight="1">
      <c r="A252" s="224">
        <v>8</v>
      </c>
      <c r="B252" s="116" t="s">
        <v>450</v>
      </c>
      <c r="C252" s="91" t="s">
        <v>427</v>
      </c>
      <c r="D252" s="256"/>
      <c r="E252" s="254">
        <v>86718.48</v>
      </c>
      <c r="F252" s="51" t="s">
        <v>89</v>
      </c>
      <c r="G252" s="256"/>
      <c r="H252" s="90">
        <v>2011</v>
      </c>
      <c r="I252" s="285"/>
      <c r="J252" s="285"/>
      <c r="K252" s="285"/>
      <c r="L252" s="285"/>
      <c r="M252" s="285"/>
      <c r="N252" s="285"/>
      <c r="O252" s="285"/>
      <c r="P252" s="285"/>
      <c r="Q252" s="285"/>
      <c r="R252" s="285"/>
      <c r="S252" s="285"/>
      <c r="T252" s="285"/>
      <c r="U252" s="285"/>
      <c r="V252" s="285"/>
      <c r="W252" s="285"/>
      <c r="X252" s="285"/>
      <c r="Y252" s="285"/>
      <c r="Z252" s="285"/>
      <c r="AA252" s="285"/>
      <c r="AB252" s="285"/>
      <c r="AC252" s="285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5"/>
      <c r="AN252" s="285"/>
      <c r="AO252" s="285"/>
      <c r="AP252" s="285"/>
      <c r="AQ252" s="285"/>
      <c r="AR252" s="285"/>
      <c r="AS252" s="285"/>
      <c r="AT252" s="285"/>
      <c r="AU252" s="285"/>
      <c r="AV252" s="285"/>
      <c r="AW252" s="285"/>
      <c r="AX252" s="285"/>
      <c r="AY252" s="285"/>
      <c r="AZ252" s="285"/>
      <c r="BA252" s="285"/>
      <c r="BB252" s="285"/>
      <c r="BC252" s="285"/>
      <c r="BD252" s="285"/>
      <c r="BE252" s="285"/>
      <c r="BF252" s="285"/>
      <c r="BG252" s="285"/>
      <c r="BH252" s="285"/>
      <c r="BI252" s="285"/>
      <c r="BJ252" s="285"/>
      <c r="BK252" s="285"/>
      <c r="BL252" s="285"/>
      <c r="BM252" s="285"/>
    </row>
    <row r="253" spans="1:65" ht="18" customHeight="1">
      <c r="A253" s="224">
        <v>9</v>
      </c>
      <c r="B253" s="116" t="s">
        <v>451</v>
      </c>
      <c r="C253" s="91" t="s">
        <v>439</v>
      </c>
      <c r="D253" s="256"/>
      <c r="E253" s="254">
        <v>88614.9</v>
      </c>
      <c r="F253" s="51" t="s">
        <v>89</v>
      </c>
      <c r="G253" s="256"/>
      <c r="H253" s="90">
        <v>2011</v>
      </c>
      <c r="I253" s="285"/>
      <c r="J253" s="285"/>
      <c r="K253" s="285"/>
      <c r="L253" s="285"/>
      <c r="M253" s="285"/>
      <c r="N253" s="285"/>
      <c r="O253" s="285"/>
      <c r="P253" s="285"/>
      <c r="Q253" s="285"/>
      <c r="R253" s="285"/>
      <c r="S253" s="285"/>
      <c r="T253" s="285"/>
      <c r="U253" s="285"/>
      <c r="V253" s="285"/>
      <c r="W253" s="285"/>
      <c r="X253" s="285"/>
      <c r="Y253" s="285"/>
      <c r="Z253" s="285"/>
      <c r="AA253" s="285"/>
      <c r="AB253" s="285"/>
      <c r="AC253" s="285"/>
      <c r="AD253" s="285"/>
      <c r="AE253" s="285"/>
      <c r="AF253" s="285"/>
      <c r="AG253" s="285"/>
      <c r="AH253" s="285"/>
      <c r="AI253" s="285"/>
      <c r="AJ253" s="285"/>
      <c r="AK253" s="285"/>
      <c r="AL253" s="285"/>
      <c r="AM253" s="285"/>
      <c r="AN253" s="285"/>
      <c r="AO253" s="285"/>
      <c r="AP253" s="285"/>
      <c r="AQ253" s="285"/>
      <c r="AR253" s="285"/>
      <c r="AS253" s="285"/>
      <c r="AT253" s="285"/>
      <c r="AU253" s="285"/>
      <c r="AV253" s="285"/>
      <c r="AW253" s="285"/>
      <c r="AX253" s="285"/>
      <c r="AY253" s="285"/>
      <c r="AZ253" s="285"/>
      <c r="BA253" s="285"/>
      <c r="BB253" s="285"/>
      <c r="BC253" s="285"/>
      <c r="BD253" s="285"/>
      <c r="BE253" s="285"/>
      <c r="BF253" s="285"/>
      <c r="BG253" s="285"/>
      <c r="BH253" s="285"/>
      <c r="BI253" s="285"/>
      <c r="BJ253" s="285"/>
      <c r="BK253" s="285"/>
      <c r="BL253" s="285"/>
      <c r="BM253" s="285"/>
    </row>
    <row r="254" spans="1:65" ht="18" customHeight="1">
      <c r="A254" s="224">
        <v>10</v>
      </c>
      <c r="B254" s="116" t="s">
        <v>452</v>
      </c>
      <c r="C254" s="91" t="s">
        <v>439</v>
      </c>
      <c r="D254" s="256"/>
      <c r="E254" s="254">
        <v>130659.83</v>
      </c>
      <c r="F254" s="51" t="s">
        <v>89</v>
      </c>
      <c r="G254" s="256"/>
      <c r="H254" s="90">
        <v>2004</v>
      </c>
      <c r="I254" s="285"/>
      <c r="J254" s="285"/>
      <c r="K254" s="285"/>
      <c r="L254" s="285"/>
      <c r="M254" s="285"/>
      <c r="N254" s="285"/>
      <c r="O254" s="285"/>
      <c r="P254" s="285"/>
      <c r="Q254" s="285"/>
      <c r="R254" s="285"/>
      <c r="S254" s="285"/>
      <c r="T254" s="285"/>
      <c r="U254" s="285"/>
      <c r="V254" s="285"/>
      <c r="W254" s="285"/>
      <c r="X254" s="285"/>
      <c r="Y254" s="285"/>
      <c r="Z254" s="285"/>
      <c r="AA254" s="285"/>
      <c r="AB254" s="285"/>
      <c r="AC254" s="285"/>
      <c r="AD254" s="285"/>
      <c r="AE254" s="285"/>
      <c r="AF254" s="285"/>
      <c r="AG254" s="285"/>
      <c r="AH254" s="285"/>
      <c r="AI254" s="285"/>
      <c r="AJ254" s="285"/>
      <c r="AK254" s="285"/>
      <c r="AL254" s="285"/>
      <c r="AM254" s="285"/>
      <c r="AN254" s="285"/>
      <c r="AO254" s="285"/>
      <c r="AP254" s="285"/>
      <c r="AQ254" s="285"/>
      <c r="AR254" s="285"/>
      <c r="AS254" s="285"/>
      <c r="AT254" s="285"/>
      <c r="AU254" s="285"/>
      <c r="AV254" s="285"/>
      <c r="AW254" s="285"/>
      <c r="AX254" s="285"/>
      <c r="AY254" s="285"/>
      <c r="AZ254" s="285"/>
      <c r="BA254" s="285"/>
      <c r="BB254" s="285"/>
      <c r="BC254" s="285"/>
      <c r="BD254" s="285"/>
      <c r="BE254" s="285"/>
      <c r="BF254" s="285"/>
      <c r="BG254" s="285"/>
      <c r="BH254" s="285"/>
      <c r="BI254" s="285"/>
      <c r="BJ254" s="285"/>
      <c r="BK254" s="285"/>
      <c r="BL254" s="285"/>
      <c r="BM254" s="285"/>
    </row>
    <row r="255" spans="1:65" ht="18" customHeight="1">
      <c r="A255" s="224">
        <v>11</v>
      </c>
      <c r="B255" s="116" t="s">
        <v>453</v>
      </c>
      <c r="C255" s="91" t="s">
        <v>439</v>
      </c>
      <c r="D255" s="256"/>
      <c r="E255" s="254">
        <v>51507.73</v>
      </c>
      <c r="F255" s="51" t="s">
        <v>89</v>
      </c>
      <c r="G255" s="256"/>
      <c r="H255" s="90">
        <v>2004</v>
      </c>
      <c r="I255" s="285"/>
      <c r="J255" s="285"/>
      <c r="K255" s="285"/>
      <c r="L255" s="285"/>
      <c r="M255" s="285"/>
      <c r="N255" s="285"/>
      <c r="O255" s="285"/>
      <c r="P255" s="285"/>
      <c r="Q255" s="285"/>
      <c r="R255" s="285"/>
      <c r="S255" s="285"/>
      <c r="T255" s="285"/>
      <c r="U255" s="285"/>
      <c r="V255" s="285"/>
      <c r="W255" s="285"/>
      <c r="X255" s="285"/>
      <c r="Y255" s="285"/>
      <c r="Z255" s="285"/>
      <c r="AA255" s="285"/>
      <c r="AB255" s="285"/>
      <c r="AC255" s="285"/>
      <c r="AD255" s="285"/>
      <c r="AE255" s="285"/>
      <c r="AF255" s="285"/>
      <c r="AG255" s="285"/>
      <c r="AH255" s="285"/>
      <c r="AI255" s="285"/>
      <c r="AJ255" s="285"/>
      <c r="AK255" s="285"/>
      <c r="AL255" s="285"/>
      <c r="AM255" s="285"/>
      <c r="AN255" s="285"/>
      <c r="AO255" s="285"/>
      <c r="AP255" s="285"/>
      <c r="AQ255" s="285"/>
      <c r="AR255" s="285"/>
      <c r="AS255" s="285"/>
      <c r="AT255" s="285"/>
      <c r="AU255" s="285"/>
      <c r="AV255" s="285"/>
      <c r="AW255" s="285"/>
      <c r="AX255" s="285"/>
      <c r="AY255" s="285"/>
      <c r="AZ255" s="285"/>
      <c r="BA255" s="285"/>
      <c r="BB255" s="285"/>
      <c r="BC255" s="285"/>
      <c r="BD255" s="285"/>
      <c r="BE255" s="285"/>
      <c r="BF255" s="285"/>
      <c r="BG255" s="285"/>
      <c r="BH255" s="285"/>
      <c r="BI255" s="285"/>
      <c r="BJ255" s="285"/>
      <c r="BK255" s="285"/>
      <c r="BL255" s="285"/>
      <c r="BM255" s="285"/>
    </row>
    <row r="256" spans="1:65" ht="18" customHeight="1">
      <c r="A256" s="224">
        <v>12</v>
      </c>
      <c r="B256" s="116" t="s">
        <v>454</v>
      </c>
      <c r="C256" s="91" t="s">
        <v>439</v>
      </c>
      <c r="D256" s="256"/>
      <c r="E256" s="254">
        <v>6882.44</v>
      </c>
      <c r="F256" s="51" t="s">
        <v>89</v>
      </c>
      <c r="G256" s="256"/>
      <c r="H256" s="90">
        <v>2004</v>
      </c>
      <c r="I256" s="285"/>
      <c r="J256" s="285"/>
      <c r="K256" s="285"/>
      <c r="L256" s="285"/>
      <c r="M256" s="285"/>
      <c r="N256" s="285"/>
      <c r="O256" s="285"/>
      <c r="P256" s="285"/>
      <c r="Q256" s="285"/>
      <c r="R256" s="285"/>
      <c r="S256" s="285"/>
      <c r="T256" s="285"/>
      <c r="U256" s="285"/>
      <c r="V256" s="285"/>
      <c r="W256" s="285"/>
      <c r="X256" s="285"/>
      <c r="Y256" s="285"/>
      <c r="Z256" s="285"/>
      <c r="AA256" s="285"/>
      <c r="AB256" s="285"/>
      <c r="AC256" s="285"/>
      <c r="AD256" s="285"/>
      <c r="AE256" s="285"/>
      <c r="AF256" s="285"/>
      <c r="AG256" s="285"/>
      <c r="AH256" s="285"/>
      <c r="AI256" s="285"/>
      <c r="AJ256" s="285"/>
      <c r="AK256" s="285"/>
      <c r="AL256" s="285"/>
      <c r="AM256" s="285"/>
      <c r="AN256" s="285"/>
      <c r="AO256" s="285"/>
      <c r="AP256" s="285"/>
      <c r="AQ256" s="285"/>
      <c r="AR256" s="285"/>
      <c r="AS256" s="285"/>
      <c r="AT256" s="285"/>
      <c r="AU256" s="285"/>
      <c r="AV256" s="285"/>
      <c r="AW256" s="285"/>
      <c r="AX256" s="285"/>
      <c r="AY256" s="285"/>
      <c r="AZ256" s="285"/>
      <c r="BA256" s="285"/>
      <c r="BB256" s="285"/>
      <c r="BC256" s="285"/>
      <c r="BD256" s="285"/>
      <c r="BE256" s="285"/>
      <c r="BF256" s="285"/>
      <c r="BG256" s="285"/>
      <c r="BH256" s="285"/>
      <c r="BI256" s="285"/>
      <c r="BJ256" s="285"/>
      <c r="BK256" s="285"/>
      <c r="BL256" s="285"/>
      <c r="BM256" s="285"/>
    </row>
    <row r="257" spans="1:65" ht="18" customHeight="1">
      <c r="A257" s="224">
        <v>13</v>
      </c>
      <c r="B257" s="116" t="s">
        <v>455</v>
      </c>
      <c r="C257" s="91" t="s">
        <v>439</v>
      </c>
      <c r="D257" s="256"/>
      <c r="E257" s="254">
        <v>74750.37</v>
      </c>
      <c r="F257" s="51" t="s">
        <v>89</v>
      </c>
      <c r="G257" s="256"/>
      <c r="H257" s="90">
        <v>2004</v>
      </c>
      <c r="I257" s="285"/>
      <c r="J257" s="285"/>
      <c r="K257" s="285"/>
      <c r="L257" s="285"/>
      <c r="M257" s="285"/>
      <c r="N257" s="285"/>
      <c r="O257" s="285"/>
      <c r="P257" s="285"/>
      <c r="Q257" s="285"/>
      <c r="R257" s="285"/>
      <c r="S257" s="285"/>
      <c r="T257" s="285"/>
      <c r="U257" s="285"/>
      <c r="V257" s="285"/>
      <c r="W257" s="285"/>
      <c r="X257" s="285"/>
      <c r="Y257" s="285"/>
      <c r="Z257" s="285"/>
      <c r="AA257" s="285"/>
      <c r="AB257" s="285"/>
      <c r="AC257" s="285"/>
      <c r="AD257" s="285"/>
      <c r="AE257" s="285"/>
      <c r="AF257" s="285"/>
      <c r="AG257" s="285"/>
      <c r="AH257" s="285"/>
      <c r="AI257" s="285"/>
      <c r="AJ257" s="285"/>
      <c r="AK257" s="285"/>
      <c r="AL257" s="285"/>
      <c r="AM257" s="285"/>
      <c r="AN257" s="285"/>
      <c r="AO257" s="285"/>
      <c r="AP257" s="285"/>
      <c r="AQ257" s="285"/>
      <c r="AR257" s="285"/>
      <c r="AS257" s="285"/>
      <c r="AT257" s="285"/>
      <c r="AU257" s="285"/>
      <c r="AV257" s="285"/>
      <c r="AW257" s="285"/>
      <c r="AX257" s="285"/>
      <c r="AY257" s="285"/>
      <c r="AZ257" s="285"/>
      <c r="BA257" s="285"/>
      <c r="BB257" s="285"/>
      <c r="BC257" s="285"/>
      <c r="BD257" s="285"/>
      <c r="BE257" s="285"/>
      <c r="BF257" s="285"/>
      <c r="BG257" s="285"/>
      <c r="BH257" s="285"/>
      <c r="BI257" s="285"/>
      <c r="BJ257" s="285"/>
      <c r="BK257" s="285"/>
      <c r="BL257" s="285"/>
      <c r="BM257" s="285"/>
    </row>
    <row r="258" spans="1:65" ht="18" customHeight="1">
      <c r="A258" s="224">
        <v>14</v>
      </c>
      <c r="B258" s="116" t="s">
        <v>456</v>
      </c>
      <c r="C258" s="91" t="s">
        <v>439</v>
      </c>
      <c r="D258" s="256"/>
      <c r="E258" s="254">
        <v>270788.23</v>
      </c>
      <c r="F258" s="51" t="s">
        <v>89</v>
      </c>
      <c r="G258" s="256"/>
      <c r="H258" s="90">
        <v>2004</v>
      </c>
      <c r="I258" s="285"/>
      <c r="J258" s="285"/>
      <c r="K258" s="285"/>
      <c r="L258" s="285"/>
      <c r="M258" s="285"/>
      <c r="N258" s="285"/>
      <c r="O258" s="285"/>
      <c r="P258" s="285"/>
      <c r="Q258" s="285"/>
      <c r="R258" s="285"/>
      <c r="S258" s="285"/>
      <c r="T258" s="285"/>
      <c r="U258" s="285"/>
      <c r="V258" s="285"/>
      <c r="W258" s="285"/>
      <c r="X258" s="285"/>
      <c r="Y258" s="285"/>
      <c r="Z258" s="285"/>
      <c r="AA258" s="285"/>
      <c r="AB258" s="285"/>
      <c r="AC258" s="285"/>
      <c r="AD258" s="285"/>
      <c r="AE258" s="285"/>
      <c r="AF258" s="285"/>
      <c r="AG258" s="285"/>
      <c r="AH258" s="285"/>
      <c r="AI258" s="285"/>
      <c r="AJ258" s="285"/>
      <c r="AK258" s="285"/>
      <c r="AL258" s="285"/>
      <c r="AM258" s="285"/>
      <c r="AN258" s="285"/>
      <c r="AO258" s="285"/>
      <c r="AP258" s="285"/>
      <c r="AQ258" s="285"/>
      <c r="AR258" s="285"/>
      <c r="AS258" s="285"/>
      <c r="AT258" s="285"/>
      <c r="AU258" s="285"/>
      <c r="AV258" s="285"/>
      <c r="AW258" s="285"/>
      <c r="AX258" s="285"/>
      <c r="AY258" s="285"/>
      <c r="AZ258" s="285"/>
      <c r="BA258" s="285"/>
      <c r="BB258" s="285"/>
      <c r="BC258" s="285"/>
      <c r="BD258" s="285"/>
      <c r="BE258" s="285"/>
      <c r="BF258" s="285"/>
      <c r="BG258" s="285"/>
      <c r="BH258" s="285"/>
      <c r="BI258" s="285"/>
      <c r="BJ258" s="285"/>
      <c r="BK258" s="285"/>
      <c r="BL258" s="285"/>
      <c r="BM258" s="285"/>
    </row>
    <row r="259" spans="1:65" ht="18" customHeight="1">
      <c r="A259" s="224">
        <v>15</v>
      </c>
      <c r="B259" s="116" t="s">
        <v>457</v>
      </c>
      <c r="C259" s="91" t="s">
        <v>439</v>
      </c>
      <c r="D259" s="256"/>
      <c r="E259" s="254">
        <v>41826.33</v>
      </c>
      <c r="F259" s="51" t="s">
        <v>89</v>
      </c>
      <c r="G259" s="256"/>
      <c r="H259" s="90">
        <v>2004</v>
      </c>
      <c r="I259" s="285"/>
      <c r="J259" s="285"/>
      <c r="K259" s="285"/>
      <c r="L259" s="285"/>
      <c r="M259" s="285"/>
      <c r="N259" s="285"/>
      <c r="O259" s="285"/>
      <c r="P259" s="285"/>
      <c r="Q259" s="285"/>
      <c r="R259" s="285"/>
      <c r="S259" s="285"/>
      <c r="T259" s="285"/>
      <c r="U259" s="285"/>
      <c r="V259" s="285"/>
      <c r="W259" s="285"/>
      <c r="X259" s="285"/>
      <c r="Y259" s="285"/>
      <c r="Z259" s="285"/>
      <c r="AA259" s="285"/>
      <c r="AB259" s="285"/>
      <c r="AC259" s="285"/>
      <c r="AD259" s="285"/>
      <c r="AE259" s="285"/>
      <c r="AF259" s="285"/>
      <c r="AG259" s="285"/>
      <c r="AH259" s="285"/>
      <c r="AI259" s="285"/>
      <c r="AJ259" s="285"/>
      <c r="AK259" s="285"/>
      <c r="AL259" s="285"/>
      <c r="AM259" s="285"/>
      <c r="AN259" s="285"/>
      <c r="AO259" s="285"/>
      <c r="AP259" s="285"/>
      <c r="AQ259" s="285"/>
      <c r="AR259" s="285"/>
      <c r="AS259" s="285"/>
      <c r="AT259" s="285"/>
      <c r="AU259" s="285"/>
      <c r="AV259" s="285"/>
      <c r="AW259" s="285"/>
      <c r="AX259" s="285"/>
      <c r="AY259" s="285"/>
      <c r="AZ259" s="285"/>
      <c r="BA259" s="285"/>
      <c r="BB259" s="285"/>
      <c r="BC259" s="285"/>
      <c r="BD259" s="285"/>
      <c r="BE259" s="285"/>
      <c r="BF259" s="285"/>
      <c r="BG259" s="285"/>
      <c r="BH259" s="285"/>
      <c r="BI259" s="285"/>
      <c r="BJ259" s="285"/>
      <c r="BK259" s="285"/>
      <c r="BL259" s="285"/>
      <c r="BM259" s="285"/>
    </row>
    <row r="260" spans="1:65" ht="18" customHeight="1">
      <c r="A260" s="224">
        <v>16</v>
      </c>
      <c r="B260" s="116" t="s">
        <v>458</v>
      </c>
      <c r="C260" s="91" t="s">
        <v>427</v>
      </c>
      <c r="D260" s="256"/>
      <c r="E260" s="254">
        <v>178022.46</v>
      </c>
      <c r="F260" s="51" t="s">
        <v>89</v>
      </c>
      <c r="G260" s="256"/>
      <c r="H260" s="90" t="s">
        <v>459</v>
      </c>
      <c r="I260" s="285"/>
      <c r="J260" s="285"/>
      <c r="K260" s="285"/>
      <c r="L260" s="285"/>
      <c r="M260" s="285"/>
      <c r="N260" s="285"/>
      <c r="O260" s="285"/>
      <c r="P260" s="285"/>
      <c r="Q260" s="285"/>
      <c r="R260" s="285"/>
      <c r="S260" s="285"/>
      <c r="T260" s="285"/>
      <c r="U260" s="285"/>
      <c r="V260" s="285"/>
      <c r="W260" s="285"/>
      <c r="X260" s="285"/>
      <c r="Y260" s="285"/>
      <c r="Z260" s="285"/>
      <c r="AA260" s="285"/>
      <c r="AB260" s="285"/>
      <c r="AC260" s="285"/>
      <c r="AD260" s="285"/>
      <c r="AE260" s="285"/>
      <c r="AF260" s="285"/>
      <c r="AG260" s="285"/>
      <c r="AH260" s="285"/>
      <c r="AI260" s="285"/>
      <c r="AJ260" s="285"/>
      <c r="AK260" s="285"/>
      <c r="AL260" s="285"/>
      <c r="AM260" s="285"/>
      <c r="AN260" s="285"/>
      <c r="AO260" s="285"/>
      <c r="AP260" s="285"/>
      <c r="AQ260" s="285"/>
      <c r="AR260" s="285"/>
      <c r="AS260" s="285"/>
      <c r="AT260" s="285"/>
      <c r="AU260" s="285"/>
      <c r="AV260" s="285"/>
      <c r="AW260" s="285"/>
      <c r="AX260" s="285"/>
      <c r="AY260" s="285"/>
      <c r="AZ260" s="285"/>
      <c r="BA260" s="285"/>
      <c r="BB260" s="285"/>
      <c r="BC260" s="285"/>
      <c r="BD260" s="285"/>
      <c r="BE260" s="285"/>
      <c r="BF260" s="285"/>
      <c r="BG260" s="285"/>
      <c r="BH260" s="285"/>
      <c r="BI260" s="285"/>
      <c r="BJ260" s="285"/>
      <c r="BK260" s="285"/>
      <c r="BL260" s="285"/>
      <c r="BM260" s="285"/>
    </row>
    <row r="261" spans="1:65" ht="18" customHeight="1">
      <c r="A261" s="224">
        <v>17</v>
      </c>
      <c r="B261" s="52" t="s">
        <v>83</v>
      </c>
      <c r="C261" s="222"/>
      <c r="D261" s="222"/>
      <c r="E261" s="286">
        <v>163557.16</v>
      </c>
      <c r="F261" s="51" t="s">
        <v>89</v>
      </c>
      <c r="G261" s="256"/>
      <c r="H261" s="256"/>
      <c r="I261" s="285"/>
      <c r="J261" s="285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285"/>
      <c r="AD261" s="285"/>
      <c r="AE261" s="285"/>
      <c r="AF261" s="285"/>
      <c r="AG261" s="285"/>
      <c r="AH261" s="285"/>
      <c r="AI261" s="285"/>
      <c r="AJ261" s="285"/>
      <c r="AK261" s="285"/>
      <c r="AL261" s="285"/>
      <c r="AM261" s="285"/>
      <c r="AN261" s="285"/>
      <c r="AO261" s="285"/>
      <c r="AP261" s="285"/>
      <c r="AQ261" s="285"/>
      <c r="AR261" s="285"/>
      <c r="AS261" s="285"/>
      <c r="AT261" s="285"/>
      <c r="AU261" s="285"/>
      <c r="AV261" s="285"/>
      <c r="AW261" s="285"/>
      <c r="AX261" s="285"/>
      <c r="AY261" s="285"/>
      <c r="AZ261" s="285"/>
      <c r="BA261" s="285"/>
      <c r="BB261" s="285"/>
      <c r="BC261" s="285"/>
      <c r="BD261" s="285"/>
      <c r="BE261" s="285"/>
      <c r="BF261" s="285"/>
      <c r="BG261" s="285"/>
      <c r="BH261" s="285"/>
      <c r="BI261" s="285"/>
      <c r="BJ261" s="285"/>
      <c r="BK261" s="285"/>
      <c r="BL261" s="285"/>
      <c r="BM261" s="285"/>
    </row>
    <row r="262" spans="1:65">
      <c r="A262" s="288"/>
      <c r="B262" s="50"/>
      <c r="C262" s="289"/>
      <c r="D262" s="289"/>
      <c r="E262" s="289"/>
      <c r="F262" s="289"/>
      <c r="G262" s="289"/>
      <c r="H262" s="289"/>
      <c r="I262" s="285"/>
      <c r="J262" s="285"/>
      <c r="K262" s="285"/>
      <c r="L262" s="285"/>
      <c r="M262" s="285"/>
      <c r="N262" s="285"/>
      <c r="O262" s="285"/>
      <c r="P262" s="285"/>
      <c r="Q262" s="285"/>
      <c r="R262" s="285"/>
      <c r="S262" s="285"/>
      <c r="T262" s="285"/>
      <c r="U262" s="285"/>
      <c r="V262" s="285"/>
      <c r="W262" s="285"/>
      <c r="X262" s="285"/>
      <c r="Y262" s="285"/>
      <c r="Z262" s="285"/>
      <c r="AA262" s="285"/>
      <c r="AB262" s="285"/>
      <c r="AC262" s="285"/>
      <c r="AD262" s="285"/>
      <c r="AE262" s="285"/>
      <c r="AF262" s="285"/>
      <c r="AG262" s="285"/>
      <c r="AH262" s="285"/>
      <c r="AI262" s="285"/>
      <c r="AJ262" s="285"/>
      <c r="AK262" s="285"/>
      <c r="AL262" s="285"/>
      <c r="AM262" s="285"/>
      <c r="AN262" s="285"/>
      <c r="AO262" s="285"/>
      <c r="AP262" s="285"/>
      <c r="AQ262" s="285"/>
      <c r="AR262" s="285"/>
      <c r="AS262" s="285"/>
      <c r="AT262" s="285"/>
      <c r="AU262" s="285"/>
      <c r="AV262" s="285"/>
      <c r="AW262" s="285"/>
      <c r="AX262" s="285"/>
      <c r="AY262" s="285"/>
      <c r="AZ262" s="285"/>
      <c r="BA262" s="285"/>
      <c r="BB262" s="285"/>
      <c r="BC262" s="285"/>
      <c r="BD262" s="285"/>
      <c r="BE262" s="285"/>
      <c r="BF262" s="285"/>
      <c r="BG262" s="285"/>
      <c r="BH262" s="285"/>
      <c r="BI262" s="285"/>
      <c r="BJ262" s="285"/>
      <c r="BK262" s="285"/>
      <c r="BL262" s="285"/>
      <c r="BM262" s="285"/>
    </row>
    <row r="263" spans="1:65">
      <c r="F263" s="320"/>
    </row>
    <row r="265" spans="1:65" ht="21" customHeight="1">
      <c r="A265" s="287">
        <v>4</v>
      </c>
      <c r="B265" s="95" t="s">
        <v>740</v>
      </c>
    </row>
    <row r="266" spans="1:65" ht="15" customHeight="1">
      <c r="A266" s="359" t="s">
        <v>0</v>
      </c>
      <c r="B266" s="359" t="s">
        <v>35</v>
      </c>
      <c r="C266" s="359" t="s">
        <v>18</v>
      </c>
      <c r="D266" s="359" t="s">
        <v>568</v>
      </c>
      <c r="E266" s="370" t="s">
        <v>80</v>
      </c>
      <c r="F266" s="371"/>
      <c r="G266" s="359" t="s">
        <v>36</v>
      </c>
      <c r="H266" s="374" t="s">
        <v>37</v>
      </c>
      <c r="I266" s="359" t="s">
        <v>572</v>
      </c>
      <c r="J266" s="376" t="s">
        <v>38</v>
      </c>
      <c r="K266" s="376"/>
      <c r="L266" s="376"/>
      <c r="M266" s="376"/>
      <c r="N266" s="377" t="s">
        <v>39</v>
      </c>
      <c r="O266" s="378"/>
      <c r="P266" s="378"/>
      <c r="Q266" s="379"/>
      <c r="R266" s="359" t="s">
        <v>40</v>
      </c>
      <c r="S266" s="359" t="s">
        <v>41</v>
      </c>
      <c r="T266" s="359" t="s">
        <v>265</v>
      </c>
      <c r="U266" s="359" t="s">
        <v>42</v>
      </c>
      <c r="V266" s="359" t="s">
        <v>43</v>
      </c>
      <c r="W266" s="359" t="s">
        <v>44</v>
      </c>
      <c r="X266" s="359" t="s">
        <v>45</v>
      </c>
      <c r="Y266" s="359" t="s">
        <v>103</v>
      </c>
      <c r="Z266" s="367" t="s">
        <v>266</v>
      </c>
      <c r="AA266" s="368"/>
      <c r="AB266" s="368"/>
      <c r="AC266" s="368"/>
      <c r="AD266" s="368"/>
      <c r="AE266" s="369"/>
      <c r="AF266" s="361" t="s">
        <v>267</v>
      </c>
      <c r="AG266" s="362"/>
      <c r="AH266" s="362"/>
      <c r="AI266" s="362"/>
      <c r="AJ266" s="363"/>
      <c r="AK266" s="364" t="s">
        <v>4</v>
      </c>
      <c r="AL266" s="365"/>
      <c r="AM266" s="365"/>
      <c r="AN266" s="365"/>
      <c r="AO266" s="365"/>
      <c r="AP266" s="365"/>
      <c r="AQ266" s="365"/>
      <c r="AR266" s="365"/>
      <c r="AS266" s="365"/>
      <c r="AT266" s="365"/>
      <c r="AU266" s="365"/>
      <c r="AV266" s="365"/>
      <c r="AW266" s="365"/>
      <c r="AX266" s="366"/>
      <c r="AY266" s="364" t="s">
        <v>46</v>
      </c>
      <c r="AZ266" s="365"/>
      <c r="BA266" s="365"/>
      <c r="BB266" s="365"/>
      <c r="BC266" s="365"/>
      <c r="BD266" s="365"/>
      <c r="BE266" s="365"/>
      <c r="BF266" s="365"/>
      <c r="BG266" s="365"/>
      <c r="BH266" s="365"/>
      <c r="BI266" s="365"/>
      <c r="BJ266" s="365"/>
      <c r="BK266" s="365"/>
      <c r="BL266" s="365"/>
      <c r="BM266" s="366"/>
    </row>
    <row r="267" spans="1:65" ht="58.8" customHeight="1">
      <c r="A267" s="360"/>
      <c r="B267" s="360"/>
      <c r="C267" s="360"/>
      <c r="D267" s="360"/>
      <c r="E267" s="372"/>
      <c r="F267" s="373"/>
      <c r="G267" s="360"/>
      <c r="H267" s="375"/>
      <c r="I267" s="360"/>
      <c r="J267" s="294" t="s">
        <v>47</v>
      </c>
      <c r="K267" s="294" t="s">
        <v>48</v>
      </c>
      <c r="L267" s="294" t="s">
        <v>49</v>
      </c>
      <c r="M267" s="294" t="s">
        <v>50</v>
      </c>
      <c r="N267" s="294" t="s">
        <v>51</v>
      </c>
      <c r="O267" s="294" t="s">
        <v>52</v>
      </c>
      <c r="P267" s="294" t="s">
        <v>53</v>
      </c>
      <c r="Q267" s="294" t="s">
        <v>54</v>
      </c>
      <c r="R267" s="360"/>
      <c r="S267" s="360"/>
      <c r="T267" s="360"/>
      <c r="U267" s="360"/>
      <c r="V267" s="360"/>
      <c r="W267" s="360"/>
      <c r="X267" s="360"/>
      <c r="Y267" s="360"/>
      <c r="Z267" s="295" t="s">
        <v>19</v>
      </c>
      <c r="AA267" s="295" t="s">
        <v>104</v>
      </c>
      <c r="AB267" s="295" t="s">
        <v>105</v>
      </c>
      <c r="AC267" s="295" t="s">
        <v>55</v>
      </c>
      <c r="AD267" s="295" t="s">
        <v>56</v>
      </c>
      <c r="AE267" s="295" t="s">
        <v>57</v>
      </c>
      <c r="AF267" s="295" t="s">
        <v>58</v>
      </c>
      <c r="AG267" s="295" t="s">
        <v>106</v>
      </c>
      <c r="AH267" s="295" t="s">
        <v>20</v>
      </c>
      <c r="AI267" s="295" t="s">
        <v>570</v>
      </c>
      <c r="AJ267" s="295" t="s">
        <v>99</v>
      </c>
      <c r="AK267" s="317" t="s">
        <v>59</v>
      </c>
      <c r="AL267" s="317" t="s">
        <v>60</v>
      </c>
      <c r="AM267" s="317" t="s">
        <v>61</v>
      </c>
      <c r="AN267" s="317" t="s">
        <v>62</v>
      </c>
      <c r="AO267" s="317" t="s">
        <v>63</v>
      </c>
      <c r="AP267" s="317" t="s">
        <v>730</v>
      </c>
      <c r="AQ267" s="317" t="s">
        <v>731</v>
      </c>
      <c r="AR267" s="317" t="s">
        <v>732</v>
      </c>
      <c r="AS267" s="317" t="s">
        <v>12</v>
      </c>
      <c r="AT267" s="317" t="s">
        <v>13</v>
      </c>
      <c r="AU267" s="317" t="s">
        <v>14</v>
      </c>
      <c r="AV267" s="317" t="s">
        <v>64</v>
      </c>
      <c r="AW267" s="317" t="s">
        <v>15</v>
      </c>
      <c r="AX267" s="317" t="s">
        <v>16</v>
      </c>
      <c r="AY267" s="317" t="s">
        <v>17</v>
      </c>
      <c r="AZ267" s="317" t="s">
        <v>11</v>
      </c>
      <c r="BA267" s="317" t="s">
        <v>733</v>
      </c>
      <c r="BB267" s="317" t="s">
        <v>734</v>
      </c>
      <c r="BC267" s="317" t="s">
        <v>735</v>
      </c>
      <c r="BD267" s="317" t="s">
        <v>736</v>
      </c>
      <c r="BE267" s="317" t="s">
        <v>65</v>
      </c>
      <c r="BF267" s="317" t="s">
        <v>66</v>
      </c>
      <c r="BG267" s="317" t="s">
        <v>67</v>
      </c>
      <c r="BH267" s="317" t="s">
        <v>737</v>
      </c>
      <c r="BI267" s="317" t="s">
        <v>68</v>
      </c>
      <c r="BJ267" s="317" t="s">
        <v>738</v>
      </c>
      <c r="BK267" s="317" t="s">
        <v>69</v>
      </c>
      <c r="BL267" s="317" t="s">
        <v>70</v>
      </c>
      <c r="BM267" s="317" t="s">
        <v>16</v>
      </c>
    </row>
    <row r="268" spans="1:65" ht="18" customHeight="1">
      <c r="A268" s="224">
        <v>1</v>
      </c>
      <c r="B268" s="330" t="s">
        <v>471</v>
      </c>
      <c r="C268" s="61" t="s">
        <v>472</v>
      </c>
      <c r="D268" s="61"/>
      <c r="E268" s="227">
        <v>1055000</v>
      </c>
      <c r="F268" s="237" t="s">
        <v>727</v>
      </c>
      <c r="G268" s="62">
        <v>422</v>
      </c>
      <c r="H268" s="63" t="s">
        <v>473</v>
      </c>
      <c r="I268" s="236"/>
      <c r="J268" s="64" t="s">
        <v>101</v>
      </c>
      <c r="K268" s="64" t="s">
        <v>93</v>
      </c>
      <c r="L268" s="63" t="s">
        <v>94</v>
      </c>
      <c r="M268" s="63" t="s">
        <v>94</v>
      </c>
      <c r="N268" s="64" t="s">
        <v>289</v>
      </c>
      <c r="O268" s="64" t="s">
        <v>290</v>
      </c>
      <c r="P268" s="64" t="s">
        <v>290</v>
      </c>
      <c r="Q268" s="64" t="s">
        <v>293</v>
      </c>
      <c r="R268" s="63"/>
      <c r="S268" s="64" t="s">
        <v>474</v>
      </c>
      <c r="T268" s="64"/>
      <c r="U268" s="63" t="s">
        <v>95</v>
      </c>
      <c r="V268" s="63" t="s">
        <v>94</v>
      </c>
      <c r="W268" s="63" t="s">
        <v>95</v>
      </c>
      <c r="X268" s="63" t="s">
        <v>94</v>
      </c>
      <c r="Y268" s="225" t="s">
        <v>94</v>
      </c>
      <c r="Z268" s="225" t="s">
        <v>94</v>
      </c>
      <c r="AA268" s="225"/>
      <c r="AB268" s="64"/>
      <c r="AC268" s="64"/>
      <c r="AD268" s="225" t="s">
        <v>95</v>
      </c>
      <c r="AE268" s="64"/>
      <c r="AF268" s="225" t="s">
        <v>95</v>
      </c>
      <c r="AG268" s="64"/>
      <c r="AH268" s="64"/>
      <c r="AI268" s="64" t="s">
        <v>95</v>
      </c>
      <c r="AJ268" s="227"/>
      <c r="AK268" s="226"/>
      <c r="AL268" s="226"/>
      <c r="AM268" s="226"/>
      <c r="AN268" s="226"/>
      <c r="AO268" s="226"/>
      <c r="AP268" s="61" t="s">
        <v>95</v>
      </c>
      <c r="AQ268" s="61"/>
      <c r="AR268" s="61"/>
      <c r="AS268" s="226"/>
      <c r="AT268" s="226"/>
      <c r="AU268" s="236" t="s">
        <v>95</v>
      </c>
      <c r="AV268" s="236" t="s">
        <v>94</v>
      </c>
      <c r="AW268" s="236" t="s">
        <v>94</v>
      </c>
      <c r="AX268" s="61"/>
      <c r="AY268" s="236" t="s">
        <v>94</v>
      </c>
      <c r="AZ268" s="226"/>
      <c r="BA268" s="61" t="s">
        <v>432</v>
      </c>
      <c r="BB268" s="61"/>
      <c r="BC268" s="61"/>
      <c r="BD268" s="61"/>
      <c r="BE268" s="226"/>
      <c r="BF268" s="226"/>
      <c r="BG268" s="226"/>
      <c r="BH268" s="228"/>
      <c r="BI268" s="226"/>
      <c r="BJ268" s="65" t="s">
        <v>95</v>
      </c>
      <c r="BK268" s="226"/>
      <c r="BL268" s="226"/>
      <c r="BM268" s="61"/>
    </row>
    <row r="269" spans="1:65" ht="18" customHeight="1">
      <c r="A269" s="224">
        <v>2</v>
      </c>
      <c r="B269" s="330" t="s">
        <v>475</v>
      </c>
      <c r="C269" s="61" t="s">
        <v>472</v>
      </c>
      <c r="D269" s="61"/>
      <c r="E269" s="227">
        <v>85000</v>
      </c>
      <c r="F269" s="237" t="s">
        <v>727</v>
      </c>
      <c r="G269" s="62">
        <v>85</v>
      </c>
      <c r="H269" s="63">
        <v>1960</v>
      </c>
      <c r="I269" s="236"/>
      <c r="J269" s="64" t="s">
        <v>93</v>
      </c>
      <c r="K269" s="64" t="s">
        <v>96</v>
      </c>
      <c r="L269" s="63" t="s">
        <v>94</v>
      </c>
      <c r="M269" s="63" t="s">
        <v>95</v>
      </c>
      <c r="N269" s="64" t="s">
        <v>289</v>
      </c>
      <c r="O269" s="64" t="s">
        <v>290</v>
      </c>
      <c r="P269" s="64" t="s">
        <v>290</v>
      </c>
      <c r="Q269" s="64" t="s">
        <v>476</v>
      </c>
      <c r="R269" s="63"/>
      <c r="S269" s="64"/>
      <c r="T269" s="64"/>
      <c r="U269" s="63" t="s">
        <v>95</v>
      </c>
      <c r="V269" s="63" t="s">
        <v>94</v>
      </c>
      <c r="W269" s="63" t="s">
        <v>95</v>
      </c>
      <c r="X269" s="63" t="s">
        <v>95</v>
      </c>
      <c r="Y269" s="225" t="s">
        <v>95</v>
      </c>
      <c r="Z269" s="225" t="s">
        <v>94</v>
      </c>
      <c r="AA269" s="225"/>
      <c r="AB269" s="64"/>
      <c r="AC269" s="64"/>
      <c r="AD269" s="225" t="s">
        <v>95</v>
      </c>
      <c r="AE269" s="64"/>
      <c r="AF269" s="225" t="s">
        <v>95</v>
      </c>
      <c r="AG269" s="64"/>
      <c r="AH269" s="64"/>
      <c r="AI269" s="64" t="s">
        <v>95</v>
      </c>
      <c r="AJ269" s="227"/>
      <c r="AK269" s="226"/>
      <c r="AL269" s="226"/>
      <c r="AM269" s="226"/>
      <c r="AN269" s="226"/>
      <c r="AO269" s="226"/>
      <c r="AP269" s="61" t="s">
        <v>95</v>
      </c>
      <c r="AQ269" s="61"/>
      <c r="AR269" s="61"/>
      <c r="AS269" s="226"/>
      <c r="AT269" s="226"/>
      <c r="AU269" s="236" t="s">
        <v>95</v>
      </c>
      <c r="AV269" s="236" t="s">
        <v>94</v>
      </c>
      <c r="AW269" s="236" t="s">
        <v>94</v>
      </c>
      <c r="AX269" s="61"/>
      <c r="AY269" s="236" t="s">
        <v>94</v>
      </c>
      <c r="AZ269" s="226"/>
      <c r="BA269" s="61" t="s">
        <v>93</v>
      </c>
      <c r="BB269" s="61"/>
      <c r="BC269" s="61"/>
      <c r="BD269" s="61"/>
      <c r="BE269" s="226"/>
      <c r="BF269" s="226"/>
      <c r="BG269" s="226"/>
      <c r="BH269" s="228"/>
      <c r="BI269" s="226"/>
      <c r="BJ269" s="65" t="s">
        <v>95</v>
      </c>
      <c r="BK269" s="226"/>
      <c r="BL269" s="226"/>
      <c r="BM269" s="61"/>
    </row>
    <row r="270" spans="1:65" ht="18" customHeight="1">
      <c r="A270" s="224">
        <v>3</v>
      </c>
      <c r="B270" s="116" t="s">
        <v>449</v>
      </c>
      <c r="C270" s="91" t="s">
        <v>479</v>
      </c>
      <c r="D270" s="256"/>
      <c r="E270" s="254">
        <v>20720.73</v>
      </c>
      <c r="F270" s="51" t="s">
        <v>89</v>
      </c>
      <c r="G270" s="256"/>
      <c r="H270" s="90">
        <v>2011</v>
      </c>
      <c r="I270" s="285"/>
      <c r="J270" s="285"/>
      <c r="K270" s="285"/>
      <c r="L270" s="285"/>
      <c r="M270" s="285"/>
      <c r="N270" s="285"/>
      <c r="O270" s="285"/>
      <c r="P270" s="285"/>
      <c r="Q270" s="285"/>
      <c r="R270" s="285"/>
      <c r="S270" s="285"/>
      <c r="T270" s="285"/>
      <c r="U270" s="285"/>
      <c r="V270" s="285"/>
      <c r="W270" s="285"/>
      <c r="X270" s="285"/>
      <c r="Y270" s="285"/>
      <c r="Z270" s="285"/>
      <c r="AA270" s="285"/>
      <c r="AB270" s="285"/>
      <c r="AC270" s="285"/>
      <c r="AD270" s="285"/>
      <c r="AE270" s="285"/>
      <c r="AF270" s="285"/>
      <c r="AG270" s="285"/>
      <c r="AH270" s="285"/>
      <c r="AI270" s="285"/>
      <c r="AJ270" s="285"/>
      <c r="AK270" s="285"/>
      <c r="AL270" s="285"/>
      <c r="AM270" s="285"/>
      <c r="AN270" s="285"/>
      <c r="AO270" s="285"/>
      <c r="AP270" s="285"/>
      <c r="AQ270" s="285"/>
      <c r="AR270" s="285"/>
      <c r="AS270" s="285"/>
      <c r="AT270" s="285"/>
      <c r="AU270" s="285"/>
      <c r="AV270" s="285"/>
      <c r="AW270" s="285"/>
      <c r="AX270" s="285"/>
      <c r="AY270" s="285"/>
      <c r="AZ270" s="285"/>
      <c r="BA270" s="285"/>
      <c r="BB270" s="285"/>
      <c r="BC270" s="285"/>
      <c r="BD270" s="285"/>
      <c r="BE270" s="285"/>
      <c r="BF270" s="285"/>
      <c r="BG270" s="285"/>
      <c r="BH270" s="285"/>
      <c r="BI270" s="285"/>
      <c r="BJ270" s="285"/>
      <c r="BK270" s="285"/>
      <c r="BL270" s="285"/>
      <c r="BM270" s="285"/>
    </row>
    <row r="271" spans="1:65" ht="18" customHeight="1">
      <c r="A271" s="224">
        <v>4</v>
      </c>
      <c r="B271" s="116" t="s">
        <v>477</v>
      </c>
      <c r="C271" s="91" t="s">
        <v>472</v>
      </c>
      <c r="D271" s="256"/>
      <c r="E271" s="254">
        <v>58755.87</v>
      </c>
      <c r="F271" s="51" t="s">
        <v>89</v>
      </c>
      <c r="G271" s="256"/>
      <c r="H271" s="90">
        <v>2011</v>
      </c>
      <c r="I271" s="285"/>
      <c r="J271" s="285"/>
      <c r="K271" s="285"/>
      <c r="L271" s="285"/>
      <c r="M271" s="285"/>
      <c r="N271" s="285"/>
      <c r="O271" s="285"/>
      <c r="P271" s="285"/>
      <c r="Q271" s="285"/>
      <c r="R271" s="285"/>
      <c r="S271" s="285"/>
      <c r="T271" s="285"/>
      <c r="U271" s="285"/>
      <c r="V271" s="285"/>
      <c r="W271" s="285"/>
      <c r="X271" s="285"/>
      <c r="Y271" s="285"/>
      <c r="Z271" s="285"/>
      <c r="AA271" s="285"/>
      <c r="AB271" s="285"/>
      <c r="AC271" s="285"/>
      <c r="AD271" s="285"/>
      <c r="AE271" s="285"/>
      <c r="AF271" s="285"/>
      <c r="AG271" s="285"/>
      <c r="AH271" s="285"/>
      <c r="AI271" s="285"/>
      <c r="AJ271" s="285"/>
      <c r="AK271" s="285"/>
      <c r="AL271" s="285"/>
      <c r="AM271" s="285"/>
      <c r="AN271" s="285"/>
      <c r="AO271" s="285"/>
      <c r="AP271" s="285"/>
      <c r="AQ271" s="285"/>
      <c r="AR271" s="285"/>
      <c r="AS271" s="285"/>
      <c r="AT271" s="285"/>
      <c r="AU271" s="285"/>
      <c r="AV271" s="285"/>
      <c r="AW271" s="285"/>
      <c r="AX271" s="285"/>
      <c r="AY271" s="285"/>
      <c r="AZ271" s="285"/>
      <c r="BA271" s="285"/>
      <c r="BB271" s="285"/>
      <c r="BC271" s="285"/>
      <c r="BD271" s="285"/>
      <c r="BE271" s="285"/>
      <c r="BF271" s="285"/>
      <c r="BG271" s="285"/>
      <c r="BH271" s="285"/>
      <c r="BI271" s="285"/>
      <c r="BJ271" s="285"/>
      <c r="BK271" s="285"/>
      <c r="BL271" s="285"/>
      <c r="BM271" s="285"/>
    </row>
    <row r="272" spans="1:65" ht="18" customHeight="1">
      <c r="A272" s="224">
        <v>5</v>
      </c>
      <c r="B272" s="116" t="s">
        <v>478</v>
      </c>
      <c r="C272" s="91" t="s">
        <v>472</v>
      </c>
      <c r="D272" s="256"/>
      <c r="E272" s="254">
        <v>38384.400000000001</v>
      </c>
      <c r="F272" s="51" t="s">
        <v>89</v>
      </c>
      <c r="G272" s="256"/>
      <c r="H272" s="90">
        <v>2011</v>
      </c>
      <c r="I272" s="285"/>
      <c r="J272" s="285"/>
      <c r="K272" s="285"/>
      <c r="L272" s="285"/>
      <c r="M272" s="285"/>
      <c r="N272" s="285"/>
      <c r="O272" s="285"/>
      <c r="P272" s="285"/>
      <c r="Q272" s="285"/>
      <c r="R272" s="285"/>
      <c r="S272" s="285"/>
      <c r="T272" s="285"/>
      <c r="U272" s="285"/>
      <c r="V272" s="285"/>
      <c r="W272" s="285"/>
      <c r="X272" s="285"/>
      <c r="Y272" s="285"/>
      <c r="Z272" s="285"/>
      <c r="AA272" s="285"/>
      <c r="AB272" s="285"/>
      <c r="AC272" s="285"/>
      <c r="AD272" s="285"/>
      <c r="AE272" s="285"/>
      <c r="AF272" s="285"/>
      <c r="AG272" s="285"/>
      <c r="AH272" s="285"/>
      <c r="AI272" s="285"/>
      <c r="AJ272" s="285"/>
      <c r="AK272" s="285"/>
      <c r="AL272" s="285"/>
      <c r="AM272" s="285"/>
      <c r="AN272" s="285"/>
      <c r="AO272" s="285"/>
      <c r="AP272" s="285"/>
      <c r="AQ272" s="285"/>
      <c r="AR272" s="285"/>
      <c r="AS272" s="285"/>
      <c r="AT272" s="285"/>
      <c r="AU272" s="285"/>
      <c r="AV272" s="285"/>
      <c r="AW272" s="285"/>
      <c r="AX272" s="285"/>
      <c r="AY272" s="285"/>
      <c r="AZ272" s="285"/>
      <c r="BA272" s="285"/>
      <c r="BB272" s="285"/>
      <c r="BC272" s="285"/>
      <c r="BD272" s="285"/>
      <c r="BE272" s="285"/>
      <c r="BF272" s="285"/>
      <c r="BG272" s="285"/>
      <c r="BH272" s="285"/>
      <c r="BI272" s="285"/>
      <c r="BJ272" s="285"/>
      <c r="BK272" s="285"/>
      <c r="BL272" s="285"/>
      <c r="BM272" s="285"/>
    </row>
    <row r="273" spans="1:65" ht="18" customHeight="1">
      <c r="A273" s="224">
        <v>6</v>
      </c>
      <c r="B273" s="52" t="s">
        <v>83</v>
      </c>
      <c r="C273" s="256"/>
      <c r="D273" s="256"/>
      <c r="E273" s="222" t="s">
        <v>553</v>
      </c>
      <c r="F273" s="256"/>
      <c r="G273" s="256"/>
      <c r="H273" s="256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285"/>
      <c r="AD273" s="285"/>
      <c r="AE273" s="285"/>
      <c r="AF273" s="285"/>
      <c r="AG273" s="285"/>
      <c r="AH273" s="285"/>
      <c r="AI273" s="285"/>
      <c r="AJ273" s="285"/>
      <c r="AK273" s="285"/>
      <c r="AL273" s="285"/>
      <c r="AM273" s="285"/>
      <c r="AN273" s="285"/>
      <c r="AO273" s="285"/>
      <c r="AP273" s="285"/>
      <c r="AQ273" s="285"/>
      <c r="AR273" s="285"/>
      <c r="AS273" s="285"/>
      <c r="AT273" s="285"/>
      <c r="AU273" s="285"/>
      <c r="AV273" s="285"/>
      <c r="AW273" s="285"/>
      <c r="AX273" s="285"/>
      <c r="AY273" s="285"/>
      <c r="AZ273" s="285"/>
      <c r="BA273" s="285"/>
      <c r="BB273" s="285"/>
      <c r="BC273" s="285"/>
      <c r="BD273" s="285"/>
      <c r="BE273" s="285"/>
      <c r="BF273" s="285"/>
      <c r="BG273" s="285"/>
      <c r="BH273" s="285"/>
      <c r="BI273" s="285"/>
      <c r="BJ273" s="285"/>
      <c r="BK273" s="285"/>
      <c r="BL273" s="285"/>
      <c r="BM273" s="285"/>
    </row>
    <row r="274" spans="1:65" ht="18" customHeight="1">
      <c r="A274" s="288"/>
      <c r="B274" s="50"/>
      <c r="C274" s="289"/>
      <c r="D274" s="289"/>
      <c r="E274" s="289"/>
      <c r="F274" s="289"/>
      <c r="G274" s="289"/>
      <c r="H274" s="289"/>
      <c r="I274" s="285"/>
      <c r="J274" s="285"/>
      <c r="K274" s="285"/>
      <c r="L274" s="285"/>
      <c r="M274" s="285"/>
      <c r="N274" s="285"/>
      <c r="O274" s="285"/>
      <c r="P274" s="285"/>
      <c r="Q274" s="285"/>
      <c r="R274" s="285"/>
      <c r="S274" s="285"/>
      <c r="T274" s="285"/>
      <c r="U274" s="285"/>
      <c r="V274" s="285"/>
      <c r="W274" s="285"/>
      <c r="X274" s="285"/>
      <c r="Y274" s="285"/>
      <c r="Z274" s="285"/>
      <c r="AA274" s="285"/>
      <c r="AB274" s="285"/>
      <c r="AC274" s="285"/>
      <c r="AD274" s="285"/>
      <c r="AE274" s="285"/>
      <c r="AF274" s="285"/>
      <c r="AG274" s="285"/>
      <c r="AH274" s="285"/>
      <c r="AI274" s="285"/>
      <c r="AJ274" s="285"/>
      <c r="AK274" s="285"/>
      <c r="AL274" s="285"/>
      <c r="AM274" s="285"/>
      <c r="AN274" s="285"/>
      <c r="AO274" s="285"/>
      <c r="AP274" s="285"/>
      <c r="AQ274" s="285"/>
      <c r="AR274" s="285"/>
      <c r="AS274" s="285"/>
      <c r="AT274" s="285"/>
      <c r="AU274" s="285"/>
      <c r="AV274" s="285"/>
      <c r="AW274" s="285"/>
      <c r="AX274" s="285"/>
      <c r="AY274" s="285"/>
      <c r="AZ274" s="285"/>
      <c r="BA274" s="285"/>
      <c r="BB274" s="285"/>
      <c r="BC274" s="285"/>
      <c r="BD274" s="285"/>
      <c r="BE274" s="285"/>
      <c r="BF274" s="285"/>
      <c r="BG274" s="285"/>
      <c r="BH274" s="285"/>
      <c r="BI274" s="285"/>
      <c r="BJ274" s="285"/>
      <c r="BK274" s="285"/>
      <c r="BL274" s="285"/>
      <c r="BM274" s="285"/>
    </row>
    <row r="276" spans="1:65" ht="26.4">
      <c r="A276" s="257">
        <v>5</v>
      </c>
      <c r="B276" s="95" t="s">
        <v>739</v>
      </c>
    </row>
    <row r="277" spans="1:65" ht="13.8" customHeight="1">
      <c r="A277" s="359" t="s">
        <v>0</v>
      </c>
      <c r="B277" s="359" t="s">
        <v>35</v>
      </c>
      <c r="C277" s="359" t="s">
        <v>18</v>
      </c>
      <c r="D277" s="359" t="s">
        <v>568</v>
      </c>
      <c r="E277" s="370" t="s">
        <v>80</v>
      </c>
      <c r="F277" s="371"/>
      <c r="G277" s="359" t="s">
        <v>36</v>
      </c>
      <c r="H277" s="359" t="s">
        <v>37</v>
      </c>
      <c r="I277" s="359" t="s">
        <v>569</v>
      </c>
      <c r="J277" s="393" t="s">
        <v>38</v>
      </c>
      <c r="K277" s="393"/>
      <c r="L277" s="393"/>
      <c r="M277" s="393"/>
      <c r="N277" s="383" t="s">
        <v>39</v>
      </c>
      <c r="O277" s="384"/>
      <c r="P277" s="384"/>
      <c r="Q277" s="385"/>
      <c r="R277" s="359" t="s">
        <v>40</v>
      </c>
      <c r="S277" s="359" t="s">
        <v>41</v>
      </c>
      <c r="T277" s="359" t="s">
        <v>265</v>
      </c>
      <c r="U277" s="359" t="s">
        <v>42</v>
      </c>
      <c r="V277" s="359" t="s">
        <v>43</v>
      </c>
      <c r="W277" s="359" t="s">
        <v>44</v>
      </c>
      <c r="X277" s="359" t="s">
        <v>45</v>
      </c>
      <c r="Y277" s="359" t="s">
        <v>103</v>
      </c>
      <c r="Z277" s="383" t="s">
        <v>266</v>
      </c>
      <c r="AA277" s="384"/>
      <c r="AB277" s="384"/>
      <c r="AC277" s="384"/>
      <c r="AD277" s="384"/>
      <c r="AE277" s="385"/>
      <c r="AF277" s="383" t="s">
        <v>267</v>
      </c>
      <c r="AG277" s="384"/>
      <c r="AH277" s="384"/>
      <c r="AI277" s="384"/>
      <c r="AJ277" s="385"/>
      <c r="AK277" s="383" t="s">
        <v>4</v>
      </c>
      <c r="AL277" s="384"/>
      <c r="AM277" s="384"/>
      <c r="AN277" s="384"/>
      <c r="AO277" s="384"/>
      <c r="AP277" s="384"/>
      <c r="AQ277" s="384"/>
      <c r="AR277" s="384"/>
      <c r="AS277" s="384"/>
      <c r="AT277" s="384"/>
      <c r="AU277" s="384"/>
      <c r="AV277" s="384"/>
      <c r="AW277" s="384"/>
      <c r="AX277" s="385"/>
      <c r="AY277" s="383" t="s">
        <v>46</v>
      </c>
      <c r="AZ277" s="384"/>
      <c r="BA277" s="384"/>
      <c r="BB277" s="384"/>
      <c r="BC277" s="384"/>
      <c r="BD277" s="384"/>
      <c r="BE277" s="384"/>
      <c r="BF277" s="384"/>
      <c r="BG277" s="384"/>
      <c r="BH277" s="384"/>
      <c r="BI277" s="384"/>
      <c r="BJ277" s="384"/>
      <c r="BK277" s="384"/>
      <c r="BL277" s="384"/>
      <c r="BM277" s="385"/>
    </row>
    <row r="278" spans="1:65" ht="59.4" customHeight="1">
      <c r="A278" s="360"/>
      <c r="B278" s="360"/>
      <c r="C278" s="360"/>
      <c r="D278" s="360"/>
      <c r="E278" s="372"/>
      <c r="F278" s="373"/>
      <c r="G278" s="360"/>
      <c r="H278" s="360"/>
      <c r="I278" s="360"/>
      <c r="J278" s="294" t="s">
        <v>47</v>
      </c>
      <c r="K278" s="294" t="s">
        <v>48</v>
      </c>
      <c r="L278" s="294" t="s">
        <v>49</v>
      </c>
      <c r="M278" s="294" t="s">
        <v>50</v>
      </c>
      <c r="N278" s="294" t="s">
        <v>51</v>
      </c>
      <c r="O278" s="294" t="s">
        <v>52</v>
      </c>
      <c r="P278" s="294" t="s">
        <v>53</v>
      </c>
      <c r="Q278" s="294" t="s">
        <v>54</v>
      </c>
      <c r="R278" s="360"/>
      <c r="S278" s="360"/>
      <c r="T278" s="360"/>
      <c r="U278" s="360"/>
      <c r="V278" s="360"/>
      <c r="W278" s="360"/>
      <c r="X278" s="360"/>
      <c r="Y278" s="360"/>
      <c r="Z278" s="295" t="s">
        <v>19</v>
      </c>
      <c r="AA278" s="295" t="s">
        <v>104</v>
      </c>
      <c r="AB278" s="295" t="s">
        <v>105</v>
      </c>
      <c r="AC278" s="295" t="s">
        <v>55</v>
      </c>
      <c r="AD278" s="295" t="s">
        <v>56</v>
      </c>
      <c r="AE278" s="295" t="s">
        <v>57</v>
      </c>
      <c r="AF278" s="316" t="s">
        <v>58</v>
      </c>
      <c r="AG278" s="316" t="s">
        <v>106</v>
      </c>
      <c r="AH278" s="316" t="s">
        <v>20</v>
      </c>
      <c r="AI278" s="316" t="s">
        <v>570</v>
      </c>
      <c r="AJ278" s="316" t="s">
        <v>99</v>
      </c>
      <c r="AK278" s="317" t="s">
        <v>59</v>
      </c>
      <c r="AL278" s="317" t="s">
        <v>60</v>
      </c>
      <c r="AM278" s="317" t="s">
        <v>61</v>
      </c>
      <c r="AN278" s="317" t="s">
        <v>62</v>
      </c>
      <c r="AO278" s="317" t="s">
        <v>63</v>
      </c>
      <c r="AP278" s="317" t="s">
        <v>730</v>
      </c>
      <c r="AQ278" s="317" t="s">
        <v>731</v>
      </c>
      <c r="AR278" s="317" t="s">
        <v>732</v>
      </c>
      <c r="AS278" s="317" t="s">
        <v>12</v>
      </c>
      <c r="AT278" s="317" t="s">
        <v>13</v>
      </c>
      <c r="AU278" s="317" t="s">
        <v>14</v>
      </c>
      <c r="AV278" s="317" t="s">
        <v>64</v>
      </c>
      <c r="AW278" s="317" t="s">
        <v>15</v>
      </c>
      <c r="AX278" s="317" t="s">
        <v>16</v>
      </c>
      <c r="AY278" s="317" t="s">
        <v>17</v>
      </c>
      <c r="AZ278" s="317" t="s">
        <v>11</v>
      </c>
      <c r="BA278" s="317" t="s">
        <v>733</v>
      </c>
      <c r="BB278" s="317" t="s">
        <v>734</v>
      </c>
      <c r="BC278" s="317" t="s">
        <v>735</v>
      </c>
      <c r="BD278" s="317" t="s">
        <v>736</v>
      </c>
      <c r="BE278" s="317" t="s">
        <v>65</v>
      </c>
      <c r="BF278" s="317" t="s">
        <v>66</v>
      </c>
      <c r="BG278" s="317" t="s">
        <v>67</v>
      </c>
      <c r="BH278" s="317" t="s">
        <v>737</v>
      </c>
      <c r="BI278" s="317" t="s">
        <v>68</v>
      </c>
      <c r="BJ278" s="317" t="s">
        <v>738</v>
      </c>
      <c r="BK278" s="317" t="s">
        <v>69</v>
      </c>
      <c r="BL278" s="317" t="s">
        <v>70</v>
      </c>
      <c r="BM278" s="317" t="s">
        <v>16</v>
      </c>
    </row>
    <row r="279" spans="1:65" ht="30.6" customHeight="1">
      <c r="A279" s="224">
        <v>1</v>
      </c>
      <c r="B279" s="330" t="s">
        <v>486</v>
      </c>
      <c r="C279" s="61" t="s">
        <v>571</v>
      </c>
      <c r="D279" s="61"/>
      <c r="E279" s="227">
        <v>1277500</v>
      </c>
      <c r="F279" s="237" t="s">
        <v>727</v>
      </c>
      <c r="G279" s="62">
        <v>511</v>
      </c>
      <c r="H279" s="63">
        <v>1961</v>
      </c>
      <c r="I279" s="63" t="s">
        <v>91</v>
      </c>
      <c r="J279" s="64" t="s">
        <v>101</v>
      </c>
      <c r="K279" s="64"/>
      <c r="L279" s="63" t="s">
        <v>95</v>
      </c>
      <c r="M279" s="63" t="s">
        <v>94</v>
      </c>
      <c r="N279" s="255" t="s">
        <v>487</v>
      </c>
      <c r="O279" s="61" t="s">
        <v>441</v>
      </c>
      <c r="P279" s="61" t="s">
        <v>488</v>
      </c>
      <c r="Q279" s="255" t="s">
        <v>97</v>
      </c>
      <c r="R279" s="63" t="s">
        <v>95</v>
      </c>
      <c r="S279" s="64" t="s">
        <v>489</v>
      </c>
      <c r="T279" s="64" t="s">
        <v>98</v>
      </c>
      <c r="U279" s="63" t="s">
        <v>95</v>
      </c>
      <c r="V279" s="63" t="s">
        <v>94</v>
      </c>
      <c r="W279" s="63" t="s">
        <v>95</v>
      </c>
      <c r="X279" s="63" t="s">
        <v>94</v>
      </c>
      <c r="Y279" s="225" t="s">
        <v>94</v>
      </c>
      <c r="Z279" s="225" t="s">
        <v>94</v>
      </c>
      <c r="AA279" s="225"/>
      <c r="AB279" s="64"/>
      <c r="AC279" s="64"/>
      <c r="AD279" s="225" t="s">
        <v>95</v>
      </c>
      <c r="AE279" s="64"/>
      <c r="AF279" s="225" t="s">
        <v>95</v>
      </c>
      <c r="AG279" s="64"/>
      <c r="AH279" s="64"/>
      <c r="AI279" s="64"/>
      <c r="AJ279" s="227"/>
      <c r="AK279" s="226" t="s">
        <v>94</v>
      </c>
      <c r="AL279" s="226" t="s">
        <v>94</v>
      </c>
      <c r="AM279" s="226" t="s">
        <v>94</v>
      </c>
      <c r="AN279" s="226" t="s">
        <v>94</v>
      </c>
      <c r="AO279" s="226" t="s">
        <v>94</v>
      </c>
      <c r="AP279" s="61" t="s">
        <v>490</v>
      </c>
      <c r="AQ279" s="61" t="s">
        <v>98</v>
      </c>
      <c r="AR279" s="61" t="s">
        <v>98</v>
      </c>
      <c r="AS279" s="226" t="s">
        <v>95</v>
      </c>
      <c r="AT279" s="226" t="s">
        <v>95</v>
      </c>
      <c r="AU279" s="236" t="s">
        <v>95</v>
      </c>
      <c r="AV279" s="236" t="s">
        <v>94</v>
      </c>
      <c r="AW279" s="236" t="s">
        <v>94</v>
      </c>
      <c r="AX279" s="61"/>
      <c r="AY279" s="236"/>
      <c r="AZ279" s="226"/>
      <c r="BA279" s="61" t="s">
        <v>491</v>
      </c>
      <c r="BB279" s="61"/>
      <c r="BC279" s="61" t="s">
        <v>92</v>
      </c>
      <c r="BD279" s="61"/>
      <c r="BE279" s="226" t="s">
        <v>95</v>
      </c>
      <c r="BF279" s="226" t="s">
        <v>95</v>
      </c>
      <c r="BG279" s="226" t="s">
        <v>95</v>
      </c>
      <c r="BH279" s="228" t="s">
        <v>492</v>
      </c>
      <c r="BI279" s="226" t="s">
        <v>94</v>
      </c>
      <c r="BJ279" s="65" t="s">
        <v>98</v>
      </c>
      <c r="BK279" s="226" t="s">
        <v>94</v>
      </c>
      <c r="BL279" s="226" t="s">
        <v>95</v>
      </c>
      <c r="BM279" s="61"/>
    </row>
    <row r="280" spans="1:65" ht="30.6" customHeight="1">
      <c r="A280" s="224">
        <v>2</v>
      </c>
      <c r="B280" s="330" t="s">
        <v>493</v>
      </c>
      <c r="C280" s="61" t="s">
        <v>571</v>
      </c>
      <c r="D280" s="61"/>
      <c r="E280" s="227">
        <v>1811250</v>
      </c>
      <c r="F280" s="237" t="s">
        <v>727</v>
      </c>
      <c r="G280" s="62">
        <v>724.5</v>
      </c>
      <c r="H280" s="63">
        <v>1988</v>
      </c>
      <c r="I280" s="63" t="s">
        <v>91</v>
      </c>
      <c r="J280" s="64" t="s">
        <v>92</v>
      </c>
      <c r="K280" s="64" t="s">
        <v>93</v>
      </c>
      <c r="L280" s="63" t="s">
        <v>94</v>
      </c>
      <c r="M280" s="63" t="s">
        <v>95</v>
      </c>
      <c r="N280" s="255" t="s">
        <v>494</v>
      </c>
      <c r="O280" s="61" t="s">
        <v>495</v>
      </c>
      <c r="P280" s="61" t="s">
        <v>496</v>
      </c>
      <c r="Q280" s="255" t="s">
        <v>497</v>
      </c>
      <c r="R280" s="63" t="s">
        <v>95</v>
      </c>
      <c r="S280" s="64" t="s">
        <v>498</v>
      </c>
      <c r="T280" s="64" t="s">
        <v>98</v>
      </c>
      <c r="U280" s="63" t="s">
        <v>95</v>
      </c>
      <c r="V280" s="63" t="s">
        <v>94</v>
      </c>
      <c r="W280" s="63" t="s">
        <v>95</v>
      </c>
      <c r="X280" s="63" t="s">
        <v>94</v>
      </c>
      <c r="Y280" s="225" t="s">
        <v>94</v>
      </c>
      <c r="Z280" s="225" t="s">
        <v>94</v>
      </c>
      <c r="AA280" s="225"/>
      <c r="AB280" s="64"/>
      <c r="AC280" s="64"/>
      <c r="AD280" s="225" t="s">
        <v>95</v>
      </c>
      <c r="AE280" s="64"/>
      <c r="AF280" s="225" t="s">
        <v>95</v>
      </c>
      <c r="AG280" s="64"/>
      <c r="AH280" s="64"/>
      <c r="AI280" s="64"/>
      <c r="AJ280" s="227"/>
      <c r="AK280" s="226" t="s">
        <v>94</v>
      </c>
      <c r="AL280" s="226" t="s">
        <v>94</v>
      </c>
      <c r="AM280" s="226" t="s">
        <v>94</v>
      </c>
      <c r="AN280" s="226" t="s">
        <v>94</v>
      </c>
      <c r="AO280" s="226" t="s">
        <v>94</v>
      </c>
      <c r="AP280" s="61" t="s">
        <v>499</v>
      </c>
      <c r="AQ280" s="61" t="s">
        <v>98</v>
      </c>
      <c r="AR280" s="61" t="s">
        <v>98</v>
      </c>
      <c r="AS280" s="226" t="s">
        <v>95</v>
      </c>
      <c r="AT280" s="226" t="s">
        <v>95</v>
      </c>
      <c r="AU280" s="236" t="s">
        <v>95</v>
      </c>
      <c r="AV280" s="236" t="s">
        <v>94</v>
      </c>
      <c r="AW280" s="236" t="s">
        <v>94</v>
      </c>
      <c r="AX280" s="61"/>
      <c r="AY280" s="236"/>
      <c r="AZ280" s="226"/>
      <c r="BA280" s="61" t="s">
        <v>100</v>
      </c>
      <c r="BB280" s="61"/>
      <c r="BC280" s="61" t="s">
        <v>92</v>
      </c>
      <c r="BD280" s="61"/>
      <c r="BE280" s="226" t="s">
        <v>95</v>
      </c>
      <c r="BF280" s="226" t="s">
        <v>95</v>
      </c>
      <c r="BG280" s="226" t="s">
        <v>95</v>
      </c>
      <c r="BH280" s="228" t="s">
        <v>492</v>
      </c>
      <c r="BI280" s="226" t="s">
        <v>94</v>
      </c>
      <c r="BJ280" s="65" t="s">
        <v>98</v>
      </c>
      <c r="BK280" s="226" t="s">
        <v>94</v>
      </c>
      <c r="BL280" s="226" t="s">
        <v>95</v>
      </c>
      <c r="BM280" s="61"/>
    </row>
    <row r="281" spans="1:65" ht="30.6" customHeight="1">
      <c r="A281" s="224">
        <v>3</v>
      </c>
      <c r="B281" s="330" t="s">
        <v>500</v>
      </c>
      <c r="C281" s="61" t="s">
        <v>571</v>
      </c>
      <c r="D281" s="61"/>
      <c r="E281" s="227">
        <v>1618000</v>
      </c>
      <c r="F281" s="237" t="s">
        <v>727</v>
      </c>
      <c r="G281" s="62">
        <v>647.20000000000005</v>
      </c>
      <c r="H281" s="63">
        <v>2001</v>
      </c>
      <c r="I281" s="63" t="s">
        <v>91</v>
      </c>
      <c r="J281" s="64" t="s">
        <v>93</v>
      </c>
      <c r="K281" s="64"/>
      <c r="L281" s="63" t="s">
        <v>95</v>
      </c>
      <c r="M281" s="63" t="s">
        <v>95</v>
      </c>
      <c r="N281" s="255" t="s">
        <v>501</v>
      </c>
      <c r="O281" s="61" t="s">
        <v>502</v>
      </c>
      <c r="P281" s="61" t="s">
        <v>503</v>
      </c>
      <c r="Q281" s="255" t="s">
        <v>504</v>
      </c>
      <c r="R281" s="63" t="s">
        <v>95</v>
      </c>
      <c r="S281" s="64" t="s">
        <v>489</v>
      </c>
      <c r="T281" s="64" t="s">
        <v>98</v>
      </c>
      <c r="U281" s="63" t="s">
        <v>95</v>
      </c>
      <c r="V281" s="63" t="s">
        <v>94</v>
      </c>
      <c r="W281" s="63" t="s">
        <v>95</v>
      </c>
      <c r="X281" s="63" t="s">
        <v>94</v>
      </c>
      <c r="Y281" s="225" t="s">
        <v>94</v>
      </c>
      <c r="Z281" s="225" t="s">
        <v>94</v>
      </c>
      <c r="AA281" s="225"/>
      <c r="AB281" s="64"/>
      <c r="AC281" s="64"/>
      <c r="AD281" s="225" t="s">
        <v>95</v>
      </c>
      <c r="AE281" s="64"/>
      <c r="AF281" s="225" t="s">
        <v>95</v>
      </c>
      <c r="AG281" s="64"/>
      <c r="AH281" s="64"/>
      <c r="AI281" s="64"/>
      <c r="AJ281" s="227"/>
      <c r="AK281" s="226" t="s">
        <v>94</v>
      </c>
      <c r="AL281" s="226" t="s">
        <v>94</v>
      </c>
      <c r="AM281" s="226" t="s">
        <v>94</v>
      </c>
      <c r="AN281" s="226" t="s">
        <v>94</v>
      </c>
      <c r="AO281" s="226" t="s">
        <v>94</v>
      </c>
      <c r="AP281" s="61" t="s">
        <v>98</v>
      </c>
      <c r="AQ281" s="61" t="s">
        <v>98</v>
      </c>
      <c r="AR281" s="61" t="s">
        <v>98</v>
      </c>
      <c r="AS281" s="226" t="s">
        <v>95</v>
      </c>
      <c r="AT281" s="226" t="s">
        <v>95</v>
      </c>
      <c r="AU281" s="236" t="s">
        <v>95</v>
      </c>
      <c r="AV281" s="236" t="s">
        <v>94</v>
      </c>
      <c r="AW281" s="236" t="s">
        <v>94</v>
      </c>
      <c r="AX281" s="61"/>
      <c r="AY281" s="236"/>
      <c r="AZ281" s="226"/>
      <c r="BA281" s="61" t="s">
        <v>101</v>
      </c>
      <c r="BB281" s="61"/>
      <c r="BC281" s="61" t="s">
        <v>93</v>
      </c>
      <c r="BD281" s="61"/>
      <c r="BE281" s="226" t="s">
        <v>95</v>
      </c>
      <c r="BF281" s="226" t="s">
        <v>95</v>
      </c>
      <c r="BG281" s="226" t="s">
        <v>95</v>
      </c>
      <c r="BH281" s="228" t="s">
        <v>505</v>
      </c>
      <c r="BI281" s="226" t="s">
        <v>94</v>
      </c>
      <c r="BJ281" s="65" t="s">
        <v>98</v>
      </c>
      <c r="BK281" s="226" t="s">
        <v>94</v>
      </c>
      <c r="BL281" s="226" t="s">
        <v>95</v>
      </c>
      <c r="BM281" s="61"/>
    </row>
    <row r="282" spans="1:65" ht="30.6" customHeight="1">
      <c r="A282" s="224">
        <v>4</v>
      </c>
      <c r="B282" s="330" t="s">
        <v>506</v>
      </c>
      <c r="C282" s="61" t="s">
        <v>571</v>
      </c>
      <c r="D282" s="61"/>
      <c r="E282" s="227">
        <v>1634500</v>
      </c>
      <c r="F282" s="237" t="s">
        <v>727</v>
      </c>
      <c r="G282" s="62">
        <v>653.79999999999995</v>
      </c>
      <c r="H282" s="63">
        <v>2001</v>
      </c>
      <c r="I282" s="63" t="s">
        <v>91</v>
      </c>
      <c r="J282" s="64" t="s">
        <v>93</v>
      </c>
      <c r="K282" s="64" t="s">
        <v>93</v>
      </c>
      <c r="L282" s="63" t="s">
        <v>95</v>
      </c>
      <c r="M282" s="63" t="s">
        <v>94</v>
      </c>
      <c r="N282" s="255" t="s">
        <v>507</v>
      </c>
      <c r="O282" s="61" t="s">
        <v>502</v>
      </c>
      <c r="P282" s="61" t="s">
        <v>508</v>
      </c>
      <c r="Q282" s="255" t="s">
        <v>509</v>
      </c>
      <c r="R282" s="63" t="s">
        <v>95</v>
      </c>
      <c r="S282" s="64" t="s">
        <v>498</v>
      </c>
      <c r="T282" s="64" t="s">
        <v>98</v>
      </c>
      <c r="U282" s="63" t="s">
        <v>95</v>
      </c>
      <c r="V282" s="63" t="s">
        <v>94</v>
      </c>
      <c r="W282" s="63" t="s">
        <v>95</v>
      </c>
      <c r="X282" s="63" t="s">
        <v>94</v>
      </c>
      <c r="Y282" s="225" t="s">
        <v>94</v>
      </c>
      <c r="Z282" s="225" t="s">
        <v>94</v>
      </c>
      <c r="AA282" s="225"/>
      <c r="AB282" s="64"/>
      <c r="AC282" s="64"/>
      <c r="AD282" s="225" t="s">
        <v>95</v>
      </c>
      <c r="AE282" s="64"/>
      <c r="AF282" s="225" t="s">
        <v>95</v>
      </c>
      <c r="AG282" s="64"/>
      <c r="AH282" s="64"/>
      <c r="AI282" s="64"/>
      <c r="AJ282" s="227"/>
      <c r="AK282" s="226" t="s">
        <v>94</v>
      </c>
      <c r="AL282" s="226" t="s">
        <v>94</v>
      </c>
      <c r="AM282" s="226" t="s">
        <v>94</v>
      </c>
      <c r="AN282" s="226" t="s">
        <v>94</v>
      </c>
      <c r="AO282" s="226" t="s">
        <v>94</v>
      </c>
      <c r="AP282" s="61" t="s">
        <v>98</v>
      </c>
      <c r="AQ282" s="61" t="s">
        <v>98</v>
      </c>
      <c r="AR282" s="61" t="s">
        <v>98</v>
      </c>
      <c r="AS282" s="226" t="s">
        <v>95</v>
      </c>
      <c r="AT282" s="226" t="s">
        <v>95</v>
      </c>
      <c r="AU282" s="236" t="s">
        <v>95</v>
      </c>
      <c r="AV282" s="236" t="s">
        <v>94</v>
      </c>
      <c r="AW282" s="236" t="s">
        <v>94</v>
      </c>
      <c r="AX282" s="61"/>
      <c r="AY282" s="236"/>
      <c r="AZ282" s="226"/>
      <c r="BA282" s="61" t="s">
        <v>92</v>
      </c>
      <c r="BB282" s="61"/>
      <c r="BC282" s="61" t="s">
        <v>93</v>
      </c>
      <c r="BD282" s="61" t="s">
        <v>93</v>
      </c>
      <c r="BE282" s="226" t="s">
        <v>95</v>
      </c>
      <c r="BF282" s="226" t="s">
        <v>95</v>
      </c>
      <c r="BG282" s="226" t="s">
        <v>95</v>
      </c>
      <c r="BH282" s="228" t="s">
        <v>505</v>
      </c>
      <c r="BI282" s="226" t="s">
        <v>94</v>
      </c>
      <c r="BJ282" s="65" t="s">
        <v>98</v>
      </c>
      <c r="BK282" s="226" t="s">
        <v>94</v>
      </c>
      <c r="BL282" s="226" t="s">
        <v>95</v>
      </c>
      <c r="BM282" s="61"/>
    </row>
    <row r="283" spans="1:65" ht="18" customHeight="1">
      <c r="A283" s="224">
        <v>5</v>
      </c>
      <c r="B283" s="116" t="s">
        <v>450</v>
      </c>
      <c r="C283" s="61" t="s">
        <v>571</v>
      </c>
      <c r="D283" s="222"/>
      <c r="E283" s="254">
        <v>50410.11</v>
      </c>
      <c r="F283" s="51" t="s">
        <v>89</v>
      </c>
      <c r="G283" s="222"/>
      <c r="H283" s="90">
        <v>2011</v>
      </c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</row>
    <row r="284" spans="1:65" ht="18" customHeight="1">
      <c r="A284" s="224">
        <v>6</v>
      </c>
      <c r="B284" s="116" t="s">
        <v>510</v>
      </c>
      <c r="C284" s="61" t="s">
        <v>571</v>
      </c>
      <c r="D284" s="222"/>
      <c r="E284" s="254">
        <v>25166.74</v>
      </c>
      <c r="F284" s="51" t="s">
        <v>89</v>
      </c>
      <c r="G284" s="222"/>
      <c r="H284" s="90">
        <v>2011</v>
      </c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</row>
    <row r="285" spans="1:65" ht="18" customHeight="1">
      <c r="A285" s="224">
        <v>7</v>
      </c>
      <c r="B285" s="116" t="s">
        <v>511</v>
      </c>
      <c r="C285" s="61" t="s">
        <v>571</v>
      </c>
      <c r="D285" s="222"/>
      <c r="E285" s="254">
        <v>38347.17</v>
      </c>
      <c r="F285" s="51" t="s">
        <v>89</v>
      </c>
      <c r="G285" s="222"/>
      <c r="H285" s="90">
        <v>2011</v>
      </c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3"/>
      <c r="BL285" s="53"/>
      <c r="BM285" s="53"/>
    </row>
    <row r="286" spans="1:65" ht="33.6" customHeight="1">
      <c r="A286" s="224">
        <v>8</v>
      </c>
      <c r="B286" s="52" t="s">
        <v>83</v>
      </c>
      <c r="C286" s="222"/>
      <c r="D286" s="222"/>
      <c r="E286" s="290" t="s">
        <v>553</v>
      </c>
      <c r="F286" s="222"/>
      <c r="G286" s="222"/>
      <c r="H286" s="222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  <c r="BG286" s="53"/>
      <c r="BH286" s="53"/>
      <c r="BI286" s="53"/>
      <c r="BJ286" s="53"/>
      <c r="BK286" s="53"/>
      <c r="BL286" s="53"/>
      <c r="BM286" s="53"/>
    </row>
    <row r="289" spans="1:65" ht="26.4">
      <c r="A289" s="257">
        <v>6</v>
      </c>
      <c r="B289" s="100" t="s">
        <v>159</v>
      </c>
    </row>
    <row r="290" spans="1:65" ht="13.8" customHeight="1">
      <c r="A290" s="359" t="s">
        <v>0</v>
      </c>
      <c r="B290" s="359" t="s">
        <v>35</v>
      </c>
      <c r="C290" s="359" t="s">
        <v>18</v>
      </c>
      <c r="D290" s="359" t="s">
        <v>568</v>
      </c>
      <c r="E290" s="370" t="s">
        <v>80</v>
      </c>
      <c r="F290" s="371"/>
      <c r="G290" s="359" t="s">
        <v>36</v>
      </c>
      <c r="H290" s="359" t="s">
        <v>37</v>
      </c>
      <c r="I290" s="359" t="s">
        <v>572</v>
      </c>
      <c r="J290" s="393" t="s">
        <v>38</v>
      </c>
      <c r="K290" s="393"/>
      <c r="L290" s="393"/>
      <c r="M290" s="393"/>
      <c r="N290" s="383" t="s">
        <v>39</v>
      </c>
      <c r="O290" s="384"/>
      <c r="P290" s="384"/>
      <c r="Q290" s="385"/>
      <c r="R290" s="359" t="s">
        <v>40</v>
      </c>
      <c r="S290" s="359" t="s">
        <v>41</v>
      </c>
      <c r="T290" s="359" t="s">
        <v>265</v>
      </c>
      <c r="U290" s="359" t="s">
        <v>42</v>
      </c>
      <c r="V290" s="359" t="s">
        <v>43</v>
      </c>
      <c r="W290" s="359" t="s">
        <v>44</v>
      </c>
      <c r="X290" s="359" t="s">
        <v>45</v>
      </c>
      <c r="Y290" s="359" t="s">
        <v>103</v>
      </c>
      <c r="Z290" s="383" t="s">
        <v>266</v>
      </c>
      <c r="AA290" s="384"/>
      <c r="AB290" s="384"/>
      <c r="AC290" s="384"/>
      <c r="AD290" s="384"/>
      <c r="AE290" s="385"/>
      <c r="AF290" s="383" t="s">
        <v>267</v>
      </c>
      <c r="AG290" s="384"/>
      <c r="AH290" s="384"/>
      <c r="AI290" s="384"/>
      <c r="AJ290" s="385"/>
      <c r="AK290" s="383" t="s">
        <v>4</v>
      </c>
      <c r="AL290" s="384"/>
      <c r="AM290" s="384"/>
      <c r="AN290" s="384"/>
      <c r="AO290" s="384"/>
      <c r="AP290" s="384"/>
      <c r="AQ290" s="384"/>
      <c r="AR290" s="384"/>
      <c r="AS290" s="384"/>
      <c r="AT290" s="384"/>
      <c r="AU290" s="384"/>
      <c r="AV290" s="384"/>
      <c r="AW290" s="384"/>
      <c r="AX290" s="385"/>
      <c r="AY290" s="383" t="s">
        <v>46</v>
      </c>
      <c r="AZ290" s="384"/>
      <c r="BA290" s="384"/>
      <c r="BB290" s="384"/>
      <c r="BC290" s="384"/>
      <c r="BD290" s="384"/>
      <c r="BE290" s="384"/>
      <c r="BF290" s="384"/>
      <c r="BG290" s="384"/>
      <c r="BH290" s="384"/>
      <c r="BI290" s="384"/>
      <c r="BJ290" s="384"/>
      <c r="BK290" s="384"/>
      <c r="BL290" s="384"/>
      <c r="BM290" s="385"/>
    </row>
    <row r="291" spans="1:65" ht="71.400000000000006" customHeight="1">
      <c r="A291" s="360"/>
      <c r="B291" s="360"/>
      <c r="C291" s="360"/>
      <c r="D291" s="360"/>
      <c r="E291" s="372"/>
      <c r="F291" s="373"/>
      <c r="G291" s="360"/>
      <c r="H291" s="360"/>
      <c r="I291" s="360"/>
      <c r="J291" s="294" t="s">
        <v>47</v>
      </c>
      <c r="K291" s="294" t="s">
        <v>48</v>
      </c>
      <c r="L291" s="294" t="s">
        <v>49</v>
      </c>
      <c r="M291" s="294" t="s">
        <v>50</v>
      </c>
      <c r="N291" s="294" t="s">
        <v>51</v>
      </c>
      <c r="O291" s="294" t="s">
        <v>52</v>
      </c>
      <c r="P291" s="294" t="s">
        <v>53</v>
      </c>
      <c r="Q291" s="294" t="s">
        <v>54</v>
      </c>
      <c r="R291" s="360"/>
      <c r="S291" s="360"/>
      <c r="T291" s="360"/>
      <c r="U291" s="360"/>
      <c r="V291" s="360"/>
      <c r="W291" s="360"/>
      <c r="X291" s="360"/>
      <c r="Y291" s="360"/>
      <c r="Z291" s="295" t="s">
        <v>19</v>
      </c>
      <c r="AA291" s="295" t="s">
        <v>104</v>
      </c>
      <c r="AB291" s="295" t="s">
        <v>105</v>
      </c>
      <c r="AC291" s="295" t="s">
        <v>55</v>
      </c>
      <c r="AD291" s="295" t="s">
        <v>56</v>
      </c>
      <c r="AE291" s="295" t="s">
        <v>57</v>
      </c>
      <c r="AF291" s="316" t="s">
        <v>58</v>
      </c>
      <c r="AG291" s="316" t="s">
        <v>106</v>
      </c>
      <c r="AH291" s="316" t="s">
        <v>20</v>
      </c>
      <c r="AI291" s="316" t="s">
        <v>570</v>
      </c>
      <c r="AJ291" s="316" t="s">
        <v>99</v>
      </c>
      <c r="AK291" s="317" t="s">
        <v>59</v>
      </c>
      <c r="AL291" s="317" t="s">
        <v>60</v>
      </c>
      <c r="AM291" s="317" t="s">
        <v>61</v>
      </c>
      <c r="AN291" s="317" t="s">
        <v>62</v>
      </c>
      <c r="AO291" s="317" t="s">
        <v>63</v>
      </c>
      <c r="AP291" s="317" t="s">
        <v>730</v>
      </c>
      <c r="AQ291" s="317" t="s">
        <v>731</v>
      </c>
      <c r="AR291" s="317" t="s">
        <v>732</v>
      </c>
      <c r="AS291" s="317" t="s">
        <v>12</v>
      </c>
      <c r="AT291" s="317" t="s">
        <v>13</v>
      </c>
      <c r="AU291" s="317" t="s">
        <v>14</v>
      </c>
      <c r="AV291" s="317" t="s">
        <v>64</v>
      </c>
      <c r="AW291" s="317" t="s">
        <v>15</v>
      </c>
      <c r="AX291" s="317" t="s">
        <v>16</v>
      </c>
      <c r="AY291" s="317" t="s">
        <v>17</v>
      </c>
      <c r="AZ291" s="317" t="s">
        <v>11</v>
      </c>
      <c r="BA291" s="317" t="s">
        <v>733</v>
      </c>
      <c r="BB291" s="317" t="s">
        <v>734</v>
      </c>
      <c r="BC291" s="317" t="s">
        <v>735</v>
      </c>
      <c r="BD291" s="317" t="s">
        <v>736</v>
      </c>
      <c r="BE291" s="317" t="s">
        <v>65</v>
      </c>
      <c r="BF291" s="317" t="s">
        <v>66</v>
      </c>
      <c r="BG291" s="317" t="s">
        <v>67</v>
      </c>
      <c r="BH291" s="317" t="s">
        <v>737</v>
      </c>
      <c r="BI291" s="317" t="s">
        <v>68</v>
      </c>
      <c r="BJ291" s="317" t="s">
        <v>738</v>
      </c>
      <c r="BK291" s="317" t="s">
        <v>69</v>
      </c>
      <c r="BL291" s="317" t="s">
        <v>70</v>
      </c>
      <c r="BM291" s="317" t="s">
        <v>16</v>
      </c>
    </row>
    <row r="292" spans="1:65" ht="20.399999999999999" customHeight="1">
      <c r="A292" s="224">
        <v>1</v>
      </c>
      <c r="B292" s="52" t="s">
        <v>83</v>
      </c>
      <c r="C292" s="256"/>
      <c r="D292" s="256"/>
      <c r="E292" s="230">
        <v>42147</v>
      </c>
      <c r="F292" s="51" t="s">
        <v>89</v>
      </c>
      <c r="G292" s="213"/>
      <c r="H292" s="209"/>
      <c r="I292" s="217"/>
      <c r="J292" s="215"/>
      <c r="K292" s="215"/>
      <c r="L292" s="209"/>
      <c r="M292" s="209"/>
      <c r="N292" s="215"/>
      <c r="O292" s="215"/>
      <c r="P292" s="215"/>
      <c r="Q292" s="215"/>
      <c r="R292" s="209"/>
      <c r="S292" s="215"/>
      <c r="T292" s="215"/>
      <c r="U292" s="209"/>
      <c r="V292" s="209"/>
      <c r="W292" s="209"/>
      <c r="X292" s="209"/>
      <c r="Y292" s="212"/>
      <c r="Z292" s="212"/>
      <c r="AA292" s="212"/>
      <c r="AB292" s="215"/>
      <c r="AC292" s="215"/>
      <c r="AD292" s="212"/>
      <c r="AE292" s="215"/>
      <c r="AF292" s="212"/>
      <c r="AG292" s="215"/>
      <c r="AH292" s="215"/>
      <c r="AI292" s="215"/>
      <c r="AJ292" s="216"/>
      <c r="AK292" s="214"/>
      <c r="AL292" s="214"/>
      <c r="AM292" s="214"/>
      <c r="AN292" s="214"/>
      <c r="AO292" s="214"/>
      <c r="AP292" s="211"/>
      <c r="AQ292" s="211"/>
      <c r="AR292" s="211"/>
      <c r="AS292" s="214"/>
      <c r="AT292" s="214"/>
      <c r="AU292" s="217"/>
      <c r="AV292" s="217"/>
      <c r="AW292" s="217"/>
      <c r="AX292" s="211"/>
      <c r="AY292" s="217"/>
      <c r="AZ292" s="214"/>
      <c r="BA292" s="211"/>
      <c r="BB292" s="211"/>
      <c r="BC292" s="211"/>
      <c r="BD292" s="211"/>
      <c r="BE292" s="214"/>
      <c r="BF292" s="214"/>
      <c r="BG292" s="214"/>
      <c r="BH292" s="218"/>
      <c r="BI292" s="214"/>
      <c r="BJ292" s="219"/>
      <c r="BK292" s="214"/>
      <c r="BL292" s="214"/>
      <c r="BM292" s="211"/>
    </row>
    <row r="293" spans="1:65">
      <c r="B293" s="50"/>
    </row>
    <row r="295" spans="1:65">
      <c r="A295" s="257">
        <v>7</v>
      </c>
      <c r="B295" s="258" t="s">
        <v>151</v>
      </c>
    </row>
    <row r="296" spans="1:65" ht="13.8" customHeight="1">
      <c r="A296" s="359" t="s">
        <v>0</v>
      </c>
      <c r="B296" s="359" t="s">
        <v>35</v>
      </c>
      <c r="C296" s="359" t="s">
        <v>18</v>
      </c>
      <c r="D296" s="359" t="s">
        <v>568</v>
      </c>
      <c r="E296" s="370" t="s">
        <v>80</v>
      </c>
      <c r="F296" s="371"/>
      <c r="G296" s="359" t="s">
        <v>36</v>
      </c>
      <c r="H296" s="359" t="s">
        <v>37</v>
      </c>
      <c r="I296" s="359" t="s">
        <v>572</v>
      </c>
      <c r="J296" s="393" t="s">
        <v>38</v>
      </c>
      <c r="K296" s="393"/>
      <c r="L296" s="393"/>
      <c r="M296" s="393"/>
      <c r="N296" s="383" t="s">
        <v>39</v>
      </c>
      <c r="O296" s="384"/>
      <c r="P296" s="384"/>
      <c r="Q296" s="385"/>
      <c r="R296" s="359" t="s">
        <v>40</v>
      </c>
      <c r="S296" s="359" t="s">
        <v>41</v>
      </c>
      <c r="T296" s="359" t="s">
        <v>265</v>
      </c>
      <c r="U296" s="359" t="s">
        <v>42</v>
      </c>
      <c r="V296" s="359" t="s">
        <v>43</v>
      </c>
      <c r="W296" s="359" t="s">
        <v>44</v>
      </c>
      <c r="X296" s="359" t="s">
        <v>45</v>
      </c>
      <c r="Y296" s="359" t="s">
        <v>103</v>
      </c>
      <c r="Z296" s="383" t="s">
        <v>266</v>
      </c>
      <c r="AA296" s="384"/>
      <c r="AB296" s="384"/>
      <c r="AC296" s="384"/>
      <c r="AD296" s="384"/>
      <c r="AE296" s="385"/>
      <c r="AF296" s="383" t="s">
        <v>267</v>
      </c>
      <c r="AG296" s="384"/>
      <c r="AH296" s="384"/>
      <c r="AI296" s="384"/>
      <c r="AJ296" s="385"/>
      <c r="AK296" s="383" t="s">
        <v>4</v>
      </c>
      <c r="AL296" s="384"/>
      <c r="AM296" s="384"/>
      <c r="AN296" s="384"/>
      <c r="AO296" s="384"/>
      <c r="AP296" s="384"/>
      <c r="AQ296" s="384"/>
      <c r="AR296" s="384"/>
      <c r="AS296" s="384"/>
      <c r="AT296" s="384"/>
      <c r="AU296" s="384"/>
      <c r="AV296" s="384"/>
      <c r="AW296" s="384"/>
      <c r="AX296" s="385"/>
      <c r="AY296" s="383" t="s">
        <v>46</v>
      </c>
      <c r="AZ296" s="384"/>
      <c r="BA296" s="384"/>
      <c r="BB296" s="384"/>
      <c r="BC296" s="384"/>
      <c r="BD296" s="384"/>
      <c r="BE296" s="384"/>
      <c r="BF296" s="384"/>
      <c r="BG296" s="384"/>
      <c r="BH296" s="384"/>
      <c r="BI296" s="384"/>
      <c r="BJ296" s="384"/>
      <c r="BK296" s="384"/>
      <c r="BL296" s="384"/>
      <c r="BM296" s="385"/>
    </row>
    <row r="297" spans="1:65" ht="62.4" customHeight="1">
      <c r="A297" s="360"/>
      <c r="B297" s="360"/>
      <c r="C297" s="360"/>
      <c r="D297" s="360"/>
      <c r="E297" s="372"/>
      <c r="F297" s="373"/>
      <c r="G297" s="360"/>
      <c r="H297" s="360"/>
      <c r="I297" s="360"/>
      <c r="J297" s="294" t="s">
        <v>47</v>
      </c>
      <c r="K297" s="294" t="s">
        <v>48</v>
      </c>
      <c r="L297" s="294" t="s">
        <v>49</v>
      </c>
      <c r="M297" s="294" t="s">
        <v>50</v>
      </c>
      <c r="N297" s="294" t="s">
        <v>51</v>
      </c>
      <c r="O297" s="294" t="s">
        <v>52</v>
      </c>
      <c r="P297" s="294" t="s">
        <v>53</v>
      </c>
      <c r="Q297" s="294" t="s">
        <v>54</v>
      </c>
      <c r="R297" s="360"/>
      <c r="S297" s="360"/>
      <c r="T297" s="360"/>
      <c r="U297" s="360"/>
      <c r="V297" s="360"/>
      <c r="W297" s="360"/>
      <c r="X297" s="360"/>
      <c r="Y297" s="360"/>
      <c r="Z297" s="295" t="s">
        <v>19</v>
      </c>
      <c r="AA297" s="295" t="s">
        <v>104</v>
      </c>
      <c r="AB297" s="295" t="s">
        <v>105</v>
      </c>
      <c r="AC297" s="295" t="s">
        <v>55</v>
      </c>
      <c r="AD297" s="295" t="s">
        <v>56</v>
      </c>
      <c r="AE297" s="295" t="s">
        <v>57</v>
      </c>
      <c r="AF297" s="316" t="s">
        <v>58</v>
      </c>
      <c r="AG297" s="316" t="s">
        <v>106</v>
      </c>
      <c r="AH297" s="316" t="s">
        <v>20</v>
      </c>
      <c r="AI297" s="316" t="s">
        <v>570</v>
      </c>
      <c r="AJ297" s="316" t="s">
        <v>99</v>
      </c>
      <c r="AK297" s="317" t="s">
        <v>59</v>
      </c>
      <c r="AL297" s="317" t="s">
        <v>60</v>
      </c>
      <c r="AM297" s="317" t="s">
        <v>61</v>
      </c>
      <c r="AN297" s="317" t="s">
        <v>62</v>
      </c>
      <c r="AO297" s="317" t="s">
        <v>63</v>
      </c>
      <c r="AP297" s="317" t="s">
        <v>730</v>
      </c>
      <c r="AQ297" s="317" t="s">
        <v>731</v>
      </c>
      <c r="AR297" s="317" t="s">
        <v>732</v>
      </c>
      <c r="AS297" s="317" t="s">
        <v>12</v>
      </c>
      <c r="AT297" s="317" t="s">
        <v>13</v>
      </c>
      <c r="AU297" s="317" t="s">
        <v>14</v>
      </c>
      <c r="AV297" s="317" t="s">
        <v>64</v>
      </c>
      <c r="AW297" s="317" t="s">
        <v>15</v>
      </c>
      <c r="AX297" s="317" t="s">
        <v>16</v>
      </c>
      <c r="AY297" s="317" t="s">
        <v>17</v>
      </c>
      <c r="AZ297" s="317" t="s">
        <v>11</v>
      </c>
      <c r="BA297" s="317" t="s">
        <v>733</v>
      </c>
      <c r="BB297" s="317" t="s">
        <v>734</v>
      </c>
      <c r="BC297" s="317" t="s">
        <v>735</v>
      </c>
      <c r="BD297" s="317" t="s">
        <v>736</v>
      </c>
      <c r="BE297" s="317" t="s">
        <v>65</v>
      </c>
      <c r="BF297" s="317" t="s">
        <v>66</v>
      </c>
      <c r="BG297" s="317" t="s">
        <v>67</v>
      </c>
      <c r="BH297" s="317" t="s">
        <v>737</v>
      </c>
      <c r="BI297" s="317" t="s">
        <v>68</v>
      </c>
      <c r="BJ297" s="317" t="s">
        <v>738</v>
      </c>
      <c r="BK297" s="317" t="s">
        <v>69</v>
      </c>
      <c r="BL297" s="317" t="s">
        <v>70</v>
      </c>
      <c r="BM297" s="317" t="s">
        <v>16</v>
      </c>
    </row>
    <row r="298" spans="1:65">
      <c r="A298" s="208">
        <v>1</v>
      </c>
      <c r="B298" s="52" t="s">
        <v>83</v>
      </c>
      <c r="C298" s="208"/>
      <c r="D298" s="208"/>
      <c r="E298" s="222" t="s">
        <v>553</v>
      </c>
      <c r="F298" s="208"/>
      <c r="N298" s="14"/>
      <c r="O298" s="14"/>
      <c r="P298" s="14"/>
      <c r="Q298" s="14"/>
      <c r="R298" s="14"/>
      <c r="S298" s="14"/>
      <c r="T298" s="14"/>
      <c r="U298" s="14"/>
      <c r="V298" s="14"/>
      <c r="X298" s="14"/>
      <c r="Y298" s="14"/>
      <c r="Z298" s="14"/>
      <c r="AA298" s="14"/>
      <c r="AB298" s="14"/>
      <c r="AC298" s="14"/>
      <c r="AD298" s="14"/>
      <c r="AE298" s="14"/>
      <c r="AF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>
      <c r="A299" s="14"/>
      <c r="B299" s="14"/>
      <c r="C299" s="14"/>
      <c r="D299" s="14"/>
      <c r="E299" s="14"/>
      <c r="F299" s="14"/>
      <c r="N299" s="14"/>
      <c r="O299" s="14"/>
      <c r="P299" s="14"/>
      <c r="Q299" s="14"/>
      <c r="R299" s="14"/>
      <c r="S299" s="14"/>
      <c r="T299" s="14"/>
      <c r="U299" s="14"/>
      <c r="V299" s="14"/>
      <c r="X299" s="14"/>
      <c r="Y299" s="14"/>
      <c r="Z299" s="14"/>
      <c r="AA299" s="14"/>
      <c r="AB299" s="14"/>
      <c r="AC299" s="14"/>
      <c r="AD299" s="14"/>
      <c r="AE299" s="14"/>
      <c r="AF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1" spans="1:65" ht="25.2" customHeight="1">
      <c r="A301" s="257">
        <v>8</v>
      </c>
      <c r="B301" s="258" t="s">
        <v>514</v>
      </c>
      <c r="C301" s="14"/>
      <c r="D301" s="14"/>
      <c r="E301" s="14"/>
      <c r="F301" s="14"/>
      <c r="N301" s="14"/>
      <c r="O301" s="14"/>
      <c r="P301" s="14"/>
      <c r="Q301" s="14"/>
      <c r="R301" s="14"/>
      <c r="S301" s="14"/>
      <c r="T301" s="14"/>
      <c r="U301" s="14"/>
      <c r="V301" s="14"/>
      <c r="X301" s="14"/>
      <c r="Y301" s="14"/>
      <c r="Z301" s="14"/>
      <c r="AA301" s="14"/>
      <c r="AB301" s="14"/>
      <c r="AC301" s="14"/>
      <c r="AD301" s="14"/>
      <c r="AE301" s="14"/>
      <c r="AF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ht="13.8" customHeight="1">
      <c r="A302" s="359" t="s">
        <v>0</v>
      </c>
      <c r="B302" s="359" t="s">
        <v>35</v>
      </c>
      <c r="C302" s="359" t="s">
        <v>18</v>
      </c>
      <c r="D302" s="359" t="s">
        <v>568</v>
      </c>
      <c r="E302" s="370" t="s">
        <v>80</v>
      </c>
      <c r="F302" s="371"/>
      <c r="G302" s="359" t="s">
        <v>36</v>
      </c>
      <c r="H302" s="359" t="s">
        <v>37</v>
      </c>
      <c r="I302" s="359" t="s">
        <v>572</v>
      </c>
      <c r="J302" s="393" t="s">
        <v>38</v>
      </c>
      <c r="K302" s="393"/>
      <c r="L302" s="393"/>
      <c r="M302" s="393"/>
      <c r="N302" s="383" t="s">
        <v>39</v>
      </c>
      <c r="O302" s="384"/>
      <c r="P302" s="384"/>
      <c r="Q302" s="385"/>
      <c r="R302" s="359" t="s">
        <v>40</v>
      </c>
      <c r="S302" s="359" t="s">
        <v>41</v>
      </c>
      <c r="T302" s="359" t="s">
        <v>265</v>
      </c>
      <c r="U302" s="359" t="s">
        <v>42</v>
      </c>
      <c r="V302" s="359" t="s">
        <v>43</v>
      </c>
      <c r="W302" s="359" t="s">
        <v>44</v>
      </c>
      <c r="X302" s="359" t="s">
        <v>45</v>
      </c>
      <c r="Y302" s="359" t="s">
        <v>103</v>
      </c>
      <c r="Z302" s="383" t="s">
        <v>266</v>
      </c>
      <c r="AA302" s="384"/>
      <c r="AB302" s="384"/>
      <c r="AC302" s="384"/>
      <c r="AD302" s="384"/>
      <c r="AE302" s="385"/>
      <c r="AF302" s="383" t="s">
        <v>267</v>
      </c>
      <c r="AG302" s="384"/>
      <c r="AH302" s="384"/>
      <c r="AI302" s="384"/>
      <c r="AJ302" s="385"/>
      <c r="AK302" s="383" t="s">
        <v>4</v>
      </c>
      <c r="AL302" s="384"/>
      <c r="AM302" s="384"/>
      <c r="AN302" s="384"/>
      <c r="AO302" s="384"/>
      <c r="AP302" s="384"/>
      <c r="AQ302" s="384"/>
      <c r="AR302" s="384"/>
      <c r="AS302" s="384"/>
      <c r="AT302" s="384"/>
      <c r="AU302" s="384"/>
      <c r="AV302" s="384"/>
      <c r="AW302" s="384"/>
      <c r="AX302" s="385"/>
      <c r="AY302" s="383" t="s">
        <v>46</v>
      </c>
      <c r="AZ302" s="384"/>
      <c r="BA302" s="384"/>
      <c r="BB302" s="384"/>
      <c r="BC302" s="384"/>
      <c r="BD302" s="384"/>
      <c r="BE302" s="384"/>
      <c r="BF302" s="384"/>
      <c r="BG302" s="384"/>
      <c r="BH302" s="384"/>
      <c r="BI302" s="384"/>
      <c r="BJ302" s="384"/>
      <c r="BK302" s="384"/>
      <c r="BL302" s="384"/>
      <c r="BM302" s="385"/>
    </row>
    <row r="303" spans="1:65" ht="64.2" customHeight="1">
      <c r="A303" s="360"/>
      <c r="B303" s="360"/>
      <c r="C303" s="360"/>
      <c r="D303" s="360"/>
      <c r="E303" s="372"/>
      <c r="F303" s="373"/>
      <c r="G303" s="360"/>
      <c r="H303" s="360"/>
      <c r="I303" s="360"/>
      <c r="J303" s="294" t="s">
        <v>47</v>
      </c>
      <c r="K303" s="294" t="s">
        <v>48</v>
      </c>
      <c r="L303" s="294" t="s">
        <v>49</v>
      </c>
      <c r="M303" s="294" t="s">
        <v>50</v>
      </c>
      <c r="N303" s="294" t="s">
        <v>51</v>
      </c>
      <c r="O303" s="294" t="s">
        <v>52</v>
      </c>
      <c r="P303" s="294" t="s">
        <v>53</v>
      </c>
      <c r="Q303" s="294" t="s">
        <v>54</v>
      </c>
      <c r="R303" s="360"/>
      <c r="S303" s="360"/>
      <c r="T303" s="360"/>
      <c r="U303" s="360"/>
      <c r="V303" s="360"/>
      <c r="W303" s="360"/>
      <c r="X303" s="360"/>
      <c r="Y303" s="360"/>
      <c r="Z303" s="295" t="s">
        <v>19</v>
      </c>
      <c r="AA303" s="295" t="s">
        <v>104</v>
      </c>
      <c r="AB303" s="295" t="s">
        <v>105</v>
      </c>
      <c r="AC303" s="295" t="s">
        <v>55</v>
      </c>
      <c r="AD303" s="295" t="s">
        <v>56</v>
      </c>
      <c r="AE303" s="295" t="s">
        <v>57</v>
      </c>
      <c r="AF303" s="316" t="s">
        <v>58</v>
      </c>
      <c r="AG303" s="316" t="s">
        <v>106</v>
      </c>
      <c r="AH303" s="316" t="s">
        <v>20</v>
      </c>
      <c r="AI303" s="316" t="s">
        <v>570</v>
      </c>
      <c r="AJ303" s="316" t="s">
        <v>99</v>
      </c>
      <c r="AK303" s="317" t="s">
        <v>59</v>
      </c>
      <c r="AL303" s="317" t="s">
        <v>60</v>
      </c>
      <c r="AM303" s="317" t="s">
        <v>61</v>
      </c>
      <c r="AN303" s="317" t="s">
        <v>62</v>
      </c>
      <c r="AO303" s="317" t="s">
        <v>63</v>
      </c>
      <c r="AP303" s="317" t="s">
        <v>730</v>
      </c>
      <c r="AQ303" s="317" t="s">
        <v>731</v>
      </c>
      <c r="AR303" s="317" t="s">
        <v>732</v>
      </c>
      <c r="AS303" s="317" t="s">
        <v>12</v>
      </c>
      <c r="AT303" s="317" t="s">
        <v>13</v>
      </c>
      <c r="AU303" s="317" t="s">
        <v>14</v>
      </c>
      <c r="AV303" s="317" t="s">
        <v>64</v>
      </c>
      <c r="AW303" s="317" t="s">
        <v>15</v>
      </c>
      <c r="AX303" s="317" t="s">
        <v>16</v>
      </c>
      <c r="AY303" s="317" t="s">
        <v>17</v>
      </c>
      <c r="AZ303" s="317" t="s">
        <v>11</v>
      </c>
      <c r="BA303" s="317" t="s">
        <v>733</v>
      </c>
      <c r="BB303" s="317" t="s">
        <v>734</v>
      </c>
      <c r="BC303" s="317" t="s">
        <v>735</v>
      </c>
      <c r="BD303" s="317" t="s">
        <v>736</v>
      </c>
      <c r="BE303" s="317" t="s">
        <v>65</v>
      </c>
      <c r="BF303" s="317" t="s">
        <v>66</v>
      </c>
      <c r="BG303" s="317" t="s">
        <v>67</v>
      </c>
      <c r="BH303" s="317" t="s">
        <v>737</v>
      </c>
      <c r="BI303" s="317" t="s">
        <v>68</v>
      </c>
      <c r="BJ303" s="317" t="s">
        <v>738</v>
      </c>
      <c r="BK303" s="317" t="s">
        <v>69</v>
      </c>
      <c r="BL303" s="317" t="s">
        <v>70</v>
      </c>
      <c r="BM303" s="317" t="s">
        <v>16</v>
      </c>
    </row>
    <row r="304" spans="1:65" ht="20.399999999999999" customHeight="1">
      <c r="A304" s="208">
        <v>1</v>
      </c>
      <c r="B304" s="52" t="s">
        <v>83</v>
      </c>
      <c r="C304" s="208"/>
      <c r="D304" s="208"/>
      <c r="E304" s="222" t="s">
        <v>553</v>
      </c>
      <c r="F304" s="208"/>
      <c r="G304" s="208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</row>
    <row r="305" spans="1:65">
      <c r="A305" s="247"/>
      <c r="B305" s="50"/>
      <c r="C305" s="247"/>
      <c r="D305" s="14"/>
      <c r="E305" s="14"/>
      <c r="F305" s="14"/>
      <c r="N305" s="14"/>
      <c r="O305" s="14"/>
      <c r="P305" s="14"/>
      <c r="Q305" s="14"/>
      <c r="R305" s="14"/>
      <c r="S305" s="14"/>
      <c r="T305" s="14"/>
      <c r="U305" s="14"/>
      <c r="V305" s="14"/>
      <c r="X305" s="14"/>
      <c r="Y305" s="14"/>
      <c r="Z305" s="14"/>
      <c r="AA305" s="14"/>
      <c r="AB305" s="14"/>
      <c r="AC305" s="14"/>
      <c r="AD305" s="14"/>
      <c r="AE305" s="14"/>
      <c r="AF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7" spans="1:65" ht="22.2" customHeight="1">
      <c r="A307" s="257">
        <v>9</v>
      </c>
      <c r="B307" s="258" t="s">
        <v>531</v>
      </c>
      <c r="C307" s="14"/>
      <c r="D307" s="14"/>
      <c r="E307" s="14"/>
      <c r="F307" s="14"/>
      <c r="N307" s="14"/>
      <c r="O307" s="14"/>
      <c r="P307" s="14"/>
      <c r="Q307" s="14"/>
      <c r="R307" s="14"/>
      <c r="S307" s="14"/>
      <c r="T307" s="14"/>
      <c r="U307" s="14"/>
      <c r="V307" s="14"/>
      <c r="X307" s="14"/>
      <c r="Y307" s="14"/>
      <c r="Z307" s="14"/>
      <c r="AA307" s="14"/>
      <c r="AB307" s="14"/>
      <c r="AC307" s="14"/>
      <c r="AD307" s="14"/>
      <c r="AE307" s="14"/>
      <c r="AF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ht="13.8" customHeight="1">
      <c r="A308" s="359" t="s">
        <v>0</v>
      </c>
      <c r="B308" s="359" t="s">
        <v>35</v>
      </c>
      <c r="C308" s="359" t="s">
        <v>18</v>
      </c>
      <c r="D308" s="359" t="s">
        <v>568</v>
      </c>
      <c r="E308" s="370" t="s">
        <v>80</v>
      </c>
      <c r="F308" s="371"/>
      <c r="G308" s="359" t="s">
        <v>36</v>
      </c>
      <c r="H308" s="359" t="s">
        <v>37</v>
      </c>
      <c r="I308" s="359" t="s">
        <v>572</v>
      </c>
      <c r="J308" s="393" t="s">
        <v>38</v>
      </c>
      <c r="K308" s="393"/>
      <c r="L308" s="393"/>
      <c r="M308" s="393"/>
      <c r="N308" s="383" t="s">
        <v>39</v>
      </c>
      <c r="O308" s="384"/>
      <c r="P308" s="384"/>
      <c r="Q308" s="385"/>
      <c r="R308" s="359" t="s">
        <v>40</v>
      </c>
      <c r="S308" s="359" t="s">
        <v>41</v>
      </c>
      <c r="T308" s="359" t="s">
        <v>265</v>
      </c>
      <c r="U308" s="359" t="s">
        <v>42</v>
      </c>
      <c r="V308" s="359" t="s">
        <v>43</v>
      </c>
      <c r="W308" s="359" t="s">
        <v>44</v>
      </c>
      <c r="X308" s="359" t="s">
        <v>45</v>
      </c>
      <c r="Y308" s="359" t="s">
        <v>103</v>
      </c>
      <c r="Z308" s="383" t="s">
        <v>266</v>
      </c>
      <c r="AA308" s="384"/>
      <c r="AB308" s="384"/>
      <c r="AC308" s="384"/>
      <c r="AD308" s="384"/>
      <c r="AE308" s="385"/>
      <c r="AF308" s="383" t="s">
        <v>267</v>
      </c>
      <c r="AG308" s="384"/>
      <c r="AH308" s="384"/>
      <c r="AI308" s="384"/>
      <c r="AJ308" s="385"/>
      <c r="AK308" s="383" t="s">
        <v>4</v>
      </c>
      <c r="AL308" s="384"/>
      <c r="AM308" s="384"/>
      <c r="AN308" s="384"/>
      <c r="AO308" s="384"/>
      <c r="AP308" s="384"/>
      <c r="AQ308" s="384"/>
      <c r="AR308" s="384"/>
      <c r="AS308" s="384"/>
      <c r="AT308" s="384"/>
      <c r="AU308" s="384"/>
      <c r="AV308" s="384"/>
      <c r="AW308" s="384"/>
      <c r="AX308" s="385"/>
      <c r="AY308" s="383" t="s">
        <v>46</v>
      </c>
      <c r="AZ308" s="384"/>
      <c r="BA308" s="384"/>
      <c r="BB308" s="384"/>
      <c r="BC308" s="384"/>
      <c r="BD308" s="384"/>
      <c r="BE308" s="384"/>
      <c r="BF308" s="384"/>
      <c r="BG308" s="384"/>
      <c r="BH308" s="384"/>
      <c r="BI308" s="384"/>
      <c r="BJ308" s="384"/>
      <c r="BK308" s="384"/>
      <c r="BL308" s="384"/>
      <c r="BM308" s="385"/>
    </row>
    <row r="309" spans="1:65" ht="63" customHeight="1">
      <c r="A309" s="360"/>
      <c r="B309" s="360"/>
      <c r="C309" s="360"/>
      <c r="D309" s="360"/>
      <c r="E309" s="372"/>
      <c r="F309" s="373"/>
      <c r="G309" s="360"/>
      <c r="H309" s="360"/>
      <c r="I309" s="360"/>
      <c r="J309" s="294" t="s">
        <v>47</v>
      </c>
      <c r="K309" s="294" t="s">
        <v>48</v>
      </c>
      <c r="L309" s="294" t="s">
        <v>49</v>
      </c>
      <c r="M309" s="294" t="s">
        <v>50</v>
      </c>
      <c r="N309" s="294" t="s">
        <v>51</v>
      </c>
      <c r="O309" s="294" t="s">
        <v>52</v>
      </c>
      <c r="P309" s="294" t="s">
        <v>53</v>
      </c>
      <c r="Q309" s="294" t="s">
        <v>54</v>
      </c>
      <c r="R309" s="360"/>
      <c r="S309" s="360"/>
      <c r="T309" s="360"/>
      <c r="U309" s="360"/>
      <c r="V309" s="360"/>
      <c r="W309" s="360"/>
      <c r="X309" s="360"/>
      <c r="Y309" s="360"/>
      <c r="Z309" s="295" t="s">
        <v>19</v>
      </c>
      <c r="AA309" s="295" t="s">
        <v>104</v>
      </c>
      <c r="AB309" s="295" t="s">
        <v>105</v>
      </c>
      <c r="AC309" s="295" t="s">
        <v>55</v>
      </c>
      <c r="AD309" s="295" t="s">
        <v>56</v>
      </c>
      <c r="AE309" s="295" t="s">
        <v>57</v>
      </c>
      <c r="AF309" s="316" t="s">
        <v>58</v>
      </c>
      <c r="AG309" s="316" t="s">
        <v>106</v>
      </c>
      <c r="AH309" s="316" t="s">
        <v>20</v>
      </c>
      <c r="AI309" s="316" t="s">
        <v>570</v>
      </c>
      <c r="AJ309" s="316" t="s">
        <v>99</v>
      </c>
      <c r="AK309" s="317" t="s">
        <v>59</v>
      </c>
      <c r="AL309" s="317" t="s">
        <v>60</v>
      </c>
      <c r="AM309" s="317" t="s">
        <v>61</v>
      </c>
      <c r="AN309" s="317" t="s">
        <v>62</v>
      </c>
      <c r="AO309" s="317" t="s">
        <v>63</v>
      </c>
      <c r="AP309" s="317" t="s">
        <v>730</v>
      </c>
      <c r="AQ309" s="317" t="s">
        <v>731</v>
      </c>
      <c r="AR309" s="317" t="s">
        <v>732</v>
      </c>
      <c r="AS309" s="317" t="s">
        <v>12</v>
      </c>
      <c r="AT309" s="317" t="s">
        <v>13</v>
      </c>
      <c r="AU309" s="317" t="s">
        <v>14</v>
      </c>
      <c r="AV309" s="317" t="s">
        <v>64</v>
      </c>
      <c r="AW309" s="317" t="s">
        <v>15</v>
      </c>
      <c r="AX309" s="317" t="s">
        <v>16</v>
      </c>
      <c r="AY309" s="317" t="s">
        <v>17</v>
      </c>
      <c r="AZ309" s="317" t="s">
        <v>11</v>
      </c>
      <c r="BA309" s="317" t="s">
        <v>733</v>
      </c>
      <c r="BB309" s="317" t="s">
        <v>734</v>
      </c>
      <c r="BC309" s="317" t="s">
        <v>735</v>
      </c>
      <c r="BD309" s="317" t="s">
        <v>736</v>
      </c>
      <c r="BE309" s="317" t="s">
        <v>65</v>
      </c>
      <c r="BF309" s="317" t="s">
        <v>66</v>
      </c>
      <c r="BG309" s="317" t="s">
        <v>67</v>
      </c>
      <c r="BH309" s="317" t="s">
        <v>737</v>
      </c>
      <c r="BI309" s="317" t="s">
        <v>68</v>
      </c>
      <c r="BJ309" s="317" t="s">
        <v>738</v>
      </c>
      <c r="BK309" s="317" t="s">
        <v>69</v>
      </c>
      <c r="BL309" s="317" t="s">
        <v>70</v>
      </c>
      <c r="BM309" s="317" t="s">
        <v>16</v>
      </c>
    </row>
    <row r="310" spans="1:65" ht="23.4" customHeight="1">
      <c r="A310" s="224">
        <v>1</v>
      </c>
      <c r="B310" s="291" t="s">
        <v>536</v>
      </c>
      <c r="C310" s="61" t="s">
        <v>537</v>
      </c>
      <c r="D310" s="61"/>
      <c r="E310" s="324">
        <v>3700</v>
      </c>
      <c r="F310" s="51" t="s">
        <v>89</v>
      </c>
      <c r="G310" s="62"/>
      <c r="H310" s="63">
        <v>2020</v>
      </c>
      <c r="I310" s="236"/>
      <c r="J310" s="64"/>
      <c r="K310" s="64"/>
      <c r="L310" s="63"/>
      <c r="M310" s="63"/>
      <c r="N310" s="64"/>
      <c r="O310" s="64"/>
      <c r="P310" s="64"/>
      <c r="Q310" s="64"/>
      <c r="R310" s="63"/>
      <c r="S310" s="64"/>
      <c r="T310" s="64"/>
      <c r="U310" s="63"/>
      <c r="V310" s="63"/>
      <c r="W310" s="63"/>
      <c r="X310" s="63"/>
      <c r="Y310" s="225"/>
      <c r="Z310" s="225"/>
      <c r="AA310" s="225"/>
      <c r="AB310" s="64"/>
      <c r="AC310" s="64"/>
      <c r="AD310" s="225"/>
      <c r="AE310" s="64"/>
      <c r="AF310" s="225"/>
      <c r="AG310" s="64"/>
      <c r="AH310" s="64"/>
      <c r="AI310" s="64"/>
      <c r="AJ310" s="227"/>
      <c r="AK310" s="226"/>
      <c r="AL310" s="226"/>
      <c r="AM310" s="226"/>
      <c r="AN310" s="226"/>
      <c r="AO310" s="226"/>
      <c r="AP310" s="61"/>
      <c r="AQ310" s="61"/>
      <c r="AR310" s="61"/>
      <c r="AS310" s="226"/>
      <c r="AT310" s="226"/>
      <c r="AU310" s="236"/>
      <c r="AV310" s="236"/>
      <c r="AW310" s="236"/>
      <c r="AX310" s="61"/>
      <c r="AY310" s="236"/>
      <c r="AZ310" s="226"/>
      <c r="BA310" s="61"/>
      <c r="BB310" s="61"/>
      <c r="BC310" s="61"/>
      <c r="BD310" s="61"/>
      <c r="BE310" s="226"/>
      <c r="BF310" s="226"/>
      <c r="BG310" s="226"/>
      <c r="BH310" s="228"/>
      <c r="BI310" s="226"/>
      <c r="BJ310" s="65"/>
      <c r="BK310" s="226"/>
      <c r="BL310" s="226"/>
      <c r="BM310" s="61"/>
    </row>
    <row r="311" spans="1:65" ht="18" customHeight="1">
      <c r="A311" s="237">
        <v>2</v>
      </c>
      <c r="B311" s="52" t="s">
        <v>83</v>
      </c>
      <c r="C311" s="66" t="s">
        <v>539</v>
      </c>
      <c r="D311" s="222"/>
      <c r="E311" s="312">
        <f>SUM(70000+1600+10000+700)</f>
        <v>82300</v>
      </c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</row>
    <row r="312" spans="1:65" ht="18" customHeight="1">
      <c r="A312" s="237">
        <v>3</v>
      </c>
      <c r="B312" s="52" t="s">
        <v>538</v>
      </c>
      <c r="C312" s="66" t="s">
        <v>539</v>
      </c>
      <c r="D312" s="222"/>
      <c r="E312" s="286">
        <v>49000</v>
      </c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</row>
    <row r="313" spans="1:6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</row>
  </sheetData>
  <mergeCells count="198">
    <mergeCell ref="AK308:AX308"/>
    <mergeCell ref="AY308:BM308"/>
    <mergeCell ref="J308:M308"/>
    <mergeCell ref="N308:Q308"/>
    <mergeCell ref="R308:R309"/>
    <mergeCell ref="S308:S309"/>
    <mergeCell ref="T308:T309"/>
    <mergeCell ref="U308:U309"/>
    <mergeCell ref="V308:V309"/>
    <mergeCell ref="W308:W309"/>
    <mergeCell ref="X308:X309"/>
    <mergeCell ref="A308:A309"/>
    <mergeCell ref="B308:B309"/>
    <mergeCell ref="C308:C309"/>
    <mergeCell ref="D308:D309"/>
    <mergeCell ref="E308:F309"/>
    <mergeCell ref="G308:G309"/>
    <mergeCell ref="H308:H309"/>
    <mergeCell ref="I308:I309"/>
    <mergeCell ref="AF302:AJ302"/>
    <mergeCell ref="Y308:Y309"/>
    <mergeCell ref="Z308:AE308"/>
    <mergeCell ref="AF308:AJ308"/>
    <mergeCell ref="AY302:BM302"/>
    <mergeCell ref="AK296:AX296"/>
    <mergeCell ref="AY296:BM296"/>
    <mergeCell ref="A302:A303"/>
    <mergeCell ref="B302:B303"/>
    <mergeCell ref="C302:C303"/>
    <mergeCell ref="D302:D303"/>
    <mergeCell ref="E302:F303"/>
    <mergeCell ref="G302:G303"/>
    <mergeCell ref="H302:H303"/>
    <mergeCell ref="I302:I303"/>
    <mergeCell ref="J302:M302"/>
    <mergeCell ref="N302:Q302"/>
    <mergeCell ref="R302:R303"/>
    <mergeCell ref="S302:S303"/>
    <mergeCell ref="T302:T303"/>
    <mergeCell ref="U302:U303"/>
    <mergeCell ref="V302:V303"/>
    <mergeCell ref="W302:W303"/>
    <mergeCell ref="X302:X303"/>
    <mergeCell ref="Y302:Y303"/>
    <mergeCell ref="Z302:AE302"/>
    <mergeCell ref="Y290:Y291"/>
    <mergeCell ref="AK302:AX302"/>
    <mergeCell ref="AF290:AJ290"/>
    <mergeCell ref="AK290:AX290"/>
    <mergeCell ref="AY290:BM290"/>
    <mergeCell ref="A296:A297"/>
    <mergeCell ref="B296:B297"/>
    <mergeCell ref="C296:C297"/>
    <mergeCell ref="D296:D297"/>
    <mergeCell ref="E296:F297"/>
    <mergeCell ref="G296:G297"/>
    <mergeCell ref="H296:H297"/>
    <mergeCell ref="I296:I297"/>
    <mergeCell ref="J296:M296"/>
    <mergeCell ref="N296:Q296"/>
    <mergeCell ref="R296:R297"/>
    <mergeCell ref="S296:S297"/>
    <mergeCell ref="T296:T297"/>
    <mergeCell ref="U296:U297"/>
    <mergeCell ref="V296:V297"/>
    <mergeCell ref="W296:W297"/>
    <mergeCell ref="X296:X297"/>
    <mergeCell ref="Y296:Y297"/>
    <mergeCell ref="Z296:AE296"/>
    <mergeCell ref="Y277:Y278"/>
    <mergeCell ref="AF296:AJ296"/>
    <mergeCell ref="Z277:AE277"/>
    <mergeCell ref="AF277:AJ277"/>
    <mergeCell ref="AK277:AX277"/>
    <mergeCell ref="AY277:BM277"/>
    <mergeCell ref="A290:A291"/>
    <mergeCell ref="B290:B291"/>
    <mergeCell ref="C290:C291"/>
    <mergeCell ref="D290:D291"/>
    <mergeCell ref="E290:F291"/>
    <mergeCell ref="G290:G291"/>
    <mergeCell ref="H290:H291"/>
    <mergeCell ref="I290:I291"/>
    <mergeCell ref="J290:M290"/>
    <mergeCell ref="N290:Q290"/>
    <mergeCell ref="R290:R291"/>
    <mergeCell ref="S290:S291"/>
    <mergeCell ref="T290:T291"/>
    <mergeCell ref="U290:U291"/>
    <mergeCell ref="V290:V291"/>
    <mergeCell ref="W290:W291"/>
    <mergeCell ref="X290:X291"/>
    <mergeCell ref="Z290:AE290"/>
    <mergeCell ref="A277:A278"/>
    <mergeCell ref="B277:B278"/>
    <mergeCell ref="C277:C278"/>
    <mergeCell ref="D277:D278"/>
    <mergeCell ref="E277:F278"/>
    <mergeCell ref="G277:G278"/>
    <mergeCell ref="H277:H278"/>
    <mergeCell ref="I277:I278"/>
    <mergeCell ref="J277:M277"/>
    <mergeCell ref="N277:Q277"/>
    <mergeCell ref="R277:R278"/>
    <mergeCell ref="S277:S278"/>
    <mergeCell ref="T277:T278"/>
    <mergeCell ref="U277:U278"/>
    <mergeCell ref="V277:V278"/>
    <mergeCell ref="W277:W278"/>
    <mergeCell ref="A14:A15"/>
    <mergeCell ref="B14:B15"/>
    <mergeCell ref="C14:C15"/>
    <mergeCell ref="D14:D15"/>
    <mergeCell ref="E14:F15"/>
    <mergeCell ref="G14:G15"/>
    <mergeCell ref="H14:H15"/>
    <mergeCell ref="I14:I15"/>
    <mergeCell ref="A235:A236"/>
    <mergeCell ref="B235:B236"/>
    <mergeCell ref="C235:C236"/>
    <mergeCell ref="D235:D236"/>
    <mergeCell ref="E235:F236"/>
    <mergeCell ref="G235:G236"/>
    <mergeCell ref="H235:H236"/>
    <mergeCell ref="I235:I236"/>
    <mergeCell ref="A243:A244"/>
    <mergeCell ref="X277:X278"/>
    <mergeCell ref="J14:M14"/>
    <mergeCell ref="N14:Q14"/>
    <mergeCell ref="R14:R15"/>
    <mergeCell ref="S14:S15"/>
    <mergeCell ref="T14:T15"/>
    <mergeCell ref="U14:U15"/>
    <mergeCell ref="V14:V15"/>
    <mergeCell ref="W14:W15"/>
    <mergeCell ref="J235:M235"/>
    <mergeCell ref="N235:Q235"/>
    <mergeCell ref="R235:R236"/>
    <mergeCell ref="S235:S236"/>
    <mergeCell ref="T235:T236"/>
    <mergeCell ref="U235:U236"/>
    <mergeCell ref="V235:V236"/>
    <mergeCell ref="W235:W236"/>
    <mergeCell ref="X235:X236"/>
    <mergeCell ref="W243:W244"/>
    <mergeCell ref="X243:X244"/>
    <mergeCell ref="R243:R244"/>
    <mergeCell ref="S243:S244"/>
    <mergeCell ref="T243:T244"/>
    <mergeCell ref="U243:U244"/>
    <mergeCell ref="Y243:Y244"/>
    <mergeCell ref="X14:X15"/>
    <mergeCell ref="Y14:Y15"/>
    <mergeCell ref="Z14:AE14"/>
    <mergeCell ref="AF14:AJ14"/>
    <mergeCell ref="AK14:AX14"/>
    <mergeCell ref="AY14:BM14"/>
    <mergeCell ref="X266:X267"/>
    <mergeCell ref="Y266:Y267"/>
    <mergeCell ref="Z266:AE266"/>
    <mergeCell ref="Y235:Y236"/>
    <mergeCell ref="Z235:AE235"/>
    <mergeCell ref="AF235:AJ235"/>
    <mergeCell ref="AK235:AX235"/>
    <mergeCell ref="AY235:BM235"/>
    <mergeCell ref="B243:B244"/>
    <mergeCell ref="C243:C244"/>
    <mergeCell ref="D243:D244"/>
    <mergeCell ref="E243:F244"/>
    <mergeCell ref="G243:G244"/>
    <mergeCell ref="H243:H244"/>
    <mergeCell ref="I243:I244"/>
    <mergeCell ref="J243:M243"/>
    <mergeCell ref="N243:Q243"/>
    <mergeCell ref="V243:V244"/>
    <mergeCell ref="AF266:AJ266"/>
    <mergeCell ref="AK266:AX266"/>
    <mergeCell ref="AY266:BM266"/>
    <mergeCell ref="Z243:AE243"/>
    <mergeCell ref="AF243:AJ243"/>
    <mergeCell ref="AK243:AX243"/>
    <mergeCell ref="AY243:BM243"/>
    <mergeCell ref="A266:A267"/>
    <mergeCell ref="B266:B267"/>
    <mergeCell ref="C266:C267"/>
    <mergeCell ref="D266:D267"/>
    <mergeCell ref="E266:F267"/>
    <mergeCell ref="G266:G267"/>
    <mergeCell ref="H266:H267"/>
    <mergeCell ref="I266:I267"/>
    <mergeCell ref="J266:M266"/>
    <mergeCell ref="N266:Q266"/>
    <mergeCell ref="R266:R267"/>
    <mergeCell ref="S266:S267"/>
    <mergeCell ref="T266:T267"/>
    <mergeCell ref="U266:U267"/>
    <mergeCell ref="V266:V267"/>
    <mergeCell ref="W266:W267"/>
  </mergeCells>
  <dataValidations count="6">
    <dataValidation type="list" allowBlank="1" showInputMessage="1" showErrorMessage="1" sqref="I16:I102 I245:I250 I268:I269 I279:I282 I292 I237 I310" xr:uid="{646290C9-80B0-40DA-907E-C9E1F77980B1}">
      <formula1>"dobry, dostateczny, zły"</formula1>
    </dataValidation>
    <dataValidation type="list" allowBlank="1" showInputMessage="1" showErrorMessage="1" sqref="BK16:BL102 AF16:AF102 AD16:AD102 AY16:AZ102 BI16:BI102 AV16:AW102 AK16:AO102 R16:R102 AS16:AT102 U16:Z102 L16:M102 BK245:BL250 AD245:AD250 U245:Z250 R245:R250 AF245:AF250 AS245:AT250 AK245:AO250 AV245:AW250 BI245:BI250 AY245:AZ250 L245:M250 BK268:BL269 AD268:AD269 U268:Z269 R268:R269 AF268:AF269 AS268:AT269 AK268:AO269 AV268:AW269 BI268:BI269 AY268:AZ269 L268:M269 BK279:BL282 AD279:AD282 U279:Z282 R279:R282 AF279:AF282 AS279:AT282 AK279:AO282 AV279:AW282 BI279:BI282 AY279:AZ282 L279:M282 BK292:BL292 AD292 U292:Z292 R292 AF292 AS292:AT292 AK292:AO292 AV292:AW292 BI292 AY292:AZ292 L292:M292 BK237:BL237 AD237 U237:Z237 R237 AF237 AS237:AT237 AK237:AO237 AV237:AW237 BI237 AY237:AZ237 L237:M237 L310:M310 AY310:AZ310 BI310 AV310:AW310 AK310:AO310 AS310:AT310 AF310 R310 U310:Z310 AD310 BK310:BL310" xr:uid="{448503AF-4E31-4061-9F1C-D5489C29D195}">
      <formula1>"TAK, NIE"</formula1>
    </dataValidation>
    <dataValidation type="list" allowBlank="1" showInputMessage="1" showErrorMessage="1" sqref="V19:V102 V17 W16:Y102 AF245:AF250 U245:Y250 AF268:AF269 U268:Y269 AF279:AF282 U279:Y282 AF292 U292:Y292 U16:U102 AF16:AF102 AF237 U237:Y237 U310:Y310 AF310" xr:uid="{9D391356-1A38-44BD-AB4C-2526A647BA2A}">
      <formula1>"TAK - A i B, TAK - tylko A, TAK - tylko B, NIE"</formula1>
    </dataValidation>
    <dataValidation type="list" allowBlank="1" showInputMessage="1" showErrorMessage="1" sqref="AA16:AA102 AA245:AA250 AA268:AA269 AA279:AA282 AA292 AA237 AA310" xr:uid="{6707EBEF-2F7A-45D0-85B6-674271EE0C80}">
      <formula1>"tymczasowo, na stałe"</formula1>
    </dataValidation>
    <dataValidation type="list" allowBlank="1" showInputMessage="1" showErrorMessage="1" sqref="AU16:AU102 AU245:AU250 AU268:AU269 AU279:AU282 AU292 AU237 AU310" xr:uid="{7A67FCE4-F065-4417-AAAC-85407B3EF2FE}">
      <formula1>"TAK - wewnętrzny, TAK - zewnętrzny, TAK - wewnętrzny i zewnętrzny, NIE"</formula1>
    </dataValidation>
    <dataValidation type="list" allowBlank="1" showInputMessage="1" showErrorMessage="1" sqref="BE16:BG102 BE245:BG250 BE268:BG269 BE279:BG282 BE292:BG292 BE237:BG237 BE310:BG310" xr:uid="{BFC381CF-86BF-435A-8224-B2C34C043F2E}">
      <formula1>"TAK - uruchamiana automatycznie, TAK - uruchamiana ręcznie, NIE"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zoomScaleNormal="100" workbookViewId="0">
      <selection activeCell="C52" sqref="C52"/>
    </sheetView>
  </sheetViews>
  <sheetFormatPr defaultColWidth="9.109375" defaultRowHeight="13.8"/>
  <cols>
    <col min="1" max="1" width="6.5546875" style="23" customWidth="1"/>
    <col min="2" max="2" width="47.6640625" style="20" customWidth="1"/>
    <col min="3" max="3" width="30.44140625" style="17" customWidth="1"/>
    <col min="4" max="4" width="18.21875" style="18" customWidth="1"/>
    <col min="5" max="5" width="15.88671875" style="18" customWidth="1"/>
    <col min="6" max="6" width="23.44140625" style="22" customWidth="1"/>
    <col min="7" max="7" width="19.33203125" style="21" customWidth="1"/>
    <col min="8" max="8" width="29.5546875" style="19" customWidth="1"/>
    <col min="9" max="9" width="37.109375" style="19" customWidth="1"/>
    <col min="10" max="10" width="9.109375" style="5"/>
    <col min="11" max="11" width="10.88671875" style="5" bestFit="1" customWidth="1"/>
    <col min="12" max="16384" width="9.109375" style="5"/>
  </cols>
  <sheetData>
    <row r="1" spans="1:8">
      <c r="B1" s="155" t="s">
        <v>522</v>
      </c>
      <c r="C1" s="17" t="s">
        <v>712</v>
      </c>
    </row>
    <row r="2" spans="1:8">
      <c r="H2" s="284"/>
    </row>
    <row r="3" spans="1:8" ht="26.4">
      <c r="A3" s="86" t="s">
        <v>0</v>
      </c>
      <c r="B3" s="86" t="s">
        <v>1</v>
      </c>
      <c r="C3" s="87" t="s">
        <v>80</v>
      </c>
      <c r="D3" s="76" t="s">
        <v>71</v>
      </c>
      <c r="E3" s="77" t="s">
        <v>72</v>
      </c>
      <c r="F3" s="85" t="s">
        <v>117</v>
      </c>
    </row>
    <row r="4" spans="1:8">
      <c r="A4" s="75"/>
      <c r="B4" s="75" t="s">
        <v>164</v>
      </c>
      <c r="C4" s="78"/>
      <c r="D4" s="106"/>
      <c r="E4" s="106"/>
      <c r="F4" s="107"/>
    </row>
    <row r="5" spans="1:8" ht="18" customHeight="1">
      <c r="A5" s="68" t="s">
        <v>107</v>
      </c>
      <c r="B5" s="70" t="s">
        <v>81</v>
      </c>
      <c r="C5" s="79">
        <v>251495.38</v>
      </c>
      <c r="D5" s="88" t="s">
        <v>89</v>
      </c>
      <c r="E5" s="397" t="s">
        <v>424</v>
      </c>
      <c r="F5" s="394" t="s">
        <v>425</v>
      </c>
    </row>
    <row r="6" spans="1:8" ht="27.6" customHeight="1">
      <c r="A6" s="68" t="s">
        <v>108</v>
      </c>
      <c r="B6" s="70" t="s">
        <v>423</v>
      </c>
      <c r="C6" s="79">
        <v>21693.88</v>
      </c>
      <c r="D6" s="88" t="s">
        <v>89</v>
      </c>
      <c r="E6" s="398"/>
      <c r="F6" s="395"/>
    </row>
    <row r="7" spans="1:8" ht="19.8" customHeight="1">
      <c r="A7" s="68" t="s">
        <v>109</v>
      </c>
      <c r="B7" s="70" t="s">
        <v>82</v>
      </c>
      <c r="C7" s="132">
        <v>51026.99</v>
      </c>
      <c r="D7" s="88" t="s">
        <v>89</v>
      </c>
      <c r="E7" s="399"/>
      <c r="F7" s="395"/>
    </row>
    <row r="8" spans="1:8" ht="13.8" customHeight="1">
      <c r="A8" s="68" t="s">
        <v>110</v>
      </c>
      <c r="B8" s="210" t="s">
        <v>112</v>
      </c>
      <c r="C8" s="79">
        <v>55453.49</v>
      </c>
      <c r="D8" s="88" t="s">
        <v>89</v>
      </c>
      <c r="E8" s="399"/>
      <c r="F8" s="395"/>
    </row>
    <row r="9" spans="1:8" ht="13.8" customHeight="1">
      <c r="A9" s="68" t="s">
        <v>111</v>
      </c>
      <c r="B9" s="210" t="s">
        <v>114</v>
      </c>
      <c r="C9" s="79">
        <v>20651.7</v>
      </c>
      <c r="D9" s="88" t="s">
        <v>89</v>
      </c>
      <c r="E9" s="399"/>
      <c r="F9" s="395"/>
    </row>
    <row r="10" spans="1:8" ht="13.8" customHeight="1">
      <c r="A10" s="72"/>
      <c r="B10" s="73" t="s">
        <v>113</v>
      </c>
      <c r="C10" s="80">
        <f>SUM(C5:C9)</f>
        <v>400321.44</v>
      </c>
      <c r="D10" s="88"/>
      <c r="E10" s="400"/>
      <c r="F10" s="396"/>
      <c r="H10" s="89"/>
    </row>
    <row r="11" spans="1:8">
      <c r="A11" s="67"/>
      <c r="B11" s="67" t="s">
        <v>168</v>
      </c>
      <c r="C11" s="81"/>
      <c r="D11" s="106"/>
      <c r="E11" s="106"/>
      <c r="F11" s="107"/>
      <c r="G11" s="114"/>
      <c r="H11" s="115"/>
    </row>
    <row r="12" spans="1:8">
      <c r="A12" s="68" t="s">
        <v>107</v>
      </c>
      <c r="B12" s="69" t="s">
        <v>81</v>
      </c>
      <c r="C12" s="79">
        <v>7787</v>
      </c>
      <c r="D12" s="88" t="s">
        <v>89</v>
      </c>
      <c r="E12" s="397" t="s">
        <v>529</v>
      </c>
      <c r="F12" s="394" t="s">
        <v>530</v>
      </c>
    </row>
    <row r="13" spans="1:8">
      <c r="A13" s="68" t="s">
        <v>108</v>
      </c>
      <c r="B13" s="69" t="s">
        <v>82</v>
      </c>
      <c r="C13" s="132">
        <v>7452</v>
      </c>
      <c r="D13" s="88" t="s">
        <v>89</v>
      </c>
      <c r="E13" s="399"/>
      <c r="F13" s="399"/>
    </row>
    <row r="14" spans="1:8">
      <c r="A14" s="68" t="s">
        <v>109</v>
      </c>
      <c r="B14" s="71" t="s">
        <v>112</v>
      </c>
      <c r="C14" s="79">
        <v>1270</v>
      </c>
      <c r="D14" s="88" t="s">
        <v>89</v>
      </c>
      <c r="E14" s="399"/>
      <c r="F14" s="399"/>
    </row>
    <row r="15" spans="1:8">
      <c r="A15" s="72"/>
      <c r="B15" s="73" t="s">
        <v>113</v>
      </c>
      <c r="C15" s="80">
        <f>SUM(C12:C14)</f>
        <v>16509</v>
      </c>
      <c r="D15" s="88"/>
      <c r="E15" s="400"/>
      <c r="F15" s="402"/>
    </row>
    <row r="16" spans="1:8">
      <c r="A16" s="67"/>
      <c r="B16" s="67" t="s">
        <v>167</v>
      </c>
      <c r="C16" s="81"/>
      <c r="D16" s="106"/>
      <c r="E16" s="106"/>
      <c r="F16" s="107"/>
    </row>
    <row r="17" spans="1:7">
      <c r="A17" s="68" t="s">
        <v>107</v>
      </c>
      <c r="B17" s="69" t="s">
        <v>81</v>
      </c>
      <c r="C17" s="82">
        <v>92362.17</v>
      </c>
      <c r="D17" s="88" t="s">
        <v>89</v>
      </c>
      <c r="E17" s="397" t="s">
        <v>123</v>
      </c>
      <c r="F17" s="394" t="s">
        <v>460</v>
      </c>
    </row>
    <row r="18" spans="1:7">
      <c r="A18" s="68" t="s">
        <v>108</v>
      </c>
      <c r="B18" s="69" t="s">
        <v>82</v>
      </c>
      <c r="C18" s="133">
        <v>241404.21</v>
      </c>
      <c r="D18" s="88" t="s">
        <v>89</v>
      </c>
      <c r="E18" s="399"/>
      <c r="F18" s="401"/>
    </row>
    <row r="19" spans="1:7">
      <c r="A19" s="68" t="s">
        <v>109</v>
      </c>
      <c r="B19" s="210" t="s">
        <v>112</v>
      </c>
      <c r="C19" s="82">
        <v>2515</v>
      </c>
      <c r="D19" s="88" t="s">
        <v>89</v>
      </c>
      <c r="E19" s="399"/>
      <c r="F19" s="401"/>
      <c r="G19" s="220"/>
    </row>
    <row r="20" spans="1:7">
      <c r="A20" s="68" t="s">
        <v>110</v>
      </c>
      <c r="B20" s="210" t="s">
        <v>114</v>
      </c>
      <c r="C20" s="82">
        <v>20246.29</v>
      </c>
      <c r="D20" s="88" t="s">
        <v>89</v>
      </c>
      <c r="E20" s="399"/>
      <c r="F20" s="401"/>
    </row>
    <row r="21" spans="1:7">
      <c r="A21" s="68"/>
      <c r="B21" s="73" t="s">
        <v>113</v>
      </c>
      <c r="C21" s="83">
        <f>SUM(C17:C20)</f>
        <v>356527.67</v>
      </c>
      <c r="D21" s="88" t="s">
        <v>89</v>
      </c>
      <c r="E21" s="400"/>
      <c r="F21" s="402"/>
    </row>
    <row r="22" spans="1:7">
      <c r="A22" s="74"/>
      <c r="B22" s="67" t="s">
        <v>741</v>
      </c>
      <c r="C22" s="81"/>
      <c r="D22" s="106"/>
      <c r="E22" s="106"/>
      <c r="F22" s="107"/>
    </row>
    <row r="23" spans="1:7">
      <c r="A23" s="68" t="s">
        <v>107</v>
      </c>
      <c r="B23" s="69" t="s">
        <v>81</v>
      </c>
      <c r="C23" s="79">
        <v>64565.21</v>
      </c>
      <c r="D23" s="88" t="s">
        <v>89</v>
      </c>
      <c r="E23" s="397" t="s">
        <v>121</v>
      </c>
      <c r="F23" s="394" t="s">
        <v>480</v>
      </c>
    </row>
    <row r="24" spans="1:7">
      <c r="A24" s="68" t="s">
        <v>108</v>
      </c>
      <c r="B24" s="69" t="s">
        <v>82</v>
      </c>
      <c r="C24" s="132">
        <v>156338.38</v>
      </c>
      <c r="D24" s="88" t="s">
        <v>89</v>
      </c>
      <c r="E24" s="399"/>
      <c r="F24" s="399"/>
    </row>
    <row r="25" spans="1:7">
      <c r="A25" s="68" t="s">
        <v>109</v>
      </c>
      <c r="B25" s="71" t="s">
        <v>112</v>
      </c>
      <c r="C25" s="79">
        <v>5485.96</v>
      </c>
      <c r="D25" s="88" t="s">
        <v>89</v>
      </c>
      <c r="E25" s="399"/>
      <c r="F25" s="399"/>
    </row>
    <row r="26" spans="1:7">
      <c r="A26" s="68"/>
      <c r="B26" s="73" t="s">
        <v>113</v>
      </c>
      <c r="C26" s="80">
        <f>SUM(C23:C25)</f>
        <v>226389.55</v>
      </c>
      <c r="D26" s="88" t="s">
        <v>89</v>
      </c>
      <c r="E26" s="400"/>
      <c r="F26" s="400"/>
    </row>
    <row r="27" spans="1:7">
      <c r="A27" s="67"/>
      <c r="B27" s="67" t="s">
        <v>169</v>
      </c>
      <c r="C27" s="84"/>
      <c r="D27" s="106"/>
      <c r="E27" s="106"/>
      <c r="F27" s="107"/>
    </row>
    <row r="28" spans="1:7">
      <c r="A28" s="68" t="s">
        <v>107</v>
      </c>
      <c r="B28" s="69" t="s">
        <v>115</v>
      </c>
      <c r="C28" s="79">
        <v>64625.31</v>
      </c>
      <c r="D28" s="88" t="s">
        <v>89</v>
      </c>
      <c r="E28" s="397" t="s">
        <v>424</v>
      </c>
      <c r="F28" s="394" t="s">
        <v>480</v>
      </c>
    </row>
    <row r="29" spans="1:7">
      <c r="A29" s="68" t="s">
        <v>108</v>
      </c>
      <c r="B29" s="69" t="s">
        <v>82</v>
      </c>
      <c r="C29" s="132">
        <v>85151.52</v>
      </c>
      <c r="D29" s="88" t="s">
        <v>89</v>
      </c>
      <c r="E29" s="401"/>
      <c r="F29" s="399"/>
    </row>
    <row r="30" spans="1:7">
      <c r="A30" s="68" t="s">
        <v>109</v>
      </c>
      <c r="B30" s="71" t="s">
        <v>112</v>
      </c>
      <c r="C30" s="79">
        <v>1700</v>
      </c>
      <c r="D30" s="88" t="s">
        <v>89</v>
      </c>
      <c r="E30" s="401"/>
      <c r="F30" s="399"/>
    </row>
    <row r="31" spans="1:7">
      <c r="A31" s="68"/>
      <c r="B31" s="73" t="s">
        <v>113</v>
      </c>
      <c r="C31" s="80">
        <f>SUM(C28:C30)</f>
        <v>151476.83000000002</v>
      </c>
      <c r="D31" s="88" t="s">
        <v>89</v>
      </c>
      <c r="E31" s="402"/>
      <c r="F31" s="400"/>
    </row>
    <row r="32" spans="1:7">
      <c r="A32" s="67"/>
      <c r="B32" s="67" t="s">
        <v>533</v>
      </c>
      <c r="C32" s="84"/>
      <c r="D32" s="106"/>
      <c r="E32" s="106"/>
      <c r="F32" s="107"/>
    </row>
    <row r="33" spans="1:6">
      <c r="A33" s="68" t="s">
        <v>107</v>
      </c>
      <c r="B33" s="69" t="s">
        <v>81</v>
      </c>
      <c r="C33" s="79">
        <v>60148.04</v>
      </c>
      <c r="D33" s="88" t="s">
        <v>89</v>
      </c>
      <c r="E33" s="397" t="s">
        <v>566</v>
      </c>
      <c r="F33" s="394" t="s">
        <v>567</v>
      </c>
    </row>
    <row r="34" spans="1:6">
      <c r="A34" s="68" t="s">
        <v>108</v>
      </c>
      <c r="B34" s="69" t="s">
        <v>82</v>
      </c>
      <c r="C34" s="132">
        <v>11677.28</v>
      </c>
      <c r="D34" s="88" t="s">
        <v>89</v>
      </c>
      <c r="E34" s="399"/>
      <c r="F34" s="399"/>
    </row>
    <row r="35" spans="1:6">
      <c r="A35" s="68" t="s">
        <v>109</v>
      </c>
      <c r="B35" s="71" t="s">
        <v>112</v>
      </c>
      <c r="C35" s="79">
        <v>12741.43</v>
      </c>
      <c r="D35" s="88" t="s">
        <v>89</v>
      </c>
      <c r="E35" s="399"/>
      <c r="F35" s="399"/>
    </row>
    <row r="36" spans="1:6">
      <c r="A36" s="68"/>
      <c r="B36" s="73" t="s">
        <v>113</v>
      </c>
      <c r="C36" s="80">
        <f>SUM(C33:C35)</f>
        <v>84566.75</v>
      </c>
      <c r="D36" s="88" t="s">
        <v>89</v>
      </c>
      <c r="E36" s="400"/>
      <c r="F36" s="400"/>
    </row>
    <row r="37" spans="1:6">
      <c r="A37" s="67"/>
      <c r="B37" s="67" t="s">
        <v>165</v>
      </c>
      <c r="C37" s="84"/>
      <c r="D37" s="106"/>
      <c r="E37" s="106"/>
      <c r="F37" s="107"/>
    </row>
    <row r="38" spans="1:6">
      <c r="A38" s="68" t="s">
        <v>107</v>
      </c>
      <c r="B38" s="69" t="s">
        <v>81</v>
      </c>
      <c r="C38" s="79">
        <v>63197.77</v>
      </c>
      <c r="D38" s="88" t="s">
        <v>89</v>
      </c>
      <c r="E38" s="397" t="s">
        <v>512</v>
      </c>
      <c r="F38" s="394" t="s">
        <v>513</v>
      </c>
    </row>
    <row r="39" spans="1:6">
      <c r="A39" s="68" t="s">
        <v>108</v>
      </c>
      <c r="B39" s="69" t="s">
        <v>82</v>
      </c>
      <c r="C39" s="132">
        <v>7290.48</v>
      </c>
      <c r="D39" s="88" t="s">
        <v>89</v>
      </c>
      <c r="E39" s="399"/>
      <c r="F39" s="399"/>
    </row>
    <row r="40" spans="1:6">
      <c r="A40" s="68" t="s">
        <v>109</v>
      </c>
      <c r="B40" s="71" t="s">
        <v>112</v>
      </c>
      <c r="C40" s="79">
        <v>2995.05</v>
      </c>
      <c r="D40" s="88" t="s">
        <v>89</v>
      </c>
      <c r="E40" s="399"/>
      <c r="F40" s="399"/>
    </row>
    <row r="41" spans="1:6">
      <c r="A41" s="68" t="s">
        <v>110</v>
      </c>
      <c r="B41" s="71" t="s">
        <v>114</v>
      </c>
      <c r="C41" s="79">
        <v>527.66999999999996</v>
      </c>
      <c r="D41" s="88" t="s">
        <v>89</v>
      </c>
      <c r="E41" s="399"/>
      <c r="F41" s="399"/>
    </row>
    <row r="42" spans="1:6">
      <c r="A42" s="68"/>
      <c r="B42" s="73" t="s">
        <v>113</v>
      </c>
      <c r="C42" s="80">
        <f>SUM(C38:C41)</f>
        <v>74010.97</v>
      </c>
      <c r="D42" s="88" t="s">
        <v>89</v>
      </c>
      <c r="E42" s="400"/>
      <c r="F42" s="400"/>
    </row>
    <row r="43" spans="1:6">
      <c r="A43" s="67"/>
      <c r="B43" s="67" t="s">
        <v>166</v>
      </c>
      <c r="C43" s="84"/>
      <c r="D43" s="106"/>
      <c r="E43" s="106"/>
      <c r="F43" s="107"/>
    </row>
    <row r="44" spans="1:6">
      <c r="A44" s="68" t="s">
        <v>107</v>
      </c>
      <c r="B44" s="69" t="s">
        <v>115</v>
      </c>
      <c r="C44" s="79">
        <v>33604.620000000003</v>
      </c>
      <c r="D44" s="88" t="s">
        <v>89</v>
      </c>
      <c r="E44" s="397" t="s">
        <v>515</v>
      </c>
      <c r="F44" s="394" t="s">
        <v>516</v>
      </c>
    </row>
    <row r="45" spans="1:6">
      <c r="A45" s="68" t="s">
        <v>108</v>
      </c>
      <c r="B45" s="69" t="s">
        <v>82</v>
      </c>
      <c r="C45" s="132">
        <v>2440</v>
      </c>
      <c r="D45" s="88" t="s">
        <v>89</v>
      </c>
      <c r="E45" s="399"/>
      <c r="F45" s="399"/>
    </row>
    <row r="46" spans="1:6">
      <c r="A46" s="68" t="s">
        <v>109</v>
      </c>
      <c r="B46" s="71" t="s">
        <v>112</v>
      </c>
      <c r="C46" s="79">
        <v>3768</v>
      </c>
      <c r="D46" s="88" t="s">
        <v>89</v>
      </c>
      <c r="E46" s="399"/>
      <c r="F46" s="399"/>
    </row>
    <row r="47" spans="1:6">
      <c r="A47" s="68"/>
      <c r="B47" s="73" t="s">
        <v>113</v>
      </c>
      <c r="C47" s="80">
        <f>SUM(C44:C46)</f>
        <v>39812.620000000003</v>
      </c>
      <c r="D47" s="88" t="s">
        <v>89</v>
      </c>
      <c r="E47" s="400"/>
      <c r="F47" s="400"/>
    </row>
    <row r="48" spans="1:6">
      <c r="A48" s="67"/>
      <c r="B48" s="67" t="s">
        <v>535</v>
      </c>
      <c r="C48" s="84"/>
      <c r="D48" s="106"/>
      <c r="E48" s="106"/>
      <c r="F48" s="107"/>
    </row>
    <row r="49" spans="1:6">
      <c r="A49" s="68" t="s">
        <v>107</v>
      </c>
      <c r="B49" s="69" t="s">
        <v>115</v>
      </c>
      <c r="C49" s="79">
        <v>22000</v>
      </c>
      <c r="D49" s="88" t="s">
        <v>89</v>
      </c>
      <c r="E49" s="397" t="s">
        <v>534</v>
      </c>
      <c r="F49" s="394" t="s">
        <v>530</v>
      </c>
    </row>
    <row r="50" spans="1:6">
      <c r="A50" s="68" t="s">
        <v>108</v>
      </c>
      <c r="B50" s="69" t="s">
        <v>82</v>
      </c>
      <c r="C50" s="132">
        <v>61900</v>
      </c>
      <c r="D50" s="88" t="s">
        <v>89</v>
      </c>
      <c r="E50" s="399"/>
      <c r="F50" s="399"/>
    </row>
    <row r="51" spans="1:6" ht="14.4" thickBot="1">
      <c r="A51" s="68"/>
      <c r="B51" s="73" t="s">
        <v>113</v>
      </c>
      <c r="C51" s="80">
        <f>SUM(C49:C50)</f>
        <v>83900</v>
      </c>
      <c r="D51" s="88" t="s">
        <v>89</v>
      </c>
      <c r="E51" s="400"/>
      <c r="F51" s="400"/>
    </row>
    <row r="52" spans="1:6" ht="22.8" customHeight="1" thickBot="1">
      <c r="A52" s="152"/>
      <c r="B52" s="153" t="s">
        <v>116</v>
      </c>
      <c r="C52" s="154">
        <f>SUM(C10,C15,C21,C26,C31,C36,C42,C47,C51)</f>
        <v>1433514.83</v>
      </c>
      <c r="D52" s="106"/>
      <c r="E52" s="106"/>
      <c r="F52" s="107"/>
    </row>
    <row r="56" spans="1:6" ht="22.2" customHeight="1">
      <c r="A56" s="138"/>
      <c r="B56" s="134" t="s">
        <v>1</v>
      </c>
      <c r="C56" s="135" t="s">
        <v>84</v>
      </c>
      <c r="D56" s="139"/>
      <c r="E56" s="139"/>
    </row>
    <row r="57" spans="1:6" ht="21" customHeight="1">
      <c r="A57" s="138"/>
      <c r="B57" s="142" t="s">
        <v>81</v>
      </c>
      <c r="C57" s="54">
        <f>SUM(C5:C6,C8:C9,C12,C14,C17,C19:C20,C23,C25,C28,C30,C33,C35,C38,C40:C41,C44,C46,C49)</f>
        <v>808833.97000000009</v>
      </c>
      <c r="D57" s="139"/>
      <c r="E57" s="139"/>
    </row>
    <row r="58" spans="1:6" ht="22.2" customHeight="1">
      <c r="A58" s="138"/>
      <c r="B58" s="142" t="s">
        <v>82</v>
      </c>
      <c r="C58" s="54">
        <f>SUM(C7,C13,C18,C24,C29,C34,C39,C45,C50)</f>
        <v>624680.86</v>
      </c>
      <c r="D58" s="139"/>
      <c r="E58" s="139"/>
    </row>
    <row r="59" spans="1:6" ht="20.399999999999999" customHeight="1">
      <c r="A59" s="138"/>
      <c r="B59" s="136" t="s">
        <v>21</v>
      </c>
      <c r="C59" s="137">
        <f>SUM(C57:C58)</f>
        <v>1433514.83</v>
      </c>
      <c r="D59" s="139"/>
      <c r="E59" s="139"/>
    </row>
    <row r="60" spans="1:6">
      <c r="A60" s="138"/>
      <c r="B60" s="53"/>
      <c r="C60" s="53"/>
      <c r="D60" s="139"/>
      <c r="E60" s="139"/>
    </row>
    <row r="61" spans="1:6">
      <c r="A61" s="138"/>
      <c r="B61" s="53" t="s">
        <v>130</v>
      </c>
      <c r="C61" s="53"/>
      <c r="D61" s="139"/>
      <c r="E61" s="139"/>
    </row>
    <row r="62" spans="1:6">
      <c r="A62" s="138"/>
      <c r="B62" s="53" t="s">
        <v>87</v>
      </c>
      <c r="C62" s="53"/>
      <c r="D62" s="139"/>
      <c r="E62" s="139"/>
    </row>
    <row r="63" spans="1:6">
      <c r="A63" s="138"/>
      <c r="B63" s="53" t="s">
        <v>88</v>
      </c>
      <c r="C63" s="53"/>
      <c r="D63" s="139"/>
      <c r="E63" s="139"/>
    </row>
    <row r="64" spans="1:6">
      <c r="A64" s="138"/>
      <c r="B64" s="140"/>
      <c r="C64" s="141"/>
      <c r="D64" s="139"/>
      <c r="E64" s="139"/>
    </row>
  </sheetData>
  <mergeCells count="18">
    <mergeCell ref="F49:F51"/>
    <mergeCell ref="E49:E51"/>
    <mergeCell ref="F5:F10"/>
    <mergeCell ref="E5:E10"/>
    <mergeCell ref="E44:E47"/>
    <mergeCell ref="F44:F47"/>
    <mergeCell ref="E23:E26"/>
    <mergeCell ref="E17:E21"/>
    <mergeCell ref="F17:F21"/>
    <mergeCell ref="E12:E15"/>
    <mergeCell ref="E33:E36"/>
    <mergeCell ref="F33:F36"/>
    <mergeCell ref="F23:F26"/>
    <mergeCell ref="E38:E42"/>
    <mergeCell ref="E28:E31"/>
    <mergeCell ref="F28:F31"/>
    <mergeCell ref="F38:F42"/>
    <mergeCell ref="F12:F15"/>
  </mergeCells>
  <phoneticPr fontId="40" type="noConversion"/>
  <pageMargins left="0.31496062992125984" right="0.31496062992125984" top="0.35433070866141736" bottom="0.15748031496062992" header="0.31496062992125984" footer="0.31496062992125984"/>
  <pageSetup paperSize="9" scale="6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"/>
  <sheetViews>
    <sheetView zoomScale="90" zoomScaleNormal="90" workbookViewId="0">
      <pane ySplit="3" topLeftCell="A4" activePane="bottomLeft" state="frozen"/>
      <selection pane="bottomLeft" activeCell="J5" sqref="J5"/>
    </sheetView>
  </sheetViews>
  <sheetFormatPr defaultColWidth="9.109375" defaultRowHeight="13.8"/>
  <cols>
    <col min="1" max="1" width="4.5546875" style="7" customWidth="1"/>
    <col min="2" max="2" width="16.5546875" style="7" customWidth="1"/>
    <col min="3" max="3" width="12.88671875" style="7" customWidth="1"/>
    <col min="4" max="4" width="14.109375" style="7" customWidth="1"/>
    <col min="5" max="5" width="11.5546875" style="7" customWidth="1"/>
    <col min="6" max="6" width="19.109375" style="7" customWidth="1"/>
    <col min="7" max="7" width="10.33203125" style="7" customWidth="1"/>
    <col min="8" max="8" width="12.44140625" style="7" customWidth="1"/>
    <col min="9" max="9" width="23.33203125" style="7" customWidth="1"/>
    <col min="10" max="10" width="18.77734375" style="7" customWidth="1"/>
    <col min="11" max="11" width="11.5546875" style="7" customWidth="1"/>
    <col min="12" max="13" width="18.6640625" style="7" customWidth="1"/>
    <col min="14" max="14" width="15.109375" style="7" customWidth="1"/>
    <col min="15" max="15" width="18" style="7" customWidth="1"/>
    <col min="16" max="16" width="22.33203125" style="7" customWidth="1"/>
    <col min="17" max="16384" width="9.109375" style="7"/>
  </cols>
  <sheetData>
    <row r="1" spans="1:17" s="6" customFormat="1" ht="22.2" customHeight="1">
      <c r="A1" s="145"/>
      <c r="B1" s="333" t="s">
        <v>742</v>
      </c>
      <c r="C1" s="146"/>
      <c r="D1" s="147"/>
      <c r="E1"/>
      <c r="F1"/>
      <c r="G1"/>
      <c r="H1"/>
      <c r="I1"/>
      <c r="J1"/>
      <c r="K1"/>
      <c r="L1"/>
      <c r="M1"/>
      <c r="N1"/>
      <c r="O1"/>
      <c r="P1"/>
    </row>
    <row r="2" spans="1:17" s="6" customFormat="1" ht="22.2" customHeight="1" thickBot="1">
      <c r="A2" s="175"/>
      <c r="B2" s="176"/>
      <c r="C2" s="175"/>
      <c r="D2" s="177"/>
      <c r="E2"/>
      <c r="F2"/>
      <c r="G2"/>
      <c r="H2"/>
      <c r="I2"/>
      <c r="J2"/>
      <c r="K2"/>
      <c r="L2"/>
      <c r="M2"/>
      <c r="N2"/>
      <c r="O2"/>
      <c r="P2"/>
    </row>
    <row r="3" spans="1:17" s="10" customFormat="1" ht="57.6" customHeight="1" thickBot="1">
      <c r="A3" s="148" t="s">
        <v>0</v>
      </c>
      <c r="B3" s="150" t="s">
        <v>6</v>
      </c>
      <c r="C3" s="204" t="s">
        <v>3</v>
      </c>
      <c r="D3" s="204" t="s">
        <v>183</v>
      </c>
      <c r="E3" s="205" t="s">
        <v>184</v>
      </c>
      <c r="F3" s="205" t="s">
        <v>263</v>
      </c>
      <c r="G3" s="205" t="s">
        <v>185</v>
      </c>
      <c r="H3" s="206" t="s">
        <v>129</v>
      </c>
      <c r="I3" s="206" t="s">
        <v>10</v>
      </c>
      <c r="J3" s="206" t="s">
        <v>74</v>
      </c>
      <c r="K3" s="206" t="s">
        <v>264</v>
      </c>
      <c r="L3" s="205" t="s">
        <v>186</v>
      </c>
      <c r="M3" s="207" t="s">
        <v>131</v>
      </c>
      <c r="N3" s="207" t="s">
        <v>132</v>
      </c>
      <c r="O3" s="207" t="s">
        <v>133</v>
      </c>
      <c r="P3" s="205" t="s">
        <v>187</v>
      </c>
    </row>
    <row r="4" spans="1:17" s="34" customFormat="1" ht="31.2" customHeight="1">
      <c r="A4" s="178">
        <v>1</v>
      </c>
      <c r="B4" s="179" t="s">
        <v>188</v>
      </c>
      <c r="C4" s="180" t="s">
        <v>189</v>
      </c>
      <c r="D4" s="180">
        <v>557</v>
      </c>
      <c r="E4" s="180" t="s">
        <v>190</v>
      </c>
      <c r="F4" s="180" t="s">
        <v>191</v>
      </c>
      <c r="G4" s="180">
        <v>3</v>
      </c>
      <c r="H4" s="180">
        <v>1998</v>
      </c>
      <c r="I4" s="180" t="s">
        <v>192</v>
      </c>
      <c r="J4" s="181">
        <v>42991</v>
      </c>
      <c r="K4" s="181"/>
      <c r="L4" s="301">
        <v>13680</v>
      </c>
      <c r="M4" s="180" t="s">
        <v>747</v>
      </c>
      <c r="N4" s="180" t="s">
        <v>747</v>
      </c>
      <c r="O4" s="180" t="s">
        <v>747</v>
      </c>
      <c r="P4" s="182" t="s">
        <v>193</v>
      </c>
      <c r="Q4" s="149"/>
    </row>
    <row r="5" spans="1:17" s="34" customFormat="1" ht="34.200000000000003" customHeight="1">
      <c r="A5" s="178">
        <v>2</v>
      </c>
      <c r="B5" s="179" t="s">
        <v>194</v>
      </c>
      <c r="C5" s="180" t="s">
        <v>195</v>
      </c>
      <c r="D5" s="180" t="s">
        <v>196</v>
      </c>
      <c r="E5" s="180" t="s">
        <v>197</v>
      </c>
      <c r="F5" s="180" t="s">
        <v>198</v>
      </c>
      <c r="G5" s="180">
        <v>6</v>
      </c>
      <c r="H5" s="180">
        <v>1988</v>
      </c>
      <c r="I5" s="180">
        <v>13143</v>
      </c>
      <c r="J5" s="181">
        <v>12940</v>
      </c>
      <c r="K5" s="181"/>
      <c r="L5" s="301">
        <v>11145</v>
      </c>
      <c r="M5" s="180" t="s">
        <v>747</v>
      </c>
      <c r="N5" s="180" t="s">
        <v>747</v>
      </c>
      <c r="O5" s="180" t="s">
        <v>747</v>
      </c>
      <c r="P5" s="182" t="s">
        <v>199</v>
      </c>
      <c r="Q5" s="149"/>
    </row>
    <row r="6" spans="1:17" s="33" customFormat="1" ht="25.05" customHeight="1">
      <c r="A6" s="183">
        <v>3</v>
      </c>
      <c r="B6" s="184" t="s">
        <v>200</v>
      </c>
      <c r="C6" s="185" t="s">
        <v>201</v>
      </c>
      <c r="D6" s="185" t="s">
        <v>202</v>
      </c>
      <c r="E6" s="185" t="s">
        <v>197</v>
      </c>
      <c r="F6" s="186" t="s">
        <v>203</v>
      </c>
      <c r="G6" s="185">
        <v>6</v>
      </c>
      <c r="H6" s="185">
        <v>2014</v>
      </c>
      <c r="I6" s="185" t="s">
        <v>204</v>
      </c>
      <c r="J6" s="186">
        <v>3419</v>
      </c>
      <c r="K6" s="186"/>
      <c r="L6" s="302">
        <v>678191</v>
      </c>
      <c r="M6" s="180" t="s">
        <v>747</v>
      </c>
      <c r="N6" s="180" t="s">
        <v>747</v>
      </c>
      <c r="O6" s="180" t="s">
        <v>747</v>
      </c>
      <c r="P6" s="187" t="s">
        <v>205</v>
      </c>
    </row>
    <row r="7" spans="1:17" s="4" customFormat="1" ht="25.05" customHeight="1">
      <c r="A7" s="178">
        <v>4</v>
      </c>
      <c r="B7" s="188" t="s">
        <v>206</v>
      </c>
      <c r="C7" s="189" t="s">
        <v>207</v>
      </c>
      <c r="D7" s="189" t="s">
        <v>208</v>
      </c>
      <c r="E7" s="189" t="s">
        <v>126</v>
      </c>
      <c r="F7" s="189" t="s">
        <v>209</v>
      </c>
      <c r="G7" s="189">
        <v>5</v>
      </c>
      <c r="H7" s="189">
        <v>2011</v>
      </c>
      <c r="I7" s="189" t="s">
        <v>210</v>
      </c>
      <c r="J7" s="190">
        <v>296600</v>
      </c>
      <c r="K7" s="190"/>
      <c r="L7" s="303">
        <v>13600</v>
      </c>
      <c r="M7" s="180" t="s">
        <v>747</v>
      </c>
      <c r="N7" s="180" t="s">
        <v>747</v>
      </c>
      <c r="O7" s="180" t="s">
        <v>747</v>
      </c>
      <c r="P7" s="182" t="s">
        <v>205</v>
      </c>
    </row>
    <row r="8" spans="1:17" s="4" customFormat="1" ht="25.05" customHeight="1">
      <c r="A8" s="178">
        <v>5</v>
      </c>
      <c r="B8" s="191" t="s">
        <v>211</v>
      </c>
      <c r="C8" s="192" t="s">
        <v>212</v>
      </c>
      <c r="D8" s="192" t="s">
        <v>213</v>
      </c>
      <c r="E8" s="193" t="s">
        <v>214</v>
      </c>
      <c r="F8" s="194" t="s">
        <v>215</v>
      </c>
      <c r="G8" s="192">
        <v>5</v>
      </c>
      <c r="H8" s="192" t="s">
        <v>216</v>
      </c>
      <c r="I8" s="194" t="s">
        <v>217</v>
      </c>
      <c r="J8" s="195" t="s">
        <v>218</v>
      </c>
      <c r="K8" s="195"/>
      <c r="L8" s="304" t="s">
        <v>218</v>
      </c>
      <c r="M8" s="180" t="s">
        <v>747</v>
      </c>
      <c r="N8" s="195" t="s">
        <v>218</v>
      </c>
      <c r="O8" s="195" t="s">
        <v>218</v>
      </c>
      <c r="P8" s="196" t="s">
        <v>219</v>
      </c>
    </row>
    <row r="9" spans="1:17" s="3" customFormat="1" ht="25.05" customHeight="1">
      <c r="A9" s="197">
        <v>6</v>
      </c>
      <c r="B9" s="198" t="s">
        <v>220</v>
      </c>
      <c r="C9" s="199" t="s">
        <v>195</v>
      </c>
      <c r="D9" s="199" t="s">
        <v>221</v>
      </c>
      <c r="E9" s="199" t="s">
        <v>222</v>
      </c>
      <c r="F9" s="199" t="s">
        <v>223</v>
      </c>
      <c r="G9" s="199">
        <v>6</v>
      </c>
      <c r="H9" s="199">
        <v>1987</v>
      </c>
      <c r="I9" s="199">
        <v>7420116</v>
      </c>
      <c r="J9" s="200">
        <v>31059</v>
      </c>
      <c r="K9" s="200"/>
      <c r="L9" s="305">
        <v>26112</v>
      </c>
      <c r="M9" s="180" t="s">
        <v>747</v>
      </c>
      <c r="N9" s="180" t="s">
        <v>747</v>
      </c>
      <c r="O9" s="180" t="s">
        <v>747</v>
      </c>
      <c r="P9" s="201" t="s">
        <v>205</v>
      </c>
    </row>
    <row r="10" spans="1:17" s="33" customFormat="1" ht="25.05" customHeight="1">
      <c r="A10" s="197">
        <v>7</v>
      </c>
      <c r="B10" s="198" t="s">
        <v>224</v>
      </c>
      <c r="C10" s="199" t="s">
        <v>225</v>
      </c>
      <c r="D10" s="199" t="s">
        <v>226</v>
      </c>
      <c r="E10" s="199" t="s">
        <v>222</v>
      </c>
      <c r="F10" s="199" t="s">
        <v>227</v>
      </c>
      <c r="G10" s="199">
        <v>6</v>
      </c>
      <c r="H10" s="199">
        <v>2010</v>
      </c>
      <c r="I10" s="199" t="s">
        <v>228</v>
      </c>
      <c r="J10" s="199">
        <v>15583</v>
      </c>
      <c r="K10" s="199"/>
      <c r="L10" s="305">
        <v>254045</v>
      </c>
      <c r="M10" s="180" t="s">
        <v>747</v>
      </c>
      <c r="N10" s="180" t="s">
        <v>747</v>
      </c>
      <c r="O10" s="180" t="s">
        <v>747</v>
      </c>
      <c r="P10" s="201" t="s">
        <v>205</v>
      </c>
    </row>
    <row r="11" spans="1:17" s="33" customFormat="1" ht="25.05" customHeight="1">
      <c r="A11" s="178">
        <v>8</v>
      </c>
      <c r="B11" s="202" t="s">
        <v>229</v>
      </c>
      <c r="C11" s="180" t="s">
        <v>230</v>
      </c>
      <c r="D11" s="180" t="s">
        <v>231</v>
      </c>
      <c r="E11" s="180" t="s">
        <v>124</v>
      </c>
      <c r="F11" s="180" t="s">
        <v>232</v>
      </c>
      <c r="G11" s="180">
        <v>0</v>
      </c>
      <c r="H11" s="180">
        <v>2002</v>
      </c>
      <c r="I11" s="180" t="s">
        <v>233</v>
      </c>
      <c r="J11" s="203" t="s">
        <v>218</v>
      </c>
      <c r="K11" s="203"/>
      <c r="L11" s="306" t="s">
        <v>218</v>
      </c>
      <c r="M11" s="180" t="s">
        <v>747</v>
      </c>
      <c r="N11" s="195" t="s">
        <v>218</v>
      </c>
      <c r="O11" s="203" t="s">
        <v>218</v>
      </c>
      <c r="P11" s="182" t="s">
        <v>205</v>
      </c>
    </row>
    <row r="12" spans="1:17" s="33" customFormat="1" ht="25.05" customHeight="1">
      <c r="A12" s="197">
        <v>9</v>
      </c>
      <c r="B12" s="198" t="s">
        <v>234</v>
      </c>
      <c r="C12" s="199" t="s">
        <v>207</v>
      </c>
      <c r="D12" s="199" t="s">
        <v>235</v>
      </c>
      <c r="E12" s="199" t="s">
        <v>126</v>
      </c>
      <c r="F12" s="199" t="s">
        <v>236</v>
      </c>
      <c r="G12" s="199">
        <v>7</v>
      </c>
      <c r="H12" s="199">
        <v>2010</v>
      </c>
      <c r="I12" s="199" t="s">
        <v>237</v>
      </c>
      <c r="J12" s="200">
        <v>270070</v>
      </c>
      <c r="K12" s="200"/>
      <c r="L12" s="305">
        <v>22900</v>
      </c>
      <c r="M12" s="180" t="s">
        <v>747</v>
      </c>
      <c r="N12" s="180" t="s">
        <v>747</v>
      </c>
      <c r="O12" s="180" t="s">
        <v>747</v>
      </c>
      <c r="P12" s="201" t="s">
        <v>205</v>
      </c>
    </row>
    <row r="13" spans="1:17" s="33" customFormat="1" ht="25.05" customHeight="1">
      <c r="A13" s="197">
        <v>10</v>
      </c>
      <c r="B13" s="198" t="s">
        <v>238</v>
      </c>
      <c r="C13" s="199" t="s">
        <v>128</v>
      </c>
      <c r="D13" s="199" t="s">
        <v>239</v>
      </c>
      <c r="E13" s="199" t="s">
        <v>125</v>
      </c>
      <c r="F13" s="199" t="s">
        <v>240</v>
      </c>
      <c r="G13" s="199">
        <v>2</v>
      </c>
      <c r="H13" s="199">
        <v>2013</v>
      </c>
      <c r="I13" s="199" t="s">
        <v>241</v>
      </c>
      <c r="J13" s="200">
        <v>3354</v>
      </c>
      <c r="K13" s="200"/>
      <c r="L13" s="305">
        <v>93500</v>
      </c>
      <c r="M13" s="180" t="s">
        <v>747</v>
      </c>
      <c r="N13" s="180" t="s">
        <v>747</v>
      </c>
      <c r="O13" s="180" t="s">
        <v>747</v>
      </c>
      <c r="P13" s="201" t="s">
        <v>147</v>
      </c>
    </row>
    <row r="14" spans="1:17" s="33" customFormat="1" ht="33.6" customHeight="1">
      <c r="A14" s="178">
        <v>11</v>
      </c>
      <c r="B14" s="202" t="s">
        <v>242</v>
      </c>
      <c r="C14" s="180" t="s">
        <v>243</v>
      </c>
      <c r="D14" s="180" t="s">
        <v>244</v>
      </c>
      <c r="E14" s="180" t="s">
        <v>245</v>
      </c>
      <c r="F14" s="180" t="s">
        <v>246</v>
      </c>
      <c r="G14" s="180">
        <v>2</v>
      </c>
      <c r="H14" s="180">
        <v>1986</v>
      </c>
      <c r="I14" s="180">
        <v>438963</v>
      </c>
      <c r="J14" s="203" t="s">
        <v>218</v>
      </c>
      <c r="K14" s="203"/>
      <c r="L14" s="306" t="s">
        <v>218</v>
      </c>
      <c r="M14" s="180" t="s">
        <v>747</v>
      </c>
      <c r="N14" s="203" t="s">
        <v>218</v>
      </c>
      <c r="O14" s="203" t="s">
        <v>218</v>
      </c>
      <c r="P14" s="182" t="s">
        <v>205</v>
      </c>
    </row>
    <row r="15" spans="1:17" s="33" customFormat="1" ht="25.05" customHeight="1">
      <c r="A15" s="178">
        <v>12</v>
      </c>
      <c r="B15" s="179" t="s">
        <v>247</v>
      </c>
      <c r="C15" s="180" t="s">
        <v>248</v>
      </c>
      <c r="D15" s="180" t="s">
        <v>249</v>
      </c>
      <c r="E15" s="180" t="s">
        <v>250</v>
      </c>
      <c r="F15" s="180" t="s">
        <v>251</v>
      </c>
      <c r="G15" s="180">
        <v>54</v>
      </c>
      <c r="H15" s="180">
        <v>2008</v>
      </c>
      <c r="I15" s="180" t="s">
        <v>252</v>
      </c>
      <c r="J15" s="203" t="s">
        <v>218</v>
      </c>
      <c r="K15" s="203"/>
      <c r="L15" s="306" t="s">
        <v>218</v>
      </c>
      <c r="M15" s="180" t="s">
        <v>747</v>
      </c>
      <c r="N15" s="203" t="s">
        <v>218</v>
      </c>
      <c r="O15" s="203" t="s">
        <v>218</v>
      </c>
      <c r="P15" s="182" t="s">
        <v>253</v>
      </c>
    </row>
    <row r="16" spans="1:17" s="33" customFormat="1" ht="25.05" customHeight="1">
      <c r="A16" s="178">
        <v>13</v>
      </c>
      <c r="B16" s="179" t="s">
        <v>254</v>
      </c>
      <c r="C16" s="180" t="s">
        <v>255</v>
      </c>
      <c r="D16" s="180" t="s">
        <v>256</v>
      </c>
      <c r="E16" s="180" t="s">
        <v>250</v>
      </c>
      <c r="F16" s="180" t="s">
        <v>257</v>
      </c>
      <c r="G16" s="180">
        <v>42</v>
      </c>
      <c r="H16" s="180">
        <v>1999</v>
      </c>
      <c r="I16" s="180" t="s">
        <v>258</v>
      </c>
      <c r="J16" s="203" t="s">
        <v>218</v>
      </c>
      <c r="K16" s="203"/>
      <c r="L16" s="306" t="s">
        <v>218</v>
      </c>
      <c r="M16" s="180" t="s">
        <v>747</v>
      </c>
      <c r="N16" s="203" t="s">
        <v>218</v>
      </c>
      <c r="O16" s="203" t="s">
        <v>218</v>
      </c>
      <c r="P16" s="182" t="s">
        <v>253</v>
      </c>
    </row>
    <row r="17" spans="1:16" s="33" customFormat="1" ht="25.05" customHeight="1">
      <c r="A17" s="178">
        <v>14</v>
      </c>
      <c r="B17" s="179" t="s">
        <v>259</v>
      </c>
      <c r="C17" s="180" t="s">
        <v>248</v>
      </c>
      <c r="D17" s="180" t="s">
        <v>260</v>
      </c>
      <c r="E17" s="180" t="s">
        <v>250</v>
      </c>
      <c r="F17" s="180" t="s">
        <v>261</v>
      </c>
      <c r="G17" s="180">
        <v>42</v>
      </c>
      <c r="H17" s="180">
        <v>2003</v>
      </c>
      <c r="I17" s="180" t="s">
        <v>262</v>
      </c>
      <c r="J17" s="203" t="s">
        <v>218</v>
      </c>
      <c r="K17" s="203"/>
      <c r="L17" s="306" t="s">
        <v>218</v>
      </c>
      <c r="M17" s="180" t="s">
        <v>747</v>
      </c>
      <c r="N17" s="203" t="s">
        <v>218</v>
      </c>
      <c r="O17" s="203" t="s">
        <v>218</v>
      </c>
      <c r="P17" s="182" t="s">
        <v>253</v>
      </c>
    </row>
    <row r="18" spans="1:16" s="33" customFormat="1" ht="25.05" customHeight="1">
      <c r="A18" s="127"/>
      <c r="B18" s="121"/>
      <c r="C18" s="122"/>
      <c r="D18" s="122"/>
      <c r="E18" s="123"/>
      <c r="F18" s="123"/>
      <c r="G18" s="124"/>
      <c r="H18" s="124"/>
      <c r="I18" s="124"/>
      <c r="J18" s="125"/>
      <c r="K18" s="125"/>
      <c r="L18" s="125"/>
      <c r="M18" s="125"/>
      <c r="N18" s="125"/>
      <c r="O18" s="125"/>
      <c r="P18" s="122"/>
    </row>
    <row r="19" spans="1:16" s="33" customFormat="1" ht="25.05" customHeight="1">
      <c r="A19" s="127"/>
      <c r="B19" s="122"/>
      <c r="C19" s="122"/>
      <c r="D19" s="122"/>
      <c r="E19" s="123"/>
      <c r="F19" s="123"/>
      <c r="G19" s="124"/>
      <c r="H19" s="124"/>
      <c r="I19" s="124"/>
      <c r="J19" s="125"/>
      <c r="K19" s="125"/>
      <c r="L19" s="125"/>
      <c r="M19" s="125"/>
      <c r="N19" s="125"/>
      <c r="O19" s="125"/>
      <c r="P19" s="122"/>
    </row>
    <row r="20" spans="1:16" s="33" customFormat="1" ht="13.2">
      <c r="A20" s="126"/>
      <c r="B20" s="131"/>
      <c r="C20" s="131"/>
      <c r="D20" s="131"/>
      <c r="E20" s="128"/>
      <c r="F20" s="128"/>
      <c r="G20" s="129"/>
      <c r="H20" s="129"/>
      <c r="I20" s="129"/>
      <c r="J20" s="130"/>
      <c r="K20" s="130"/>
      <c r="L20" s="130"/>
      <c r="M20" s="130"/>
      <c r="N20" s="130"/>
      <c r="O20" s="130"/>
      <c r="P20" s="131"/>
    </row>
    <row r="21" spans="1:16" s="33" customFormat="1" ht="13.2">
      <c r="A21" s="126"/>
      <c r="B21" s="131" t="s">
        <v>144</v>
      </c>
      <c r="C21" s="131"/>
      <c r="D21" s="131"/>
      <c r="E21" s="128"/>
      <c r="F21" s="128"/>
      <c r="G21" s="129"/>
      <c r="H21" s="129"/>
      <c r="I21" s="129"/>
      <c r="J21" s="130"/>
      <c r="K21" s="130"/>
      <c r="L21" s="130"/>
      <c r="M21" s="130"/>
      <c r="N21" s="130"/>
      <c r="O21" s="130"/>
      <c r="P21" s="131"/>
    </row>
    <row r="22" spans="1:16" s="33" customFormat="1" ht="13.2">
      <c r="A22" s="126"/>
      <c r="B22" s="131"/>
      <c r="C22" s="131"/>
      <c r="D22" s="131"/>
      <c r="E22" s="128"/>
      <c r="F22" s="128"/>
      <c r="G22" s="129"/>
      <c r="H22" s="129"/>
      <c r="I22" s="129"/>
      <c r="J22" s="130"/>
      <c r="K22" s="130"/>
      <c r="L22" s="130"/>
      <c r="M22" s="130"/>
      <c r="N22" s="130"/>
      <c r="O22" s="130"/>
      <c r="P22" s="131"/>
    </row>
    <row r="23" spans="1:16" s="33" customFormat="1" ht="13.2">
      <c r="A23" s="307"/>
      <c r="B23" s="131" t="s">
        <v>713</v>
      </c>
      <c r="C23" s="131"/>
      <c r="D23" s="131"/>
      <c r="E23" s="128"/>
      <c r="F23" s="128"/>
      <c r="G23" s="129"/>
      <c r="H23" s="129"/>
      <c r="I23" s="129"/>
      <c r="J23" s="130"/>
      <c r="K23" s="130"/>
      <c r="L23" s="130"/>
      <c r="M23" s="130"/>
      <c r="N23" s="130"/>
      <c r="O23" s="130"/>
      <c r="P23" s="131"/>
    </row>
    <row r="24" spans="1:16" s="33" customFormat="1" ht="13.2">
      <c r="A24" s="126"/>
      <c r="B24" s="131"/>
      <c r="C24" s="131"/>
      <c r="D24" s="131"/>
      <c r="E24" s="128"/>
      <c r="F24" s="128"/>
      <c r="G24" s="129"/>
      <c r="H24" s="129"/>
      <c r="I24" s="129"/>
      <c r="J24" s="130"/>
      <c r="K24" s="130"/>
      <c r="L24" s="130"/>
      <c r="M24" s="130"/>
      <c r="N24" s="130"/>
      <c r="O24" s="130"/>
      <c r="P24" s="131"/>
    </row>
    <row r="25" spans="1:16" s="33" customFormat="1" ht="13.2">
      <c r="A25" s="126"/>
      <c r="B25" s="131"/>
      <c r="C25" s="131"/>
      <c r="D25" s="131"/>
      <c r="E25" s="128"/>
      <c r="F25" s="128"/>
      <c r="G25" s="129"/>
      <c r="H25" s="129"/>
      <c r="I25" s="129"/>
      <c r="J25" s="130"/>
      <c r="K25" s="130"/>
      <c r="L25" s="130"/>
      <c r="M25" s="130"/>
      <c r="N25" s="130"/>
      <c r="O25" s="130"/>
      <c r="P25" s="131"/>
    </row>
    <row r="26" spans="1:16" s="33" customFormat="1" ht="13.2">
      <c r="A26" s="126"/>
      <c r="B26" s="131"/>
      <c r="C26" s="131"/>
      <c r="D26" s="131"/>
      <c r="E26" s="128"/>
      <c r="F26" s="128"/>
      <c r="G26" s="129"/>
      <c r="H26" s="129"/>
      <c r="I26" s="129"/>
      <c r="J26" s="130"/>
      <c r="K26" s="130"/>
      <c r="L26" s="130"/>
      <c r="M26" s="130"/>
      <c r="N26" s="130"/>
      <c r="O26" s="130"/>
      <c r="P26" s="131"/>
    </row>
    <row r="27" spans="1:16" s="33" customFormat="1" ht="13.2">
      <c r="A27" s="126"/>
      <c r="B27" s="131"/>
      <c r="C27" s="131"/>
      <c r="D27" s="131"/>
      <c r="E27" s="128"/>
      <c r="F27" s="128"/>
      <c r="G27" s="129"/>
      <c r="H27" s="129"/>
      <c r="I27" s="129"/>
      <c r="J27" s="130"/>
      <c r="K27" s="130"/>
      <c r="L27" s="130"/>
      <c r="M27" s="130"/>
      <c r="N27" s="130"/>
      <c r="O27" s="130"/>
      <c r="P27" s="131"/>
    </row>
    <row r="28" spans="1:16" s="33" customFormat="1" ht="13.2">
      <c r="A28" s="126"/>
      <c r="B28" s="131"/>
      <c r="C28" s="131"/>
      <c r="D28" s="131"/>
      <c r="E28" s="128"/>
      <c r="F28" s="128"/>
      <c r="G28" s="129"/>
      <c r="H28" s="129"/>
      <c r="I28" s="129"/>
      <c r="J28" s="130"/>
      <c r="K28" s="130"/>
      <c r="L28" s="130"/>
      <c r="M28" s="130"/>
      <c r="N28" s="130"/>
      <c r="O28" s="130"/>
      <c r="P28" s="131"/>
    </row>
    <row r="29" spans="1:16" s="11" customFormat="1" ht="13.2">
      <c r="A29" s="9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8"/>
    </row>
    <row r="30" spans="1:16" s="15" customFormat="1" ht="14.4">
      <c r="E30"/>
      <c r="F30"/>
      <c r="G30"/>
      <c r="H30"/>
      <c r="I30"/>
      <c r="J30"/>
      <c r="K30"/>
      <c r="L30"/>
      <c r="M30"/>
      <c r="N30"/>
      <c r="O30"/>
    </row>
    <row r="31" spans="1:16" s="6" customFormat="1" ht="16.5" customHeight="1">
      <c r="A31" s="40"/>
      <c r="B31" s="41" t="s">
        <v>7</v>
      </c>
      <c r="C31" s="42"/>
      <c r="D31" s="43"/>
    </row>
    <row r="32" spans="1:16" s="10" customFormat="1" ht="66.599999999999994" thickBot="1">
      <c r="A32" s="16" t="s">
        <v>0</v>
      </c>
      <c r="B32" s="16" t="s">
        <v>6</v>
      </c>
      <c r="C32" s="16" t="s">
        <v>3</v>
      </c>
      <c r="D32" s="16" t="s">
        <v>8</v>
      </c>
      <c r="E32" s="16" t="s">
        <v>5</v>
      </c>
      <c r="F32" s="16" t="s">
        <v>73</v>
      </c>
      <c r="G32" s="16" t="s">
        <v>75</v>
      </c>
      <c r="H32" s="16"/>
      <c r="I32" s="16"/>
      <c r="J32" s="16" t="s">
        <v>9</v>
      </c>
      <c r="K32" s="16"/>
      <c r="L32" s="45"/>
      <c r="M32" s="16"/>
      <c r="N32" s="16" t="s">
        <v>2</v>
      </c>
      <c r="O32" s="16"/>
      <c r="P32" s="16" t="s">
        <v>76</v>
      </c>
    </row>
    <row r="33" spans="1:16" s="3" customFormat="1" ht="16.5" customHeight="1" thickTop="1">
      <c r="A33" s="44" t="s">
        <v>85</v>
      </c>
      <c r="B33" s="29"/>
      <c r="C33" s="29"/>
      <c r="D33" s="29"/>
      <c r="E33" s="30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s="11" customFormat="1" ht="13.2">
      <c r="A34" s="8">
        <v>1</v>
      </c>
      <c r="B34" s="35" t="s">
        <v>77</v>
      </c>
      <c r="C34" s="35"/>
      <c r="D34" s="35"/>
      <c r="E34" s="35"/>
      <c r="F34" s="35"/>
      <c r="G34" s="36"/>
      <c r="H34" s="36"/>
      <c r="I34" s="36"/>
      <c r="J34" s="37"/>
      <c r="K34" s="37"/>
      <c r="L34" s="24"/>
      <c r="M34" s="37"/>
      <c r="N34" s="37"/>
      <c r="O34" s="37"/>
      <c r="P34" s="38"/>
    </row>
    <row r="35" spans="1:16" s="11" customFormat="1" ht="13.2">
      <c r="A35" s="8">
        <v>2</v>
      </c>
      <c r="B35" s="35" t="s">
        <v>77</v>
      </c>
      <c r="C35" s="35"/>
      <c r="D35" s="35"/>
      <c r="E35" s="35"/>
      <c r="F35" s="35"/>
      <c r="G35" s="36"/>
      <c r="H35" s="36"/>
      <c r="I35" s="36"/>
      <c r="J35" s="37"/>
      <c r="K35" s="37"/>
      <c r="L35" s="24"/>
      <c r="M35" s="37"/>
      <c r="N35" s="37"/>
      <c r="O35" s="37"/>
      <c r="P35" s="38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27A0-CA45-45BC-9669-C7CF7CC6959D}">
  <dimension ref="A1:R284"/>
  <sheetViews>
    <sheetView tabSelected="1" zoomScaleNormal="100" workbookViewId="0">
      <pane ySplit="1" topLeftCell="A2" activePane="bottomLeft" state="frozen"/>
      <selection pane="bottomLeft" activeCell="F20" sqref="F20"/>
    </sheetView>
  </sheetViews>
  <sheetFormatPr defaultColWidth="9.109375" defaultRowHeight="13.2"/>
  <cols>
    <col min="1" max="1" width="6.109375" style="46" customWidth="1"/>
    <col min="2" max="2" width="40.33203125" style="46" customWidth="1"/>
    <col min="3" max="3" width="22.21875" style="46" customWidth="1"/>
    <col min="4" max="4" width="15.6640625" style="46" customWidth="1"/>
    <col min="5" max="5" width="22.6640625" style="47" customWidth="1"/>
    <col min="6" max="6" width="18" style="48" customWidth="1"/>
    <col min="7" max="8" width="20" style="46" customWidth="1"/>
    <col min="9" max="9" width="18.33203125" style="46" customWidth="1"/>
    <col min="10" max="10" width="15.5546875" style="46" customWidth="1"/>
    <col min="11" max="11" width="18.44140625" style="46" customWidth="1"/>
    <col min="12" max="12" width="34.44140625" style="46" customWidth="1"/>
    <col min="13" max="13" width="17.33203125" style="49" customWidth="1"/>
    <col min="14" max="14" width="14.109375" style="49" customWidth="1"/>
    <col min="15" max="15" width="11.109375" style="49" bestFit="1" customWidth="1"/>
    <col min="16" max="16384" width="9.109375" style="49"/>
  </cols>
  <sheetData>
    <row r="1" spans="2:8" ht="14.4">
      <c r="B1" s="406" t="s">
        <v>170</v>
      </c>
      <c r="C1" s="407"/>
      <c r="D1" s="407"/>
    </row>
    <row r="3" spans="2:8" ht="13.8" thickBot="1"/>
    <row r="4" spans="2:8" ht="25.8" customHeight="1" thickTop="1" thickBot="1">
      <c r="B4" s="408" t="s">
        <v>171</v>
      </c>
      <c r="C4" s="410" t="s">
        <v>172</v>
      </c>
      <c r="D4" s="411"/>
      <c r="E4" s="412" t="s">
        <v>173</v>
      </c>
      <c r="F4" s="413"/>
      <c r="G4" s="414" t="s">
        <v>743</v>
      </c>
      <c r="H4" s="415"/>
    </row>
    <row r="5" spans="2:8" ht="30" customHeight="1" thickBot="1">
      <c r="B5" s="409"/>
      <c r="C5" s="164" t="s">
        <v>134</v>
      </c>
      <c r="D5" s="164" t="s">
        <v>135</v>
      </c>
      <c r="E5" s="164" t="s">
        <v>136</v>
      </c>
      <c r="F5" s="165" t="s">
        <v>135</v>
      </c>
      <c r="G5" s="164" t="s">
        <v>134</v>
      </c>
      <c r="H5" s="165" t="s">
        <v>135</v>
      </c>
    </row>
    <row r="6" spans="2:8" ht="19.95" customHeight="1" thickBot="1">
      <c r="B6" s="159" t="s">
        <v>174</v>
      </c>
      <c r="C6" s="160" t="s">
        <v>175</v>
      </c>
      <c r="D6" s="161">
        <v>4</v>
      </c>
      <c r="E6" s="160" t="s">
        <v>176</v>
      </c>
      <c r="F6" s="161">
        <v>2</v>
      </c>
      <c r="G6" s="162" t="s">
        <v>127</v>
      </c>
      <c r="H6" s="163" t="s">
        <v>177</v>
      </c>
    </row>
    <row r="7" spans="2:8" ht="19.95" customHeight="1" thickBot="1">
      <c r="B7" s="159" t="s">
        <v>137</v>
      </c>
      <c r="C7" s="160" t="s">
        <v>177</v>
      </c>
      <c r="D7" s="161" t="s">
        <v>127</v>
      </c>
      <c r="E7" s="160" t="s">
        <v>177</v>
      </c>
      <c r="F7" s="161" t="s">
        <v>127</v>
      </c>
      <c r="G7" s="162" t="s">
        <v>127</v>
      </c>
      <c r="H7" s="163" t="s">
        <v>127</v>
      </c>
    </row>
    <row r="8" spans="2:8" ht="19.95" customHeight="1" thickBot="1">
      <c r="B8" s="159" t="s">
        <v>178</v>
      </c>
      <c r="C8" s="160" t="s">
        <v>177</v>
      </c>
      <c r="D8" s="161" t="s">
        <v>127</v>
      </c>
      <c r="E8" s="160" t="s">
        <v>177</v>
      </c>
      <c r="F8" s="161" t="s">
        <v>127</v>
      </c>
      <c r="G8" s="341">
        <v>150</v>
      </c>
      <c r="H8" s="163">
        <v>1</v>
      </c>
    </row>
    <row r="9" spans="2:8" ht="19.95" customHeight="1" thickBot="1">
      <c r="B9" s="159" t="s">
        <v>138</v>
      </c>
      <c r="C9" s="160" t="s">
        <v>177</v>
      </c>
      <c r="D9" s="161" t="s">
        <v>127</v>
      </c>
      <c r="E9" s="160" t="s">
        <v>177</v>
      </c>
      <c r="F9" s="161" t="s">
        <v>127</v>
      </c>
      <c r="G9" s="162" t="s">
        <v>127</v>
      </c>
      <c r="H9" s="163" t="s">
        <v>127</v>
      </c>
    </row>
    <row r="10" spans="2:8" ht="19.95" customHeight="1" thickBot="1">
      <c r="B10" s="334" t="s">
        <v>139</v>
      </c>
      <c r="C10" s="335" t="s">
        <v>177</v>
      </c>
      <c r="D10" s="336" t="s">
        <v>127</v>
      </c>
      <c r="E10" s="335" t="s">
        <v>177</v>
      </c>
      <c r="F10" s="336" t="s">
        <v>127</v>
      </c>
      <c r="G10" s="339" t="s">
        <v>179</v>
      </c>
      <c r="H10" s="338">
        <v>1</v>
      </c>
    </row>
    <row r="11" spans="2:8" ht="19.95" customHeight="1" thickBot="1">
      <c r="B11" s="334" t="s">
        <v>140</v>
      </c>
      <c r="C11" s="335" t="s">
        <v>180</v>
      </c>
      <c r="D11" s="336">
        <v>1</v>
      </c>
      <c r="E11" s="335" t="s">
        <v>177</v>
      </c>
      <c r="F11" s="336" t="s">
        <v>177</v>
      </c>
      <c r="G11" s="337">
        <v>2077</v>
      </c>
      <c r="H11" s="338">
        <v>2</v>
      </c>
    </row>
    <row r="12" spans="2:8" ht="19.95" customHeight="1" thickBot="1">
      <c r="B12" s="334" t="s">
        <v>141</v>
      </c>
      <c r="C12" s="335" t="s">
        <v>177</v>
      </c>
      <c r="D12" s="336" t="s">
        <v>127</v>
      </c>
      <c r="E12" s="335" t="s">
        <v>177</v>
      </c>
      <c r="F12" s="336" t="s">
        <v>127</v>
      </c>
      <c r="G12" s="339" t="s">
        <v>127</v>
      </c>
      <c r="H12" s="338" t="s">
        <v>127</v>
      </c>
    </row>
    <row r="13" spans="2:8" ht="19.95" customHeight="1" thickBot="1">
      <c r="B13" s="334" t="s">
        <v>181</v>
      </c>
      <c r="C13" s="335" t="s">
        <v>177</v>
      </c>
      <c r="D13" s="336" t="s">
        <v>127</v>
      </c>
      <c r="E13" s="335" t="s">
        <v>177</v>
      </c>
      <c r="F13" s="336" t="s">
        <v>127</v>
      </c>
      <c r="G13" s="339" t="s">
        <v>127</v>
      </c>
      <c r="H13" s="338" t="s">
        <v>127</v>
      </c>
    </row>
    <row r="14" spans="2:8" ht="25.2" customHeight="1" thickBot="1">
      <c r="B14" s="166" t="s">
        <v>21</v>
      </c>
      <c r="C14" s="167" t="s">
        <v>182</v>
      </c>
      <c r="D14" s="168">
        <v>5</v>
      </c>
      <c r="E14" s="169" t="s">
        <v>176</v>
      </c>
      <c r="F14" s="170">
        <v>2</v>
      </c>
      <c r="G14" s="171">
        <v>4028.32</v>
      </c>
      <c r="H14" s="172">
        <v>4</v>
      </c>
    </row>
    <row r="15" spans="2:8" ht="31.8" customHeight="1" thickBot="1">
      <c r="B15" s="173" t="s">
        <v>142</v>
      </c>
      <c r="C15" s="167" t="s">
        <v>127</v>
      </c>
      <c r="D15" s="168">
        <v>0</v>
      </c>
      <c r="E15" s="169" t="s">
        <v>127</v>
      </c>
      <c r="F15" s="170">
        <v>0</v>
      </c>
      <c r="G15" s="322">
        <v>4000</v>
      </c>
      <c r="H15" s="323">
        <v>1</v>
      </c>
    </row>
    <row r="16" spans="2:8" ht="33.6" customHeight="1" thickTop="1" thickBot="1">
      <c r="B16" s="174" t="s">
        <v>143</v>
      </c>
      <c r="C16" s="403">
        <v>89905.12</v>
      </c>
      <c r="D16" s="404"/>
      <c r="E16" s="404"/>
      <c r="F16" s="404"/>
      <c r="G16" s="404"/>
      <c r="H16" s="405"/>
    </row>
    <row r="17" spans="2:2" ht="13.8" thickTop="1"/>
    <row r="18" spans="2:2" ht="39.6">
      <c r="B18" s="342" t="s">
        <v>746</v>
      </c>
    </row>
    <row r="20" spans="2:2" ht="39.6">
      <c r="B20" s="340" t="s">
        <v>744</v>
      </c>
    </row>
    <row r="170" spans="5:18" s="46" customFormat="1">
      <c r="E170" s="47"/>
      <c r="M170" s="49"/>
      <c r="N170" s="49"/>
      <c r="O170" s="49"/>
      <c r="P170" s="49"/>
      <c r="Q170" s="49"/>
      <c r="R170" s="49"/>
    </row>
    <row r="171" spans="5:18" s="46" customFormat="1">
      <c r="E171" s="47"/>
      <c r="M171" s="49"/>
      <c r="N171" s="49"/>
      <c r="O171" s="49"/>
      <c r="P171" s="49"/>
      <c r="Q171" s="49"/>
      <c r="R171" s="49"/>
    </row>
    <row r="172" spans="5:18" s="46" customFormat="1">
      <c r="E172" s="47"/>
      <c r="M172" s="49"/>
      <c r="N172" s="49"/>
      <c r="O172" s="49"/>
      <c r="P172" s="49"/>
      <c r="Q172" s="49"/>
      <c r="R172" s="49"/>
    </row>
    <row r="173" spans="5:18" s="46" customFormat="1">
      <c r="E173" s="47"/>
      <c r="M173" s="49"/>
      <c r="N173" s="49"/>
      <c r="O173" s="49"/>
      <c r="P173" s="49"/>
      <c r="Q173" s="49"/>
      <c r="R173" s="49"/>
    </row>
    <row r="174" spans="5:18" s="46" customFormat="1">
      <c r="E174" s="47"/>
      <c r="M174" s="49"/>
      <c r="N174" s="49"/>
      <c r="O174" s="49"/>
      <c r="P174" s="49"/>
      <c r="Q174" s="49"/>
      <c r="R174" s="49"/>
    </row>
    <row r="175" spans="5:18" s="46" customFormat="1">
      <c r="E175" s="47"/>
      <c r="M175" s="49"/>
      <c r="N175" s="49"/>
      <c r="O175" s="49"/>
      <c r="P175" s="49"/>
      <c r="Q175" s="49"/>
      <c r="R175" s="49"/>
    </row>
    <row r="176" spans="5:18" s="46" customFormat="1">
      <c r="E176" s="47"/>
      <c r="M176" s="49"/>
      <c r="N176" s="49"/>
      <c r="O176" s="49"/>
      <c r="P176" s="49"/>
      <c r="Q176" s="49"/>
      <c r="R176" s="49"/>
    </row>
    <row r="177" spans="5:18" s="46" customFormat="1">
      <c r="E177" s="47"/>
      <c r="M177" s="49"/>
      <c r="N177" s="49"/>
      <c r="O177" s="49"/>
      <c r="P177" s="49"/>
      <c r="Q177" s="49"/>
      <c r="R177" s="49"/>
    </row>
    <row r="178" spans="5:18" s="46" customFormat="1">
      <c r="E178" s="47"/>
      <c r="M178" s="49"/>
      <c r="N178" s="49"/>
      <c r="O178" s="49"/>
      <c r="P178" s="49"/>
      <c r="Q178" s="49"/>
      <c r="R178" s="49"/>
    </row>
    <row r="179" spans="5:18" s="46" customFormat="1">
      <c r="E179" s="47"/>
      <c r="M179" s="49"/>
      <c r="N179" s="49"/>
      <c r="O179" s="49"/>
      <c r="P179" s="49"/>
      <c r="Q179" s="49"/>
      <c r="R179" s="49"/>
    </row>
    <row r="180" spans="5:18" s="46" customFormat="1">
      <c r="E180" s="47"/>
      <c r="M180" s="49"/>
      <c r="N180" s="49"/>
      <c r="O180" s="49"/>
      <c r="P180" s="49"/>
      <c r="Q180" s="49"/>
      <c r="R180" s="49"/>
    </row>
    <row r="181" spans="5:18" s="46" customFormat="1">
      <c r="E181" s="47"/>
      <c r="M181" s="49"/>
      <c r="N181" s="49"/>
      <c r="O181" s="49"/>
      <c r="P181" s="49"/>
      <c r="Q181" s="49"/>
      <c r="R181" s="49"/>
    </row>
    <row r="182" spans="5:18" s="46" customFormat="1">
      <c r="E182" s="47"/>
      <c r="M182" s="49"/>
      <c r="N182" s="49"/>
      <c r="O182" s="49"/>
      <c r="P182" s="49"/>
      <c r="Q182" s="49"/>
      <c r="R182" s="49"/>
    </row>
    <row r="183" spans="5:18" s="46" customFormat="1">
      <c r="E183" s="47"/>
      <c r="M183" s="49"/>
      <c r="N183" s="49"/>
      <c r="O183" s="49"/>
      <c r="P183" s="49"/>
      <c r="Q183" s="49"/>
      <c r="R183" s="49"/>
    </row>
    <row r="184" spans="5:18" s="46" customFormat="1">
      <c r="E184" s="47"/>
      <c r="M184" s="49"/>
      <c r="N184" s="49"/>
      <c r="O184" s="49"/>
      <c r="P184" s="49"/>
      <c r="Q184" s="49"/>
      <c r="R184" s="49"/>
    </row>
    <row r="185" spans="5:18" s="46" customFormat="1">
      <c r="E185" s="47"/>
      <c r="M185" s="49"/>
      <c r="N185" s="49"/>
      <c r="O185" s="49"/>
      <c r="P185" s="49"/>
      <c r="Q185" s="49"/>
      <c r="R185" s="49"/>
    </row>
    <row r="186" spans="5:18" s="46" customFormat="1">
      <c r="E186" s="47"/>
      <c r="M186" s="49"/>
      <c r="N186" s="49"/>
      <c r="O186" s="49"/>
      <c r="P186" s="49"/>
      <c r="Q186" s="49"/>
      <c r="R186" s="49"/>
    </row>
    <row r="187" spans="5:18" s="46" customFormat="1">
      <c r="E187" s="47"/>
      <c r="M187" s="49"/>
      <c r="N187" s="49"/>
      <c r="O187" s="49"/>
      <c r="P187" s="49"/>
      <c r="Q187" s="49"/>
      <c r="R187" s="49"/>
    </row>
    <row r="188" spans="5:18" s="46" customFormat="1">
      <c r="E188" s="47"/>
      <c r="M188" s="49"/>
      <c r="N188" s="49"/>
      <c r="O188" s="49"/>
      <c r="P188" s="49"/>
      <c r="Q188" s="49"/>
      <c r="R188" s="49"/>
    </row>
    <row r="189" spans="5:18" s="46" customFormat="1">
      <c r="E189" s="47"/>
      <c r="M189" s="49"/>
      <c r="N189" s="49"/>
      <c r="O189" s="49"/>
      <c r="P189" s="49"/>
      <c r="Q189" s="49"/>
      <c r="R189" s="49"/>
    </row>
    <row r="190" spans="5:18" s="46" customFormat="1">
      <c r="E190" s="47"/>
      <c r="M190" s="49"/>
      <c r="N190" s="49"/>
      <c r="O190" s="49"/>
      <c r="P190" s="49"/>
      <c r="Q190" s="49"/>
      <c r="R190" s="49"/>
    </row>
    <row r="191" spans="5:18" s="46" customFormat="1">
      <c r="E191" s="47"/>
      <c r="M191" s="49"/>
      <c r="N191" s="49"/>
      <c r="O191" s="49"/>
      <c r="P191" s="49"/>
      <c r="Q191" s="49"/>
      <c r="R191" s="49"/>
    </row>
    <row r="192" spans="5:18" s="46" customFormat="1">
      <c r="E192" s="47"/>
      <c r="M192" s="49"/>
      <c r="N192" s="49"/>
      <c r="O192" s="49"/>
      <c r="P192" s="49"/>
      <c r="Q192" s="49"/>
      <c r="R192" s="49"/>
    </row>
    <row r="193" spans="5:18" s="46" customFormat="1">
      <c r="E193" s="47"/>
      <c r="M193" s="49"/>
      <c r="N193" s="49"/>
      <c r="O193" s="49"/>
      <c r="P193" s="49"/>
      <c r="Q193" s="49"/>
      <c r="R193" s="49"/>
    </row>
    <row r="194" spans="5:18" s="46" customFormat="1">
      <c r="E194" s="47"/>
      <c r="M194" s="49"/>
      <c r="N194" s="49"/>
      <c r="O194" s="49"/>
      <c r="P194" s="49"/>
      <c r="Q194" s="49"/>
      <c r="R194" s="49"/>
    </row>
    <row r="195" spans="5:18" s="46" customFormat="1">
      <c r="E195" s="47"/>
      <c r="M195" s="49"/>
      <c r="N195" s="49"/>
      <c r="O195" s="49"/>
      <c r="P195" s="49"/>
      <c r="Q195" s="49"/>
      <c r="R195" s="49"/>
    </row>
    <row r="196" spans="5:18" s="46" customFormat="1">
      <c r="E196" s="47"/>
      <c r="M196" s="49"/>
      <c r="N196" s="49"/>
      <c r="O196" s="49"/>
      <c r="P196" s="49"/>
      <c r="Q196" s="49"/>
      <c r="R196" s="49"/>
    </row>
    <row r="197" spans="5:18" s="46" customFormat="1">
      <c r="E197" s="47"/>
      <c r="M197" s="49"/>
      <c r="N197" s="49"/>
      <c r="O197" s="49"/>
      <c r="P197" s="49"/>
      <c r="Q197" s="49"/>
      <c r="R197" s="49"/>
    </row>
    <row r="198" spans="5:18" s="46" customFormat="1">
      <c r="E198" s="47"/>
      <c r="M198" s="49"/>
      <c r="N198" s="49"/>
      <c r="O198" s="49"/>
      <c r="P198" s="49"/>
      <c r="Q198" s="49"/>
      <c r="R198" s="49"/>
    </row>
    <row r="199" spans="5:18" s="46" customFormat="1">
      <c r="E199" s="47"/>
      <c r="M199" s="49"/>
      <c r="N199" s="49"/>
      <c r="O199" s="49"/>
      <c r="P199" s="49"/>
      <c r="Q199" s="49"/>
      <c r="R199" s="49"/>
    </row>
    <row r="200" spans="5:18" s="46" customFormat="1">
      <c r="E200" s="47"/>
      <c r="M200" s="49"/>
      <c r="N200" s="49"/>
      <c r="O200" s="49"/>
      <c r="P200" s="49"/>
      <c r="Q200" s="49"/>
      <c r="R200" s="49"/>
    </row>
    <row r="201" spans="5:18" s="46" customFormat="1">
      <c r="E201" s="47"/>
      <c r="M201" s="49"/>
      <c r="N201" s="49"/>
      <c r="O201" s="49"/>
      <c r="P201" s="49"/>
      <c r="Q201" s="49"/>
      <c r="R201" s="49"/>
    </row>
    <row r="202" spans="5:18" s="46" customFormat="1">
      <c r="E202" s="47"/>
      <c r="M202" s="49"/>
      <c r="N202" s="49"/>
      <c r="O202" s="49"/>
      <c r="P202" s="49"/>
      <c r="Q202" s="49"/>
      <c r="R202" s="49"/>
    </row>
    <row r="203" spans="5:18" s="46" customFormat="1">
      <c r="E203" s="47"/>
      <c r="M203" s="49"/>
      <c r="N203" s="49"/>
      <c r="O203" s="49"/>
      <c r="P203" s="49"/>
      <c r="Q203" s="49"/>
      <c r="R203" s="49"/>
    </row>
    <row r="204" spans="5:18" s="46" customFormat="1">
      <c r="E204" s="47"/>
      <c r="M204" s="49"/>
      <c r="N204" s="49"/>
      <c r="O204" s="49"/>
      <c r="P204" s="49"/>
      <c r="Q204" s="49"/>
      <c r="R204" s="49"/>
    </row>
    <row r="205" spans="5:18" s="46" customFormat="1">
      <c r="E205" s="47"/>
      <c r="M205" s="49"/>
      <c r="N205" s="49"/>
      <c r="O205" s="49"/>
      <c r="P205" s="49"/>
      <c r="Q205" s="49"/>
      <c r="R205" s="49"/>
    </row>
    <row r="206" spans="5:18" s="46" customFormat="1">
      <c r="E206" s="47"/>
      <c r="M206" s="49"/>
      <c r="N206" s="49"/>
      <c r="O206" s="49"/>
      <c r="P206" s="49"/>
      <c r="Q206" s="49"/>
      <c r="R206" s="49"/>
    </row>
    <row r="207" spans="5:18" s="46" customFormat="1">
      <c r="E207" s="47"/>
      <c r="M207" s="49"/>
      <c r="N207" s="49"/>
      <c r="O207" s="49"/>
      <c r="P207" s="49"/>
      <c r="Q207" s="49"/>
      <c r="R207" s="49"/>
    </row>
    <row r="208" spans="5:18" s="46" customFormat="1">
      <c r="E208" s="47"/>
      <c r="M208" s="49"/>
      <c r="N208" s="49"/>
      <c r="O208" s="49"/>
      <c r="P208" s="49"/>
      <c r="Q208" s="49"/>
      <c r="R208" s="49"/>
    </row>
    <row r="209" spans="5:18" s="46" customFormat="1">
      <c r="E209" s="47"/>
      <c r="M209" s="49"/>
      <c r="N209" s="49"/>
      <c r="O209" s="49"/>
      <c r="P209" s="49"/>
      <c r="Q209" s="49"/>
      <c r="R209" s="49"/>
    </row>
    <row r="210" spans="5:18" s="46" customFormat="1">
      <c r="E210" s="47"/>
      <c r="M210" s="49"/>
      <c r="N210" s="49"/>
      <c r="O210" s="49"/>
      <c r="P210" s="49"/>
      <c r="Q210" s="49"/>
      <c r="R210" s="49"/>
    </row>
    <row r="211" spans="5:18" s="46" customFormat="1">
      <c r="E211" s="47"/>
      <c r="M211" s="49"/>
      <c r="N211" s="49"/>
      <c r="O211" s="49"/>
      <c r="P211" s="49"/>
      <c r="Q211" s="49"/>
      <c r="R211" s="49"/>
    </row>
    <row r="212" spans="5:18" s="46" customFormat="1">
      <c r="E212" s="47"/>
      <c r="M212" s="49"/>
      <c r="N212" s="49"/>
      <c r="O212" s="49"/>
      <c r="P212" s="49"/>
      <c r="Q212" s="49"/>
      <c r="R212" s="49"/>
    </row>
    <row r="213" spans="5:18" s="46" customFormat="1">
      <c r="E213" s="47"/>
      <c r="M213" s="49"/>
      <c r="N213" s="49"/>
      <c r="O213" s="49"/>
      <c r="P213" s="49"/>
      <c r="Q213" s="49"/>
      <c r="R213" s="49"/>
    </row>
    <row r="214" spans="5:18" s="46" customFormat="1">
      <c r="E214" s="47"/>
      <c r="M214" s="49"/>
      <c r="N214" s="49"/>
      <c r="O214" s="49"/>
      <c r="P214" s="49"/>
      <c r="Q214" s="49"/>
      <c r="R214" s="49"/>
    </row>
    <row r="215" spans="5:18" s="46" customFormat="1">
      <c r="E215" s="47"/>
      <c r="M215" s="49"/>
      <c r="N215" s="49"/>
      <c r="O215" s="49"/>
      <c r="P215" s="49"/>
      <c r="Q215" s="49"/>
      <c r="R215" s="49"/>
    </row>
    <row r="216" spans="5:18" s="46" customFormat="1">
      <c r="E216" s="47"/>
      <c r="M216" s="49"/>
      <c r="N216" s="49"/>
      <c r="O216" s="49"/>
      <c r="P216" s="49"/>
      <c r="Q216" s="49"/>
      <c r="R216" s="49"/>
    </row>
    <row r="217" spans="5:18" s="46" customFormat="1">
      <c r="E217" s="47"/>
      <c r="M217" s="49"/>
      <c r="N217" s="49"/>
      <c r="O217" s="49"/>
      <c r="P217" s="49"/>
      <c r="Q217" s="49"/>
      <c r="R217" s="49"/>
    </row>
    <row r="218" spans="5:18" s="46" customFormat="1">
      <c r="E218" s="47"/>
      <c r="M218" s="49"/>
      <c r="N218" s="49"/>
      <c r="O218" s="49"/>
      <c r="P218" s="49"/>
      <c r="Q218" s="49"/>
      <c r="R218" s="49"/>
    </row>
    <row r="219" spans="5:18" s="46" customFormat="1">
      <c r="E219" s="47"/>
      <c r="M219" s="49"/>
      <c r="N219" s="49"/>
      <c r="O219" s="49"/>
      <c r="P219" s="49"/>
      <c r="Q219" s="49"/>
      <c r="R219" s="49"/>
    </row>
    <row r="220" spans="5:18" s="46" customFormat="1">
      <c r="E220" s="47"/>
      <c r="M220" s="49"/>
      <c r="N220" s="49"/>
      <c r="O220" s="49"/>
      <c r="P220" s="49"/>
      <c r="Q220" s="49"/>
      <c r="R220" s="49"/>
    </row>
    <row r="221" spans="5:18" s="46" customFormat="1">
      <c r="E221" s="47"/>
      <c r="M221" s="49"/>
      <c r="N221" s="49"/>
      <c r="O221" s="49"/>
      <c r="P221" s="49"/>
      <c r="Q221" s="49"/>
      <c r="R221" s="49"/>
    </row>
    <row r="222" spans="5:18" s="46" customFormat="1">
      <c r="E222" s="47"/>
      <c r="M222" s="49"/>
      <c r="N222" s="49"/>
      <c r="O222" s="49"/>
      <c r="P222" s="49"/>
      <c r="Q222" s="49"/>
      <c r="R222" s="49"/>
    </row>
    <row r="223" spans="5:18" s="46" customFormat="1">
      <c r="E223" s="47"/>
      <c r="M223" s="49"/>
      <c r="N223" s="49"/>
      <c r="O223" s="49"/>
      <c r="P223" s="49"/>
      <c r="Q223" s="49"/>
      <c r="R223" s="49"/>
    </row>
    <row r="224" spans="5:18" s="46" customFormat="1">
      <c r="E224" s="47"/>
      <c r="M224" s="49"/>
      <c r="N224" s="49"/>
      <c r="O224" s="49"/>
      <c r="P224" s="49"/>
      <c r="Q224" s="49"/>
      <c r="R224" s="49"/>
    </row>
    <row r="225" spans="5:18" s="46" customFormat="1">
      <c r="E225" s="47"/>
      <c r="M225" s="49"/>
      <c r="N225" s="49"/>
      <c r="O225" s="49"/>
      <c r="P225" s="49"/>
      <c r="Q225" s="49"/>
      <c r="R225" s="49"/>
    </row>
    <row r="226" spans="5:18" s="46" customFormat="1">
      <c r="E226" s="47"/>
      <c r="M226" s="49"/>
      <c r="N226" s="49"/>
      <c r="O226" s="49"/>
      <c r="P226" s="49"/>
      <c r="Q226" s="49"/>
      <c r="R226" s="49"/>
    </row>
    <row r="227" spans="5:18" s="46" customFormat="1">
      <c r="E227" s="47"/>
      <c r="M227" s="49"/>
      <c r="N227" s="49"/>
      <c r="O227" s="49"/>
      <c r="P227" s="49"/>
      <c r="Q227" s="49"/>
      <c r="R227" s="49"/>
    </row>
    <row r="228" spans="5:18" s="46" customFormat="1">
      <c r="E228" s="47"/>
      <c r="M228" s="49"/>
      <c r="N228" s="49"/>
      <c r="O228" s="49"/>
      <c r="P228" s="49"/>
      <c r="Q228" s="49"/>
      <c r="R228" s="49"/>
    </row>
    <row r="229" spans="5:18" s="46" customFormat="1">
      <c r="E229" s="47"/>
      <c r="M229" s="49"/>
      <c r="N229" s="49"/>
      <c r="O229" s="49"/>
      <c r="P229" s="49"/>
      <c r="Q229" s="49"/>
      <c r="R229" s="49"/>
    </row>
    <row r="230" spans="5:18" s="46" customFormat="1">
      <c r="E230" s="47"/>
      <c r="M230" s="49"/>
      <c r="N230" s="49"/>
      <c r="O230" s="49"/>
      <c r="P230" s="49"/>
      <c r="Q230" s="49"/>
      <c r="R230" s="49"/>
    </row>
    <row r="231" spans="5:18" s="46" customFormat="1">
      <c r="E231" s="47"/>
      <c r="M231" s="49"/>
      <c r="N231" s="49"/>
      <c r="O231" s="49"/>
      <c r="P231" s="49"/>
      <c r="Q231" s="49"/>
      <c r="R231" s="49"/>
    </row>
    <row r="232" spans="5:18" s="46" customFormat="1">
      <c r="E232" s="47"/>
      <c r="M232" s="49"/>
      <c r="N232" s="49"/>
      <c r="O232" s="49"/>
      <c r="P232" s="49"/>
      <c r="Q232" s="49"/>
      <c r="R232" s="49"/>
    </row>
    <row r="233" spans="5:18" s="46" customFormat="1">
      <c r="E233" s="47"/>
      <c r="M233" s="49"/>
      <c r="N233" s="49"/>
      <c r="O233" s="49"/>
      <c r="P233" s="49"/>
      <c r="Q233" s="49"/>
      <c r="R233" s="49"/>
    </row>
    <row r="234" spans="5:18" s="46" customFormat="1">
      <c r="E234" s="47"/>
      <c r="M234" s="49"/>
      <c r="N234" s="49"/>
      <c r="O234" s="49"/>
      <c r="P234" s="49"/>
      <c r="Q234" s="49"/>
      <c r="R234" s="49"/>
    </row>
    <row r="235" spans="5:18" s="46" customFormat="1">
      <c r="E235" s="47"/>
      <c r="M235" s="49"/>
      <c r="N235" s="49"/>
      <c r="O235" s="49"/>
      <c r="P235" s="49"/>
      <c r="Q235" s="49"/>
      <c r="R235" s="49"/>
    </row>
    <row r="236" spans="5:18" s="46" customFormat="1">
      <c r="E236" s="47"/>
      <c r="M236" s="49"/>
      <c r="N236" s="49"/>
      <c r="O236" s="49"/>
      <c r="P236" s="49"/>
      <c r="Q236" s="49"/>
      <c r="R236" s="49"/>
    </row>
    <row r="237" spans="5:18" s="46" customFormat="1">
      <c r="E237" s="47"/>
      <c r="M237" s="49"/>
      <c r="N237" s="49"/>
      <c r="O237" s="49"/>
      <c r="P237" s="49"/>
      <c r="Q237" s="49"/>
      <c r="R237" s="49"/>
    </row>
    <row r="238" spans="5:18" s="46" customFormat="1">
      <c r="E238" s="47"/>
      <c r="M238" s="49"/>
      <c r="N238" s="49"/>
      <c r="O238" s="49"/>
      <c r="P238" s="49"/>
      <c r="Q238" s="49"/>
      <c r="R238" s="49"/>
    </row>
    <row r="239" spans="5:18" s="46" customFormat="1">
      <c r="E239" s="47"/>
      <c r="M239" s="49"/>
      <c r="N239" s="49"/>
      <c r="O239" s="49"/>
      <c r="P239" s="49"/>
      <c r="Q239" s="49"/>
      <c r="R239" s="49"/>
    </row>
    <row r="240" spans="5:18" s="46" customFormat="1">
      <c r="E240" s="47"/>
      <c r="M240" s="49"/>
      <c r="N240" s="49"/>
      <c r="O240" s="49"/>
      <c r="P240" s="49"/>
      <c r="Q240" s="49"/>
      <c r="R240" s="49"/>
    </row>
    <row r="241" spans="5:18" s="46" customFormat="1">
      <c r="E241" s="47"/>
      <c r="M241" s="49"/>
      <c r="N241" s="49"/>
      <c r="O241" s="49"/>
      <c r="P241" s="49"/>
      <c r="Q241" s="49"/>
      <c r="R241" s="49"/>
    </row>
    <row r="242" spans="5:18" s="46" customFormat="1">
      <c r="E242" s="47"/>
      <c r="M242" s="49"/>
      <c r="N242" s="49"/>
      <c r="O242" s="49"/>
      <c r="P242" s="49"/>
      <c r="Q242" s="49"/>
      <c r="R242" s="49"/>
    </row>
    <row r="243" spans="5:18" s="46" customFormat="1">
      <c r="E243" s="47"/>
      <c r="M243" s="49"/>
      <c r="N243" s="49"/>
      <c r="O243" s="49"/>
      <c r="P243" s="49"/>
      <c r="Q243" s="49"/>
      <c r="R243" s="49"/>
    </row>
    <row r="244" spans="5:18" s="46" customFormat="1">
      <c r="E244" s="47"/>
      <c r="M244" s="49"/>
      <c r="N244" s="49"/>
      <c r="O244" s="49"/>
      <c r="P244" s="49"/>
      <c r="Q244" s="49"/>
      <c r="R244" s="49"/>
    </row>
    <row r="245" spans="5:18" s="46" customFormat="1">
      <c r="E245" s="47"/>
      <c r="M245" s="49"/>
      <c r="N245" s="49"/>
      <c r="O245" s="49"/>
      <c r="P245" s="49"/>
      <c r="Q245" s="49"/>
      <c r="R245" s="49"/>
    </row>
    <row r="246" spans="5:18" s="46" customFormat="1">
      <c r="E246" s="47"/>
      <c r="M246" s="49"/>
      <c r="N246" s="49"/>
      <c r="O246" s="49"/>
      <c r="P246" s="49"/>
      <c r="Q246" s="49"/>
      <c r="R246" s="49"/>
    </row>
    <row r="247" spans="5:18" s="46" customFormat="1">
      <c r="E247" s="47"/>
      <c r="M247" s="49"/>
      <c r="N247" s="49"/>
      <c r="O247" s="49"/>
      <c r="P247" s="49"/>
      <c r="Q247" s="49"/>
      <c r="R247" s="49"/>
    </row>
    <row r="248" spans="5:18" s="46" customFormat="1">
      <c r="E248" s="47"/>
      <c r="M248" s="49"/>
      <c r="N248" s="49"/>
      <c r="O248" s="49"/>
      <c r="P248" s="49"/>
      <c r="Q248" s="49"/>
      <c r="R248" s="49"/>
    </row>
    <row r="249" spans="5:18" s="46" customFormat="1">
      <c r="E249" s="47"/>
      <c r="M249" s="49"/>
      <c r="N249" s="49"/>
      <c r="O249" s="49"/>
      <c r="P249" s="49"/>
      <c r="Q249" s="49"/>
      <c r="R249" s="49"/>
    </row>
    <row r="250" spans="5:18" s="46" customFormat="1">
      <c r="E250" s="47"/>
      <c r="M250" s="49"/>
      <c r="N250" s="49"/>
      <c r="O250" s="49"/>
      <c r="P250" s="49"/>
      <c r="Q250" s="49"/>
      <c r="R250" s="49"/>
    </row>
    <row r="251" spans="5:18" s="46" customFormat="1">
      <c r="E251" s="47"/>
      <c r="M251" s="49"/>
      <c r="N251" s="49"/>
      <c r="O251" s="49"/>
      <c r="P251" s="49"/>
      <c r="Q251" s="49"/>
      <c r="R251" s="49"/>
    </row>
    <row r="252" spans="5:18" s="46" customFormat="1">
      <c r="E252" s="47"/>
      <c r="M252" s="49"/>
      <c r="N252" s="49"/>
      <c r="O252" s="49"/>
      <c r="P252" s="49"/>
      <c r="Q252" s="49"/>
      <c r="R252" s="49"/>
    </row>
    <row r="253" spans="5:18" s="46" customFormat="1">
      <c r="E253" s="47"/>
      <c r="M253" s="49"/>
      <c r="N253" s="49"/>
      <c r="O253" s="49"/>
      <c r="P253" s="49"/>
      <c r="Q253" s="49"/>
      <c r="R253" s="49"/>
    </row>
    <row r="254" spans="5:18" s="46" customFormat="1">
      <c r="E254" s="47"/>
      <c r="M254" s="49"/>
      <c r="N254" s="49"/>
      <c r="O254" s="49"/>
      <c r="P254" s="49"/>
      <c r="Q254" s="49"/>
      <c r="R254" s="49"/>
    </row>
    <row r="255" spans="5:18" s="46" customFormat="1">
      <c r="E255" s="47"/>
      <c r="M255" s="49"/>
      <c r="N255" s="49"/>
      <c r="O255" s="49"/>
      <c r="P255" s="49"/>
      <c r="Q255" s="49"/>
      <c r="R255" s="49"/>
    </row>
    <row r="256" spans="5:18" s="46" customFormat="1">
      <c r="E256" s="47"/>
      <c r="M256" s="49"/>
      <c r="N256" s="49"/>
      <c r="O256" s="49"/>
      <c r="P256" s="49"/>
      <c r="Q256" s="49"/>
      <c r="R256" s="49"/>
    </row>
    <row r="257" spans="5:18" s="46" customFormat="1">
      <c r="E257" s="47"/>
      <c r="M257" s="49"/>
      <c r="N257" s="49"/>
      <c r="O257" s="49"/>
      <c r="P257" s="49"/>
      <c r="Q257" s="49"/>
      <c r="R257" s="49"/>
    </row>
    <row r="258" spans="5:18" s="46" customFormat="1">
      <c r="E258" s="47"/>
      <c r="M258" s="49"/>
      <c r="N258" s="49"/>
      <c r="O258" s="49"/>
      <c r="P258" s="49"/>
      <c r="Q258" s="49"/>
      <c r="R258" s="49"/>
    </row>
    <row r="259" spans="5:18" s="46" customFormat="1">
      <c r="E259" s="47"/>
      <c r="M259" s="49"/>
      <c r="N259" s="49"/>
      <c r="O259" s="49"/>
      <c r="P259" s="49"/>
      <c r="Q259" s="49"/>
      <c r="R259" s="49"/>
    </row>
    <row r="260" spans="5:18" s="46" customFormat="1">
      <c r="E260" s="47"/>
      <c r="M260" s="49"/>
      <c r="N260" s="49"/>
      <c r="O260" s="49"/>
      <c r="P260" s="49"/>
      <c r="Q260" s="49"/>
      <c r="R260" s="49"/>
    </row>
    <row r="261" spans="5:18" s="46" customFormat="1">
      <c r="E261" s="47"/>
      <c r="M261" s="49"/>
      <c r="N261" s="49"/>
      <c r="O261" s="49"/>
      <c r="P261" s="49"/>
      <c r="Q261" s="49"/>
      <c r="R261" s="49"/>
    </row>
    <row r="262" spans="5:18" s="46" customFormat="1">
      <c r="E262" s="47"/>
      <c r="M262" s="49"/>
      <c r="N262" s="49"/>
      <c r="O262" s="49"/>
      <c r="P262" s="49"/>
      <c r="Q262" s="49"/>
      <c r="R262" s="49"/>
    </row>
    <row r="263" spans="5:18" s="46" customFormat="1">
      <c r="E263" s="47"/>
      <c r="M263" s="49"/>
      <c r="N263" s="49"/>
      <c r="O263" s="49"/>
      <c r="P263" s="49"/>
      <c r="Q263" s="49"/>
      <c r="R263" s="49"/>
    </row>
    <row r="264" spans="5:18" s="46" customFormat="1">
      <c r="E264" s="47"/>
      <c r="M264" s="49"/>
      <c r="N264" s="49"/>
      <c r="O264" s="49"/>
      <c r="P264" s="49"/>
      <c r="Q264" s="49"/>
      <c r="R264" s="49"/>
    </row>
    <row r="265" spans="5:18" s="46" customFormat="1">
      <c r="E265" s="47"/>
      <c r="M265" s="49"/>
      <c r="N265" s="49"/>
      <c r="O265" s="49"/>
      <c r="P265" s="49"/>
      <c r="Q265" s="49"/>
      <c r="R265" s="49"/>
    </row>
    <row r="266" spans="5:18" s="46" customFormat="1">
      <c r="E266" s="47"/>
      <c r="M266" s="49"/>
      <c r="N266" s="49"/>
      <c r="O266" s="49"/>
      <c r="P266" s="49"/>
      <c r="Q266" s="49"/>
      <c r="R266" s="49"/>
    </row>
    <row r="267" spans="5:18" s="46" customFormat="1">
      <c r="E267" s="47"/>
      <c r="M267" s="49"/>
      <c r="N267" s="49"/>
      <c r="O267" s="49"/>
      <c r="P267" s="49"/>
      <c r="Q267" s="49"/>
      <c r="R267" s="49"/>
    </row>
    <row r="268" spans="5:18" s="46" customFormat="1">
      <c r="E268" s="47"/>
      <c r="M268" s="49"/>
      <c r="N268" s="49"/>
      <c r="O268" s="49"/>
      <c r="P268" s="49"/>
      <c r="Q268" s="49"/>
      <c r="R268" s="49"/>
    </row>
    <row r="269" spans="5:18" s="46" customFormat="1">
      <c r="E269" s="47"/>
      <c r="M269" s="49"/>
      <c r="N269" s="49"/>
      <c r="O269" s="49"/>
      <c r="P269" s="49"/>
      <c r="Q269" s="49"/>
      <c r="R269" s="49"/>
    </row>
    <row r="270" spans="5:18" s="46" customFormat="1">
      <c r="E270" s="47"/>
      <c r="M270" s="49"/>
      <c r="N270" s="49"/>
      <c r="O270" s="49"/>
      <c r="P270" s="49"/>
      <c r="Q270" s="49"/>
      <c r="R270" s="49"/>
    </row>
    <row r="271" spans="5:18" s="46" customFormat="1">
      <c r="E271" s="47"/>
      <c r="M271" s="49"/>
      <c r="N271" s="49"/>
      <c r="O271" s="49"/>
      <c r="P271" s="49"/>
      <c r="Q271" s="49"/>
      <c r="R271" s="49"/>
    </row>
    <row r="272" spans="5:18" s="46" customFormat="1">
      <c r="E272" s="47"/>
      <c r="M272" s="49"/>
      <c r="N272" s="49"/>
      <c r="O272" s="49"/>
      <c r="P272" s="49"/>
      <c r="Q272" s="49"/>
      <c r="R272" s="49"/>
    </row>
    <row r="273" spans="5:18" s="46" customFormat="1">
      <c r="E273" s="47"/>
      <c r="M273" s="49"/>
      <c r="N273" s="49"/>
      <c r="O273" s="49"/>
      <c r="P273" s="49"/>
      <c r="Q273" s="49"/>
      <c r="R273" s="49"/>
    </row>
    <row r="274" spans="5:18" s="46" customFormat="1">
      <c r="E274" s="47"/>
      <c r="M274" s="49"/>
      <c r="N274" s="49"/>
      <c r="O274" s="49"/>
      <c r="P274" s="49"/>
      <c r="Q274" s="49"/>
      <c r="R274" s="49"/>
    </row>
    <row r="275" spans="5:18" s="46" customFormat="1">
      <c r="E275" s="47"/>
      <c r="M275" s="49"/>
      <c r="N275" s="49"/>
      <c r="O275" s="49"/>
      <c r="P275" s="49"/>
      <c r="Q275" s="49"/>
      <c r="R275" s="49"/>
    </row>
    <row r="276" spans="5:18" s="46" customFormat="1">
      <c r="E276" s="47"/>
      <c r="M276" s="49"/>
      <c r="N276" s="49"/>
      <c r="O276" s="49"/>
      <c r="P276" s="49"/>
      <c r="Q276" s="49"/>
      <c r="R276" s="49"/>
    </row>
    <row r="277" spans="5:18" s="46" customFormat="1">
      <c r="E277" s="47"/>
      <c r="M277" s="49"/>
      <c r="N277" s="49"/>
      <c r="O277" s="49"/>
      <c r="P277" s="49"/>
      <c r="Q277" s="49"/>
      <c r="R277" s="49"/>
    </row>
    <row r="278" spans="5:18" s="46" customFormat="1">
      <c r="E278" s="47"/>
      <c r="M278" s="49"/>
      <c r="N278" s="49"/>
      <c r="O278" s="49"/>
      <c r="P278" s="49"/>
      <c r="Q278" s="49"/>
      <c r="R278" s="49"/>
    </row>
    <row r="279" spans="5:18" s="46" customFormat="1">
      <c r="E279" s="47"/>
      <c r="M279" s="49"/>
      <c r="N279" s="49"/>
      <c r="O279" s="49"/>
      <c r="P279" s="49"/>
      <c r="Q279" s="49"/>
      <c r="R279" s="49"/>
    </row>
    <row r="280" spans="5:18" s="46" customFormat="1">
      <c r="E280" s="47"/>
      <c r="M280" s="49"/>
      <c r="N280" s="49"/>
      <c r="O280" s="49"/>
      <c r="P280" s="49"/>
      <c r="Q280" s="49"/>
      <c r="R280" s="49"/>
    </row>
    <row r="281" spans="5:18" s="46" customFormat="1">
      <c r="E281" s="47"/>
      <c r="M281" s="49"/>
      <c r="N281" s="49"/>
      <c r="O281" s="49"/>
      <c r="P281" s="49"/>
      <c r="Q281" s="49"/>
      <c r="R281" s="49"/>
    </row>
    <row r="282" spans="5:18" s="46" customFormat="1">
      <c r="E282" s="47"/>
      <c r="M282" s="49"/>
      <c r="N282" s="49"/>
      <c r="O282" s="49"/>
      <c r="P282" s="49"/>
      <c r="Q282" s="49"/>
      <c r="R282" s="49"/>
    </row>
    <row r="283" spans="5:18" s="46" customFormat="1">
      <c r="E283" s="47"/>
      <c r="M283" s="49"/>
      <c r="N283" s="49"/>
      <c r="O283" s="49"/>
      <c r="P283" s="49"/>
      <c r="Q283" s="49"/>
      <c r="R283" s="49"/>
    </row>
    <row r="284" spans="5:18" s="46" customFormat="1">
      <c r="E284" s="47"/>
      <c r="M284" s="49"/>
      <c r="N284" s="49"/>
      <c r="O284" s="49"/>
      <c r="P284" s="49"/>
      <c r="Q284" s="49"/>
      <c r="R284" s="49"/>
    </row>
  </sheetData>
  <mergeCells count="6">
    <mergeCell ref="C16:H16"/>
    <mergeCell ref="B1:D1"/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Zakładka nr 1</vt:lpstr>
      <vt:lpstr>Zakładka nr 2</vt:lpstr>
      <vt:lpstr>Zakładka nr 3</vt:lpstr>
      <vt:lpstr>Zakładka nr 4</vt:lpstr>
      <vt:lpstr>Zakładka nr 5</vt:lpstr>
      <vt:lpstr>'Zakładka nr 3'!Obszar_wydruku</vt:lpstr>
      <vt:lpstr>'Zakładka nr 4'!Obszar_wydruku</vt:lpstr>
      <vt:lpstr>'Zakładka nr 1'!Tytuły_wydruku</vt:lpstr>
      <vt:lpstr>'Zakładka nr 4'!Tytuły_wydruku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Ela Pi</cp:lastModifiedBy>
  <cp:lastPrinted>2021-04-13T13:20:59Z</cp:lastPrinted>
  <dcterms:created xsi:type="dcterms:W3CDTF">2012-01-13T14:07:06Z</dcterms:created>
  <dcterms:modified xsi:type="dcterms:W3CDTF">2021-05-13T20:36:21Z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