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pliki\DZIAL_ZP\_Maria\2024\189_2024 Ondexxya (Barlicki)\189_2024 SWZ strona\"/>
    </mc:Choice>
  </mc:AlternateContent>
  <bookViews>
    <workbookView xWindow="0" yWindow="0" windowWidth="28800" windowHeight="12210"/>
  </bookViews>
  <sheets>
    <sheet name="FAC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" i="1" l="1"/>
  <c r="AA4" i="1" s="1"/>
  <c r="V4" i="1"/>
  <c r="W4" i="1" s="1"/>
  <c r="X4" i="1"/>
  <c r="X5" i="1" s="1"/>
  <c r="X10" i="1" s="1"/>
  <c r="T4" i="1"/>
  <c r="U4" i="1" s="1"/>
  <c r="Z5" i="1" l="1"/>
  <c r="Y10" i="1" s="1"/>
  <c r="V5" i="1"/>
  <c r="U10" i="1" s="1"/>
  <c r="W5" i="1"/>
  <c r="W10" i="1" s="1"/>
  <c r="V11" i="1" s="1"/>
  <c r="AA5" i="1"/>
  <c r="AA10" i="1" s="1"/>
  <c r="T5" i="1"/>
  <c r="T10" i="1" s="1"/>
  <c r="U5" i="1"/>
  <c r="V10" i="1" s="1"/>
  <c r="Y4" i="1"/>
  <c r="Y5" i="1" l="1"/>
  <c r="Z10" i="1" s="1"/>
  <c r="Z11" i="1" s="1"/>
  <c r="T11" i="1"/>
  <c r="X11" i="1"/>
</calcChain>
</file>

<file path=xl/sharedStrings.xml><?xml version="1.0" encoding="utf-8"?>
<sst xmlns="http://schemas.openxmlformats.org/spreadsheetml/2006/main" count="48" uniqueCount="41">
  <si>
    <t>Asortyment</t>
  </si>
  <si>
    <t>j.m.</t>
  </si>
  <si>
    <t>op.</t>
  </si>
  <si>
    <t>Andeksanet alfa, proszek do sporządzania roztworu do infuzji; 200 mg; 5 fiol.</t>
  </si>
  <si>
    <t>ZAPOTRZEBOWANIE ZAMAWIAJĄCEGO</t>
  </si>
  <si>
    <t>WIELKOŚCI OFEROWANE PRZEZ WYKONAWCĘ</t>
  </si>
  <si>
    <t>`</t>
  </si>
  <si>
    <t>Lp.</t>
  </si>
  <si>
    <t>BARLICKI
Ilość minimalna (j.m.)</t>
  </si>
  <si>
    <t>BARLICKI
Ilość podstawowa (j.m.)</t>
  </si>
  <si>
    <t>BARLICKI
Prawo opcji (j.m.)</t>
  </si>
  <si>
    <t>USK2
Ilość minimalna (j.m.)</t>
  </si>
  <si>
    <t>USK2
Ilość podstawowa (j.m.)</t>
  </si>
  <si>
    <t>USK2
Prawo opcji (j.m.)</t>
  </si>
  <si>
    <t>Nr i nazwa dokumentu dop. do obrotu</t>
  </si>
  <si>
    <t>EAN</t>
  </si>
  <si>
    <t>Cena netto za oferowaną j.m. (zł)</t>
  </si>
  <si>
    <t>VAT %</t>
  </si>
  <si>
    <t>BARLICKI
Wartość podstawowa netto (zł)</t>
  </si>
  <si>
    <t>BARLICKI
Wartość podstawowa brutto (zł)</t>
  </si>
  <si>
    <t>USK2
Wartość podstawowa netto (zł)</t>
  </si>
  <si>
    <t>USK2
Wartość podstawowa brutto (zł)</t>
  </si>
  <si>
    <t>BARLICKI
Wartość prawa opcji netto (zł)</t>
  </si>
  <si>
    <t>BARLICKI
Wartość prawa opcji brutto (zł)</t>
  </si>
  <si>
    <t>USK2
Wartość prawa opcji netto (zł)</t>
  </si>
  <si>
    <t>USK2
Wartość prawa opcji brutto (zł)</t>
  </si>
  <si>
    <t>1.</t>
  </si>
  <si>
    <t>Wartość podstawowa netto (zł)</t>
  </si>
  <si>
    <t>Wartość podstawowa brutto (zł)</t>
  </si>
  <si>
    <t>Wartość prawa opcji netto (zł)</t>
  </si>
  <si>
    <t>Wartość prawa opcji brutto (zł)</t>
  </si>
  <si>
    <t>BARLICKI</t>
  </si>
  <si>
    <t>USK2</t>
  </si>
  <si>
    <t>PAKIET 1</t>
  </si>
  <si>
    <t>RAZEM:</t>
  </si>
  <si>
    <t>Oferowana wielkość opakowania tj. oferowana j.m.</t>
  </si>
  <si>
    <t>BARLICKI
Oferowana ilość podstawowa (oferowana ilość opakowań)</t>
  </si>
  <si>
    <t>BARLICKI
Oferowana ilość prawa opcji (oferowana ilość opakowań)</t>
  </si>
  <si>
    <t>USK2
Oferowana ilość prawa opcji (oferowana ilość opakowań)</t>
  </si>
  <si>
    <t>USK2
Oferowana ilość podstawowa (oferowana ilość opakowań)</t>
  </si>
  <si>
    <t xml:space="preserve">1. Producent
2. Nazwa handlowa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</si>
</sst>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[$-415]0"/>
    <numFmt numFmtId="166" formatCode="#,##0.00\ &quot;zł&quot;"/>
    <numFmt numFmtId="167" formatCode="[$-415]General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44" fontId="2" fillId="0" borderId="0" applyFont="0" applyFill="0" applyBorder="0" applyAlignment="0" applyProtection="0"/>
    <xf numFmtId="0" fontId="4" fillId="0" borderId="0"/>
    <xf numFmtId="0" fontId="5" fillId="0" borderId="0"/>
    <xf numFmtId="9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167" fontId="12" fillId="0" borderId="0" applyBorder="0" applyProtection="0"/>
  </cellStyleXfs>
  <cellXfs count="61">
    <xf numFmtId="0" fontId="0" fillId="0" borderId="0" xfId="0"/>
    <xf numFmtId="0" fontId="7" fillId="2" borderId="0" xfId="2" applyFont="1" applyFill="1" applyAlignment="1">
      <alignment vertical="center"/>
    </xf>
    <xf numFmtId="0" fontId="7" fillId="3" borderId="6" xfId="2" applyFont="1" applyFill="1" applyBorder="1" applyAlignment="1">
      <alignment vertical="center"/>
    </xf>
    <xf numFmtId="3" fontId="7" fillId="3" borderId="7" xfId="2" applyNumberFormat="1" applyFont="1" applyFill="1" applyBorder="1" applyAlignment="1">
      <alignment vertical="center"/>
    </xf>
    <xf numFmtId="3" fontId="8" fillId="3" borderId="7" xfId="2" applyNumberFormat="1" applyFont="1" applyFill="1" applyBorder="1" applyAlignment="1">
      <alignment horizontal="center" vertical="center"/>
    </xf>
    <xf numFmtId="3" fontId="7" fillId="3" borderId="8" xfId="2" applyNumberFormat="1" applyFont="1" applyFill="1" applyBorder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left" vertical="center"/>
    </xf>
    <xf numFmtId="0" fontId="8" fillId="3" borderId="6" xfId="2" applyFont="1" applyFill="1" applyBorder="1" applyAlignment="1">
      <alignment horizontal="center" vertical="center"/>
    </xf>
    <xf numFmtId="1" fontId="8" fillId="3" borderId="7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164" fontId="8" fillId="3" borderId="7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8" fillId="0" borderId="1" xfId="8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2" borderId="5" xfId="2" applyFont="1" applyFill="1" applyBorder="1" applyAlignment="1">
      <alignment horizontal="center" vertical="center"/>
    </xf>
    <xf numFmtId="49" fontId="7" fillId="2" borderId="5" xfId="9" applyNumberFormat="1" applyFont="1" applyFill="1" applyBorder="1" applyAlignment="1">
      <alignment horizontal="left" vertical="center" wrapText="1"/>
    </xf>
    <xf numFmtId="0" fontId="7" fillId="0" borderId="5" xfId="2" applyFont="1" applyBorder="1" applyAlignment="1">
      <alignment horizontal="center" vertical="center"/>
    </xf>
    <xf numFmtId="3" fontId="7" fillId="4" borderId="5" xfId="2" applyNumberFormat="1" applyFont="1" applyFill="1" applyBorder="1" applyAlignment="1">
      <alignment horizontal="center" vertical="center"/>
    </xf>
    <xf numFmtId="3" fontId="8" fillId="4" borderId="5" xfId="2" applyNumberFormat="1" applyFont="1" applyFill="1" applyBorder="1" applyAlignment="1">
      <alignment horizontal="center" vertical="center"/>
    </xf>
    <xf numFmtId="3" fontId="7" fillId="5" borderId="5" xfId="2" applyNumberFormat="1" applyFont="1" applyFill="1" applyBorder="1" applyAlignment="1">
      <alignment horizontal="center" vertical="center"/>
    </xf>
    <xf numFmtId="3" fontId="8" fillId="5" borderId="5" xfId="2" applyNumberFormat="1" applyFont="1" applyFill="1" applyBorder="1" applyAlignment="1">
      <alignment horizontal="center" vertical="center"/>
    </xf>
    <xf numFmtId="0" fontId="7" fillId="2" borderId="5" xfId="5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center" vertical="center"/>
    </xf>
    <xf numFmtId="164" fontId="7" fillId="0" borderId="5" xfId="5" applyNumberFormat="1" applyFont="1" applyBorder="1" applyAlignment="1">
      <alignment horizontal="center" vertical="center"/>
    </xf>
    <xf numFmtId="3" fontId="7" fillId="2" borderId="0" xfId="2" applyNumberFormat="1" applyFont="1" applyFill="1" applyAlignment="1">
      <alignment horizontal="center" vertical="center"/>
    </xf>
    <xf numFmtId="1" fontId="8" fillId="2" borderId="0" xfId="2" applyNumberFormat="1" applyFont="1" applyFill="1" applyAlignment="1">
      <alignment horizontal="center" vertical="center"/>
    </xf>
    <xf numFmtId="164" fontId="7" fillId="2" borderId="0" xfId="2" applyNumberFormat="1" applyFont="1" applyFill="1" applyAlignment="1">
      <alignment horizontal="center" vertical="center"/>
    </xf>
    <xf numFmtId="9" fontId="7" fillId="2" borderId="0" xfId="2" applyNumberFormat="1" applyFont="1" applyFill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7" fillId="4" borderId="12" xfId="2" applyFont="1" applyFill="1" applyBorder="1" applyAlignment="1">
      <alignment horizontal="center" vertical="center"/>
    </xf>
    <xf numFmtId="0" fontId="7" fillId="5" borderId="12" xfId="2" applyFont="1" applyFill="1" applyBorder="1" applyAlignment="1">
      <alignment horizontal="center" vertical="center"/>
    </xf>
    <xf numFmtId="44" fontId="7" fillId="4" borderId="1" xfId="2" applyNumberFormat="1" applyFont="1" applyFill="1" applyBorder="1" applyAlignment="1">
      <alignment horizontal="center" vertical="center"/>
    </xf>
    <xf numFmtId="44" fontId="7" fillId="5" borderId="1" xfId="2" applyNumberFormat="1" applyFont="1" applyFill="1" applyBorder="1" applyAlignment="1">
      <alignment vertical="center"/>
    </xf>
    <xf numFmtId="44" fontId="7" fillId="4" borderId="1" xfId="2" applyNumberFormat="1" applyFont="1" applyFill="1" applyBorder="1" applyAlignment="1">
      <alignment vertical="center"/>
    </xf>
    <xf numFmtId="9" fontId="7" fillId="0" borderId="13" xfId="7" applyFont="1" applyFill="1" applyBorder="1" applyAlignment="1">
      <alignment horizontal="center" vertical="center"/>
    </xf>
    <xf numFmtId="44" fontId="7" fillId="4" borderId="13" xfId="8" applyFont="1" applyFill="1" applyBorder="1" applyAlignment="1">
      <alignment horizontal="center" vertical="center"/>
    </xf>
    <xf numFmtId="44" fontId="7" fillId="5" borderId="13" xfId="8" applyFont="1" applyFill="1" applyBorder="1" applyAlignment="1">
      <alignment horizontal="center" vertical="center"/>
    </xf>
    <xf numFmtId="164" fontId="8" fillId="2" borderId="10" xfId="2" applyNumberFormat="1" applyFont="1" applyFill="1" applyBorder="1" applyAlignment="1">
      <alignment horizontal="center" vertical="center"/>
    </xf>
    <xf numFmtId="164" fontId="8" fillId="2" borderId="11" xfId="2" applyNumberFormat="1" applyFont="1" applyFill="1" applyBorder="1" applyAlignment="1">
      <alignment horizontal="center" vertical="center"/>
    </xf>
    <xf numFmtId="0" fontId="13" fillId="0" borderId="0" xfId="0" applyFont="1"/>
    <xf numFmtId="166" fontId="8" fillId="2" borderId="9" xfId="2" applyNumberFormat="1" applyFont="1" applyFill="1" applyBorder="1" applyAlignment="1">
      <alignment horizontal="center" vertical="center"/>
    </xf>
    <xf numFmtId="166" fontId="8" fillId="2" borderId="10" xfId="2" applyNumberFormat="1" applyFont="1" applyFill="1" applyBorder="1" applyAlignment="1">
      <alignment horizontal="center" vertical="center"/>
    </xf>
    <xf numFmtId="166" fontId="8" fillId="2" borderId="11" xfId="2" applyNumberFormat="1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8" fillId="2" borderId="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</cellXfs>
  <cellStyles count="11">
    <cellStyle name="Normalny" xfId="0" builtinId="0"/>
    <cellStyle name="Normalny 2" xfId="9"/>
    <cellStyle name="Normalny 3" xfId="6"/>
    <cellStyle name="Normalny 5" xfId="3"/>
    <cellStyle name="Normalny 6" xfId="2"/>
    <cellStyle name="Normalny 7" xfId="1"/>
    <cellStyle name="Normalny 8" xfId="10"/>
    <cellStyle name="Normalny 8 2" xfId="5"/>
    <cellStyle name="Procentowy" xfId="7" builtinId="5"/>
    <cellStyle name="Walutowy 2" xfId="8"/>
    <cellStyle name="Walutowy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1219200</xdr:colOff>
      <xdr:row>6</xdr:row>
      <xdr:rowOff>0</xdr:rowOff>
    </xdr:from>
    <xdr:ext cx="76200" cy="228600"/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>
          <a:spLocks noChangeArrowheads="1"/>
        </xdr:cNvSpPr>
      </xdr:nvSpPr>
      <xdr:spPr bwMode="auto">
        <a:xfrm>
          <a:off x="1619250" y="4222432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6</xdr:row>
      <xdr:rowOff>0</xdr:rowOff>
    </xdr:from>
    <xdr:ext cx="76200" cy="228600"/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>
          <a:spLocks noChangeArrowheads="1"/>
        </xdr:cNvSpPr>
      </xdr:nvSpPr>
      <xdr:spPr bwMode="auto">
        <a:xfrm>
          <a:off x="1619250" y="4222432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6</xdr:row>
      <xdr:rowOff>0</xdr:rowOff>
    </xdr:from>
    <xdr:ext cx="76200" cy="2286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>
          <a:spLocks noChangeArrowheads="1"/>
        </xdr:cNvSpPr>
      </xdr:nvSpPr>
      <xdr:spPr bwMode="auto">
        <a:xfrm>
          <a:off x="1619250" y="4222432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xmlns="" id="{00000000-0008-0000-0000-00003A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xmlns="" id="{00000000-0008-0000-0000-00003B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xmlns="" id="{00000000-0008-0000-0000-00003C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10" name="Text Box 5">
          <a:extLst>
            <a:ext uri="{FF2B5EF4-FFF2-40B4-BE49-F238E27FC236}">
              <a16:creationId xmlns:a16="http://schemas.microsoft.com/office/drawing/2014/main" xmlns="" id="{00000000-0008-0000-0000-00003D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xmlns="" id="{00000000-0008-0000-0000-00003E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xmlns="" id="{00000000-0008-0000-0000-00003F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xmlns="" id="{00000000-0008-0000-0000-000040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xmlns="" id="{00000000-0008-0000-0000-000041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15" name="Text Box 5">
          <a:extLst>
            <a:ext uri="{FF2B5EF4-FFF2-40B4-BE49-F238E27FC236}">
              <a16:creationId xmlns:a16="http://schemas.microsoft.com/office/drawing/2014/main" xmlns="" id="{00000000-0008-0000-0000-000042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xmlns="" id="{00000000-0008-0000-0000-000043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xmlns="" id="{00000000-0008-0000-0000-000044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xmlns="" id="{00000000-0008-0000-0000-000045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xmlns="" id="{00000000-0008-0000-0000-000046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xmlns="" id="{00000000-0008-0000-0000-000047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xmlns="" id="{00000000-0008-0000-0000-000048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xmlns="" id="{00000000-0008-0000-0000-000049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xmlns="" id="{00000000-0008-0000-0000-00004A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xmlns="" id="{00000000-0008-0000-0000-00004B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25" name="Text Box 5">
          <a:extLst>
            <a:ext uri="{FF2B5EF4-FFF2-40B4-BE49-F238E27FC236}">
              <a16:creationId xmlns:a16="http://schemas.microsoft.com/office/drawing/2014/main" xmlns="" id="{00000000-0008-0000-0000-00004C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xmlns="" id="{00000000-0008-0000-0000-00004D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xmlns="" id="{00000000-0008-0000-0000-00004E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xmlns="" id="{00000000-0008-0000-0000-00004F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xmlns="" id="{00000000-0008-0000-0000-000050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xmlns="" id="{00000000-0008-0000-0000-000051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xmlns="" id="{00000000-0008-0000-0000-000052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32" name="Text Box 5">
          <a:extLst>
            <a:ext uri="{FF2B5EF4-FFF2-40B4-BE49-F238E27FC236}">
              <a16:creationId xmlns:a16="http://schemas.microsoft.com/office/drawing/2014/main" xmlns="" id="{00000000-0008-0000-0000-000053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33" name="Text Box 5">
          <a:extLst>
            <a:ext uri="{FF2B5EF4-FFF2-40B4-BE49-F238E27FC236}">
              <a16:creationId xmlns:a16="http://schemas.microsoft.com/office/drawing/2014/main" xmlns="" id="{00000000-0008-0000-0000-000054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xmlns="" id="{00000000-0008-0000-0000-000055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xmlns="" id="{00000000-0008-0000-0000-000056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xmlns="" id="{00000000-0008-0000-0000-000057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xmlns="" id="{00000000-0008-0000-0000-000058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38" name="Text Box 5">
          <a:extLst>
            <a:ext uri="{FF2B5EF4-FFF2-40B4-BE49-F238E27FC236}">
              <a16:creationId xmlns:a16="http://schemas.microsoft.com/office/drawing/2014/main" xmlns="" id="{00000000-0008-0000-0000-000059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xmlns="" id="{00000000-0008-0000-0000-00005A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40" name="Text Box 5">
          <a:extLst>
            <a:ext uri="{FF2B5EF4-FFF2-40B4-BE49-F238E27FC236}">
              <a16:creationId xmlns:a16="http://schemas.microsoft.com/office/drawing/2014/main" xmlns="" id="{00000000-0008-0000-0000-00005B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xmlns="" id="{00000000-0008-0000-0000-00005C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xmlns="" id="{00000000-0008-0000-0000-00005D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43" name="Text Box 5">
          <a:extLst>
            <a:ext uri="{FF2B5EF4-FFF2-40B4-BE49-F238E27FC236}">
              <a16:creationId xmlns:a16="http://schemas.microsoft.com/office/drawing/2014/main" xmlns="" id="{00000000-0008-0000-0000-00005E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xmlns="" id="{00000000-0008-0000-0000-00005F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xmlns="" id="{00000000-0008-0000-0000-000060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xmlns="" id="{00000000-0008-0000-0000-000061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xmlns="" id="{00000000-0008-0000-0000-000062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xmlns="" id="{00000000-0008-0000-0000-000063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xmlns="" id="{00000000-0008-0000-0000-000064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50" name="Text Box 5">
          <a:extLst>
            <a:ext uri="{FF2B5EF4-FFF2-40B4-BE49-F238E27FC236}">
              <a16:creationId xmlns:a16="http://schemas.microsoft.com/office/drawing/2014/main" xmlns="" id="{00000000-0008-0000-0000-000065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xmlns="" id="{00000000-0008-0000-0000-000066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xmlns="" id="{00000000-0008-0000-0000-000067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xmlns="" id="{00000000-0008-0000-0000-000068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xmlns="" id="{00000000-0008-0000-0000-000069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xmlns="" id="{00000000-0008-0000-0000-00006A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56" name="Text Box 5">
          <a:extLst>
            <a:ext uri="{FF2B5EF4-FFF2-40B4-BE49-F238E27FC236}">
              <a16:creationId xmlns:a16="http://schemas.microsoft.com/office/drawing/2014/main" xmlns="" id="{00000000-0008-0000-0000-00006B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xmlns="" id="{00000000-0008-0000-0000-00006C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58" name="Text Box 5">
          <a:extLst>
            <a:ext uri="{FF2B5EF4-FFF2-40B4-BE49-F238E27FC236}">
              <a16:creationId xmlns:a16="http://schemas.microsoft.com/office/drawing/2014/main" xmlns="" id="{00000000-0008-0000-0000-00006D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xmlns="" id="{00000000-0008-0000-0000-00006E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xmlns="" id="{00000000-0008-0000-0000-00006F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xmlns="" id="{00000000-0008-0000-0000-000070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xmlns="" id="{00000000-0008-0000-0000-000071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63" name="Text Box 5">
          <a:extLst>
            <a:ext uri="{FF2B5EF4-FFF2-40B4-BE49-F238E27FC236}">
              <a16:creationId xmlns:a16="http://schemas.microsoft.com/office/drawing/2014/main" xmlns="" id="{00000000-0008-0000-0000-000072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xmlns="" id="{00000000-0008-0000-0000-000073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3</xdr:row>
      <xdr:rowOff>0</xdr:rowOff>
    </xdr:from>
    <xdr:ext cx="76200" cy="228600"/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xmlns="" id="{00000000-0008-0000-0000-000074020000}"/>
            </a:ext>
          </a:extLst>
        </xdr:cNvPr>
        <xdr:cNvSpPr>
          <a:spLocks noChangeArrowheads="1"/>
        </xdr:cNvSpPr>
      </xdr:nvSpPr>
      <xdr:spPr bwMode="auto">
        <a:xfrm>
          <a:off x="1619250" y="41624250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3</xdr:row>
      <xdr:rowOff>0</xdr:rowOff>
    </xdr:from>
    <xdr:ext cx="76200" cy="228600"/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xmlns="" id="{00000000-0008-0000-0000-000075020000}"/>
            </a:ext>
          </a:extLst>
        </xdr:cNvPr>
        <xdr:cNvSpPr>
          <a:spLocks noChangeArrowheads="1"/>
        </xdr:cNvSpPr>
      </xdr:nvSpPr>
      <xdr:spPr bwMode="auto">
        <a:xfrm>
          <a:off x="1619250" y="41624250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3</xdr:row>
      <xdr:rowOff>0</xdr:rowOff>
    </xdr:from>
    <xdr:ext cx="76200" cy="228600"/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xmlns="" id="{00000000-0008-0000-0000-000076020000}"/>
            </a:ext>
          </a:extLst>
        </xdr:cNvPr>
        <xdr:cNvSpPr>
          <a:spLocks noChangeArrowheads="1"/>
        </xdr:cNvSpPr>
      </xdr:nvSpPr>
      <xdr:spPr bwMode="auto">
        <a:xfrm>
          <a:off x="1619250" y="41624250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68" name="Text Box 5">
          <a:extLst>
            <a:ext uri="{FF2B5EF4-FFF2-40B4-BE49-F238E27FC236}">
              <a16:creationId xmlns:a16="http://schemas.microsoft.com/office/drawing/2014/main" xmlns="" id="{00000000-0008-0000-0000-000077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xmlns="" id="{00000000-0008-0000-0000-000078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70" name="Text Box 5">
          <a:extLst>
            <a:ext uri="{FF2B5EF4-FFF2-40B4-BE49-F238E27FC236}">
              <a16:creationId xmlns:a16="http://schemas.microsoft.com/office/drawing/2014/main" xmlns="" id="{00000000-0008-0000-0000-000079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1219200</xdr:colOff>
      <xdr:row>4</xdr:row>
      <xdr:rowOff>0</xdr:rowOff>
    </xdr:from>
    <xdr:ext cx="76200" cy="228600"/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xmlns="" id="{00000000-0008-0000-0000-00007A020000}"/>
            </a:ext>
          </a:extLst>
        </xdr:cNvPr>
        <xdr:cNvSpPr>
          <a:spLocks noChangeArrowheads="1"/>
        </xdr:cNvSpPr>
      </xdr:nvSpPr>
      <xdr:spPr bwMode="auto">
        <a:xfrm>
          <a:off x="1619250" y="41824275"/>
          <a:ext cx="76200" cy="2286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0 w 21600"/>
            <a:gd name="T7" fmla="*/ 2147483646 h 21600"/>
            <a:gd name="T8" fmla="*/ 17694720 60000 65536"/>
            <a:gd name="T9" fmla="*/ 0 60000 65536"/>
            <a:gd name="T10" fmla="*/ 5898240 60000 65536"/>
            <a:gd name="T11" fmla="*/ 11796480 60000 65536"/>
            <a:gd name="T12" fmla="*/ 0 w 21600"/>
            <a:gd name="T13" fmla="*/ 0 h 21600"/>
            <a:gd name="T14" fmla="*/ 21600 w 21600"/>
            <a:gd name="T15" fmla="*/ 216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zoomScaleNormal="100" workbookViewId="0">
      <selection activeCell="M4" sqref="M4:S4"/>
    </sheetView>
  </sheetViews>
  <sheetFormatPr defaultRowHeight="12" x14ac:dyDescent="0.2"/>
  <cols>
    <col min="1" max="1" width="3" style="51" bestFit="1" customWidth="1"/>
    <col min="2" max="2" width="20.42578125" style="51" customWidth="1"/>
    <col min="3" max="3" width="3.7109375" style="51" bestFit="1" customWidth="1"/>
    <col min="4" max="4" width="8.5703125" style="51" bestFit="1" customWidth="1"/>
    <col min="5" max="5" width="10.140625" style="51" customWidth="1"/>
    <col min="6" max="6" width="8.5703125" style="51" customWidth="1"/>
    <col min="7" max="7" width="8.5703125" style="51" bestFit="1" customWidth="1"/>
    <col min="8" max="8" width="10" style="51" bestFit="1" customWidth="1"/>
    <col min="9" max="9" width="9.140625" style="51"/>
    <col min="10" max="10" width="11.28515625" style="51" customWidth="1"/>
    <col min="11" max="11" width="9.140625" style="51"/>
    <col min="12" max="12" width="4" style="51" bestFit="1" customWidth="1"/>
    <col min="13" max="13" width="14" style="51" customWidth="1"/>
    <col min="14" max="14" width="13.28515625" style="51" bestFit="1" customWidth="1"/>
    <col min="15" max="15" width="12.85546875" style="51" bestFit="1" customWidth="1"/>
    <col min="16" max="16" width="13.140625" style="51" customWidth="1"/>
    <col min="17" max="17" width="13.28515625" style="51" bestFit="1" customWidth="1"/>
    <col min="18" max="18" width="10.5703125" style="51" bestFit="1" customWidth="1"/>
    <col min="19" max="19" width="6.5703125" style="51" bestFit="1" customWidth="1"/>
    <col min="20" max="22" width="11.42578125" style="51" bestFit="1" customWidth="1"/>
    <col min="23" max="23" width="12.140625" style="51" customWidth="1"/>
    <col min="24" max="27" width="11.42578125" style="51" bestFit="1" customWidth="1"/>
    <col min="28" max="16384" width="9.140625" style="51"/>
  </cols>
  <sheetData>
    <row r="1" spans="1:36" x14ac:dyDescent="0.2">
      <c r="A1" s="1"/>
      <c r="B1" s="1"/>
      <c r="C1" s="2"/>
      <c r="D1" s="3"/>
      <c r="E1" s="3"/>
      <c r="F1" s="4" t="s">
        <v>4</v>
      </c>
      <c r="G1" s="4"/>
      <c r="H1" s="4"/>
      <c r="I1" s="5"/>
      <c r="J1" s="6"/>
      <c r="K1" s="7"/>
      <c r="L1" s="6"/>
      <c r="M1" s="8"/>
      <c r="N1" s="9"/>
      <c r="O1" s="9"/>
      <c r="P1" s="11" t="s">
        <v>5</v>
      </c>
      <c r="Q1" s="11"/>
      <c r="R1" s="10"/>
      <c r="S1" s="12"/>
      <c r="T1" s="6"/>
      <c r="U1" s="1" t="s">
        <v>6</v>
      </c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6" ht="60.75" thickBot="1" x14ac:dyDescent="0.25">
      <c r="A2" s="13" t="s">
        <v>7</v>
      </c>
      <c r="B2" s="14" t="s">
        <v>0</v>
      </c>
      <c r="C2" s="14" t="s">
        <v>1</v>
      </c>
      <c r="D2" s="15" t="s">
        <v>8</v>
      </c>
      <c r="E2" s="15" t="s">
        <v>9</v>
      </c>
      <c r="F2" s="15" t="s">
        <v>10</v>
      </c>
      <c r="G2" s="16" t="s">
        <v>11</v>
      </c>
      <c r="H2" s="16" t="s">
        <v>12</v>
      </c>
      <c r="I2" s="16" t="s">
        <v>13</v>
      </c>
      <c r="J2" s="17" t="s">
        <v>40</v>
      </c>
      <c r="K2" s="17" t="s">
        <v>14</v>
      </c>
      <c r="L2" s="17" t="s">
        <v>15</v>
      </c>
      <c r="M2" s="17" t="s">
        <v>35</v>
      </c>
      <c r="N2" s="15" t="s">
        <v>36</v>
      </c>
      <c r="O2" s="15" t="s">
        <v>37</v>
      </c>
      <c r="P2" s="16" t="s">
        <v>39</v>
      </c>
      <c r="Q2" s="16" t="s">
        <v>38</v>
      </c>
      <c r="R2" s="18" t="s">
        <v>16</v>
      </c>
      <c r="S2" s="19" t="s">
        <v>17</v>
      </c>
      <c r="T2" s="20" t="s">
        <v>18</v>
      </c>
      <c r="U2" s="20" t="s">
        <v>19</v>
      </c>
      <c r="V2" s="21" t="s">
        <v>20</v>
      </c>
      <c r="W2" s="21" t="s">
        <v>21</v>
      </c>
      <c r="X2" s="22" t="s">
        <v>22</v>
      </c>
      <c r="Y2" s="22" t="s">
        <v>23</v>
      </c>
      <c r="Z2" s="23" t="s">
        <v>24</v>
      </c>
      <c r="AA2" s="23" t="s">
        <v>25</v>
      </c>
    </row>
    <row r="3" spans="1:36" ht="12.75" thickBot="1" x14ac:dyDescent="0.25">
      <c r="A3" s="55" t="s">
        <v>33</v>
      </c>
      <c r="B3" s="56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</row>
    <row r="4" spans="1:36" ht="48.75" thickBot="1" x14ac:dyDescent="0.25">
      <c r="A4" s="26" t="s">
        <v>26</v>
      </c>
      <c r="B4" s="27" t="s">
        <v>3</v>
      </c>
      <c r="C4" s="28" t="s">
        <v>2</v>
      </c>
      <c r="D4" s="29">
        <v>1</v>
      </c>
      <c r="E4" s="30">
        <v>4</v>
      </c>
      <c r="F4" s="29">
        <v>4</v>
      </c>
      <c r="G4" s="31">
        <v>1</v>
      </c>
      <c r="H4" s="32">
        <v>10</v>
      </c>
      <c r="I4" s="31">
        <v>20</v>
      </c>
      <c r="J4" s="33"/>
      <c r="K4" s="34"/>
      <c r="L4" s="34"/>
      <c r="M4" s="28"/>
      <c r="N4" s="30"/>
      <c r="O4" s="29"/>
      <c r="P4" s="32"/>
      <c r="Q4" s="31"/>
      <c r="R4" s="35"/>
      <c r="S4" s="46"/>
      <c r="T4" s="47">
        <f>ROUND(R4*N4,2)</f>
        <v>0</v>
      </c>
      <c r="U4" s="47">
        <f>ROUND(T4+T4*S4,2)</f>
        <v>0</v>
      </c>
      <c r="V4" s="48">
        <f>ROUND(P4*R4,2)</f>
        <v>0</v>
      </c>
      <c r="W4" s="48">
        <f>ROUND(V4+V4*S4,2)</f>
        <v>0</v>
      </c>
      <c r="X4" s="47">
        <f>ROUND(O4*R4,2)</f>
        <v>0</v>
      </c>
      <c r="Y4" s="47">
        <f>ROUND(X4+X4*S4,2)</f>
        <v>0</v>
      </c>
      <c r="Z4" s="48">
        <f>ROUND(Q4*R4,2)</f>
        <v>0</v>
      </c>
      <c r="AA4" s="48">
        <f>ROUND(Z4+Z4*S4,2)</f>
        <v>0</v>
      </c>
    </row>
    <row r="5" spans="1:36" ht="12.75" thickBot="1" x14ac:dyDescent="0.25">
      <c r="A5" s="1"/>
      <c r="B5" s="1"/>
      <c r="C5" s="1"/>
      <c r="D5" s="36"/>
      <c r="E5" s="36"/>
      <c r="F5" s="36"/>
      <c r="G5" s="36"/>
      <c r="H5" s="36"/>
      <c r="I5" s="36"/>
      <c r="J5" s="36"/>
      <c r="K5" s="36"/>
      <c r="L5" s="6"/>
      <c r="M5" s="6"/>
      <c r="N5" s="7"/>
      <c r="O5" s="6"/>
      <c r="P5" s="6"/>
      <c r="Q5" s="37"/>
      <c r="R5" s="37"/>
      <c r="S5" s="40" t="s">
        <v>34</v>
      </c>
      <c r="T5" s="49">
        <f>SUM(T4)</f>
        <v>0</v>
      </c>
      <c r="U5" s="49">
        <f t="shared" ref="U5:AA5" si="0">SUM(U4)</f>
        <v>0</v>
      </c>
      <c r="V5" s="49">
        <f t="shared" si="0"/>
        <v>0</v>
      </c>
      <c r="W5" s="49">
        <f t="shared" si="0"/>
        <v>0</v>
      </c>
      <c r="X5" s="49">
        <f t="shared" si="0"/>
        <v>0</v>
      </c>
      <c r="Y5" s="49">
        <f t="shared" si="0"/>
        <v>0</v>
      </c>
      <c r="Z5" s="49">
        <f t="shared" si="0"/>
        <v>0</v>
      </c>
      <c r="AA5" s="50">
        <f t="shared" si="0"/>
        <v>0</v>
      </c>
    </row>
    <row r="6" spans="1:36" ht="12.75" thickBot="1" x14ac:dyDescent="0.25">
      <c r="A6" s="1"/>
      <c r="B6" s="1"/>
      <c r="C6" s="1"/>
      <c r="D6" s="36"/>
      <c r="E6" s="36"/>
      <c r="F6" s="36"/>
      <c r="G6" s="36"/>
      <c r="H6" s="36"/>
      <c r="I6" s="36"/>
      <c r="J6" s="36"/>
      <c r="K6" s="36"/>
      <c r="L6" s="6"/>
      <c r="M6" s="6"/>
      <c r="N6" s="7"/>
      <c r="O6" s="6"/>
      <c r="P6" s="6"/>
      <c r="Q6" s="37"/>
      <c r="R6" s="37"/>
      <c r="S6" s="6"/>
      <c r="T6" s="38"/>
      <c r="U6" s="6"/>
      <c r="V6" s="6"/>
      <c r="W6" s="39"/>
      <c r="X6" s="6"/>
      <c r="Y6" s="6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2.75" thickBot="1" x14ac:dyDescent="0.25">
      <c r="A7" s="1"/>
      <c r="B7" s="1"/>
      <c r="C7" s="1"/>
      <c r="D7" s="36"/>
      <c r="E7" s="36"/>
      <c r="F7" s="36"/>
      <c r="G7" s="36"/>
      <c r="H7" s="36"/>
      <c r="I7" s="36"/>
      <c r="J7" s="36"/>
      <c r="K7" s="36"/>
      <c r="L7" s="6"/>
      <c r="M7" s="6"/>
      <c r="N7" s="7"/>
      <c r="O7" s="6"/>
      <c r="P7" s="6"/>
      <c r="Q7" s="37"/>
      <c r="R7" s="37"/>
      <c r="S7" s="6"/>
      <c r="T7" s="57" t="s">
        <v>33</v>
      </c>
      <c r="U7" s="58"/>
      <c r="V7" s="58"/>
      <c r="W7" s="58"/>
      <c r="X7" s="58"/>
      <c r="Y7" s="58"/>
      <c r="Z7" s="58"/>
      <c r="AA7" s="59"/>
    </row>
    <row r="8" spans="1:36" x14ac:dyDescent="0.2">
      <c r="A8" s="1"/>
      <c r="B8" s="1"/>
      <c r="C8" s="1"/>
      <c r="D8" s="36"/>
      <c r="E8" s="36"/>
      <c r="F8" s="36"/>
      <c r="G8" s="36"/>
      <c r="H8" s="36"/>
      <c r="I8" s="36"/>
      <c r="J8" s="36"/>
      <c r="K8" s="36"/>
      <c r="L8" s="6"/>
      <c r="M8" s="6"/>
      <c r="N8" s="7"/>
      <c r="O8" s="6"/>
      <c r="P8" s="6"/>
      <c r="Q8" s="37"/>
      <c r="R8" s="37"/>
      <c r="S8" s="6"/>
      <c r="T8" s="60" t="s">
        <v>27</v>
      </c>
      <c r="U8" s="60"/>
      <c r="V8" s="60" t="s">
        <v>28</v>
      </c>
      <c r="W8" s="60"/>
      <c r="X8" s="60" t="s">
        <v>29</v>
      </c>
      <c r="Y8" s="60"/>
      <c r="Z8" s="60" t="s">
        <v>30</v>
      </c>
      <c r="AA8" s="60"/>
    </row>
    <row r="9" spans="1:36" x14ac:dyDescent="0.2">
      <c r="A9" s="1"/>
      <c r="B9" s="1"/>
      <c r="C9" s="1"/>
      <c r="D9" s="36"/>
      <c r="E9" s="36"/>
      <c r="F9" s="36"/>
      <c r="G9" s="36"/>
      <c r="H9" s="36"/>
      <c r="I9" s="36"/>
      <c r="J9" s="36"/>
      <c r="K9" s="36"/>
      <c r="L9" s="6"/>
      <c r="M9" s="6"/>
      <c r="N9" s="7"/>
      <c r="O9" s="6"/>
      <c r="P9" s="6"/>
      <c r="Q9" s="37"/>
      <c r="R9" s="37"/>
      <c r="S9" s="6"/>
      <c r="T9" s="41" t="s">
        <v>31</v>
      </c>
      <c r="U9" s="42" t="s">
        <v>32</v>
      </c>
      <c r="V9" s="41" t="s">
        <v>31</v>
      </c>
      <c r="W9" s="42" t="s">
        <v>32</v>
      </c>
      <c r="X9" s="41" t="s">
        <v>31</v>
      </c>
      <c r="Y9" s="42" t="s">
        <v>32</v>
      </c>
      <c r="Z9" s="41" t="s">
        <v>31</v>
      </c>
      <c r="AA9" s="42" t="s">
        <v>32</v>
      </c>
    </row>
    <row r="10" spans="1:36" ht="12.75" thickBot="1" x14ac:dyDescent="0.25">
      <c r="A10" s="1"/>
      <c r="B10" s="1"/>
      <c r="C10" s="1"/>
      <c r="D10" s="36"/>
      <c r="E10" s="36"/>
      <c r="F10" s="36"/>
      <c r="G10" s="36"/>
      <c r="H10" s="36"/>
      <c r="I10" s="36"/>
      <c r="J10" s="36"/>
      <c r="K10" s="36"/>
      <c r="L10" s="6"/>
      <c r="M10" s="6"/>
      <c r="N10" s="7"/>
      <c r="O10" s="6"/>
      <c r="P10" s="6"/>
      <c r="Q10" s="37"/>
      <c r="R10" s="37"/>
      <c r="S10" s="6"/>
      <c r="T10" s="43">
        <f>T5</f>
        <v>0</v>
      </c>
      <c r="U10" s="44">
        <f>V5</f>
        <v>0</v>
      </c>
      <c r="V10" s="45">
        <f>U5</f>
        <v>0</v>
      </c>
      <c r="W10" s="44">
        <f>W5</f>
        <v>0</v>
      </c>
      <c r="X10" s="45">
        <f>X5</f>
        <v>0</v>
      </c>
      <c r="Y10" s="44">
        <f>Z5</f>
        <v>0</v>
      </c>
      <c r="Z10" s="45">
        <f>Y5</f>
        <v>0</v>
      </c>
      <c r="AA10" s="44">
        <f>AA5</f>
        <v>0</v>
      </c>
    </row>
    <row r="11" spans="1:36" ht="12.75" thickBot="1" x14ac:dyDescent="0.25">
      <c r="A11" s="1"/>
      <c r="B11" s="1"/>
      <c r="C11" s="1"/>
      <c r="D11" s="36"/>
      <c r="E11" s="36"/>
      <c r="F11" s="36"/>
      <c r="G11" s="36"/>
      <c r="H11" s="36"/>
      <c r="I11" s="36"/>
      <c r="J11" s="36"/>
      <c r="K11" s="36"/>
      <c r="L11" s="6"/>
      <c r="M11" s="6"/>
      <c r="N11" s="7"/>
      <c r="O11" s="6"/>
      <c r="P11" s="6"/>
      <c r="Q11" s="37"/>
      <c r="R11" s="37"/>
      <c r="S11" s="6"/>
      <c r="T11" s="52">
        <f>SUM(T10:U10)</f>
        <v>0</v>
      </c>
      <c r="U11" s="53"/>
      <c r="V11" s="53">
        <f>SUM(V10:W10)</f>
        <v>0</v>
      </c>
      <c r="W11" s="53"/>
      <c r="X11" s="53">
        <f>SUM(X10:Y10)</f>
        <v>0</v>
      </c>
      <c r="Y11" s="53"/>
      <c r="Z11" s="53">
        <f>SUM(Z10:AA10)</f>
        <v>0</v>
      </c>
      <c r="AA11" s="54"/>
    </row>
  </sheetData>
  <mergeCells count="10">
    <mergeCell ref="T11:U11"/>
    <mergeCell ref="V11:W11"/>
    <mergeCell ref="X11:Y11"/>
    <mergeCell ref="Z11:AA11"/>
    <mergeCell ref="A3:B3"/>
    <mergeCell ref="T7:AA7"/>
    <mergeCell ref="T8:U8"/>
    <mergeCell ref="V8:W8"/>
    <mergeCell ref="X8:Y8"/>
    <mergeCell ref="Z8:AA8"/>
  </mergeCells>
  <pageMargins left="7.874015748031496E-2" right="7.874015748031496E-2" top="0.23622047244094491" bottom="0.19685039370078741" header="0.15748031496062992" footer="0.11811023622047245"/>
  <pageSetup paperSize="9" scale="39" fitToHeight="0" orientation="landscape" horizontalDpi="4294967293" verticalDpi="4294967293" r:id="rId1"/>
  <headerFooter>
    <oddHeader>&amp;L189/PN/ZP/D/2024&amp;CFormularz asortymentowo-cenowy&amp;RZałącznik nr 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Zdzislawa Cywinska</dc:creator>
  <cp:lastModifiedBy>Maria Dyl-Niedźwiecka</cp:lastModifiedBy>
  <cp:lastPrinted>2024-10-31T12:27:36Z</cp:lastPrinted>
  <dcterms:created xsi:type="dcterms:W3CDTF">2024-10-17T07:07:09Z</dcterms:created>
  <dcterms:modified xsi:type="dcterms:W3CDTF">2024-12-30T10:48:31Z</dcterms:modified>
</cp:coreProperties>
</file>