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G:\Podprogowe 2024\05_Środki czystości\"/>
    </mc:Choice>
  </mc:AlternateContent>
  <xr:revisionPtr revIDLastSave="0" documentId="13_ncr:1_{103F9697-5ADD-427F-B007-DE4541C4D151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Wawa" sheetId="1" state="hidden" r:id="rId1"/>
    <sheet name="Zał nr 2 formularz cenowy" sheetId="3" r:id="rId2"/>
    <sheet name="Zał nr 1 opis przedmiotu" sheetId="4" r:id="rId3"/>
    <sheet name="Arkusz1" sheetId="6" r:id="rId4"/>
  </sheets>
  <definedNames>
    <definedName name="_xlnm.Print_Area" localSheetId="0">Wawa!$A$1:$I$27,Wawa!$A$29:$I$35</definedName>
    <definedName name="_xlnm.Print_Area" localSheetId="1">'Zał nr 2 formularz cenowy'!$A$7:$H$47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" l="1"/>
  <c r="F42" i="3"/>
  <c r="G42" i="3"/>
  <c r="E31" i="1"/>
  <c r="G31" i="1" s="1"/>
  <c r="H31" i="1" s="1"/>
  <c r="I31" i="1" s="1"/>
  <c r="E32" i="1"/>
  <c r="G32" i="1" s="1"/>
  <c r="H32" i="1" s="1"/>
  <c r="I32" i="1" s="1"/>
  <c r="E30" i="1"/>
  <c r="E5" i="1"/>
  <c r="G5" i="1" s="1"/>
  <c r="H5" i="1" s="1"/>
  <c r="I5" i="1" s="1"/>
  <c r="E8" i="1"/>
  <c r="G8" i="1" s="1"/>
  <c r="H8" i="1" s="1"/>
  <c r="I8" i="1" s="1"/>
  <c r="E14" i="1"/>
  <c r="G14" i="1" s="1"/>
  <c r="H14" i="1" s="1"/>
  <c r="I14" i="1" s="1"/>
  <c r="E18" i="1"/>
  <c r="G18" i="1" s="1"/>
  <c r="H18" i="1" s="1"/>
  <c r="I18" i="1" s="1"/>
  <c r="E19" i="1"/>
  <c r="G19" i="1" s="1"/>
  <c r="H19" i="1" s="1"/>
  <c r="I19" i="1" s="1"/>
  <c r="E20" i="1"/>
  <c r="G20" i="1" s="1"/>
  <c r="H20" i="1" s="1"/>
  <c r="I20" i="1" s="1"/>
  <c r="E22" i="1"/>
  <c r="G22" i="1" s="1"/>
  <c r="H22" i="1" s="1"/>
  <c r="I22" i="1" s="1"/>
  <c r="E23" i="1"/>
  <c r="G3" i="1"/>
  <c r="H3" i="1"/>
  <c r="I3" i="1"/>
  <c r="G4" i="1"/>
  <c r="H4" i="1"/>
  <c r="I4" i="1"/>
  <c r="G6" i="1"/>
  <c r="H6" i="1"/>
  <c r="I6" i="1" s="1"/>
  <c r="G7" i="1"/>
  <c r="H7" i="1"/>
  <c r="I7" i="1" s="1"/>
  <c r="G9" i="1"/>
  <c r="H9" i="1" s="1"/>
  <c r="I9" i="1" s="1"/>
  <c r="G10" i="1"/>
  <c r="H10" i="1"/>
  <c r="I10" i="1" s="1"/>
  <c r="G11" i="1"/>
  <c r="H11" i="1" s="1"/>
  <c r="I11" i="1" s="1"/>
  <c r="G12" i="1"/>
  <c r="H12" i="1"/>
  <c r="I12" i="1"/>
  <c r="G13" i="1"/>
  <c r="H13" i="1" s="1"/>
  <c r="I13" i="1" s="1"/>
  <c r="G15" i="1"/>
  <c r="H15" i="1" s="1"/>
  <c r="I15" i="1" s="1"/>
  <c r="G16" i="1"/>
  <c r="H16" i="1"/>
  <c r="I16" i="1"/>
  <c r="G17" i="1"/>
  <c r="H17" i="1" s="1"/>
  <c r="I17" i="1" s="1"/>
  <c r="G21" i="1"/>
  <c r="H21" i="1" s="1"/>
  <c r="I21" i="1" s="1"/>
  <c r="G23" i="1"/>
  <c r="H23" i="1" s="1"/>
  <c r="I23" i="1" s="1"/>
  <c r="G24" i="1"/>
  <c r="H24" i="1"/>
  <c r="I24" i="1" s="1"/>
  <c r="G2" i="1"/>
  <c r="H2" i="1" s="1"/>
  <c r="G30" i="1"/>
  <c r="G33" i="1"/>
  <c r="G35" i="1" s="1"/>
  <c r="H30" i="1"/>
  <c r="H33" i="1" s="1"/>
  <c r="I2" i="1" l="1"/>
  <c r="I25" i="1" s="1"/>
  <c r="H25" i="1"/>
  <c r="I30" i="1"/>
  <c r="I33" i="1" s="1"/>
  <c r="G25" i="1"/>
  <c r="G27" i="1" s="1"/>
</calcChain>
</file>

<file path=xl/sharedStrings.xml><?xml version="1.0" encoding="utf-8"?>
<sst xmlns="http://schemas.openxmlformats.org/spreadsheetml/2006/main" count="323" uniqueCount="143">
  <si>
    <t>lp</t>
  </si>
  <si>
    <t>Nazwa artykułu</t>
  </si>
  <si>
    <t>j.m</t>
  </si>
  <si>
    <t>Wartość netto (zł)</t>
  </si>
  <si>
    <t>Podatek VAT (zł)</t>
  </si>
  <si>
    <t>Wartość brutto (zł)</t>
  </si>
  <si>
    <t>Mydło hotelowe Attis</t>
  </si>
  <si>
    <t>Płyn do szyb zapas Ajax</t>
  </si>
  <si>
    <t>Płyn do szyb rozpylacz Ajax</t>
  </si>
  <si>
    <t>Płyn do WC Tytan</t>
  </si>
  <si>
    <t>Żel do mycia łazienek Ajax</t>
  </si>
  <si>
    <t>Uniwersalny płyn do mycia urządzeń sanitarnych Tytan</t>
  </si>
  <si>
    <t>Krem do rąk glicerynowy</t>
  </si>
  <si>
    <t>Mydło toaletowe Nivea</t>
  </si>
  <si>
    <t>Mydło w płynie ABE</t>
  </si>
  <si>
    <t>Płyn do naczyń Ludwik</t>
  </si>
  <si>
    <t>Emulsja do podłóg</t>
  </si>
  <si>
    <t>Atomizer do mebli Pronto</t>
  </si>
  <si>
    <t>Środek do udrażniania rur Kret</t>
  </si>
  <si>
    <t>Odkamieniacz w proszku Kamyk</t>
  </si>
  <si>
    <t>Płyn do podłóg</t>
  </si>
  <si>
    <t>Płyn do WC</t>
  </si>
  <si>
    <t>Środek do czyszczenia fugi lub płyn do usuwania pleśni</t>
  </si>
  <si>
    <t>Worki na śmieci</t>
  </si>
  <si>
    <t>rolka</t>
  </si>
  <si>
    <t>Pasta BHP</t>
  </si>
  <si>
    <t>x</t>
  </si>
  <si>
    <t>-</t>
  </si>
  <si>
    <t>Kostka zapachowa Tytan</t>
  </si>
  <si>
    <t>Proszek do czyszczenia Ajax</t>
  </si>
  <si>
    <t>Szacowa
na ilość</t>
  </si>
  <si>
    <t>Cena jednostkowa netto (zł)</t>
  </si>
  <si>
    <t>szt.</t>
  </si>
  <si>
    <t>Papier toaletowy mały</t>
  </si>
  <si>
    <t>Papier toaletowy rolka duża</t>
  </si>
  <si>
    <t>Ręczniki papierowe typ ZZ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</si>
  <si>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</si>
  <si>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</si>
  <si>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</si>
  <si>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</si>
  <si>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</si>
  <si>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</si>
  <si>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</si>
  <si>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</si>
  <si>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</si>
  <si>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</si>
  <si>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</si>
  <si>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</si>
  <si>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</si>
  <si>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</si>
  <si>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</si>
  <si>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</si>
  <si>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</si>
  <si>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</si>
  <si>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</si>
  <si>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</si>
  <si>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</si>
  <si>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</si>
  <si>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</si>
  <si>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Szczegółowy opis</t>
  </si>
  <si>
    <t>Ręczniki firmy Merida PZ21
- ręczniki składane ZZ
- 1-warstwowe
- kolor zielony
- gofrowane
- wymiary ręcznika: 25 cm x 23 cm
- 200 ręczników / 1 paczka
- 20 paczek w kartonie</t>
  </si>
  <si>
    <t>Papier firmy Merida POB203 OPTIMUM biały
- ilość listków w roli 560 szt.
- długość wstęgi 140 m
- średnica papieru 19 cm
- średnica tulei 6 cm
- szerokość 9 cm
- perforowany co 25 cm
- gofrowany
- 2-warstwowy
- opakowanie do 12 rolek</t>
  </si>
  <si>
    <t>Butelka z pompką, opakowanie: 500 ml</t>
  </si>
  <si>
    <t>Mydło w kostkach 100 g, badane dermatologicznie</t>
  </si>
  <si>
    <t>Pasta do mycia rąk, bez piasku, firmy EILFIX, poj. 500 ml</t>
  </si>
  <si>
    <t>Mydło w kostkach 20 g, badane dermatologicznie</t>
  </si>
  <si>
    <t>Dwufazowa kostka do WC z zawieszką Tytan, waga 40 g</t>
  </si>
  <si>
    <t>Poj. 60 l, jednorazowe worki z tworzywa sztucznego na odpady HDPE, rolka 50 szt., CPV</t>
  </si>
  <si>
    <t>Poj. 120 l, jednorazowe worki z tworzywa sztucznego na odpady HDPE, rolka 25 szt., CPV</t>
  </si>
  <si>
    <t>Butelka z nakrętką, opakowanie: 750 ml</t>
  </si>
  <si>
    <t>Gęstość ok. 1,1 kg/l, opakowanie: 700 g</t>
  </si>
  <si>
    <t>Aktywny żel antybakteryjny, opakowanie: 500 g</t>
  </si>
  <si>
    <t>Koncentrat, gęstość ok. 1,03 g/cm3, opakowanie: 1 kg</t>
  </si>
  <si>
    <t>Krem w tubie, opakowanie: 100 ml</t>
  </si>
  <si>
    <t>Mydło firmy Inco Veritas o zapachu kokos, zielona herbata, owoce południa oraz morskie z algami, opakowanie: 5 l</t>
  </si>
  <si>
    <t>Płyn do mycia naczyń Ludwik, zapach miętowy, cytrynowy, opakowanie: 500 g</t>
  </si>
  <si>
    <t>Płyn do mycia naczyń Ludwik, zapach miętowy, cytrynowy, opakowanie: 5 kg</t>
  </si>
  <si>
    <t>Emulsja wysokopołyskowa, antypoślizgowa, opakowanie: 450 g</t>
  </si>
  <si>
    <t>Atomizer w sprayu, pojemnik: 250 ml</t>
  </si>
  <si>
    <t>Środek zawierający wodorotlenek sodu, aluminium, opakowanie: 500 g</t>
  </si>
  <si>
    <t>Odkamieniacz bezzapachowy do urządzeń gospodarstwa domowego, opakowanie: 20 g</t>
  </si>
  <si>
    <t>Proszek do czyszczenia cytrynowy z szorującymi mikroziarenkami, opakowanie: 450 g</t>
  </si>
  <si>
    <t>Roko Gold Unolin, poj. 1000 ml</t>
  </si>
  <si>
    <t>Buzil G465 WC-Reiniger, poj. 1000 ml</t>
  </si>
  <si>
    <t>Mediclean, wybielający żel sanitariat MC330, poj. 750 ml</t>
  </si>
  <si>
    <t>Papier toaletowy CASHMIR PREMIUM 3-warstwowy biały, opakowanie do 8 rolek</t>
  </si>
  <si>
    <t>Równowartość w euro</t>
  </si>
  <si>
    <t>ilość</t>
  </si>
  <si>
    <t>Załącznik nr 2</t>
  </si>
  <si>
    <t>Opis przedmiotu zamówienia</t>
  </si>
  <si>
    <t>Załącznik nr 1</t>
  </si>
  <si>
    <t>Formularz cenowy</t>
  </si>
  <si>
    <t xml:space="preserve">ZAMAWIAJĄCY: </t>
  </si>
  <si>
    <t>WYKONAWCA:</t>
  </si>
  <si>
    <t>Uniwersalny płyn do mycia Tytan</t>
  </si>
  <si>
    <t>Mydło toaletowe Palmolive</t>
  </si>
  <si>
    <t xml:space="preserve">Odkamieniacz w proszku </t>
  </si>
  <si>
    <t>Domestos 24H</t>
  </si>
  <si>
    <t>Mleczko czyszczące Cif</t>
  </si>
  <si>
    <t>Odświeżacz żel</t>
  </si>
  <si>
    <t>Odświeżacz spray</t>
  </si>
  <si>
    <t>Sani Clean Fresh Nano</t>
  </si>
  <si>
    <t xml:space="preserve">Płyn do szyb Clin </t>
  </si>
  <si>
    <t>Żel do WC Domestos</t>
  </si>
  <si>
    <t>Kostka WC Kolorado</t>
  </si>
  <si>
    <t>Płyn do WC Bref</t>
  </si>
  <si>
    <t>Płyn do paneli Pronoto</t>
  </si>
  <si>
    <t>Płyn do drewna Pronto</t>
  </si>
  <si>
    <t>Clinex SportHall</t>
  </si>
  <si>
    <t>Mydło antybakteryjne Carex</t>
  </si>
  <si>
    <t>Odświeżacz Air Wick</t>
  </si>
  <si>
    <t>Zapas Air Wick</t>
  </si>
  <si>
    <t xml:space="preserve">Mydło hotelowe </t>
  </si>
  <si>
    <t>Mydło w kostkach min 15 g, badane dermatologicznie</t>
  </si>
  <si>
    <t>Butelka z nakrętką, opakowanie: min 750 ml</t>
  </si>
  <si>
    <t>Butelka z pompką, opakowanie: minimum 500 ml</t>
  </si>
  <si>
    <t>Aktywny żel antybakteryjny, opakowanie: minimum 500 g</t>
  </si>
  <si>
    <t>Koncentrat, gęstość ok. 1,03 g/cm3, opakowanie: minimum 1 kg</t>
  </si>
  <si>
    <t xml:space="preserve">Mydło toaletowe Palmolive w kostce opakowanie 90g </t>
  </si>
  <si>
    <t>Płyn do mycia naczyń Ludwik, zapach miętowy, cytrynowy, opakowanie: 450 g</t>
  </si>
  <si>
    <t>Odkamieniacz bezzapachowy do urządzeń gospodarstwa domowego, opakowanie: min 20 g</t>
  </si>
  <si>
    <t>Domestos 24H,  Pine Fresh zielony 750 ml, citrus Fresh żółty  750 ml</t>
  </si>
  <si>
    <t>Poj. 120 l, jednorazowe worki z tworzywa sztucznego na odpady LDPE, rolka 25 szt., CPV</t>
  </si>
  <si>
    <t>Poj. 35 l, jednorazowe worki z tworzywa sztucznego na odpady HDPE, rolka 50 szt., CPV</t>
  </si>
  <si>
    <t>Środek zawierający wodorotlenek sodu, aluminium, opakowanie: 560 g</t>
  </si>
  <si>
    <t>Mleczko czyszczące Cif 750ml z wybielaczem</t>
  </si>
  <si>
    <t xml:space="preserve">Odświeżacz w żelu, łazienkowy, różne zapachy, min. 150g. </t>
  </si>
  <si>
    <t>Odświeżacz w sprayu, różne zapachy, min. 400ml</t>
  </si>
  <si>
    <t xml:space="preserve">Środek do czyszczenia kabin prysznicowych spray aktywna piana  750 ml </t>
  </si>
  <si>
    <t xml:space="preserve">Płyn do mycia szyb Clin z pompką, cytryna,  500 ml </t>
  </si>
  <si>
    <t>Żel do WC ZERO kamienia, zapachowy mix, 750ml</t>
  </si>
  <si>
    <t>Kostka WC Kolorado Roll Aroma, mix, exotic, flowers, lavender, 51g</t>
  </si>
  <si>
    <t>Płyn do WC Bref 10xeffect, mix zapachowy, 700ml</t>
  </si>
  <si>
    <t>Płyn pronto do mycia, pielęgnacji paneli 750 ml</t>
  </si>
  <si>
    <t>Płyn pronto do mycia, pielęgnacji pow. drewnianych 750 ml</t>
  </si>
  <si>
    <t>Preparat do mycia posadzek sportowych z efektem antypoślizgowym 5l. Spełniający wymogi normy PN-EN 14904:2009 pod względem tarcia (śliskości)</t>
  </si>
  <si>
    <t>Mydło antybakteryjne Carex, atomizer, mix zapachowy, aloe, bubble, orginal, 250 ml</t>
  </si>
  <si>
    <t>Odświeżacz Air Wick Fresh Matic, zestaw z zapasem, mix zapach. 250 ml</t>
  </si>
  <si>
    <t>Zapas odświeżacza Air Wick Fresh Matic, mix zapach. 250 ml</t>
  </si>
  <si>
    <t>do umowy nr    /ZPP/24/DIL</t>
  </si>
  <si>
    <t>z dnia ….......2024 r.</t>
  </si>
  <si>
    <t>do umowy nr     /ZPP/24/DIL</t>
  </si>
  <si>
    <t>z dnia                   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</si>
</sst>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Hind Light"/>
      <charset val="238"/>
    </font>
    <font>
      <sz val="11"/>
      <color theme="1"/>
      <name val="Hind Light"/>
      <charset val="238"/>
    </font>
    <font>
      <i/>
      <sz val="9"/>
      <color theme="1"/>
      <name val="Hind Light"/>
      <charset val="238"/>
    </font>
    <font>
      <sz val="10"/>
      <color indexed="8"/>
      <name val="Hind Light"/>
      <charset val="238"/>
    </font>
    <font>
      <sz val="8"/>
      <color indexed="8"/>
      <name val="Hind Light"/>
      <charset val="238"/>
    </font>
    <font>
      <b/>
      <sz val="10"/>
      <color indexed="8"/>
      <name val="Hind Light"/>
      <charset val="238"/>
    </font>
    <font>
      <b/>
      <sz val="11"/>
      <color indexed="8"/>
      <name val="Hind Light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4" fontId="10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10" fillId="0" borderId="0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4" fontId="17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view="pageBreakPreview" zoomScaleNormal="100" zoomScaleSheetLayoutView="100" workbookViewId="0">
      <selection activeCell="E32" sqref="E32"/>
    </sheetView>
  </sheetViews>
  <sheetFormatPr defaultRowHeight="15" x14ac:dyDescent="0.25"/>
  <cols>
    <col min="1" max="1" width="3.42578125" style="2" bestFit="1" customWidth="1"/>
    <col min="2" max="2" width="24.85546875" style="16" customWidth="1"/>
    <col min="3" max="3" width="27.140625" style="16" customWidth="1"/>
    <col min="4" max="4" width="6.5703125" style="2" customWidth="1"/>
    <col min="5" max="5" width="8.7109375" style="2" bestFit="1" customWidth="1"/>
    <col min="6" max="6" width="9.140625" style="1"/>
    <col min="7" max="9" width="12.7109375" style="1" customWidth="1"/>
    <col min="10" max="16384" width="9.140625" style="1"/>
  </cols>
  <sheetData>
    <row r="1" spans="1:21" s="2" customFormat="1" ht="51" x14ac:dyDescent="0.25">
      <c r="A1" s="9" t="s">
        <v>0</v>
      </c>
      <c r="B1" s="9" t="s">
        <v>1</v>
      </c>
      <c r="C1" s="9" t="s">
        <v>59</v>
      </c>
      <c r="D1" s="9" t="s">
        <v>2</v>
      </c>
      <c r="E1" s="9" t="s">
        <v>30</v>
      </c>
      <c r="F1" s="9" t="s">
        <v>31</v>
      </c>
      <c r="G1" s="9" t="s">
        <v>3</v>
      </c>
      <c r="H1" s="9" t="s">
        <v>4</v>
      </c>
      <c r="I1" s="9" t="s">
        <v>5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ht="25.5" x14ac:dyDescent="0.25">
      <c r="A2" s="34" t="s">
        <v>36</v>
      </c>
      <c r="B2" s="35" t="s">
        <v>6</v>
      </c>
      <c r="C2" s="35" t="s">
        <v>65</v>
      </c>
      <c r="D2" s="36" t="s">
        <v>32</v>
      </c>
      <c r="E2" s="36"/>
      <c r="F2" s="37">
        <v>0.33</v>
      </c>
      <c r="G2" s="38">
        <f>E2*F2</f>
        <v>0</v>
      </c>
      <c r="H2" s="38">
        <f>G2*0.23</f>
        <v>0</v>
      </c>
      <c r="I2" s="38">
        <f>H2+G2</f>
        <v>0</v>
      </c>
      <c r="M2" s="3"/>
      <c r="N2" s="4"/>
      <c r="O2" s="5"/>
      <c r="P2" s="3"/>
      <c r="Q2" s="6"/>
      <c r="R2" s="3"/>
      <c r="S2" s="3"/>
      <c r="T2" s="3"/>
      <c r="U2" s="3"/>
    </row>
    <row r="3" spans="1:21" ht="25.5" x14ac:dyDescent="0.25">
      <c r="A3" s="18" t="s">
        <v>37</v>
      </c>
      <c r="B3" s="14" t="s">
        <v>7</v>
      </c>
      <c r="C3" s="14" t="s">
        <v>69</v>
      </c>
      <c r="D3" s="9" t="s">
        <v>32</v>
      </c>
      <c r="E3" s="9">
        <v>56</v>
      </c>
      <c r="F3" s="26">
        <v>4.04</v>
      </c>
      <c r="G3" s="13">
        <f t="shared" ref="G3:G24" si="0">E3*F3</f>
        <v>226.24</v>
      </c>
      <c r="H3" s="13">
        <f t="shared" ref="H3:H24" si="1">G3*0.23</f>
        <v>52.035200000000003</v>
      </c>
      <c r="I3" s="13">
        <f t="shared" ref="I3:I24" si="2">H3+G3</f>
        <v>278.27520000000004</v>
      </c>
      <c r="M3" s="3"/>
      <c r="N3" s="4"/>
      <c r="O3" s="5"/>
      <c r="P3" s="3"/>
      <c r="Q3" s="6"/>
      <c r="R3" s="3"/>
      <c r="S3" s="3"/>
      <c r="T3" s="3"/>
      <c r="U3" s="3"/>
    </row>
    <row r="4" spans="1:21" ht="25.5" x14ac:dyDescent="0.25">
      <c r="A4" s="18" t="s">
        <v>38</v>
      </c>
      <c r="B4" s="14" t="s">
        <v>8</v>
      </c>
      <c r="C4" s="14" t="s">
        <v>62</v>
      </c>
      <c r="D4" s="9" t="s">
        <v>32</v>
      </c>
      <c r="E4" s="9">
        <v>28</v>
      </c>
      <c r="F4" s="26">
        <v>3.92</v>
      </c>
      <c r="G4" s="13">
        <f t="shared" si="0"/>
        <v>109.75999999999999</v>
      </c>
      <c r="H4" s="13">
        <f t="shared" si="1"/>
        <v>25.244799999999998</v>
      </c>
      <c r="I4" s="13">
        <f t="shared" si="2"/>
        <v>135.00479999999999</v>
      </c>
      <c r="M4" s="3"/>
      <c r="N4" s="4"/>
      <c r="O4" s="5"/>
      <c r="P4" s="3"/>
      <c r="Q4" s="6"/>
      <c r="R4" s="3"/>
      <c r="S4" s="3"/>
      <c r="T4" s="3"/>
      <c r="U4" s="3"/>
    </row>
    <row r="5" spans="1:21" ht="25.5" x14ac:dyDescent="0.25">
      <c r="A5" s="18" t="s">
        <v>39</v>
      </c>
      <c r="B5" s="14" t="s">
        <v>9</v>
      </c>
      <c r="C5" s="14" t="s">
        <v>70</v>
      </c>
      <c r="D5" s="9" t="s">
        <v>32</v>
      </c>
      <c r="E5" s="9" t="e">
        <f>#REF!*0.05</f>
        <v>#REF!</v>
      </c>
      <c r="F5" s="26">
        <v>3.85</v>
      </c>
      <c r="G5" s="13" t="e">
        <f t="shared" si="0"/>
        <v>#REF!</v>
      </c>
      <c r="H5" s="13" t="e">
        <f t="shared" si="1"/>
        <v>#REF!</v>
      </c>
      <c r="I5" s="13" t="e">
        <f t="shared" si="2"/>
        <v>#REF!</v>
      </c>
      <c r="M5" s="3"/>
      <c r="N5" s="4"/>
      <c r="O5" s="5"/>
      <c r="P5" s="3"/>
      <c r="Q5" s="6"/>
      <c r="R5" s="3"/>
      <c r="S5" s="3"/>
      <c r="T5" s="3"/>
      <c r="U5" s="3"/>
    </row>
    <row r="6" spans="1:21" ht="25.5" x14ac:dyDescent="0.25">
      <c r="A6" s="18" t="s">
        <v>40</v>
      </c>
      <c r="B6" s="14" t="s">
        <v>10</v>
      </c>
      <c r="C6" s="14" t="s">
        <v>71</v>
      </c>
      <c r="D6" s="9" t="s">
        <v>32</v>
      </c>
      <c r="E6" s="9">
        <v>86</v>
      </c>
      <c r="F6" s="26">
        <v>4.1399999999999997</v>
      </c>
      <c r="G6" s="13">
        <f t="shared" si="0"/>
        <v>356.03999999999996</v>
      </c>
      <c r="H6" s="13">
        <f t="shared" si="1"/>
        <v>81.889199999999988</v>
      </c>
      <c r="I6" s="13">
        <f t="shared" si="2"/>
        <v>437.92919999999992</v>
      </c>
      <c r="M6" s="3"/>
      <c r="N6" s="4"/>
      <c r="O6" s="5"/>
      <c r="P6" s="3"/>
      <c r="Q6" s="6"/>
      <c r="R6" s="3"/>
      <c r="S6" s="3"/>
      <c r="T6" s="3"/>
      <c r="U6" s="3"/>
    </row>
    <row r="7" spans="1:21" ht="25.5" x14ac:dyDescent="0.25">
      <c r="A7" s="18" t="s">
        <v>41</v>
      </c>
      <c r="B7" s="14" t="s">
        <v>11</v>
      </c>
      <c r="C7" s="14" t="s">
        <v>72</v>
      </c>
      <c r="D7" s="9" t="s">
        <v>32</v>
      </c>
      <c r="E7" s="9">
        <v>64</v>
      </c>
      <c r="F7" s="26">
        <v>3.13</v>
      </c>
      <c r="G7" s="13">
        <f t="shared" si="0"/>
        <v>200.32</v>
      </c>
      <c r="H7" s="13">
        <f t="shared" si="1"/>
        <v>46.073599999999999</v>
      </c>
      <c r="I7" s="13">
        <f t="shared" si="2"/>
        <v>246.39359999999999</v>
      </c>
      <c r="M7" s="3"/>
      <c r="N7" s="4"/>
      <c r="O7" s="5"/>
      <c r="P7" s="3"/>
      <c r="Q7" s="4"/>
      <c r="R7" s="3"/>
      <c r="S7" s="3"/>
      <c r="T7" s="3"/>
      <c r="U7" s="3"/>
    </row>
    <row r="8" spans="1:21" ht="25.5" x14ac:dyDescent="0.25">
      <c r="A8" s="18" t="s">
        <v>42</v>
      </c>
      <c r="B8" s="15" t="s">
        <v>28</v>
      </c>
      <c r="C8" s="15" t="s">
        <v>66</v>
      </c>
      <c r="D8" s="9" t="s">
        <v>32</v>
      </c>
      <c r="E8" s="9" t="e">
        <f>#REF!*0.05</f>
        <v>#REF!</v>
      </c>
      <c r="F8" s="26">
        <v>1.65</v>
      </c>
      <c r="G8" s="13" t="e">
        <f t="shared" si="0"/>
        <v>#REF!</v>
      </c>
      <c r="H8" s="13" t="e">
        <f t="shared" si="1"/>
        <v>#REF!</v>
      </c>
      <c r="I8" s="13" t="e">
        <f t="shared" si="2"/>
        <v>#REF!</v>
      </c>
      <c r="M8" s="3"/>
      <c r="N8" s="7"/>
      <c r="O8" s="8"/>
      <c r="P8" s="3"/>
      <c r="Q8" s="4"/>
      <c r="R8" s="3"/>
      <c r="S8" s="3"/>
      <c r="T8" s="3"/>
      <c r="U8" s="3"/>
    </row>
    <row r="9" spans="1:21" ht="25.5" x14ac:dyDescent="0.25">
      <c r="A9" s="34" t="s">
        <v>43</v>
      </c>
      <c r="B9" s="35" t="s">
        <v>12</v>
      </c>
      <c r="C9" s="35" t="s">
        <v>73</v>
      </c>
      <c r="D9" s="36" t="s">
        <v>32</v>
      </c>
      <c r="E9" s="36"/>
      <c r="F9" s="37">
        <v>0.83</v>
      </c>
      <c r="G9" s="38">
        <f t="shared" si="0"/>
        <v>0</v>
      </c>
      <c r="H9" s="38">
        <f t="shared" si="1"/>
        <v>0</v>
      </c>
      <c r="I9" s="38">
        <f t="shared" si="2"/>
        <v>0</v>
      </c>
      <c r="M9" s="3"/>
      <c r="N9" s="4"/>
      <c r="O9" s="5"/>
      <c r="P9" s="3"/>
      <c r="Q9" s="6"/>
      <c r="R9" s="3"/>
      <c r="S9" s="3"/>
      <c r="T9" s="3"/>
      <c r="U9" s="3"/>
    </row>
    <row r="10" spans="1:21" ht="25.5" x14ac:dyDescent="0.25">
      <c r="A10" s="34" t="s">
        <v>44</v>
      </c>
      <c r="B10" s="35" t="s">
        <v>13</v>
      </c>
      <c r="C10" s="35" t="s">
        <v>63</v>
      </c>
      <c r="D10" s="36" t="s">
        <v>32</v>
      </c>
      <c r="E10" s="36"/>
      <c r="F10" s="37">
        <v>1.45</v>
      </c>
      <c r="G10" s="38">
        <f t="shared" si="0"/>
        <v>0</v>
      </c>
      <c r="H10" s="38">
        <f t="shared" si="1"/>
        <v>0</v>
      </c>
      <c r="I10" s="38">
        <f t="shared" si="2"/>
        <v>0</v>
      </c>
      <c r="M10" s="3"/>
      <c r="N10" s="4"/>
      <c r="O10" s="5"/>
      <c r="P10" s="3"/>
      <c r="Q10" s="6"/>
      <c r="R10" s="3"/>
      <c r="S10" s="3"/>
      <c r="T10" s="3"/>
      <c r="U10" s="3"/>
    </row>
    <row r="11" spans="1:21" ht="51" x14ac:dyDescent="0.25">
      <c r="A11" s="18" t="s">
        <v>45</v>
      </c>
      <c r="B11" s="14" t="s">
        <v>14</v>
      </c>
      <c r="C11" s="14" t="s">
        <v>74</v>
      </c>
      <c r="D11" s="9" t="s">
        <v>32</v>
      </c>
      <c r="E11" s="9">
        <v>7</v>
      </c>
      <c r="F11" s="26">
        <v>9.98</v>
      </c>
      <c r="G11" s="13">
        <f t="shared" si="0"/>
        <v>69.86</v>
      </c>
      <c r="H11" s="13">
        <f t="shared" si="1"/>
        <v>16.067800000000002</v>
      </c>
      <c r="I11" s="13">
        <f t="shared" si="2"/>
        <v>85.927800000000005</v>
      </c>
      <c r="M11" s="3"/>
      <c r="N11" s="4"/>
      <c r="O11" s="5"/>
      <c r="P11" s="3"/>
      <c r="Q11" s="6"/>
      <c r="R11" s="3"/>
      <c r="S11" s="3"/>
      <c r="T11" s="3"/>
      <c r="U11" s="3"/>
    </row>
    <row r="12" spans="1:21" ht="38.25" x14ac:dyDescent="0.25">
      <c r="A12" s="18" t="s">
        <v>46</v>
      </c>
      <c r="B12" s="14" t="s">
        <v>15</v>
      </c>
      <c r="C12" s="14" t="s">
        <v>75</v>
      </c>
      <c r="D12" s="9" t="s">
        <v>32</v>
      </c>
      <c r="E12" s="9">
        <v>82</v>
      </c>
      <c r="F12" s="26">
        <v>2.35</v>
      </c>
      <c r="G12" s="13">
        <f t="shared" si="0"/>
        <v>192.70000000000002</v>
      </c>
      <c r="H12" s="13">
        <f t="shared" si="1"/>
        <v>44.321000000000005</v>
      </c>
      <c r="I12" s="13">
        <f t="shared" si="2"/>
        <v>237.02100000000002</v>
      </c>
      <c r="M12" s="3"/>
      <c r="N12" s="4"/>
      <c r="O12" s="5"/>
      <c r="P12" s="3"/>
      <c r="Q12" s="4"/>
      <c r="R12" s="3"/>
      <c r="S12" s="3"/>
      <c r="T12" s="3"/>
      <c r="U12" s="3"/>
    </row>
    <row r="13" spans="1:21" ht="38.25" x14ac:dyDescent="0.25">
      <c r="A13" s="18" t="s">
        <v>47</v>
      </c>
      <c r="B13" s="14" t="s">
        <v>15</v>
      </c>
      <c r="C13" s="14" t="s">
        <v>76</v>
      </c>
      <c r="D13" s="9" t="s">
        <v>32</v>
      </c>
      <c r="E13" s="9">
        <v>3</v>
      </c>
      <c r="F13" s="26">
        <v>15.94</v>
      </c>
      <c r="G13" s="13">
        <f t="shared" si="0"/>
        <v>47.82</v>
      </c>
      <c r="H13" s="13">
        <f t="shared" si="1"/>
        <v>10.9986</v>
      </c>
      <c r="I13" s="13">
        <f t="shared" si="2"/>
        <v>58.818600000000004</v>
      </c>
      <c r="M13" s="3"/>
      <c r="N13" s="4"/>
      <c r="O13" s="5"/>
      <c r="P13" s="3"/>
      <c r="Q13" s="4"/>
      <c r="R13" s="3"/>
      <c r="S13" s="3"/>
      <c r="T13" s="3"/>
      <c r="U13" s="3"/>
    </row>
    <row r="14" spans="1:21" ht="25.5" customHeight="1" x14ac:dyDescent="0.25">
      <c r="A14" s="18" t="s">
        <v>48</v>
      </c>
      <c r="B14" s="14" t="s">
        <v>16</v>
      </c>
      <c r="C14" s="14" t="s">
        <v>77</v>
      </c>
      <c r="D14" s="9" t="s">
        <v>32</v>
      </c>
      <c r="E14" s="9" t="e">
        <f>#REF!*0.05</f>
        <v>#REF!</v>
      </c>
      <c r="F14" s="26">
        <v>1.35</v>
      </c>
      <c r="G14" s="13" t="e">
        <f t="shared" si="0"/>
        <v>#REF!</v>
      </c>
      <c r="H14" s="13" t="e">
        <f t="shared" si="1"/>
        <v>#REF!</v>
      </c>
      <c r="I14" s="13" t="e">
        <f t="shared" si="2"/>
        <v>#REF!</v>
      </c>
      <c r="M14" s="3"/>
      <c r="N14" s="4"/>
      <c r="O14" s="5"/>
      <c r="P14" s="3"/>
      <c r="Q14" s="6"/>
      <c r="R14" s="3"/>
      <c r="S14" s="3"/>
      <c r="T14" s="3"/>
      <c r="U14" s="3"/>
    </row>
    <row r="15" spans="1:21" ht="25.5" x14ac:dyDescent="0.25">
      <c r="A15" s="18" t="s">
        <v>49</v>
      </c>
      <c r="B15" s="14" t="s">
        <v>17</v>
      </c>
      <c r="C15" s="14" t="s">
        <v>78</v>
      </c>
      <c r="D15" s="9" t="s">
        <v>32</v>
      </c>
      <c r="E15" s="9">
        <v>6</v>
      </c>
      <c r="F15" s="26">
        <v>4.4000000000000004</v>
      </c>
      <c r="G15" s="13">
        <f t="shared" si="0"/>
        <v>26.400000000000002</v>
      </c>
      <c r="H15" s="13">
        <f t="shared" si="1"/>
        <v>6.072000000000001</v>
      </c>
      <c r="I15" s="13">
        <f t="shared" si="2"/>
        <v>32.472000000000001</v>
      </c>
      <c r="M15" s="3"/>
      <c r="N15" s="4"/>
      <c r="O15" s="5"/>
      <c r="P15" s="3"/>
      <c r="Q15" s="6"/>
      <c r="R15" s="3"/>
      <c r="S15" s="3"/>
      <c r="T15" s="3"/>
      <c r="U15" s="3"/>
    </row>
    <row r="16" spans="1:21" ht="38.25" x14ac:dyDescent="0.25">
      <c r="A16" s="18" t="s">
        <v>50</v>
      </c>
      <c r="B16" s="14" t="s">
        <v>18</v>
      </c>
      <c r="C16" s="14" t="s">
        <v>79</v>
      </c>
      <c r="D16" s="9" t="s">
        <v>32</v>
      </c>
      <c r="E16" s="9">
        <v>10</v>
      </c>
      <c r="F16" s="26">
        <v>5.33</v>
      </c>
      <c r="G16" s="13">
        <f t="shared" si="0"/>
        <v>53.3</v>
      </c>
      <c r="H16" s="13">
        <f t="shared" si="1"/>
        <v>12.259</v>
      </c>
      <c r="I16" s="13">
        <f t="shared" si="2"/>
        <v>65.558999999999997</v>
      </c>
      <c r="M16" s="3"/>
      <c r="N16" s="4"/>
      <c r="O16" s="5"/>
      <c r="P16" s="3"/>
      <c r="Q16" s="6"/>
      <c r="R16" s="3"/>
      <c r="S16" s="3"/>
      <c r="T16" s="3"/>
      <c r="U16" s="3"/>
    </row>
    <row r="17" spans="1:21" ht="38.25" x14ac:dyDescent="0.25">
      <c r="A17" s="18" t="s">
        <v>51</v>
      </c>
      <c r="B17" s="14" t="s">
        <v>19</v>
      </c>
      <c r="C17" s="14" t="s">
        <v>80</v>
      </c>
      <c r="D17" s="9" t="s">
        <v>32</v>
      </c>
      <c r="E17" s="9">
        <v>4</v>
      </c>
      <c r="F17" s="26">
        <v>1.19</v>
      </c>
      <c r="G17" s="13">
        <f t="shared" si="0"/>
        <v>4.76</v>
      </c>
      <c r="H17" s="13">
        <f t="shared" si="1"/>
        <v>1.0948</v>
      </c>
      <c r="I17" s="13">
        <f t="shared" si="2"/>
        <v>5.8548</v>
      </c>
      <c r="M17" s="3"/>
      <c r="N17" s="4"/>
      <c r="O17" s="5"/>
      <c r="P17" s="3"/>
      <c r="Q17" s="6"/>
      <c r="R17" s="3"/>
      <c r="S17" s="3"/>
      <c r="T17" s="3"/>
      <c r="U17" s="3"/>
    </row>
    <row r="18" spans="1:21" ht="39.950000000000003" customHeight="1" x14ac:dyDescent="0.25">
      <c r="A18" s="18" t="s">
        <v>52</v>
      </c>
      <c r="B18" s="14" t="s">
        <v>29</v>
      </c>
      <c r="C18" s="14" t="s">
        <v>81</v>
      </c>
      <c r="D18" s="9" t="s">
        <v>32</v>
      </c>
      <c r="E18" s="9" t="e">
        <f>#REF!*0.05</f>
        <v>#REF!</v>
      </c>
      <c r="F18" s="26">
        <v>3.25</v>
      </c>
      <c r="G18" s="13" t="e">
        <f t="shared" si="0"/>
        <v>#REF!</v>
      </c>
      <c r="H18" s="13" t="e">
        <f t="shared" si="1"/>
        <v>#REF!</v>
      </c>
      <c r="I18" s="13" t="e">
        <f t="shared" si="2"/>
        <v>#REF!</v>
      </c>
      <c r="M18" s="3"/>
      <c r="N18" s="4"/>
      <c r="O18" s="8"/>
      <c r="P18" s="3"/>
      <c r="Q18" s="4"/>
      <c r="R18" s="3"/>
      <c r="S18" s="3"/>
      <c r="T18" s="3"/>
      <c r="U18" s="3"/>
    </row>
    <row r="19" spans="1:21" x14ac:dyDescent="0.25">
      <c r="A19" s="18" t="s">
        <v>53</v>
      </c>
      <c r="B19" s="14" t="s">
        <v>20</v>
      </c>
      <c r="C19" s="14" t="s">
        <v>82</v>
      </c>
      <c r="D19" s="9" t="s">
        <v>32</v>
      </c>
      <c r="E19" s="9" t="e">
        <f>#REF!*0.05</f>
        <v>#REF!</v>
      </c>
      <c r="F19" s="26">
        <v>8.06</v>
      </c>
      <c r="G19" s="13" t="e">
        <f t="shared" si="0"/>
        <v>#REF!</v>
      </c>
      <c r="H19" s="13" t="e">
        <f t="shared" si="1"/>
        <v>#REF!</v>
      </c>
      <c r="I19" s="13" t="e">
        <f t="shared" si="2"/>
        <v>#REF!</v>
      </c>
      <c r="M19" s="3"/>
      <c r="N19" s="4"/>
      <c r="O19" s="5"/>
      <c r="P19" s="3"/>
      <c r="Q19" s="6"/>
      <c r="R19" s="3"/>
      <c r="S19" s="3"/>
      <c r="T19" s="3"/>
      <c r="U19" s="3"/>
    </row>
    <row r="20" spans="1:21" ht="25.5" x14ac:dyDescent="0.25">
      <c r="A20" s="18" t="s">
        <v>54</v>
      </c>
      <c r="B20" s="14" t="s">
        <v>21</v>
      </c>
      <c r="C20" s="14" t="s">
        <v>83</v>
      </c>
      <c r="D20" s="9" t="s">
        <v>32</v>
      </c>
      <c r="E20" s="9" t="e">
        <f>#REF!*0.05</f>
        <v>#REF!</v>
      </c>
      <c r="F20" s="26">
        <v>9.89</v>
      </c>
      <c r="G20" s="13" t="e">
        <f t="shared" si="0"/>
        <v>#REF!</v>
      </c>
      <c r="H20" s="13" t="e">
        <f t="shared" si="1"/>
        <v>#REF!</v>
      </c>
      <c r="I20" s="13" t="e">
        <f t="shared" si="2"/>
        <v>#REF!</v>
      </c>
      <c r="M20" s="3"/>
      <c r="N20" s="4"/>
      <c r="O20" s="5"/>
      <c r="P20" s="3"/>
      <c r="Q20" s="6"/>
      <c r="R20" s="3"/>
      <c r="S20" s="3"/>
      <c r="T20" s="3"/>
      <c r="U20" s="3"/>
    </row>
    <row r="21" spans="1:21" ht="25.5" x14ac:dyDescent="0.25">
      <c r="A21" s="34" t="s">
        <v>55</v>
      </c>
      <c r="B21" s="35" t="s">
        <v>22</v>
      </c>
      <c r="C21" s="35" t="s">
        <v>84</v>
      </c>
      <c r="D21" s="36" t="s">
        <v>32</v>
      </c>
      <c r="E21" s="36"/>
      <c r="F21" s="37">
        <v>6.14</v>
      </c>
      <c r="G21" s="38">
        <f t="shared" si="0"/>
        <v>0</v>
      </c>
      <c r="H21" s="38">
        <f t="shared" si="1"/>
        <v>0</v>
      </c>
      <c r="I21" s="38">
        <f t="shared" si="2"/>
        <v>0</v>
      </c>
      <c r="M21" s="3"/>
      <c r="N21" s="4"/>
      <c r="O21" s="5"/>
      <c r="P21" s="3"/>
      <c r="Q21" s="6"/>
      <c r="R21" s="3"/>
      <c r="S21" s="3"/>
      <c r="T21" s="3"/>
      <c r="U21" s="3"/>
    </row>
    <row r="22" spans="1:21" ht="38.25" x14ac:dyDescent="0.25">
      <c r="A22" s="18" t="s">
        <v>56</v>
      </c>
      <c r="B22" s="14" t="s">
        <v>23</v>
      </c>
      <c r="C22" s="14" t="s">
        <v>67</v>
      </c>
      <c r="D22" s="9" t="s">
        <v>24</v>
      </c>
      <c r="E22" s="9" t="e">
        <f>#REF!*0.05</f>
        <v>#REF!</v>
      </c>
      <c r="F22" s="26">
        <v>1.92</v>
      </c>
      <c r="G22" s="13" t="e">
        <f t="shared" si="0"/>
        <v>#REF!</v>
      </c>
      <c r="H22" s="13" t="e">
        <f t="shared" si="1"/>
        <v>#REF!</v>
      </c>
      <c r="I22" s="13" t="e">
        <f t="shared" si="2"/>
        <v>#REF!</v>
      </c>
      <c r="M22" s="3"/>
      <c r="N22" s="4"/>
      <c r="O22" s="5"/>
      <c r="P22" s="3"/>
      <c r="Q22" s="6"/>
      <c r="R22" s="3"/>
      <c r="S22" s="3"/>
      <c r="T22" s="3"/>
      <c r="U22" s="3"/>
    </row>
    <row r="23" spans="1:21" ht="38.25" x14ac:dyDescent="0.25">
      <c r="A23" s="18" t="s">
        <v>57</v>
      </c>
      <c r="B23" s="14" t="s">
        <v>23</v>
      </c>
      <c r="C23" s="14" t="s">
        <v>68</v>
      </c>
      <c r="D23" s="9" t="s">
        <v>24</v>
      </c>
      <c r="E23" s="9" t="e">
        <f>#REF!*0.05</f>
        <v>#REF!</v>
      </c>
      <c r="F23" s="26">
        <v>3.82</v>
      </c>
      <c r="G23" s="13" t="e">
        <f t="shared" si="0"/>
        <v>#REF!</v>
      </c>
      <c r="H23" s="13" t="e">
        <f t="shared" si="1"/>
        <v>#REF!</v>
      </c>
      <c r="I23" s="13" t="e">
        <f t="shared" si="2"/>
        <v>#REF!</v>
      </c>
      <c r="M23" s="3"/>
      <c r="N23" s="4"/>
      <c r="O23" s="5"/>
      <c r="P23" s="3"/>
      <c r="Q23" s="6"/>
      <c r="R23" s="3"/>
      <c r="S23" s="3"/>
      <c r="T23" s="3"/>
      <c r="U23" s="3"/>
    </row>
    <row r="24" spans="1:21" ht="25.5" x14ac:dyDescent="0.25">
      <c r="A24" s="34" t="s">
        <v>58</v>
      </c>
      <c r="B24" s="35" t="s">
        <v>25</v>
      </c>
      <c r="C24" s="35" t="s">
        <v>64</v>
      </c>
      <c r="D24" s="36" t="s">
        <v>32</v>
      </c>
      <c r="E24" s="36"/>
      <c r="F24" s="37">
        <v>5.62</v>
      </c>
      <c r="G24" s="38">
        <f t="shared" si="0"/>
        <v>0</v>
      </c>
      <c r="H24" s="38">
        <f t="shared" si="1"/>
        <v>0</v>
      </c>
      <c r="I24" s="38">
        <f t="shared" si="2"/>
        <v>0</v>
      </c>
      <c r="M24" s="3"/>
      <c r="N24" s="4"/>
      <c r="O24" s="5"/>
      <c r="P24" s="3"/>
      <c r="Q24" s="6"/>
      <c r="R24" s="3"/>
      <c r="S24" s="3"/>
      <c r="T24" s="3"/>
      <c r="U24" s="3"/>
    </row>
    <row r="25" spans="1:21" x14ac:dyDescent="0.25">
      <c r="A25" s="63"/>
      <c r="B25" s="63"/>
      <c r="C25" s="12"/>
      <c r="D25" s="9" t="s">
        <v>26</v>
      </c>
      <c r="E25" s="9" t="s">
        <v>27</v>
      </c>
      <c r="F25" s="10"/>
      <c r="G25" s="27" t="e">
        <f>SUM(G2:G24)</f>
        <v>#REF!</v>
      </c>
      <c r="H25" s="27" t="e">
        <f>SUM(H2:H24)</f>
        <v>#REF!</v>
      </c>
      <c r="I25" s="27" t="e">
        <f>SUM(I2:I24)</f>
        <v>#REF!</v>
      </c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19"/>
      <c r="B26" s="19"/>
      <c r="C26" s="19"/>
      <c r="D26" s="20"/>
      <c r="E26" s="20"/>
      <c r="F26" s="21"/>
      <c r="G26" s="22"/>
      <c r="H26" s="22"/>
      <c r="I26" s="22"/>
      <c r="M26" s="3"/>
      <c r="N26" s="3"/>
      <c r="O26" s="3"/>
      <c r="P26" s="3"/>
      <c r="Q26" s="3"/>
      <c r="R26" s="3"/>
      <c r="S26" s="3"/>
      <c r="T26" s="3"/>
      <c r="U26" s="3"/>
    </row>
    <row r="27" spans="1:21" s="31" customFormat="1" ht="12.75" x14ac:dyDescent="0.25">
      <c r="A27" s="66" t="s">
        <v>86</v>
      </c>
      <c r="B27" s="66"/>
      <c r="C27" s="19"/>
      <c r="D27" s="20"/>
      <c r="E27" s="20"/>
      <c r="F27" s="20"/>
      <c r="G27" s="33" t="e">
        <f>G25/4.2693</f>
        <v>#REF!</v>
      </c>
      <c r="H27" s="30"/>
      <c r="I27" s="30"/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5">
      <c r="G28" s="11"/>
      <c r="H28" s="11"/>
      <c r="I28" s="11"/>
      <c r="M28" s="3"/>
      <c r="N28" s="3"/>
      <c r="O28" s="3"/>
      <c r="P28" s="3"/>
      <c r="Q28" s="3"/>
      <c r="R28" s="3"/>
      <c r="S28" s="3"/>
      <c r="T28" s="3"/>
      <c r="U28" s="3"/>
    </row>
    <row r="29" spans="1:21" ht="51" x14ac:dyDescent="0.25">
      <c r="A29" s="9" t="s">
        <v>0</v>
      </c>
      <c r="B29" s="9" t="s">
        <v>1</v>
      </c>
      <c r="C29" s="9" t="s">
        <v>59</v>
      </c>
      <c r="D29" s="9" t="s">
        <v>2</v>
      </c>
      <c r="E29" s="9" t="s">
        <v>30</v>
      </c>
      <c r="F29" s="9" t="s">
        <v>31</v>
      </c>
      <c r="G29" s="9" t="s">
        <v>3</v>
      </c>
      <c r="H29" s="9" t="s">
        <v>4</v>
      </c>
      <c r="I29" s="9" t="s">
        <v>5</v>
      </c>
      <c r="M29" s="3"/>
      <c r="N29" s="3"/>
      <c r="O29" s="3"/>
      <c r="P29" s="3"/>
      <c r="Q29" s="3"/>
      <c r="R29" s="3"/>
      <c r="S29" s="3"/>
      <c r="T29" s="3"/>
      <c r="U29" s="3"/>
    </row>
    <row r="30" spans="1:21" ht="39.950000000000003" customHeight="1" x14ac:dyDescent="0.25">
      <c r="A30" s="18" t="s">
        <v>36</v>
      </c>
      <c r="B30" s="23" t="s">
        <v>33</v>
      </c>
      <c r="C30" s="23" t="s">
        <v>85</v>
      </c>
      <c r="D30" s="18" t="s">
        <v>24</v>
      </c>
      <c r="E30" s="18" t="e">
        <f>#REF!*0.05</f>
        <v>#REF!</v>
      </c>
      <c r="F30" s="18">
        <v>0.64</v>
      </c>
      <c r="G30" s="28" t="e">
        <f>E30*F30</f>
        <v>#REF!</v>
      </c>
      <c r="H30" s="28" t="e">
        <f>G30*0.23</f>
        <v>#REF!</v>
      </c>
      <c r="I30" s="28" t="e">
        <f>H30+G30</f>
        <v>#REF!</v>
      </c>
      <c r="M30" s="3"/>
      <c r="N30" s="3"/>
      <c r="O30" s="3"/>
      <c r="P30" s="3"/>
      <c r="Q30" s="3"/>
      <c r="R30" s="3"/>
      <c r="S30" s="3"/>
      <c r="T30" s="3"/>
      <c r="U30" s="3"/>
    </row>
    <row r="31" spans="1:21" ht="144.94999999999999" customHeight="1" x14ac:dyDescent="0.25">
      <c r="A31" s="18" t="s">
        <v>37</v>
      </c>
      <c r="B31" s="23" t="s">
        <v>34</v>
      </c>
      <c r="C31" s="23" t="s">
        <v>61</v>
      </c>
      <c r="D31" s="18" t="s">
        <v>24</v>
      </c>
      <c r="E31" s="18" t="e">
        <f>#REF!*0.05</f>
        <v>#REF!</v>
      </c>
      <c r="F31" s="18">
        <v>3.09</v>
      </c>
      <c r="G31" s="28" t="e">
        <f>E31*F31</f>
        <v>#REF!</v>
      </c>
      <c r="H31" s="28" t="e">
        <f>G31*0.23</f>
        <v>#REF!</v>
      </c>
      <c r="I31" s="28" t="e">
        <f>H31+G31</f>
        <v>#REF!</v>
      </c>
      <c r="M31" s="3"/>
      <c r="N31" s="3"/>
      <c r="O31" s="3"/>
      <c r="P31" s="3"/>
      <c r="Q31" s="3"/>
      <c r="R31" s="3"/>
      <c r="S31" s="3"/>
      <c r="T31" s="3"/>
      <c r="U31" s="3"/>
    </row>
    <row r="32" spans="1:21" ht="105" customHeight="1" x14ac:dyDescent="0.25">
      <c r="A32" s="18" t="s">
        <v>38</v>
      </c>
      <c r="B32" s="23" t="s">
        <v>35</v>
      </c>
      <c r="C32" s="23" t="s">
        <v>60</v>
      </c>
      <c r="D32" s="18" t="s">
        <v>32</v>
      </c>
      <c r="E32" s="18" t="e">
        <f>#REF!*0.05</f>
        <v>#REF!</v>
      </c>
      <c r="F32" s="18">
        <v>1.78</v>
      </c>
      <c r="G32" s="28" t="e">
        <f>E32*F32</f>
        <v>#REF!</v>
      </c>
      <c r="H32" s="28" t="e">
        <f>G32*0.23</f>
        <v>#REF!</v>
      </c>
      <c r="I32" s="28" t="e">
        <f>H32+G32</f>
        <v>#REF!</v>
      </c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64"/>
      <c r="B33" s="65"/>
      <c r="C33" s="25"/>
      <c r="D33" s="18" t="s">
        <v>26</v>
      </c>
      <c r="E33" s="18" t="s">
        <v>27</v>
      </c>
      <c r="F33" s="24"/>
      <c r="G33" s="29" t="e">
        <f>SUM(G30:G32)</f>
        <v>#REF!</v>
      </c>
      <c r="H33" s="29" t="e">
        <f>SUM(H30:H32)</f>
        <v>#REF!</v>
      </c>
      <c r="I33" s="29" t="e">
        <f>SUM(I30:I32)</f>
        <v>#REF!</v>
      </c>
    </row>
    <row r="35" spans="1:21" s="31" customFormat="1" ht="12.75" x14ac:dyDescent="0.25">
      <c r="A35" s="66" t="s">
        <v>86</v>
      </c>
      <c r="B35" s="66"/>
      <c r="C35" s="19"/>
      <c r="D35" s="20"/>
      <c r="E35" s="20"/>
      <c r="F35" s="20"/>
      <c r="G35" s="33" t="e">
        <f>G33/4.2693</f>
        <v>#REF!</v>
      </c>
      <c r="H35" s="30"/>
      <c r="I35" s="30"/>
      <c r="M35" s="32"/>
      <c r="N35" s="32"/>
      <c r="O35" s="32"/>
      <c r="P35" s="32"/>
      <c r="Q35" s="32"/>
      <c r="R35" s="32"/>
      <c r="S35" s="32"/>
      <c r="T35" s="32"/>
      <c r="U35" s="32"/>
    </row>
  </sheetData>
  <mergeCells count="4">
    <mergeCell ref="A25:B25"/>
    <mergeCell ref="A33:B33"/>
    <mergeCell ref="A27:B27"/>
    <mergeCell ref="A35:B35"/>
  </mergeCells>
  <phoneticPr fontId="8" type="noConversion"/>
  <pageMargins left="0.7" right="0.7" top="0.77" bottom="0.84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="115" zoomScaleNormal="115" zoomScaleSheetLayoutView="115" workbookViewId="0">
      <selection activeCell="B5" sqref="B5:H5"/>
    </sheetView>
  </sheetViews>
  <sheetFormatPr defaultRowHeight="19.5" x14ac:dyDescent="0.25"/>
  <cols>
    <col min="1" max="1" width="3.42578125" style="39" bestFit="1" customWidth="1"/>
    <col min="2" max="2" width="24.85546875" style="40" customWidth="1"/>
    <col min="3" max="3" width="6.5703125" style="39" customWidth="1"/>
    <col min="4" max="4" width="8.7109375" style="39" bestFit="1" customWidth="1"/>
    <col min="5" max="5" width="9.140625" style="45"/>
    <col min="6" max="8" width="12.7109375" style="45" customWidth="1"/>
    <col min="9" max="16384" width="9.140625" style="45"/>
  </cols>
  <sheetData>
    <row r="1" spans="1:20" x14ac:dyDescent="0.25">
      <c r="H1" s="41" t="s">
        <v>88</v>
      </c>
    </row>
    <row r="2" spans="1:20" x14ac:dyDescent="0.25">
      <c r="H2" s="41" t="s">
        <v>141</v>
      </c>
    </row>
    <row r="3" spans="1:20" x14ac:dyDescent="0.25">
      <c r="H3" s="41" t="s">
        <v>142</v>
      </c>
    </row>
    <row r="4" spans="1:20" x14ac:dyDescent="0.25">
      <c r="H4" s="41"/>
    </row>
    <row r="5" spans="1:20" x14ac:dyDescent="0.25">
      <c r="B5" s="68" t="s">
        <v>91</v>
      </c>
      <c r="C5" s="68"/>
      <c r="D5" s="68"/>
      <c r="E5" s="68"/>
      <c r="F5" s="68"/>
      <c r="G5" s="68"/>
      <c r="H5" s="68"/>
    </row>
    <row r="7" spans="1:20" s="39" customFormat="1" ht="69" x14ac:dyDescent="0.25">
      <c r="A7" s="43" t="s">
        <v>0</v>
      </c>
      <c r="B7" s="43" t="s">
        <v>1</v>
      </c>
      <c r="C7" s="43" t="s">
        <v>2</v>
      </c>
      <c r="D7" s="43" t="s">
        <v>30</v>
      </c>
      <c r="E7" s="43" t="s">
        <v>31</v>
      </c>
      <c r="F7" s="43" t="s">
        <v>3</v>
      </c>
      <c r="G7" s="43" t="s">
        <v>4</v>
      </c>
      <c r="H7" s="43" t="s">
        <v>5</v>
      </c>
      <c r="L7" s="47"/>
      <c r="M7" s="47"/>
      <c r="N7" s="47"/>
      <c r="O7" s="47"/>
      <c r="P7" s="47"/>
      <c r="Q7" s="47"/>
      <c r="R7" s="47"/>
      <c r="S7" s="47"/>
      <c r="T7" s="47"/>
    </row>
    <row r="8" spans="1:20" s="39" customFormat="1" x14ac:dyDescent="0.25">
      <c r="A8" s="43">
        <v>1</v>
      </c>
      <c r="B8" s="57" t="s">
        <v>112</v>
      </c>
      <c r="C8" s="58" t="s">
        <v>32</v>
      </c>
      <c r="D8" s="59">
        <v>500</v>
      </c>
      <c r="E8" s="62"/>
      <c r="F8" s="60"/>
      <c r="G8" s="60"/>
      <c r="H8" s="60"/>
      <c r="L8" s="47"/>
      <c r="M8" s="47"/>
      <c r="N8" s="47"/>
      <c r="O8" s="47"/>
      <c r="P8" s="47"/>
      <c r="Q8" s="47"/>
      <c r="R8" s="47"/>
      <c r="S8" s="47"/>
      <c r="T8" s="47"/>
    </row>
    <row r="9" spans="1:20" s="39" customFormat="1" x14ac:dyDescent="0.25">
      <c r="A9" s="43">
        <v>2</v>
      </c>
      <c r="B9" s="57" t="s">
        <v>7</v>
      </c>
      <c r="C9" s="58" t="s">
        <v>32</v>
      </c>
      <c r="D9" s="59">
        <v>1422</v>
      </c>
      <c r="E9" s="62"/>
      <c r="F9" s="60"/>
      <c r="G9" s="60"/>
      <c r="H9" s="60"/>
      <c r="L9" s="47"/>
      <c r="M9" s="47"/>
      <c r="N9" s="47"/>
      <c r="O9" s="47"/>
      <c r="P9" s="47"/>
      <c r="Q9" s="47"/>
      <c r="R9" s="47"/>
      <c r="S9" s="47"/>
      <c r="T9" s="47"/>
    </row>
    <row r="10" spans="1:20" s="39" customFormat="1" x14ac:dyDescent="0.25">
      <c r="A10" s="43">
        <v>3</v>
      </c>
      <c r="B10" s="57" t="s">
        <v>8</v>
      </c>
      <c r="C10" s="58" t="s">
        <v>32</v>
      </c>
      <c r="D10" s="59">
        <v>1305</v>
      </c>
      <c r="E10" s="62"/>
      <c r="F10" s="60"/>
      <c r="G10" s="60"/>
      <c r="H10" s="60"/>
      <c r="L10" s="47"/>
      <c r="M10" s="47"/>
      <c r="N10" s="47"/>
      <c r="O10" s="47"/>
      <c r="P10" s="47"/>
      <c r="Q10" s="47"/>
      <c r="R10" s="47"/>
      <c r="S10" s="47"/>
      <c r="T10" s="47"/>
    </row>
    <row r="11" spans="1:20" s="39" customFormat="1" x14ac:dyDescent="0.25">
      <c r="A11" s="43">
        <v>4</v>
      </c>
      <c r="B11" s="57" t="s">
        <v>9</v>
      </c>
      <c r="C11" s="58" t="s">
        <v>32</v>
      </c>
      <c r="D11" s="59">
        <v>1080</v>
      </c>
      <c r="E11" s="62"/>
      <c r="F11" s="60"/>
      <c r="G11" s="60"/>
      <c r="H11" s="60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39" customFormat="1" x14ac:dyDescent="0.25">
      <c r="A12" s="43">
        <v>5</v>
      </c>
      <c r="B12" s="57" t="s">
        <v>10</v>
      </c>
      <c r="C12" s="58" t="s">
        <v>32</v>
      </c>
      <c r="D12" s="59">
        <v>1105</v>
      </c>
      <c r="E12" s="62"/>
      <c r="F12" s="60"/>
      <c r="G12" s="60"/>
      <c r="H12" s="60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39" customFormat="1" ht="25.5" x14ac:dyDescent="0.25">
      <c r="A13" s="43">
        <v>6</v>
      </c>
      <c r="B13" s="57" t="s">
        <v>94</v>
      </c>
      <c r="C13" s="58" t="s">
        <v>32</v>
      </c>
      <c r="D13" s="59">
        <v>1324</v>
      </c>
      <c r="E13" s="62"/>
      <c r="F13" s="60"/>
      <c r="G13" s="60"/>
      <c r="H13" s="60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39" customFormat="1" x14ac:dyDescent="0.25">
      <c r="A14" s="43">
        <v>7</v>
      </c>
      <c r="B14" s="57" t="s">
        <v>95</v>
      </c>
      <c r="C14" s="58" t="s">
        <v>32</v>
      </c>
      <c r="D14" s="59">
        <v>208</v>
      </c>
      <c r="E14" s="62"/>
      <c r="F14" s="60"/>
      <c r="G14" s="60"/>
      <c r="H14" s="60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39" customFormat="1" x14ac:dyDescent="0.25">
      <c r="A15" s="43">
        <v>8</v>
      </c>
      <c r="B15" s="57" t="s">
        <v>14</v>
      </c>
      <c r="C15" s="58" t="s">
        <v>32</v>
      </c>
      <c r="D15" s="59">
        <v>427</v>
      </c>
      <c r="E15" s="62"/>
      <c r="F15" s="60"/>
      <c r="G15" s="60"/>
      <c r="H15" s="60"/>
      <c r="L15" s="47"/>
      <c r="M15" s="47"/>
      <c r="N15" s="47"/>
      <c r="O15" s="47"/>
      <c r="P15" s="47"/>
      <c r="Q15" s="47"/>
      <c r="R15" s="47"/>
      <c r="S15" s="47"/>
      <c r="T15" s="47"/>
    </row>
    <row r="16" spans="1:20" s="39" customFormat="1" x14ac:dyDescent="0.25">
      <c r="A16" s="43">
        <v>9</v>
      </c>
      <c r="B16" s="57" t="s">
        <v>15</v>
      </c>
      <c r="C16" s="58" t="s">
        <v>32</v>
      </c>
      <c r="D16" s="59">
        <v>1825</v>
      </c>
      <c r="E16" s="62"/>
      <c r="F16" s="60"/>
      <c r="G16" s="60"/>
      <c r="H16" s="60"/>
      <c r="L16" s="47"/>
      <c r="M16" s="47"/>
      <c r="N16" s="47"/>
      <c r="O16" s="47"/>
      <c r="P16" s="47"/>
      <c r="Q16" s="47"/>
      <c r="R16" s="47"/>
      <c r="S16" s="47"/>
      <c r="T16" s="47"/>
    </row>
    <row r="17" spans="1:20" s="39" customFormat="1" x14ac:dyDescent="0.25">
      <c r="A17" s="43">
        <v>10</v>
      </c>
      <c r="B17" s="57" t="s">
        <v>15</v>
      </c>
      <c r="C17" s="58" t="s">
        <v>32</v>
      </c>
      <c r="D17" s="59">
        <v>80</v>
      </c>
      <c r="E17" s="62"/>
      <c r="F17" s="60"/>
      <c r="G17" s="60"/>
      <c r="H17" s="60"/>
      <c r="L17" s="47"/>
      <c r="M17" s="47"/>
      <c r="N17" s="47"/>
      <c r="O17" s="47"/>
      <c r="P17" s="47"/>
      <c r="Q17" s="47"/>
      <c r="R17" s="47"/>
      <c r="S17" s="47"/>
      <c r="T17" s="47"/>
    </row>
    <row r="18" spans="1:20" s="39" customFormat="1" x14ac:dyDescent="0.25">
      <c r="A18" s="43">
        <v>11</v>
      </c>
      <c r="B18" s="57" t="s">
        <v>17</v>
      </c>
      <c r="C18" s="58" t="s">
        <v>32</v>
      </c>
      <c r="D18" s="59">
        <v>253</v>
      </c>
      <c r="E18" s="62"/>
      <c r="F18" s="60"/>
      <c r="G18" s="60"/>
      <c r="H18" s="60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39" customFormat="1" x14ac:dyDescent="0.25">
      <c r="A19" s="43">
        <v>12</v>
      </c>
      <c r="B19" s="57" t="s">
        <v>96</v>
      </c>
      <c r="C19" s="58" t="s">
        <v>32</v>
      </c>
      <c r="D19" s="59">
        <v>729</v>
      </c>
      <c r="E19" s="62"/>
      <c r="F19" s="60"/>
      <c r="G19" s="60"/>
      <c r="H19" s="60"/>
      <c r="L19" s="47"/>
      <c r="M19" s="47"/>
      <c r="N19" s="47"/>
      <c r="O19" s="47"/>
      <c r="P19" s="47"/>
      <c r="Q19" s="47"/>
      <c r="R19" s="47"/>
      <c r="S19" s="47"/>
      <c r="T19" s="47"/>
    </row>
    <row r="20" spans="1:20" s="39" customFormat="1" x14ac:dyDescent="0.25">
      <c r="A20" s="43">
        <v>13</v>
      </c>
      <c r="B20" s="57" t="s">
        <v>29</v>
      </c>
      <c r="C20" s="58" t="s">
        <v>32</v>
      </c>
      <c r="D20" s="59">
        <v>253</v>
      </c>
      <c r="E20" s="62"/>
      <c r="F20" s="60"/>
      <c r="G20" s="60"/>
      <c r="H20" s="60"/>
      <c r="L20" s="47"/>
      <c r="M20" s="47"/>
      <c r="N20" s="47"/>
      <c r="O20" s="47"/>
      <c r="P20" s="47"/>
      <c r="Q20" s="47"/>
      <c r="R20" s="47"/>
      <c r="S20" s="47"/>
      <c r="T20" s="47"/>
    </row>
    <row r="21" spans="1:20" s="39" customFormat="1" x14ac:dyDescent="0.25">
      <c r="A21" s="43">
        <v>14</v>
      </c>
      <c r="B21" s="57" t="s">
        <v>12</v>
      </c>
      <c r="C21" s="58" t="s">
        <v>32</v>
      </c>
      <c r="D21" s="59">
        <v>557</v>
      </c>
      <c r="E21" s="62"/>
      <c r="F21" s="60"/>
      <c r="G21" s="60"/>
      <c r="H21" s="60"/>
      <c r="L21" s="47"/>
      <c r="M21" s="47"/>
      <c r="N21" s="47"/>
      <c r="O21" s="47"/>
      <c r="P21" s="47"/>
      <c r="Q21" s="47"/>
      <c r="R21" s="47"/>
      <c r="S21" s="47"/>
      <c r="T21" s="47"/>
    </row>
    <row r="22" spans="1:20" s="39" customFormat="1" x14ac:dyDescent="0.25">
      <c r="A22" s="43">
        <v>15</v>
      </c>
      <c r="B22" s="57" t="s">
        <v>25</v>
      </c>
      <c r="C22" s="58" t="s">
        <v>32</v>
      </c>
      <c r="D22" s="59">
        <v>144</v>
      </c>
      <c r="E22" s="62"/>
      <c r="F22" s="60"/>
      <c r="G22" s="60"/>
      <c r="H22" s="60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39" customFormat="1" x14ac:dyDescent="0.25">
      <c r="A23" s="43">
        <v>16</v>
      </c>
      <c r="B23" s="57" t="s">
        <v>97</v>
      </c>
      <c r="C23" s="58" t="s">
        <v>32</v>
      </c>
      <c r="D23" s="59">
        <v>71</v>
      </c>
      <c r="E23" s="62"/>
      <c r="F23" s="60"/>
      <c r="G23" s="60"/>
      <c r="H23" s="60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39" customFormat="1" x14ac:dyDescent="0.25">
      <c r="A24" s="43">
        <v>17</v>
      </c>
      <c r="B24" s="57" t="s">
        <v>23</v>
      </c>
      <c r="C24" s="58" t="s">
        <v>24</v>
      </c>
      <c r="D24" s="59">
        <v>2554</v>
      </c>
      <c r="E24" s="62"/>
      <c r="F24" s="60"/>
      <c r="G24" s="60"/>
      <c r="H24" s="60"/>
      <c r="L24" s="47"/>
      <c r="M24" s="47"/>
      <c r="N24" s="47"/>
      <c r="O24" s="47"/>
      <c r="P24" s="47"/>
      <c r="Q24" s="47"/>
      <c r="R24" s="47"/>
      <c r="S24" s="47"/>
      <c r="T24" s="47"/>
    </row>
    <row r="25" spans="1:20" s="39" customFormat="1" x14ac:dyDescent="0.25">
      <c r="A25" s="43">
        <v>18</v>
      </c>
      <c r="B25" s="57" t="s">
        <v>23</v>
      </c>
      <c r="C25" s="58" t="s">
        <v>24</v>
      </c>
      <c r="D25" s="59">
        <v>1383</v>
      </c>
      <c r="E25" s="62"/>
      <c r="F25" s="60"/>
      <c r="G25" s="60"/>
      <c r="H25" s="60"/>
      <c r="L25" s="47"/>
      <c r="M25" s="47"/>
      <c r="N25" s="47"/>
      <c r="O25" s="47"/>
      <c r="P25" s="47"/>
      <c r="Q25" s="47"/>
      <c r="R25" s="47"/>
      <c r="S25" s="47"/>
      <c r="T25" s="47"/>
    </row>
    <row r="26" spans="1:20" s="39" customFormat="1" x14ac:dyDescent="0.25">
      <c r="A26" s="43">
        <v>19</v>
      </c>
      <c r="B26" s="57" t="s">
        <v>23</v>
      </c>
      <c r="C26" s="58" t="s">
        <v>24</v>
      </c>
      <c r="D26" s="59">
        <v>1122</v>
      </c>
      <c r="E26" s="62"/>
      <c r="F26" s="60"/>
      <c r="G26" s="60"/>
      <c r="H26" s="60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39" customFormat="1" ht="25.5" x14ac:dyDescent="0.25">
      <c r="A27" s="43">
        <v>20</v>
      </c>
      <c r="B27" s="57" t="s">
        <v>18</v>
      </c>
      <c r="C27" s="58" t="s">
        <v>32</v>
      </c>
      <c r="D27" s="59">
        <v>344</v>
      </c>
      <c r="E27" s="62"/>
      <c r="F27" s="60"/>
      <c r="G27" s="60"/>
      <c r="H27" s="60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39" customFormat="1" x14ac:dyDescent="0.25">
      <c r="A28" s="43">
        <v>21</v>
      </c>
      <c r="B28" s="57" t="s">
        <v>98</v>
      </c>
      <c r="C28" s="58" t="s">
        <v>32</v>
      </c>
      <c r="D28" s="59">
        <v>308</v>
      </c>
      <c r="E28" s="62"/>
      <c r="F28" s="60"/>
      <c r="G28" s="60"/>
      <c r="H28" s="60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39" customFormat="1" x14ac:dyDescent="0.25">
      <c r="A29" s="43">
        <v>22</v>
      </c>
      <c r="B29" s="57" t="s">
        <v>99</v>
      </c>
      <c r="C29" s="58" t="s">
        <v>32</v>
      </c>
      <c r="D29" s="59">
        <v>880</v>
      </c>
      <c r="E29" s="62"/>
      <c r="F29" s="60"/>
      <c r="G29" s="60"/>
      <c r="H29" s="60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39" customFormat="1" x14ac:dyDescent="0.25">
      <c r="A30" s="43">
        <v>23</v>
      </c>
      <c r="B30" s="57" t="s">
        <v>100</v>
      </c>
      <c r="C30" s="58" t="s">
        <v>32</v>
      </c>
      <c r="D30" s="59">
        <v>608</v>
      </c>
      <c r="E30" s="62"/>
      <c r="F30" s="60"/>
      <c r="G30" s="60"/>
      <c r="H30" s="60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39" customFormat="1" x14ac:dyDescent="0.25">
      <c r="A31" s="43">
        <v>24</v>
      </c>
      <c r="B31" s="57" t="s">
        <v>101</v>
      </c>
      <c r="C31" s="58" t="s">
        <v>32</v>
      </c>
      <c r="D31" s="59">
        <v>672</v>
      </c>
      <c r="E31" s="62"/>
      <c r="F31" s="60"/>
      <c r="G31" s="60"/>
      <c r="H31" s="60"/>
      <c r="L31" s="47"/>
      <c r="M31" s="47"/>
      <c r="N31" s="47"/>
      <c r="O31" s="47"/>
      <c r="P31" s="47"/>
      <c r="Q31" s="47"/>
      <c r="R31" s="47"/>
      <c r="S31" s="47"/>
      <c r="T31" s="47"/>
    </row>
    <row r="32" spans="1:20" s="39" customFormat="1" x14ac:dyDescent="0.25">
      <c r="A32" s="43">
        <v>25</v>
      </c>
      <c r="B32" s="57" t="s">
        <v>102</v>
      </c>
      <c r="C32" s="58" t="s">
        <v>32</v>
      </c>
      <c r="D32" s="59">
        <v>175</v>
      </c>
      <c r="E32" s="62"/>
      <c r="F32" s="60"/>
      <c r="G32" s="60"/>
      <c r="H32" s="60"/>
      <c r="L32" s="47"/>
      <c r="M32" s="47"/>
      <c r="N32" s="47"/>
      <c r="O32" s="47"/>
      <c r="P32" s="47"/>
      <c r="Q32" s="47"/>
      <c r="R32" s="47"/>
      <c r="S32" s="47"/>
      <c r="T32" s="47"/>
    </row>
    <row r="33" spans="1:20" s="39" customFormat="1" x14ac:dyDescent="0.25">
      <c r="A33" s="43">
        <v>26</v>
      </c>
      <c r="B33" s="57" t="s">
        <v>103</v>
      </c>
      <c r="C33" s="58" t="s">
        <v>32</v>
      </c>
      <c r="D33" s="59">
        <v>179</v>
      </c>
      <c r="E33" s="62"/>
      <c r="F33" s="60"/>
      <c r="G33" s="60"/>
      <c r="H33" s="60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9" customFormat="1" x14ac:dyDescent="0.25">
      <c r="A34" s="43">
        <v>27</v>
      </c>
      <c r="B34" s="57" t="s">
        <v>104</v>
      </c>
      <c r="C34" s="58" t="s">
        <v>32</v>
      </c>
      <c r="D34" s="59">
        <v>3354</v>
      </c>
      <c r="E34" s="62"/>
      <c r="F34" s="60"/>
      <c r="G34" s="60"/>
      <c r="H34" s="60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39" customFormat="1" x14ac:dyDescent="0.25">
      <c r="A35" s="43">
        <v>28</v>
      </c>
      <c r="B35" s="57" t="s">
        <v>105</v>
      </c>
      <c r="C35" s="58" t="s">
        <v>32</v>
      </c>
      <c r="D35" s="59">
        <v>74</v>
      </c>
      <c r="E35" s="62"/>
      <c r="F35" s="60"/>
      <c r="G35" s="60"/>
      <c r="H35" s="60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39" customFormat="1" x14ac:dyDescent="0.25">
      <c r="A36" s="43">
        <v>29</v>
      </c>
      <c r="B36" s="57" t="s">
        <v>106</v>
      </c>
      <c r="C36" s="58" t="s">
        <v>32</v>
      </c>
      <c r="D36" s="59">
        <v>93</v>
      </c>
      <c r="E36" s="62"/>
      <c r="F36" s="60"/>
      <c r="G36" s="60"/>
      <c r="H36" s="60"/>
      <c r="L36" s="47"/>
      <c r="M36" s="47"/>
      <c r="N36" s="47"/>
      <c r="O36" s="47"/>
      <c r="P36" s="47"/>
      <c r="Q36" s="47"/>
      <c r="R36" s="47"/>
      <c r="S36" s="47"/>
      <c r="T36" s="47"/>
    </row>
    <row r="37" spans="1:20" s="39" customFormat="1" x14ac:dyDescent="0.25">
      <c r="A37" s="43">
        <v>30</v>
      </c>
      <c r="B37" s="57" t="s">
        <v>107</v>
      </c>
      <c r="C37" s="58" t="s">
        <v>32</v>
      </c>
      <c r="D37" s="59">
        <v>95</v>
      </c>
      <c r="E37" s="62"/>
      <c r="F37" s="60"/>
      <c r="G37" s="60"/>
      <c r="H37" s="60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39" customFormat="1" x14ac:dyDescent="0.25">
      <c r="A38" s="43">
        <v>31</v>
      </c>
      <c r="B38" s="57" t="s">
        <v>108</v>
      </c>
      <c r="C38" s="58" t="s">
        <v>32</v>
      </c>
      <c r="D38" s="59">
        <v>10</v>
      </c>
      <c r="E38" s="62"/>
      <c r="F38" s="60"/>
      <c r="G38" s="60"/>
      <c r="H38" s="60"/>
      <c r="L38" s="47"/>
      <c r="M38" s="47"/>
      <c r="N38" s="47"/>
      <c r="O38" s="47"/>
      <c r="P38" s="47"/>
      <c r="Q38" s="47"/>
      <c r="R38" s="47"/>
      <c r="S38" s="47"/>
      <c r="T38" s="47"/>
    </row>
    <row r="39" spans="1:20" s="39" customFormat="1" x14ac:dyDescent="0.25">
      <c r="A39" s="43">
        <v>32</v>
      </c>
      <c r="B39" s="57" t="s">
        <v>109</v>
      </c>
      <c r="C39" s="58" t="s">
        <v>32</v>
      </c>
      <c r="D39" s="59">
        <v>128</v>
      </c>
      <c r="E39" s="62"/>
      <c r="F39" s="60"/>
      <c r="G39" s="60"/>
      <c r="H39" s="60"/>
      <c r="L39" s="47"/>
      <c r="M39" s="47"/>
      <c r="N39" s="47"/>
      <c r="O39" s="47"/>
      <c r="P39" s="47"/>
      <c r="Q39" s="47"/>
      <c r="R39" s="47"/>
      <c r="S39" s="47"/>
      <c r="T39" s="47"/>
    </row>
    <row r="40" spans="1:20" s="39" customFormat="1" x14ac:dyDescent="0.25">
      <c r="A40" s="43">
        <v>33</v>
      </c>
      <c r="B40" s="57" t="s">
        <v>110</v>
      </c>
      <c r="C40" s="58" t="s">
        <v>32</v>
      </c>
      <c r="D40" s="59">
        <v>105</v>
      </c>
      <c r="E40" s="62"/>
      <c r="F40" s="60"/>
      <c r="G40" s="60"/>
      <c r="H40" s="60"/>
      <c r="L40" s="47"/>
      <c r="M40" s="47"/>
      <c r="N40" s="47"/>
      <c r="O40" s="47"/>
      <c r="P40" s="47"/>
      <c r="Q40" s="47"/>
      <c r="R40" s="47"/>
      <c r="S40" s="47"/>
      <c r="T40" s="47"/>
    </row>
    <row r="41" spans="1:20" s="39" customFormat="1" x14ac:dyDescent="0.25">
      <c r="A41" s="43">
        <v>34</v>
      </c>
      <c r="B41" s="57" t="s">
        <v>111</v>
      </c>
      <c r="C41" s="58" t="s">
        <v>32</v>
      </c>
      <c r="D41" s="59">
        <v>186</v>
      </c>
      <c r="E41" s="62"/>
      <c r="F41" s="60"/>
      <c r="G41" s="60"/>
      <c r="H41" s="60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5">
      <c r="A42" s="67"/>
      <c r="B42" s="67"/>
      <c r="C42" s="48"/>
      <c r="D42" s="48"/>
      <c r="E42" s="49"/>
      <c r="F42" s="50">
        <f>SUM(F8:F41)</f>
        <v>0</v>
      </c>
      <c r="G42" s="50">
        <f>SUM(G8:G41)</f>
        <v>0</v>
      </c>
      <c r="H42" s="50">
        <f>SUM(H8:H41)</f>
        <v>0</v>
      </c>
    </row>
    <row r="43" spans="1:20" x14ac:dyDescent="0.25">
      <c r="A43" s="44"/>
      <c r="B43" s="44"/>
      <c r="C43" s="46"/>
      <c r="D43" s="46"/>
      <c r="E43" s="51"/>
      <c r="F43" s="52"/>
      <c r="G43" s="52"/>
      <c r="H43" s="52"/>
    </row>
    <row r="45" spans="1:20" x14ac:dyDescent="0.5">
      <c r="B45" s="53" t="s">
        <v>92</v>
      </c>
      <c r="C45" s="42"/>
      <c r="D45" s="42"/>
      <c r="E45" s="42"/>
      <c r="F45" s="42"/>
      <c r="G45" s="53" t="s">
        <v>93</v>
      </c>
      <c r="H45" s="42"/>
    </row>
  </sheetData>
  <mergeCells count="2">
    <mergeCell ref="A42:B42"/>
    <mergeCell ref="B5:H5"/>
  </mergeCells>
  <phoneticPr fontId="8" type="noConversion"/>
  <pageMargins left="0.70866141732283472" right="0.70866141732283472" top="0.94488188976377963" bottom="0.74803149606299213" header="0.31496062992125984" footer="0.31496062992125984"/>
  <pageSetup paperSize="9" scale="95" fitToHeight="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tabSelected="1" workbookViewId="0">
      <selection activeCell="B1" sqref="B1"/>
    </sheetView>
  </sheetViews>
  <sheetFormatPr defaultRowHeight="19.5" x14ac:dyDescent="0.5"/>
  <cols>
    <col min="1" max="1" width="3.42578125" style="42" bestFit="1" customWidth="1"/>
    <col min="2" max="2" width="24.85546875" style="42" customWidth="1"/>
    <col min="3" max="3" width="33.7109375" style="42" customWidth="1"/>
    <col min="4" max="4" width="6.5703125" style="42" customWidth="1"/>
    <col min="5" max="5" width="8.7109375" style="42" bestFit="1" customWidth="1"/>
    <col min="6" max="16384" width="9.140625" style="42"/>
  </cols>
  <sheetData>
    <row r="1" spans="1:5" x14ac:dyDescent="0.5">
      <c r="A1" s="39"/>
      <c r="B1" s="40"/>
      <c r="C1" s="40"/>
      <c r="D1" s="39"/>
      <c r="E1" s="41" t="s">
        <v>90</v>
      </c>
    </row>
    <row r="2" spans="1:5" x14ac:dyDescent="0.5">
      <c r="A2" s="39"/>
      <c r="B2" s="40"/>
      <c r="C2" s="40"/>
      <c r="D2" s="39"/>
      <c r="E2" s="41" t="s">
        <v>139</v>
      </c>
    </row>
    <row r="3" spans="1:5" x14ac:dyDescent="0.5">
      <c r="A3" s="39"/>
      <c r="B3" s="40"/>
      <c r="C3" s="40"/>
      <c r="D3" s="39"/>
      <c r="E3" s="41" t="s">
        <v>140</v>
      </c>
    </row>
    <row r="4" spans="1:5" x14ac:dyDescent="0.5">
      <c r="A4" s="39"/>
      <c r="B4" s="40"/>
      <c r="C4" s="40"/>
      <c r="D4" s="39"/>
      <c r="E4" s="39"/>
    </row>
    <row r="5" spans="1:5" x14ac:dyDescent="0.5">
      <c r="A5" s="39"/>
      <c r="B5" s="68" t="s">
        <v>89</v>
      </c>
      <c r="C5" s="68"/>
      <c r="D5" s="68"/>
      <c r="E5" s="68"/>
    </row>
    <row r="7" spans="1:5" x14ac:dyDescent="0.5">
      <c r="A7" s="43" t="s">
        <v>0</v>
      </c>
      <c r="B7" s="43" t="s">
        <v>1</v>
      </c>
      <c r="C7" s="43" t="s">
        <v>59</v>
      </c>
      <c r="D7" s="43" t="s">
        <v>2</v>
      </c>
      <c r="E7" s="43" t="s">
        <v>87</v>
      </c>
    </row>
    <row r="8" spans="1:5" ht="25.5" x14ac:dyDescent="0.5">
      <c r="A8" s="43">
        <v>1</v>
      </c>
      <c r="B8" s="57" t="s">
        <v>112</v>
      </c>
      <c r="C8" s="57" t="s">
        <v>113</v>
      </c>
      <c r="D8" s="58" t="s">
        <v>32</v>
      </c>
      <c r="E8" s="59">
        <v>500</v>
      </c>
    </row>
    <row r="9" spans="1:5" ht="25.5" x14ac:dyDescent="0.5">
      <c r="A9" s="43">
        <v>2</v>
      </c>
      <c r="B9" s="57" t="s">
        <v>7</v>
      </c>
      <c r="C9" s="57" t="s">
        <v>114</v>
      </c>
      <c r="D9" s="58" t="s">
        <v>32</v>
      </c>
      <c r="E9" s="59">
        <v>1422</v>
      </c>
    </row>
    <row r="10" spans="1:5" ht="25.5" x14ac:dyDescent="0.5">
      <c r="A10" s="43">
        <v>3</v>
      </c>
      <c r="B10" s="57" t="s">
        <v>8</v>
      </c>
      <c r="C10" s="57" t="s">
        <v>115</v>
      </c>
      <c r="D10" s="58" t="s">
        <v>32</v>
      </c>
      <c r="E10" s="59">
        <v>1305</v>
      </c>
    </row>
    <row r="11" spans="1:5" x14ac:dyDescent="0.5">
      <c r="A11" s="43">
        <v>4</v>
      </c>
      <c r="B11" s="57" t="s">
        <v>9</v>
      </c>
      <c r="C11" s="57" t="s">
        <v>70</v>
      </c>
      <c r="D11" s="58" t="s">
        <v>32</v>
      </c>
      <c r="E11" s="59">
        <v>1080</v>
      </c>
    </row>
    <row r="12" spans="1:5" ht="25.5" x14ac:dyDescent="0.5">
      <c r="A12" s="43">
        <v>5</v>
      </c>
      <c r="B12" s="57" t="s">
        <v>10</v>
      </c>
      <c r="C12" s="57" t="s">
        <v>116</v>
      </c>
      <c r="D12" s="58" t="s">
        <v>32</v>
      </c>
      <c r="E12" s="59">
        <v>1105</v>
      </c>
    </row>
    <row r="13" spans="1:5" ht="25.5" x14ac:dyDescent="0.5">
      <c r="A13" s="43">
        <v>6</v>
      </c>
      <c r="B13" s="57" t="s">
        <v>94</v>
      </c>
      <c r="C13" s="57" t="s">
        <v>117</v>
      </c>
      <c r="D13" s="58" t="s">
        <v>32</v>
      </c>
      <c r="E13" s="59">
        <v>1324</v>
      </c>
    </row>
    <row r="14" spans="1:5" ht="33.75" x14ac:dyDescent="0.5">
      <c r="A14" s="43">
        <v>7</v>
      </c>
      <c r="B14" s="57" t="s">
        <v>95</v>
      </c>
      <c r="C14" s="61" t="s">
        <v>118</v>
      </c>
      <c r="D14" s="58" t="s">
        <v>32</v>
      </c>
      <c r="E14" s="59">
        <v>208</v>
      </c>
    </row>
    <row r="15" spans="1:5" ht="38.25" x14ac:dyDescent="0.5">
      <c r="A15" s="43">
        <v>8</v>
      </c>
      <c r="B15" s="57" t="s">
        <v>14</v>
      </c>
      <c r="C15" s="57" t="s">
        <v>74</v>
      </c>
      <c r="D15" s="58" t="s">
        <v>32</v>
      </c>
      <c r="E15" s="59">
        <v>427</v>
      </c>
    </row>
    <row r="16" spans="1:5" ht="25.5" x14ac:dyDescent="0.5">
      <c r="A16" s="43">
        <v>9</v>
      </c>
      <c r="B16" s="57" t="s">
        <v>15</v>
      </c>
      <c r="C16" s="57" t="s">
        <v>119</v>
      </c>
      <c r="D16" s="58" t="s">
        <v>32</v>
      </c>
      <c r="E16" s="59">
        <v>1825</v>
      </c>
    </row>
    <row r="17" spans="1:5" ht="25.5" x14ac:dyDescent="0.5">
      <c r="A17" s="43">
        <v>10</v>
      </c>
      <c r="B17" s="57" t="s">
        <v>15</v>
      </c>
      <c r="C17" s="57" t="s">
        <v>76</v>
      </c>
      <c r="D17" s="58" t="s">
        <v>32</v>
      </c>
      <c r="E17" s="59">
        <v>80</v>
      </c>
    </row>
    <row r="18" spans="1:5" x14ac:dyDescent="0.5">
      <c r="A18" s="43">
        <v>11</v>
      </c>
      <c r="B18" s="57" t="s">
        <v>17</v>
      </c>
      <c r="C18" s="57" t="s">
        <v>78</v>
      </c>
      <c r="D18" s="58" t="s">
        <v>32</v>
      </c>
      <c r="E18" s="59">
        <v>253</v>
      </c>
    </row>
    <row r="19" spans="1:5" ht="38.25" x14ac:dyDescent="0.5">
      <c r="A19" s="43">
        <v>12</v>
      </c>
      <c r="B19" s="57" t="s">
        <v>96</v>
      </c>
      <c r="C19" s="57" t="s">
        <v>120</v>
      </c>
      <c r="D19" s="58" t="s">
        <v>32</v>
      </c>
      <c r="E19" s="59">
        <v>729</v>
      </c>
    </row>
    <row r="20" spans="1:5" ht="38.25" x14ac:dyDescent="0.5">
      <c r="A20" s="43">
        <v>13</v>
      </c>
      <c r="B20" s="57" t="s">
        <v>29</v>
      </c>
      <c r="C20" s="57" t="s">
        <v>81</v>
      </c>
      <c r="D20" s="58" t="s">
        <v>32</v>
      </c>
      <c r="E20" s="59">
        <v>253</v>
      </c>
    </row>
    <row r="21" spans="1:5" x14ac:dyDescent="0.5">
      <c r="A21" s="43">
        <v>14</v>
      </c>
      <c r="B21" s="57" t="s">
        <v>12</v>
      </c>
      <c r="C21" s="57" t="s">
        <v>73</v>
      </c>
      <c r="D21" s="58" t="s">
        <v>32</v>
      </c>
      <c r="E21" s="59">
        <v>557</v>
      </c>
    </row>
    <row r="22" spans="1:5" ht="25.5" x14ac:dyDescent="0.5">
      <c r="A22" s="43">
        <v>15</v>
      </c>
      <c r="B22" s="57" t="s">
        <v>25</v>
      </c>
      <c r="C22" s="57" t="s">
        <v>64</v>
      </c>
      <c r="D22" s="58" t="s">
        <v>32</v>
      </c>
      <c r="E22" s="59">
        <v>144</v>
      </c>
    </row>
    <row r="23" spans="1:5" ht="25.5" x14ac:dyDescent="0.5">
      <c r="A23" s="43">
        <v>16</v>
      </c>
      <c r="B23" s="57" t="s">
        <v>97</v>
      </c>
      <c r="C23" s="57" t="s">
        <v>121</v>
      </c>
      <c r="D23" s="58" t="s">
        <v>32</v>
      </c>
      <c r="E23" s="59">
        <v>71</v>
      </c>
    </row>
    <row r="24" spans="1:5" ht="38.25" x14ac:dyDescent="0.5">
      <c r="A24" s="43">
        <v>17</v>
      </c>
      <c r="B24" s="57" t="s">
        <v>23</v>
      </c>
      <c r="C24" s="57" t="s">
        <v>67</v>
      </c>
      <c r="D24" s="58" t="s">
        <v>24</v>
      </c>
      <c r="E24" s="59">
        <v>2554</v>
      </c>
    </row>
    <row r="25" spans="1:5" ht="38.25" x14ac:dyDescent="0.5">
      <c r="A25" s="43">
        <v>18</v>
      </c>
      <c r="B25" s="57" t="s">
        <v>23</v>
      </c>
      <c r="C25" s="57" t="s">
        <v>122</v>
      </c>
      <c r="D25" s="58" t="s">
        <v>24</v>
      </c>
      <c r="E25" s="59">
        <v>1383</v>
      </c>
    </row>
    <row r="26" spans="1:5" ht="38.25" x14ac:dyDescent="0.5">
      <c r="A26" s="43">
        <v>19</v>
      </c>
      <c r="B26" s="57" t="s">
        <v>23</v>
      </c>
      <c r="C26" s="57" t="s">
        <v>123</v>
      </c>
      <c r="D26" s="58" t="s">
        <v>24</v>
      </c>
      <c r="E26" s="59">
        <v>1122</v>
      </c>
    </row>
    <row r="27" spans="1:5" ht="25.5" x14ac:dyDescent="0.5">
      <c r="A27" s="43">
        <v>20</v>
      </c>
      <c r="B27" s="57" t="s">
        <v>18</v>
      </c>
      <c r="C27" s="57" t="s">
        <v>124</v>
      </c>
      <c r="D27" s="58" t="s">
        <v>32</v>
      </c>
      <c r="E27" s="59">
        <v>344</v>
      </c>
    </row>
    <row r="28" spans="1:5" ht="25.5" x14ac:dyDescent="0.5">
      <c r="A28" s="43">
        <v>21</v>
      </c>
      <c r="B28" s="57" t="s">
        <v>98</v>
      </c>
      <c r="C28" s="57" t="s">
        <v>125</v>
      </c>
      <c r="D28" s="58" t="s">
        <v>32</v>
      </c>
      <c r="E28" s="59">
        <v>308</v>
      </c>
    </row>
    <row r="29" spans="1:5" ht="25.5" x14ac:dyDescent="0.5">
      <c r="A29" s="43">
        <v>22</v>
      </c>
      <c r="B29" s="57" t="s">
        <v>99</v>
      </c>
      <c r="C29" s="57" t="s">
        <v>126</v>
      </c>
      <c r="D29" s="58" t="s">
        <v>32</v>
      </c>
      <c r="E29" s="59">
        <v>880</v>
      </c>
    </row>
    <row r="30" spans="1:5" ht="25.5" x14ac:dyDescent="0.5">
      <c r="A30" s="43">
        <v>23</v>
      </c>
      <c r="B30" s="57" t="s">
        <v>100</v>
      </c>
      <c r="C30" s="57" t="s">
        <v>127</v>
      </c>
      <c r="D30" s="58" t="s">
        <v>32</v>
      </c>
      <c r="E30" s="59">
        <v>608</v>
      </c>
    </row>
    <row r="31" spans="1:5" ht="38.25" x14ac:dyDescent="0.5">
      <c r="A31" s="43">
        <v>24</v>
      </c>
      <c r="B31" s="57" t="s">
        <v>101</v>
      </c>
      <c r="C31" s="57" t="s">
        <v>128</v>
      </c>
      <c r="D31" s="58" t="s">
        <v>32</v>
      </c>
      <c r="E31" s="59">
        <v>672</v>
      </c>
    </row>
    <row r="32" spans="1:5" ht="25.5" x14ac:dyDescent="0.5">
      <c r="A32" s="43">
        <v>25</v>
      </c>
      <c r="B32" s="57" t="s">
        <v>102</v>
      </c>
      <c r="C32" s="57" t="s">
        <v>129</v>
      </c>
      <c r="D32" s="58" t="s">
        <v>32</v>
      </c>
      <c r="E32" s="59">
        <v>175</v>
      </c>
    </row>
    <row r="33" spans="1:5" ht="25.5" x14ac:dyDescent="0.5">
      <c r="A33" s="43">
        <v>26</v>
      </c>
      <c r="B33" s="57" t="s">
        <v>103</v>
      </c>
      <c r="C33" s="57" t="s">
        <v>130</v>
      </c>
      <c r="D33" s="58" t="s">
        <v>32</v>
      </c>
      <c r="E33" s="59">
        <v>179</v>
      </c>
    </row>
    <row r="34" spans="1:5" ht="25.5" x14ac:dyDescent="0.5">
      <c r="A34" s="43">
        <v>27</v>
      </c>
      <c r="B34" s="57" t="s">
        <v>104</v>
      </c>
      <c r="C34" s="57" t="s">
        <v>131</v>
      </c>
      <c r="D34" s="58" t="s">
        <v>32</v>
      </c>
      <c r="E34" s="59">
        <v>3354</v>
      </c>
    </row>
    <row r="35" spans="1:5" ht="25.5" x14ac:dyDescent="0.5">
      <c r="A35" s="43">
        <v>28</v>
      </c>
      <c r="B35" s="57" t="s">
        <v>105</v>
      </c>
      <c r="C35" s="57" t="s">
        <v>132</v>
      </c>
      <c r="D35" s="58" t="s">
        <v>32</v>
      </c>
      <c r="E35" s="59">
        <v>74</v>
      </c>
    </row>
    <row r="36" spans="1:5" ht="25.5" x14ac:dyDescent="0.5">
      <c r="A36" s="43">
        <v>29</v>
      </c>
      <c r="B36" s="57" t="s">
        <v>106</v>
      </c>
      <c r="C36" s="57" t="s">
        <v>133</v>
      </c>
      <c r="D36" s="58" t="s">
        <v>32</v>
      </c>
      <c r="E36" s="59">
        <v>93</v>
      </c>
    </row>
    <row r="37" spans="1:5" ht="25.5" x14ac:dyDescent="0.5">
      <c r="A37" s="43">
        <v>30</v>
      </c>
      <c r="B37" s="57" t="s">
        <v>107</v>
      </c>
      <c r="C37" s="57" t="s">
        <v>134</v>
      </c>
      <c r="D37" s="58" t="s">
        <v>32</v>
      </c>
      <c r="E37" s="59">
        <v>95</v>
      </c>
    </row>
    <row r="38" spans="1:5" ht="63.75" x14ac:dyDescent="0.5">
      <c r="A38" s="43">
        <v>31</v>
      </c>
      <c r="B38" s="57" t="s">
        <v>108</v>
      </c>
      <c r="C38" s="57" t="s">
        <v>135</v>
      </c>
      <c r="D38" s="58" t="s">
        <v>32</v>
      </c>
      <c r="E38" s="59">
        <v>10</v>
      </c>
    </row>
    <row r="39" spans="1:5" ht="38.25" x14ac:dyDescent="0.5">
      <c r="A39" s="43">
        <v>32</v>
      </c>
      <c r="B39" s="57" t="s">
        <v>109</v>
      </c>
      <c r="C39" s="57" t="s">
        <v>136</v>
      </c>
      <c r="D39" s="58" t="s">
        <v>32</v>
      </c>
      <c r="E39" s="59">
        <v>128</v>
      </c>
    </row>
    <row r="40" spans="1:5" ht="25.5" x14ac:dyDescent="0.5">
      <c r="A40" s="43">
        <v>33</v>
      </c>
      <c r="B40" s="57" t="s">
        <v>110</v>
      </c>
      <c r="C40" s="57" t="s">
        <v>137</v>
      </c>
      <c r="D40" s="58" t="s">
        <v>32</v>
      </c>
      <c r="E40" s="59">
        <v>105</v>
      </c>
    </row>
    <row r="41" spans="1:5" ht="25.5" x14ac:dyDescent="0.5">
      <c r="A41" s="43">
        <v>34</v>
      </c>
      <c r="B41" s="57" t="s">
        <v>111</v>
      </c>
      <c r="C41" s="57" t="s">
        <v>138</v>
      </c>
      <c r="D41" s="58" t="s">
        <v>32</v>
      </c>
      <c r="E41" s="59">
        <v>186</v>
      </c>
    </row>
    <row r="43" spans="1:5" x14ac:dyDescent="0.5">
      <c r="A43" s="44"/>
      <c r="B43" s="56" t="s">
        <v>92</v>
      </c>
      <c r="C43" s="54"/>
      <c r="D43" s="55" t="s">
        <v>93</v>
      </c>
      <c r="E43" s="46"/>
    </row>
  </sheetData>
  <mergeCells count="1">
    <mergeCell ref="B5:E5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Wawa</vt:lpstr>
      <vt:lpstr>Zał nr 2 formularz cenowy</vt:lpstr>
      <vt:lpstr>Zał nr 1 opis przedmiotu</vt:lpstr>
      <vt:lpstr>Arkusz1</vt:lpstr>
      <vt:lpstr>Wawa!Obszar_wydruku</vt:lpstr>
      <vt:lpstr>'Zał nr 2 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Matesz Mądrzak</dc:creator>
  <cp:lastModifiedBy>Krystyna Pawlak</cp:lastModifiedBy>
  <cp:lastPrinted>2023-03-31T09:09:17Z</cp:lastPrinted>
  <dcterms:created xsi:type="dcterms:W3CDTF">2019-01-31T06:24:43Z</dcterms:created>
  <dcterms:modified xsi:type="dcterms:W3CDTF">2024-03-06T10:28:27Z</dcterms:modified>
</cp:coreProperties>
</file>