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na\Documents\pulpit\Przetargi 2023\4.2023 LABO\formularze asortymentowe\"/>
    </mc:Choice>
  </mc:AlternateContent>
  <bookViews>
    <workbookView xWindow="0" yWindow="0" windowWidth="28800" windowHeight="14235"/>
  </bookViews>
  <sheets>
    <sheet name="Arkusz1" sheetId="1" r:id="rId1"/>
    <sheet name="Arkusz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E45" i="1"/>
  <c r="C45" i="1"/>
  <c r="I34" i="1" l="1"/>
  <c r="G34" i="1"/>
  <c r="J34" i="1" s="1"/>
  <c r="I33" i="1"/>
  <c r="G33" i="1"/>
  <c r="J33" i="1" s="1"/>
  <c r="A33" i="1"/>
  <c r="I32" i="1"/>
  <c r="G32" i="1"/>
  <c r="J32" i="1" s="1"/>
  <c r="I31" i="1"/>
  <c r="G31" i="1"/>
  <c r="J31" i="1" s="1"/>
  <c r="A31" i="1"/>
  <c r="I30" i="1"/>
  <c r="G30" i="1"/>
  <c r="J30" i="1" s="1"/>
  <c r="I29" i="1"/>
  <c r="G29" i="1"/>
  <c r="J29" i="1" s="1"/>
  <c r="I28" i="1"/>
  <c r="G28" i="1"/>
  <c r="J28" i="1" s="1"/>
  <c r="I27" i="1"/>
  <c r="G27" i="1"/>
  <c r="J27" i="1" s="1"/>
  <c r="I26" i="1"/>
  <c r="G26" i="1"/>
  <c r="J26" i="1" s="1"/>
  <c r="I25" i="1"/>
  <c r="G25" i="1"/>
  <c r="J25" i="1" s="1"/>
  <c r="I24" i="1"/>
  <c r="G24" i="1"/>
  <c r="J24" i="1" s="1"/>
  <c r="I23" i="1"/>
  <c r="G23" i="1"/>
  <c r="J23" i="1" s="1"/>
  <c r="A23" i="1"/>
  <c r="I22" i="1"/>
  <c r="G22" i="1"/>
  <c r="J22" i="1" s="1"/>
  <c r="I21" i="1"/>
  <c r="G21" i="1"/>
  <c r="J21" i="1" s="1"/>
  <c r="A21" i="1"/>
  <c r="I20" i="1"/>
  <c r="G20" i="1"/>
  <c r="J20" i="1" s="1"/>
  <c r="I19" i="1"/>
  <c r="G19" i="1"/>
  <c r="J19" i="1" s="1"/>
  <c r="I18" i="1"/>
  <c r="G18" i="1"/>
  <c r="J18" i="1" s="1"/>
  <c r="I17" i="1"/>
  <c r="G17" i="1"/>
  <c r="J17" i="1" s="1"/>
  <c r="I16" i="1"/>
  <c r="G16" i="1"/>
  <c r="J16" i="1" s="1"/>
  <c r="I15" i="1"/>
  <c r="G15" i="1"/>
  <c r="J15" i="1" s="1"/>
  <c r="I14" i="1"/>
  <c r="G14" i="1"/>
  <c r="J14" i="1" s="1"/>
  <c r="I13" i="1"/>
  <c r="G13" i="1"/>
  <c r="J13" i="1" s="1"/>
  <c r="A13" i="1"/>
  <c r="I12" i="1"/>
  <c r="G12" i="1"/>
  <c r="J12" i="1" s="1"/>
  <c r="I11" i="1"/>
  <c r="G11" i="1"/>
  <c r="J11" i="1" s="1"/>
  <c r="A11" i="1"/>
  <c r="I10" i="1"/>
  <c r="G10" i="1"/>
  <c r="J10" i="1" s="1"/>
  <c r="I35" i="1" l="1"/>
  <c r="J35" i="1"/>
</calcChain>
</file>

<file path=xl/sharedStrings.xml><?xml version="1.0" encoding="utf-8"?>
<sst xmlns="http://schemas.openxmlformats.org/spreadsheetml/2006/main" count="127" uniqueCount="103">
  <si>
    <t>Lp.</t>
  </si>
  <si>
    <t>nazwa badania</t>
  </si>
  <si>
    <t>wielkość opakowania</t>
  </si>
  <si>
    <t>cena netto opakowania</t>
  </si>
  <si>
    <t>Stawka
VAT %</t>
  </si>
  <si>
    <t>cena brutto opak.</t>
  </si>
  <si>
    <t>ilość opakowań</t>
  </si>
  <si>
    <t>wartość netto zamówiena</t>
  </si>
  <si>
    <t>wartość brutto zamówienia</t>
  </si>
  <si>
    <t>nr katalogowy</t>
  </si>
  <si>
    <t xml:space="preserve">HELICOBACTER PYLORI Ag </t>
  </si>
  <si>
    <t>MYCOPLASMA PNEUMONIAE IgG</t>
  </si>
  <si>
    <t>MYCOPLASMA PNEUMONIAE IgM</t>
  </si>
  <si>
    <t>CHLAMYDOPHILA PNEUMONIAE IgG</t>
  </si>
  <si>
    <t>CHLAMYDOPHILA PNEUMONIAE IgM</t>
  </si>
  <si>
    <t>CHLAMYDOPHILA PNEUMONIAE IgA</t>
  </si>
  <si>
    <t>BORRELIA IgG</t>
  </si>
  <si>
    <t xml:space="preserve">BORRELIA IgM </t>
  </si>
  <si>
    <t>CHLAMYDIA TRACHOMATIS IgG</t>
  </si>
  <si>
    <t xml:space="preserve">CHLAMYDIA TRACHOMATIS IgA </t>
  </si>
  <si>
    <t>ENA-6 S</t>
  </si>
  <si>
    <t>dsDNA-G</t>
  </si>
  <si>
    <t>dsDNA-M</t>
  </si>
  <si>
    <t>ANTI-CCP</t>
  </si>
  <si>
    <t>RF-M</t>
  </si>
  <si>
    <t>CARDIOLIPIN-G</t>
  </si>
  <si>
    <t>CARDIOLIPIN-M</t>
  </si>
  <si>
    <t>BETA 2-GLYCOPROTEIN-G</t>
  </si>
  <si>
    <t>BETA 2-GLYCOPROTEIN-M</t>
  </si>
  <si>
    <t>GLIADIN-A</t>
  </si>
  <si>
    <t>GLIADIN-G</t>
  </si>
  <si>
    <t>tTg-A</t>
  </si>
  <si>
    <t>tTg-G</t>
  </si>
  <si>
    <t>CALPROTECTIN</t>
  </si>
  <si>
    <t>wymagane materiały zużywalne i  płyny myjące proporcjonalnie do wskazanej ilości oznaczeń:</t>
  </si>
  <si>
    <t>10a</t>
  </si>
  <si>
    <t>10b</t>
  </si>
  <si>
    <t>10c</t>
  </si>
  <si>
    <t>10d</t>
  </si>
  <si>
    <t>RAZEM :</t>
  </si>
  <si>
    <t>Dzierżawa aparatu - nazwa, producent ……………………………………………..</t>
  </si>
  <si>
    <t>Miesięcznie netto w zł</t>
  </si>
  <si>
    <t>Miesięcznie brutto w zł</t>
  </si>
  <si>
    <t>Stawka VAT %</t>
  </si>
  <si>
    <t>Wartość dzierżawy i odczynników netto w zł</t>
  </si>
  <si>
    <t>…………………………………………………………………</t>
  </si>
  <si>
    <t>Wartość dzierżawy i odczynników brutto w zł</t>
  </si>
  <si>
    <t>podpis i pieczęć wykonawcy</t>
  </si>
  <si>
    <t>pieczęć wykonawcy</t>
  </si>
  <si>
    <t>…………………………………..</t>
  </si>
  <si>
    <r>
      <t xml:space="preserve">Szacunkowa ilość badań na </t>
    </r>
    <r>
      <rPr>
        <b/>
        <sz val="10"/>
        <color rgb="FF000000"/>
        <rFont val="Arial"/>
        <family val="2"/>
        <charset val="238"/>
      </rPr>
      <t>12 m-cy</t>
    </r>
  </si>
  <si>
    <t xml:space="preserve">total igE  </t>
  </si>
  <si>
    <t>Wartość netto za 12 m-cy w zł</t>
  </si>
  <si>
    <t>Wartość brutto za 12m-cy w zł</t>
  </si>
  <si>
    <t>Parametry graniczne</t>
  </si>
  <si>
    <t>TAK/NIE</t>
  </si>
  <si>
    <t>Parametry oferowane przez wykonawcę</t>
  </si>
  <si>
    <t>Analizator wieloparametrowy do badań immunodiagnostycznych,  pracujący całodobowo</t>
  </si>
  <si>
    <t>TAK</t>
  </si>
  <si>
    <t>Wszystkie testy wykonywane metodami ELISA lub Odczynem wiązania dopełniacza</t>
  </si>
  <si>
    <t>Pełna automatyzacja wszystkich procesów analizy po dodaniu próbek</t>
  </si>
  <si>
    <t>Tryb pracy – badanie po badaniu</t>
  </si>
  <si>
    <t>Możliwość wykonywania badań auloimmunologicznych</t>
  </si>
  <si>
    <t>Możliwość wykonywania badań chorób infekcyjnych</t>
  </si>
  <si>
    <t>Możliwość wykonywania badań odczynem wiązania dopełniacza</t>
  </si>
  <si>
    <t>Wykonywanie min.30 różnych parametrów  (różnych oznaczeń) równocześnie</t>
  </si>
  <si>
    <t>Wydajność aparatu od 30 ozn.. /godz.</t>
  </si>
  <si>
    <t>30 pozycji dla próbek badanych</t>
  </si>
  <si>
    <t>Odczynniki przygotowane w pojedynczych kasetkach bezpośrednio do użycia w aparacie</t>
  </si>
  <si>
    <t>Objętość próbki do badań 50-150ul.</t>
  </si>
  <si>
    <t>Łatwe przygotowanie buforów i umiejscowienie ich w butelkach o pojemności 1 litra wewnątrz aparatu</t>
  </si>
  <si>
    <t>Wbudowana drukarka termiczna 110mm</t>
  </si>
  <si>
    <t>Identyfikacja próbek pacjentów , buforów i cleanerów za pomocą  kodów kreskowych</t>
  </si>
  <si>
    <t>Pamięć wyników 50 sesji pomiarowych</t>
  </si>
  <si>
    <t>Stała sonda do pobierania próbek – brak jednorazowych końcówek</t>
  </si>
  <si>
    <t>Stabilność kalibracji na cały LOT odczynników</t>
  </si>
  <si>
    <t>Instrukcja obsługi w języku polskim</t>
  </si>
  <si>
    <t>Dołączony zewnętrzny UPS, zapewniający ciągłość pracy na min. 30 minut.</t>
  </si>
  <si>
    <t>Dwukierunkowa transmisja danych, podłączenie aparatu do LSI</t>
  </si>
  <si>
    <t>Odpowiednie certyfikaty dopuszczające oferowane produkty do obrotu na polskim rynku</t>
  </si>
  <si>
    <t>Obsługa analizatora za pomocą wbudowanego ekranu dotykowego.</t>
  </si>
  <si>
    <t>Termin ważności odczynników powyżej 6 miesięcy</t>
  </si>
  <si>
    <t>Uwagi:</t>
  </si>
  <si>
    <t>2. Niedoszacowanie odczynników z przeznaczeniem na oznaczenia będzie skutkowało koniecznością dostarczenia tych odczynników przez Wykonawcę nieodpłatnie (przy niezmiennej ilości wykonywanych oznaczeń).</t>
  </si>
  <si>
    <t>3. W przypadku rozbieżności w wielkościach opakowań:  Wykonawca powinien przeliczać zapotrzebowaną ilość odczynników kierując się zasadą zaokrąglania do pełnego opakowania w górę biorąc pod uwagę trwałość odczynników.</t>
  </si>
  <si>
    <t>4. Zamawiający wymaga zapewnienia przez Wykonawcę bezpłatnej współpracy z konsultantem do spraw jakości i metodyki.</t>
  </si>
  <si>
    <t xml:space="preserve">5.Wykonawca jest zobowiązany do pierwszej dostawy dołączyć karty charakterystyki odczynników lub inne dokumenty niezbędne do bezpiecznego stosowania odczynników (w formie papierowej i elektronicznej). </t>
  </si>
  <si>
    <t>6. Zamawiający wymaga, aby wszystkie wyroby medyczne do diagnostyki in vitro miały oznakowania i instrukcje używania zgodne z     art. 14 Ustawy o wyrobach medycznych (Dz. U. z 2010 r. Nr 107 poz. 679).</t>
  </si>
  <si>
    <t xml:space="preserve">7. Wykonawca zapewni udział w międzynarodowej kontroli jakości przez cały okres trwania umowy.  
</t>
  </si>
  <si>
    <t>warunki dzierżawy analizatora</t>
  </si>
  <si>
    <t>1      Dostawa oraz instalacja analizatora  wraz z wpięciem do LIS nastąpi w terminie 7 dni od daty podpisania umowy.</t>
  </si>
  <si>
    <t>2      Podstawą uznania dokonania czynności wymienionych w pkt 1 w terminie, będzie protokół przejęcia podpisany przez kierownika laboratorium  Zamawiającego.</t>
  </si>
  <si>
    <t xml:space="preserve">             -  ulotki w języku polskim, zawierające wszystkie niezbędne dla bezpośredniego użytkownika informacje,</t>
  </si>
  <si>
    <t xml:space="preserve">       -  instrukcje obsługi w języku polskim </t>
  </si>
  <si>
    <r>
      <t>3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>Aparat przez pełny okres dzierżawy pozostaje własnością Wykonawcy.</t>
    </r>
  </si>
  <si>
    <r>
      <t>4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>W ramach dzierżawy Wykonawca jest zobowiązany do pełnienia bezpłatnych usług serwisowych (obejmujących w razie konieczności   wymianę części na nowe – na koszt Wykonawcy) oraz wykonywania bezpłatnie przeglądów technicznych wymaganych przez producenta. Trzykrotna awaria tego samego elementu zobowiązuje Wykonawcę do wymiany aparatu na nowy. Wydzierżawiony analizator w czasie trwania umowy jest objęty gwarancją. Czas reakcji serwisu 24 godziny.</t>
    </r>
  </si>
  <si>
    <r>
      <t>5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>Wykonawca jest zobowiązany do przeprowadzenia szkolenia personelu Zamawiającego w zakresie obsługi dzierżawionego aparatu zakończonego wystawieniem imiennych certyfikatów.</t>
    </r>
  </si>
  <si>
    <r>
      <t>6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>Wraz z przedmiotem zamówienia Wykonawca winien dostarczyć:</t>
    </r>
  </si>
  <si>
    <t>1, Do ilości badań należy dodać badania niezbędne do wykonania kontroli.</t>
  </si>
  <si>
    <t>POR-ZP.3720.4/2023</t>
  </si>
  <si>
    <t>Załącznik nr 6.3. do SWZ - zał. asortymentowo - cenowy</t>
  </si>
  <si>
    <t xml:space="preserve">Pakiet 3: „Sukcesywna dostawa odczynników laboratoryjnych do badań z zakresu mikrobiologii i autoimmunologii wraz z dzierżawą aparatury” </t>
  </si>
  <si>
    <t>SUMA 1- 26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</si>
</sst>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Segoe UI"/>
      <family val="2"/>
      <charset val="238"/>
    </font>
    <font>
      <b/>
      <sz val="10"/>
      <color theme="1"/>
      <name val="Segoe U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color theme="1"/>
      <name val="Segoe U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7"/>
      <color theme="1"/>
      <name val="Times New Roman"/>
      <family val="1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0" borderId="2" xfId="1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/>
    <xf numFmtId="0" fontId="6" fillId="2" borderId="1" xfId="0" quotePrefix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vertical="center"/>
    </xf>
    <xf numFmtId="3" fontId="7" fillId="0" borderId="3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9" fillId="0" borderId="1" xfId="0" applyFont="1" applyFill="1" applyBorder="1" applyAlignment="1">
      <alignment horizontal="right" wrapText="1"/>
    </xf>
    <xf numFmtId="0" fontId="9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/>
    <xf numFmtId="0" fontId="3" fillId="0" borderId="1" xfId="0" applyFont="1" applyFill="1" applyBorder="1"/>
    <xf numFmtId="0" fontId="2" fillId="0" borderId="1" xfId="0" applyFont="1" applyFill="1" applyBorder="1"/>
    <xf numFmtId="3" fontId="2" fillId="0" borderId="0" xfId="0" applyNumberFormat="1" applyFont="1" applyFill="1" applyBorder="1"/>
    <xf numFmtId="0" fontId="2" fillId="0" borderId="0" xfId="0" applyFont="1" applyFill="1" applyBorder="1" applyAlignment="1">
      <alignment vertical="top"/>
    </xf>
    <xf numFmtId="0" fontId="10" fillId="0" borderId="0" xfId="0" applyFont="1" applyFill="1" applyBorder="1"/>
    <xf numFmtId="0" fontId="11" fillId="0" borderId="0" xfId="0" applyFont="1" applyFill="1" applyBorder="1"/>
    <xf numFmtId="0" fontId="0" fillId="0" borderId="0" xfId="0" applyAlignment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13" fillId="3" borderId="6" xfId="0" applyFont="1" applyFill="1" applyBorder="1" applyAlignment="1">
      <alignment vertical="center" wrapText="1"/>
    </xf>
    <xf numFmtId="0" fontId="13" fillId="3" borderId="7" xfId="0" applyFont="1" applyFill="1" applyBorder="1" applyAlignment="1">
      <alignment vertical="center" wrapText="1"/>
    </xf>
    <xf numFmtId="0" fontId="12" fillId="0" borderId="1" xfId="0" applyFont="1" applyBorder="1"/>
    <xf numFmtId="0" fontId="0" fillId="0" borderId="1" xfId="0" applyBorder="1"/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indent="2"/>
    </xf>
    <xf numFmtId="0" fontId="0" fillId="0" borderId="0" xfId="0" applyAlignment="1">
      <alignment horizontal="left"/>
    </xf>
    <xf numFmtId="0" fontId="0" fillId="0" borderId="0" xfId="0" applyAlignment="1">
      <alignment horizontal="center" vertical="top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0" fillId="0" borderId="0" xfId="0" applyAlignment="1"/>
    <xf numFmtId="10" fontId="3" fillId="0" borderId="1" xfId="0" applyNumberFormat="1" applyFont="1" applyFill="1" applyBorder="1"/>
    <xf numFmtId="0" fontId="17" fillId="0" borderId="3" xfId="0" applyFont="1" applyFill="1" applyBorder="1" applyAlignment="1">
      <alignment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8"/>
  <sheetViews>
    <sheetView tabSelected="1" workbookViewId="0">
      <selection activeCell="M30" sqref="M30"/>
    </sheetView>
  </sheetViews>
  <sheetFormatPr defaultRowHeight="15" x14ac:dyDescent="0.25"/>
  <cols>
    <col min="1" max="1" width="3.42578125" style="1" bestFit="1" customWidth="1"/>
    <col min="2" max="2" width="33.28515625" style="1" customWidth="1"/>
    <col min="3" max="3" width="9.85546875" style="1" customWidth="1"/>
    <col min="4" max="4" width="10.5703125" style="1" customWidth="1"/>
    <col min="5" max="5" width="11" style="1" customWidth="1"/>
    <col min="6" max="6" width="12.140625" style="1" customWidth="1"/>
    <col min="7" max="7" width="7.7109375" style="1" customWidth="1"/>
    <col min="8" max="8" width="7.5703125" style="1" customWidth="1"/>
    <col min="9" max="9" width="10.28515625" style="1" customWidth="1"/>
    <col min="10" max="10" width="10.85546875" style="1" customWidth="1"/>
    <col min="11" max="11" width="13.42578125" style="1" customWidth="1"/>
  </cols>
  <sheetData>
    <row r="2" spans="1:11" x14ac:dyDescent="0.25">
      <c r="B2" s="1" t="s">
        <v>49</v>
      </c>
    </row>
    <row r="3" spans="1:11" x14ac:dyDescent="0.25">
      <c r="B3" s="1" t="s">
        <v>48</v>
      </c>
    </row>
    <row r="5" spans="1:11" ht="15.75" x14ac:dyDescent="0.25">
      <c r="B5" s="26" t="s">
        <v>99</v>
      </c>
    </row>
    <row r="6" spans="1:11" ht="15.75" x14ac:dyDescent="0.25">
      <c r="B6" s="26" t="s">
        <v>100</v>
      </c>
    </row>
    <row r="7" spans="1:11" ht="15.75" x14ac:dyDescent="0.25">
      <c r="A7" s="3"/>
      <c r="B7" s="27" t="s">
        <v>101</v>
      </c>
      <c r="C7" s="3"/>
      <c r="D7" s="3"/>
      <c r="E7" s="3"/>
      <c r="F7" s="3"/>
      <c r="G7" s="3"/>
      <c r="H7" s="3"/>
      <c r="I7" s="3"/>
      <c r="J7" s="3"/>
      <c r="K7" s="3"/>
    </row>
    <row r="8" spans="1:1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59.25" customHeight="1" x14ac:dyDescent="0.25">
      <c r="A9" s="4" t="s">
        <v>0</v>
      </c>
      <c r="B9" s="4" t="s">
        <v>1</v>
      </c>
      <c r="C9" s="4" t="s">
        <v>50</v>
      </c>
      <c r="D9" s="4" t="s">
        <v>2</v>
      </c>
      <c r="E9" s="4" t="s">
        <v>3</v>
      </c>
      <c r="F9" s="4" t="s">
        <v>4</v>
      </c>
      <c r="G9" s="4" t="s">
        <v>5</v>
      </c>
      <c r="H9" s="4" t="s">
        <v>6</v>
      </c>
      <c r="I9" s="4" t="s">
        <v>7</v>
      </c>
      <c r="J9" s="4" t="s">
        <v>8</v>
      </c>
      <c r="K9" s="4" t="s">
        <v>9</v>
      </c>
    </row>
    <row r="10" spans="1:11" x14ac:dyDescent="0.25">
      <c r="A10" s="5">
        <v>1</v>
      </c>
      <c r="B10" s="6" t="s">
        <v>10</v>
      </c>
      <c r="C10" s="7">
        <v>12</v>
      </c>
      <c r="D10" s="5"/>
      <c r="E10" s="5"/>
      <c r="F10" s="8"/>
      <c r="G10" s="9">
        <f t="shared" ref="G10:G34" si="0">ROUND(E10+E10*F10,2)</f>
        <v>0</v>
      </c>
      <c r="H10" s="10"/>
      <c r="I10" s="10">
        <f>ROUND(E10*H10,2)</f>
        <v>0</v>
      </c>
      <c r="J10" s="10">
        <f>ROUND(G10*H10,2)</f>
        <v>0</v>
      </c>
      <c r="K10" s="10"/>
    </row>
    <row r="11" spans="1:11" x14ac:dyDescent="0.25">
      <c r="A11" s="5">
        <f>A10+1</f>
        <v>2</v>
      </c>
      <c r="B11" s="11" t="s">
        <v>11</v>
      </c>
      <c r="C11" s="7">
        <v>36</v>
      </c>
      <c r="D11" s="5"/>
      <c r="E11" s="5"/>
      <c r="F11" s="8"/>
      <c r="G11" s="9">
        <f t="shared" si="0"/>
        <v>0</v>
      </c>
      <c r="H11" s="10"/>
      <c r="I11" s="10">
        <f t="shared" ref="I11:I34" si="1">ROUND(E11*H11,2)</f>
        <v>0</v>
      </c>
      <c r="J11" s="10">
        <f t="shared" ref="J11:J34" si="2">ROUND(G11*H11,2)</f>
        <v>0</v>
      </c>
      <c r="K11" s="10"/>
    </row>
    <row r="12" spans="1:11" x14ac:dyDescent="0.25">
      <c r="A12" s="5">
        <v>3</v>
      </c>
      <c r="B12" s="11" t="s">
        <v>12</v>
      </c>
      <c r="C12" s="7">
        <v>36</v>
      </c>
      <c r="D12" s="5"/>
      <c r="E12" s="5"/>
      <c r="F12" s="8"/>
      <c r="G12" s="9">
        <f t="shared" si="0"/>
        <v>0</v>
      </c>
      <c r="H12" s="10"/>
      <c r="I12" s="10">
        <f t="shared" si="1"/>
        <v>0</v>
      </c>
      <c r="J12" s="10">
        <f t="shared" si="2"/>
        <v>0</v>
      </c>
      <c r="K12" s="10"/>
    </row>
    <row r="13" spans="1:11" x14ac:dyDescent="0.25">
      <c r="A13" s="5">
        <f>A12+1</f>
        <v>4</v>
      </c>
      <c r="B13" s="11" t="s">
        <v>13</v>
      </c>
      <c r="C13" s="7">
        <v>72</v>
      </c>
      <c r="D13" s="5"/>
      <c r="E13" s="5"/>
      <c r="F13" s="8"/>
      <c r="G13" s="9">
        <f t="shared" si="0"/>
        <v>0</v>
      </c>
      <c r="H13" s="10"/>
      <c r="I13" s="10">
        <f t="shared" si="1"/>
        <v>0</v>
      </c>
      <c r="J13" s="10">
        <f t="shared" si="2"/>
        <v>0</v>
      </c>
      <c r="K13" s="10"/>
    </row>
    <row r="14" spans="1:11" x14ac:dyDescent="0.25">
      <c r="A14" s="5">
        <v>5</v>
      </c>
      <c r="B14" s="11" t="s">
        <v>14</v>
      </c>
      <c r="C14" s="7">
        <v>72</v>
      </c>
      <c r="D14" s="5"/>
      <c r="E14" s="5"/>
      <c r="F14" s="8"/>
      <c r="G14" s="9">
        <f t="shared" si="0"/>
        <v>0</v>
      </c>
      <c r="H14" s="10"/>
      <c r="I14" s="10">
        <f t="shared" si="1"/>
        <v>0</v>
      </c>
      <c r="J14" s="10">
        <f t="shared" si="2"/>
        <v>0</v>
      </c>
      <c r="K14" s="10"/>
    </row>
    <row r="15" spans="1:11" x14ac:dyDescent="0.25">
      <c r="A15" s="5">
        <v>6</v>
      </c>
      <c r="B15" s="11" t="s">
        <v>15</v>
      </c>
      <c r="C15" s="7">
        <v>72</v>
      </c>
      <c r="D15" s="5"/>
      <c r="E15" s="5"/>
      <c r="F15" s="8"/>
      <c r="G15" s="9">
        <f t="shared" si="0"/>
        <v>0</v>
      </c>
      <c r="H15" s="10"/>
      <c r="I15" s="10">
        <f t="shared" si="1"/>
        <v>0</v>
      </c>
      <c r="J15" s="10">
        <f t="shared" si="2"/>
        <v>0</v>
      </c>
      <c r="K15" s="10"/>
    </row>
    <row r="16" spans="1:11" x14ac:dyDescent="0.25">
      <c r="A16" s="5">
        <v>7</v>
      </c>
      <c r="B16" s="6" t="s">
        <v>16</v>
      </c>
      <c r="C16" s="12">
        <v>30</v>
      </c>
      <c r="D16" s="5"/>
      <c r="E16" s="5"/>
      <c r="F16" s="8"/>
      <c r="G16" s="9">
        <f t="shared" si="0"/>
        <v>0</v>
      </c>
      <c r="H16" s="10"/>
      <c r="I16" s="10">
        <f t="shared" si="1"/>
        <v>0</v>
      </c>
      <c r="J16" s="10">
        <f t="shared" si="2"/>
        <v>0</v>
      </c>
      <c r="K16" s="10"/>
    </row>
    <row r="17" spans="1:11" x14ac:dyDescent="0.25">
      <c r="A17" s="5">
        <v>8</v>
      </c>
      <c r="B17" s="11" t="s">
        <v>17</v>
      </c>
      <c r="C17" s="13">
        <v>30</v>
      </c>
      <c r="D17" s="5"/>
      <c r="E17" s="5"/>
      <c r="F17" s="8"/>
      <c r="G17" s="9">
        <f t="shared" si="0"/>
        <v>0</v>
      </c>
      <c r="H17" s="10"/>
      <c r="I17" s="10">
        <f t="shared" si="1"/>
        <v>0</v>
      </c>
      <c r="J17" s="10">
        <f t="shared" si="2"/>
        <v>0</v>
      </c>
      <c r="K17" s="10"/>
    </row>
    <row r="18" spans="1:11" x14ac:dyDescent="0.25">
      <c r="A18" s="5">
        <v>9</v>
      </c>
      <c r="B18" s="6" t="s">
        <v>18</v>
      </c>
      <c r="C18" s="7">
        <v>72</v>
      </c>
      <c r="D18" s="5"/>
      <c r="E18" s="5"/>
      <c r="F18" s="8"/>
      <c r="G18" s="9">
        <f t="shared" si="0"/>
        <v>0</v>
      </c>
      <c r="H18" s="10"/>
      <c r="I18" s="10">
        <f t="shared" si="1"/>
        <v>0</v>
      </c>
      <c r="J18" s="10">
        <f t="shared" si="2"/>
        <v>0</v>
      </c>
      <c r="K18" s="10"/>
    </row>
    <row r="19" spans="1:11" x14ac:dyDescent="0.25">
      <c r="A19" s="5">
        <v>10</v>
      </c>
      <c r="B19" s="6" t="s">
        <v>19</v>
      </c>
      <c r="C19" s="7">
        <v>72</v>
      </c>
      <c r="D19" s="5"/>
      <c r="E19" s="5"/>
      <c r="F19" s="8"/>
      <c r="G19" s="9">
        <f t="shared" si="0"/>
        <v>0</v>
      </c>
      <c r="H19" s="10"/>
      <c r="I19" s="10">
        <f t="shared" si="1"/>
        <v>0</v>
      </c>
      <c r="J19" s="10">
        <f t="shared" si="2"/>
        <v>0</v>
      </c>
      <c r="K19" s="10"/>
    </row>
    <row r="20" spans="1:11" x14ac:dyDescent="0.25">
      <c r="A20" s="5">
        <v>11</v>
      </c>
      <c r="B20" s="11" t="s">
        <v>20</v>
      </c>
      <c r="C20" s="7">
        <v>200</v>
      </c>
      <c r="D20" s="5"/>
      <c r="E20" s="5"/>
      <c r="F20" s="8"/>
      <c r="G20" s="9">
        <f t="shared" si="0"/>
        <v>0</v>
      </c>
      <c r="H20" s="10"/>
      <c r="I20" s="10">
        <f t="shared" si="1"/>
        <v>0</v>
      </c>
      <c r="J20" s="10">
        <f t="shared" si="2"/>
        <v>0</v>
      </c>
      <c r="K20" s="10"/>
    </row>
    <row r="21" spans="1:11" x14ac:dyDescent="0.25">
      <c r="A21" s="5">
        <f t="shared" ref="A21" si="3">A20+1</f>
        <v>12</v>
      </c>
      <c r="B21" s="11" t="s">
        <v>21</v>
      </c>
      <c r="C21" s="7">
        <v>500</v>
      </c>
      <c r="D21" s="5"/>
      <c r="E21" s="5"/>
      <c r="F21" s="8"/>
      <c r="G21" s="9">
        <f t="shared" si="0"/>
        <v>0</v>
      </c>
      <c r="H21" s="10"/>
      <c r="I21" s="10">
        <f t="shared" si="1"/>
        <v>0</v>
      </c>
      <c r="J21" s="10">
        <f t="shared" si="2"/>
        <v>0</v>
      </c>
      <c r="K21" s="10"/>
    </row>
    <row r="22" spans="1:11" x14ac:dyDescent="0.25">
      <c r="A22" s="5">
        <v>13</v>
      </c>
      <c r="B22" s="11" t="s">
        <v>22</v>
      </c>
      <c r="C22" s="7">
        <v>36</v>
      </c>
      <c r="D22" s="5"/>
      <c r="E22" s="5"/>
      <c r="F22" s="8"/>
      <c r="G22" s="9">
        <f t="shared" si="0"/>
        <v>0</v>
      </c>
      <c r="H22" s="10"/>
      <c r="I22" s="10">
        <f t="shared" si="1"/>
        <v>0</v>
      </c>
      <c r="J22" s="10">
        <f t="shared" si="2"/>
        <v>0</v>
      </c>
      <c r="K22" s="10"/>
    </row>
    <row r="23" spans="1:11" x14ac:dyDescent="0.25">
      <c r="A23" s="5">
        <f t="shared" ref="A23" si="4">A22+1</f>
        <v>14</v>
      </c>
      <c r="B23" s="11" t="s">
        <v>23</v>
      </c>
      <c r="C23" s="7">
        <v>700</v>
      </c>
      <c r="D23" s="5"/>
      <c r="E23" s="5"/>
      <c r="F23" s="8"/>
      <c r="G23" s="9">
        <f t="shared" si="0"/>
        <v>0</v>
      </c>
      <c r="H23" s="10"/>
      <c r="I23" s="10">
        <f t="shared" si="1"/>
        <v>0</v>
      </c>
      <c r="J23" s="10">
        <f t="shared" si="2"/>
        <v>0</v>
      </c>
      <c r="K23" s="10"/>
    </row>
    <row r="24" spans="1:11" x14ac:dyDescent="0.25">
      <c r="A24" s="5">
        <v>15</v>
      </c>
      <c r="B24" s="11" t="s">
        <v>24</v>
      </c>
      <c r="C24" s="7">
        <v>36</v>
      </c>
      <c r="D24" s="5"/>
      <c r="E24" s="5"/>
      <c r="F24" s="8"/>
      <c r="G24" s="9">
        <f t="shared" si="0"/>
        <v>0</v>
      </c>
      <c r="H24" s="10"/>
      <c r="I24" s="10">
        <f t="shared" si="1"/>
        <v>0</v>
      </c>
      <c r="J24" s="10">
        <f t="shared" si="2"/>
        <v>0</v>
      </c>
      <c r="K24" s="10"/>
    </row>
    <row r="25" spans="1:11" x14ac:dyDescent="0.25">
      <c r="A25" s="5">
        <v>16</v>
      </c>
      <c r="B25" s="11" t="s">
        <v>51</v>
      </c>
      <c r="C25" s="7">
        <v>36</v>
      </c>
      <c r="D25" s="5"/>
      <c r="E25" s="5"/>
      <c r="F25" s="8"/>
      <c r="G25" s="9">
        <f t="shared" si="0"/>
        <v>0</v>
      </c>
      <c r="H25" s="10"/>
      <c r="I25" s="10">
        <f t="shared" si="1"/>
        <v>0</v>
      </c>
      <c r="J25" s="10">
        <f t="shared" si="2"/>
        <v>0</v>
      </c>
      <c r="K25" s="10"/>
    </row>
    <row r="26" spans="1:11" x14ac:dyDescent="0.25">
      <c r="A26" s="5">
        <v>17</v>
      </c>
      <c r="B26" s="11" t="s">
        <v>25</v>
      </c>
      <c r="C26" s="7">
        <v>500</v>
      </c>
      <c r="D26" s="5"/>
      <c r="E26" s="5"/>
      <c r="F26" s="8"/>
      <c r="G26" s="9">
        <f t="shared" si="0"/>
        <v>0</v>
      </c>
      <c r="H26" s="10"/>
      <c r="I26" s="10">
        <f t="shared" si="1"/>
        <v>0</v>
      </c>
      <c r="J26" s="10">
        <f t="shared" si="2"/>
        <v>0</v>
      </c>
      <c r="K26" s="10"/>
    </row>
    <row r="27" spans="1:11" x14ac:dyDescent="0.25">
      <c r="A27" s="5">
        <v>18</v>
      </c>
      <c r="B27" s="14" t="s">
        <v>26</v>
      </c>
      <c r="C27" s="7">
        <v>500</v>
      </c>
      <c r="D27" s="5"/>
      <c r="E27" s="5"/>
      <c r="F27" s="8"/>
      <c r="G27" s="9">
        <f t="shared" si="0"/>
        <v>0</v>
      </c>
      <c r="H27" s="10"/>
      <c r="I27" s="10">
        <f t="shared" si="1"/>
        <v>0</v>
      </c>
      <c r="J27" s="10">
        <f t="shared" si="2"/>
        <v>0</v>
      </c>
      <c r="K27" s="10"/>
    </row>
    <row r="28" spans="1:11" x14ac:dyDescent="0.25">
      <c r="A28" s="5">
        <v>19</v>
      </c>
      <c r="B28" s="11" t="s">
        <v>27</v>
      </c>
      <c r="C28" s="7">
        <v>500</v>
      </c>
      <c r="D28" s="5"/>
      <c r="E28" s="5"/>
      <c r="F28" s="8"/>
      <c r="G28" s="9">
        <f t="shared" si="0"/>
        <v>0</v>
      </c>
      <c r="H28" s="10"/>
      <c r="I28" s="10">
        <f t="shared" si="1"/>
        <v>0</v>
      </c>
      <c r="J28" s="10">
        <f t="shared" si="2"/>
        <v>0</v>
      </c>
      <c r="K28" s="10"/>
    </row>
    <row r="29" spans="1:11" x14ac:dyDescent="0.25">
      <c r="A29" s="5">
        <v>20</v>
      </c>
      <c r="B29" s="11" t="s">
        <v>28</v>
      </c>
      <c r="C29" s="7">
        <v>500</v>
      </c>
      <c r="D29" s="5"/>
      <c r="E29" s="5"/>
      <c r="F29" s="8"/>
      <c r="G29" s="9">
        <f t="shared" si="0"/>
        <v>0</v>
      </c>
      <c r="H29" s="10"/>
      <c r="I29" s="10">
        <f t="shared" si="1"/>
        <v>0</v>
      </c>
      <c r="J29" s="10">
        <f t="shared" si="2"/>
        <v>0</v>
      </c>
      <c r="K29" s="10"/>
    </row>
    <row r="30" spans="1:11" x14ac:dyDescent="0.25">
      <c r="A30" s="5">
        <v>21</v>
      </c>
      <c r="B30" s="11" t="s">
        <v>29</v>
      </c>
      <c r="C30" s="7">
        <v>36</v>
      </c>
      <c r="D30" s="5"/>
      <c r="E30" s="5"/>
      <c r="F30" s="8"/>
      <c r="G30" s="9">
        <f t="shared" si="0"/>
        <v>0</v>
      </c>
      <c r="H30" s="10"/>
      <c r="I30" s="10">
        <f t="shared" si="1"/>
        <v>0</v>
      </c>
      <c r="J30" s="10">
        <f t="shared" si="2"/>
        <v>0</v>
      </c>
      <c r="K30" s="10"/>
    </row>
    <row r="31" spans="1:11" x14ac:dyDescent="0.25">
      <c r="A31" s="5">
        <f t="shared" ref="A31" si="5">A30+1</f>
        <v>22</v>
      </c>
      <c r="B31" s="11" t="s">
        <v>30</v>
      </c>
      <c r="C31" s="7">
        <v>36</v>
      </c>
      <c r="D31" s="5"/>
      <c r="E31" s="5"/>
      <c r="F31" s="8"/>
      <c r="G31" s="9">
        <f t="shared" si="0"/>
        <v>0</v>
      </c>
      <c r="H31" s="10"/>
      <c r="I31" s="10">
        <f t="shared" si="1"/>
        <v>0</v>
      </c>
      <c r="J31" s="10">
        <f t="shared" si="2"/>
        <v>0</v>
      </c>
      <c r="K31" s="10"/>
    </row>
    <row r="32" spans="1:11" x14ac:dyDescent="0.25">
      <c r="A32" s="5">
        <v>23</v>
      </c>
      <c r="B32" s="11" t="s">
        <v>31</v>
      </c>
      <c r="C32" s="7">
        <v>36</v>
      </c>
      <c r="D32" s="5"/>
      <c r="E32" s="5"/>
      <c r="F32" s="8"/>
      <c r="G32" s="9">
        <f t="shared" si="0"/>
        <v>0</v>
      </c>
      <c r="H32" s="10"/>
      <c r="I32" s="10">
        <f t="shared" si="1"/>
        <v>0</v>
      </c>
      <c r="J32" s="10">
        <f t="shared" si="2"/>
        <v>0</v>
      </c>
      <c r="K32" s="10"/>
    </row>
    <row r="33" spans="1:11" x14ac:dyDescent="0.25">
      <c r="A33" s="5">
        <f t="shared" ref="A33" si="6">A32+1</f>
        <v>24</v>
      </c>
      <c r="B33" s="11" t="s">
        <v>32</v>
      </c>
      <c r="C33" s="7">
        <v>36</v>
      </c>
      <c r="D33" s="5"/>
      <c r="E33" s="5"/>
      <c r="F33" s="8"/>
      <c r="G33" s="9">
        <f t="shared" si="0"/>
        <v>0</v>
      </c>
      <c r="H33" s="10"/>
      <c r="I33" s="10">
        <f t="shared" si="1"/>
        <v>0</v>
      </c>
      <c r="J33" s="10">
        <f t="shared" si="2"/>
        <v>0</v>
      </c>
      <c r="K33" s="10"/>
    </row>
    <row r="34" spans="1:11" x14ac:dyDescent="0.25">
      <c r="A34" s="5">
        <v>25</v>
      </c>
      <c r="B34" s="6" t="s">
        <v>33</v>
      </c>
      <c r="C34" s="7">
        <v>100</v>
      </c>
      <c r="D34" s="5"/>
      <c r="E34" s="5"/>
      <c r="F34" s="8"/>
      <c r="G34" s="9">
        <f t="shared" si="0"/>
        <v>0</v>
      </c>
      <c r="H34" s="10"/>
      <c r="I34" s="10">
        <f t="shared" si="1"/>
        <v>0</v>
      </c>
      <c r="J34" s="10">
        <f t="shared" si="2"/>
        <v>0</v>
      </c>
      <c r="K34" s="10"/>
    </row>
    <row r="35" spans="1:11" x14ac:dyDescent="0.25">
      <c r="A35" s="5">
        <v>26</v>
      </c>
      <c r="B35" s="55" t="s">
        <v>102</v>
      </c>
      <c r="C35" s="15"/>
      <c r="D35" s="5"/>
      <c r="E35" s="5"/>
      <c r="F35" s="5"/>
      <c r="G35" s="9"/>
      <c r="H35" s="10"/>
      <c r="I35" s="17">
        <f>SUM(I10:I34)</f>
        <v>0</v>
      </c>
      <c r="J35" s="17">
        <f>SUM(J10:J34)</f>
        <v>0</v>
      </c>
      <c r="K35" s="10"/>
    </row>
    <row r="36" spans="1:11" x14ac:dyDescent="0.25">
      <c r="A36" s="5">
        <v>10</v>
      </c>
      <c r="B36" s="44" t="s">
        <v>34</v>
      </c>
      <c r="C36" s="45"/>
      <c r="D36" s="45"/>
      <c r="E36" s="45"/>
      <c r="F36" s="45"/>
      <c r="G36" s="45"/>
      <c r="H36" s="45"/>
      <c r="I36" s="45"/>
      <c r="J36" s="45"/>
      <c r="K36" s="46"/>
    </row>
    <row r="37" spans="1:11" x14ac:dyDescent="0.25">
      <c r="A37" s="5" t="s">
        <v>35</v>
      </c>
      <c r="B37" s="16"/>
      <c r="C37" s="9"/>
      <c r="D37" s="5"/>
      <c r="E37" s="5"/>
      <c r="F37" s="5"/>
      <c r="G37" s="9"/>
      <c r="H37" s="10"/>
      <c r="I37" s="10"/>
      <c r="J37" s="10"/>
      <c r="K37" s="10"/>
    </row>
    <row r="38" spans="1:11" x14ac:dyDescent="0.25">
      <c r="A38" s="5" t="s">
        <v>36</v>
      </c>
      <c r="B38" s="16"/>
      <c r="C38" s="9"/>
      <c r="D38" s="5"/>
      <c r="E38" s="5"/>
      <c r="F38" s="5"/>
      <c r="G38" s="9"/>
      <c r="H38" s="10"/>
      <c r="I38" s="10"/>
      <c r="J38" s="10"/>
      <c r="K38" s="10"/>
    </row>
    <row r="39" spans="1:11" x14ac:dyDescent="0.25">
      <c r="A39" s="5" t="s">
        <v>37</v>
      </c>
      <c r="B39" s="16"/>
      <c r="C39" s="9"/>
      <c r="D39" s="5"/>
      <c r="E39" s="5"/>
      <c r="F39" s="5"/>
      <c r="G39" s="9"/>
      <c r="H39" s="10"/>
      <c r="I39" s="10"/>
      <c r="J39" s="10"/>
      <c r="K39" s="10"/>
    </row>
    <row r="40" spans="1:11" x14ac:dyDescent="0.25">
      <c r="A40" s="5" t="s">
        <v>38</v>
      </c>
      <c r="B40" s="9"/>
      <c r="C40" s="9"/>
      <c r="D40" s="5"/>
      <c r="E40" s="5"/>
      <c r="F40" s="5"/>
      <c r="G40" s="9"/>
      <c r="H40" s="10"/>
      <c r="I40" s="10"/>
      <c r="J40" s="10"/>
      <c r="K40" s="10"/>
    </row>
    <row r="41" spans="1:11" x14ac:dyDescent="0.25">
      <c r="A41" s="47" t="s">
        <v>39</v>
      </c>
      <c r="B41" s="48"/>
      <c r="C41" s="48"/>
      <c r="D41" s="48"/>
      <c r="E41" s="48"/>
      <c r="F41" s="48"/>
      <c r="G41" s="48"/>
      <c r="H41" s="49"/>
      <c r="I41" s="17"/>
      <c r="J41" s="50"/>
      <c r="K41" s="51"/>
    </row>
    <row r="43" spans="1:11" ht="31.15" customHeight="1" x14ac:dyDescent="0.25">
      <c r="B43" s="2" t="s">
        <v>40</v>
      </c>
    </row>
    <row r="44" spans="1:11" ht="33" x14ac:dyDescent="0.25">
      <c r="B44" s="18" t="s">
        <v>41</v>
      </c>
      <c r="C44" s="19" t="s">
        <v>42</v>
      </c>
      <c r="D44" s="19" t="s">
        <v>43</v>
      </c>
      <c r="E44" s="19" t="s">
        <v>52</v>
      </c>
      <c r="F44" s="19" t="s">
        <v>53</v>
      </c>
      <c r="G44" s="20"/>
      <c r="H44" s="21"/>
      <c r="I44" s="21"/>
    </row>
    <row r="45" spans="1:11" x14ac:dyDescent="0.25">
      <c r="B45" s="22"/>
      <c r="C45" s="22">
        <f>B45*D45+B45</f>
        <v>0</v>
      </c>
      <c r="D45" s="54"/>
      <c r="E45" s="22">
        <f>12*B45</f>
        <v>0</v>
      </c>
      <c r="F45" s="22">
        <f>12*C45</f>
        <v>0</v>
      </c>
    </row>
    <row r="48" spans="1:11" x14ac:dyDescent="0.25">
      <c r="B48" s="22" t="s">
        <v>44</v>
      </c>
      <c r="C48" s="22"/>
      <c r="D48" s="23"/>
      <c r="H48" s="52" t="s">
        <v>45</v>
      </c>
      <c r="I48" s="53"/>
      <c r="J48" s="53"/>
    </row>
    <row r="49" spans="1:11" x14ac:dyDescent="0.25">
      <c r="B49" s="22" t="s">
        <v>46</v>
      </c>
      <c r="C49" s="22"/>
      <c r="D49" s="23"/>
      <c r="H49" s="52" t="s">
        <v>47</v>
      </c>
      <c r="I49" s="53"/>
      <c r="J49" s="53"/>
    </row>
    <row r="50" spans="1:11" x14ac:dyDescent="0.25">
      <c r="C50" s="24"/>
    </row>
    <row r="51" spans="1:11" x14ac:dyDescent="0.25">
      <c r="C51" s="24"/>
    </row>
    <row r="54" spans="1:11" x14ac:dyDescent="0.25">
      <c r="H54"/>
      <c r="I54"/>
      <c r="J54"/>
      <c r="K54"/>
    </row>
    <row r="55" spans="1:11" x14ac:dyDescent="0.25">
      <c r="H55"/>
      <c r="I55"/>
      <c r="J55"/>
      <c r="K55"/>
    </row>
    <row r="56" spans="1:11" x14ac:dyDescent="0.25">
      <c r="H56"/>
      <c r="I56"/>
      <c r="J56"/>
      <c r="K56"/>
    </row>
    <row r="57" spans="1:11" x14ac:dyDescent="0.25">
      <c r="H57"/>
      <c r="I57"/>
      <c r="J57"/>
      <c r="K57"/>
    </row>
    <row r="58" spans="1:11" x14ac:dyDescent="0.25">
      <c r="H58"/>
      <c r="I58"/>
      <c r="J58"/>
      <c r="K58"/>
    </row>
    <row r="59" spans="1:11" x14ac:dyDescent="0.25">
      <c r="H59"/>
      <c r="I59"/>
      <c r="J59"/>
      <c r="K59"/>
    </row>
    <row r="60" spans="1:11" x14ac:dyDescent="0.25">
      <c r="A60" s="25"/>
      <c r="B60" s="25"/>
      <c r="C60" s="25"/>
      <c r="D60" s="25"/>
      <c r="E60" s="25"/>
      <c r="F60" s="25"/>
      <c r="G60" s="25"/>
      <c r="H60"/>
      <c r="I60"/>
      <c r="J60"/>
      <c r="K60"/>
    </row>
    <row r="61" spans="1:11" x14ac:dyDescent="0.25">
      <c r="H61"/>
      <c r="I61"/>
      <c r="J61"/>
      <c r="K61"/>
    </row>
    <row r="62" spans="1:11" x14ac:dyDescent="0.25">
      <c r="H62"/>
      <c r="I62"/>
      <c r="J62"/>
      <c r="K62"/>
    </row>
    <row r="63" spans="1:11" x14ac:dyDescent="0.25">
      <c r="H63"/>
      <c r="I63"/>
      <c r="J63"/>
      <c r="K63"/>
    </row>
    <row r="64" spans="1:11" x14ac:dyDescent="0.25">
      <c r="H64"/>
      <c r="I64"/>
      <c r="J64"/>
      <c r="K64"/>
    </row>
    <row r="65" spans="8:11" x14ac:dyDescent="0.25">
      <c r="H65"/>
      <c r="I65"/>
      <c r="J65"/>
      <c r="K65"/>
    </row>
    <row r="66" spans="8:11" x14ac:dyDescent="0.25">
      <c r="H66"/>
      <c r="I66"/>
      <c r="J66"/>
      <c r="K66"/>
    </row>
    <row r="67" spans="8:11" x14ac:dyDescent="0.25">
      <c r="H67"/>
      <c r="I67"/>
      <c r="J67"/>
      <c r="K67"/>
    </row>
    <row r="68" spans="8:11" x14ac:dyDescent="0.25">
      <c r="H68"/>
      <c r="I68"/>
      <c r="J68"/>
      <c r="K68"/>
    </row>
    <row r="69" spans="8:11" x14ac:dyDescent="0.25">
      <c r="H69"/>
      <c r="I69"/>
      <c r="J69"/>
      <c r="K69"/>
    </row>
    <row r="70" spans="8:11" x14ac:dyDescent="0.25">
      <c r="H70"/>
      <c r="I70"/>
      <c r="J70"/>
      <c r="K70"/>
    </row>
    <row r="71" spans="8:11" x14ac:dyDescent="0.25">
      <c r="H71"/>
      <c r="I71"/>
      <c r="J71"/>
      <c r="K71"/>
    </row>
    <row r="72" spans="8:11" x14ac:dyDescent="0.25">
      <c r="H72"/>
      <c r="I72"/>
      <c r="J72"/>
      <c r="K72"/>
    </row>
    <row r="73" spans="8:11" x14ac:dyDescent="0.25">
      <c r="H73"/>
      <c r="I73"/>
      <c r="J73"/>
      <c r="K73"/>
    </row>
    <row r="74" spans="8:11" x14ac:dyDescent="0.25">
      <c r="H74"/>
      <c r="I74"/>
      <c r="J74"/>
      <c r="K74"/>
    </row>
    <row r="75" spans="8:11" x14ac:dyDescent="0.25">
      <c r="H75"/>
      <c r="I75"/>
      <c r="J75"/>
      <c r="K75"/>
    </row>
    <row r="76" spans="8:11" x14ac:dyDescent="0.25">
      <c r="H76"/>
      <c r="I76"/>
      <c r="J76"/>
      <c r="K76"/>
    </row>
    <row r="77" spans="8:11" x14ac:dyDescent="0.25">
      <c r="H77"/>
      <c r="I77"/>
      <c r="J77"/>
      <c r="K77"/>
    </row>
    <row r="78" spans="8:11" x14ac:dyDescent="0.25">
      <c r="H78"/>
      <c r="I78"/>
      <c r="J78"/>
      <c r="K78"/>
    </row>
  </sheetData>
  <mergeCells count="5">
    <mergeCell ref="B36:K36"/>
    <mergeCell ref="A41:H41"/>
    <mergeCell ref="J41:K41"/>
    <mergeCell ref="H48:J48"/>
    <mergeCell ref="H49:J49"/>
  </mergeCells>
  <pageMargins left="0.7" right="0.7" top="0.75" bottom="0.75" header="0.3" footer="0.3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workbookViewId="0">
      <selection activeCell="K32" sqref="K32"/>
    </sheetView>
  </sheetViews>
  <sheetFormatPr defaultRowHeight="15" x14ac:dyDescent="0.25"/>
  <cols>
    <col min="1" max="1" width="3.42578125" customWidth="1"/>
    <col min="2" max="2" width="40.28515625" customWidth="1"/>
    <col min="3" max="3" width="8.28515625" customWidth="1"/>
    <col min="4" max="4" width="13.85546875" customWidth="1"/>
    <col min="5" max="5" width="11.5703125" customWidth="1"/>
    <col min="6" max="6" width="22.140625" customWidth="1"/>
    <col min="7" max="7" width="14.85546875" customWidth="1"/>
    <col min="8" max="9" width="23.7109375" customWidth="1"/>
  </cols>
  <sheetData>
    <row r="1" spans="1:4" ht="39" x14ac:dyDescent="0.25">
      <c r="A1" s="29" t="s">
        <v>0</v>
      </c>
      <c r="B1" s="30" t="s">
        <v>54</v>
      </c>
      <c r="C1" s="29" t="s">
        <v>55</v>
      </c>
      <c r="D1" s="29" t="s">
        <v>56</v>
      </c>
    </row>
    <row r="2" spans="1:4" ht="26.25" thickBot="1" x14ac:dyDescent="0.3">
      <c r="A2" s="31">
        <v>1</v>
      </c>
      <c r="B2" s="32" t="s">
        <v>57</v>
      </c>
      <c r="C2" s="33" t="s">
        <v>58</v>
      </c>
      <c r="D2" s="34"/>
    </row>
    <row r="3" spans="1:4" ht="26.25" thickBot="1" x14ac:dyDescent="0.3">
      <c r="A3" s="31">
        <v>2</v>
      </c>
      <c r="B3" s="32" t="s">
        <v>59</v>
      </c>
      <c r="C3" s="33" t="s">
        <v>58</v>
      </c>
      <c r="D3" s="34"/>
    </row>
    <row r="4" spans="1:4" ht="26.25" thickBot="1" x14ac:dyDescent="0.3">
      <c r="A4" s="31">
        <v>3</v>
      </c>
      <c r="B4" s="32" t="s">
        <v>60</v>
      </c>
      <c r="C4" s="33" t="s">
        <v>58</v>
      </c>
      <c r="D4" s="34"/>
    </row>
    <row r="5" spans="1:4" ht="15.75" thickBot="1" x14ac:dyDescent="0.3">
      <c r="A5" s="31">
        <v>4</v>
      </c>
      <c r="B5" s="32" t="s">
        <v>61</v>
      </c>
      <c r="C5" s="33" t="s">
        <v>58</v>
      </c>
      <c r="D5" s="34"/>
    </row>
    <row r="6" spans="1:4" ht="26.25" thickBot="1" x14ac:dyDescent="0.3">
      <c r="A6" s="31">
        <v>5</v>
      </c>
      <c r="B6" s="32" t="s">
        <v>62</v>
      </c>
      <c r="C6" s="33" t="s">
        <v>58</v>
      </c>
      <c r="D6" s="34"/>
    </row>
    <row r="7" spans="1:4" ht="26.25" thickBot="1" x14ac:dyDescent="0.3">
      <c r="A7" s="31">
        <v>6</v>
      </c>
      <c r="B7" s="32" t="s">
        <v>63</v>
      </c>
      <c r="C7" s="33" t="s">
        <v>58</v>
      </c>
      <c r="D7" s="34"/>
    </row>
    <row r="8" spans="1:4" ht="26.25" thickBot="1" x14ac:dyDescent="0.3">
      <c r="A8" s="31">
        <v>7</v>
      </c>
      <c r="B8" s="32" t="s">
        <v>64</v>
      </c>
      <c r="C8" s="33" t="s">
        <v>58</v>
      </c>
      <c r="D8" s="34"/>
    </row>
    <row r="9" spans="1:4" ht="26.25" thickBot="1" x14ac:dyDescent="0.3">
      <c r="A9" s="31">
        <v>8</v>
      </c>
      <c r="B9" s="32" t="s">
        <v>65</v>
      </c>
      <c r="C9" s="33" t="s">
        <v>58</v>
      </c>
      <c r="D9" s="34"/>
    </row>
    <row r="10" spans="1:4" ht="15.75" thickBot="1" x14ac:dyDescent="0.3">
      <c r="A10" s="31">
        <v>9</v>
      </c>
      <c r="B10" s="32" t="s">
        <v>66</v>
      </c>
      <c r="C10" s="33" t="s">
        <v>58</v>
      </c>
      <c r="D10" s="34"/>
    </row>
    <row r="11" spans="1:4" ht="15.75" thickBot="1" x14ac:dyDescent="0.3">
      <c r="A11" s="31">
        <v>10</v>
      </c>
      <c r="B11" s="32" t="s">
        <v>67</v>
      </c>
      <c r="C11" s="33" t="s">
        <v>58</v>
      </c>
      <c r="D11" s="34"/>
    </row>
    <row r="12" spans="1:4" ht="26.25" thickBot="1" x14ac:dyDescent="0.3">
      <c r="A12" s="31">
        <v>11</v>
      </c>
      <c r="B12" s="32" t="s">
        <v>68</v>
      </c>
      <c r="C12" s="33" t="s">
        <v>58</v>
      </c>
      <c r="D12" s="34"/>
    </row>
    <row r="13" spans="1:4" ht="15.75" thickBot="1" x14ac:dyDescent="0.3">
      <c r="A13" s="31">
        <v>12</v>
      </c>
      <c r="B13" s="32" t="s">
        <v>69</v>
      </c>
      <c r="C13" s="33" t="s">
        <v>58</v>
      </c>
      <c r="D13" s="34"/>
    </row>
    <row r="14" spans="1:4" ht="39" thickBot="1" x14ac:dyDescent="0.3">
      <c r="A14" s="31">
        <v>13</v>
      </c>
      <c r="B14" s="32" t="s">
        <v>70</v>
      </c>
      <c r="C14" s="33" t="s">
        <v>58</v>
      </c>
      <c r="D14" s="34"/>
    </row>
    <row r="15" spans="1:4" ht="15.75" thickBot="1" x14ac:dyDescent="0.3">
      <c r="A15" s="31">
        <v>14</v>
      </c>
      <c r="B15" s="32" t="s">
        <v>71</v>
      </c>
      <c r="C15" s="33" t="s">
        <v>58</v>
      </c>
      <c r="D15" s="34"/>
    </row>
    <row r="16" spans="1:4" ht="26.25" thickBot="1" x14ac:dyDescent="0.3">
      <c r="A16" s="31">
        <v>15</v>
      </c>
      <c r="B16" s="32" t="s">
        <v>72</v>
      </c>
      <c r="C16" s="33" t="s">
        <v>58</v>
      </c>
      <c r="D16" s="34"/>
    </row>
    <row r="17" spans="1:4" ht="15.75" thickBot="1" x14ac:dyDescent="0.3">
      <c r="A17" s="31">
        <v>16</v>
      </c>
      <c r="B17" s="32" t="s">
        <v>73</v>
      </c>
      <c r="C17" s="33" t="s">
        <v>58</v>
      </c>
      <c r="D17" s="34"/>
    </row>
    <row r="18" spans="1:4" ht="26.25" thickBot="1" x14ac:dyDescent="0.3">
      <c r="A18" s="31">
        <v>17</v>
      </c>
      <c r="B18" s="32" t="s">
        <v>74</v>
      </c>
      <c r="C18" s="33" t="s">
        <v>58</v>
      </c>
      <c r="D18" s="34"/>
    </row>
    <row r="19" spans="1:4" ht="15.75" thickBot="1" x14ac:dyDescent="0.3">
      <c r="A19" s="31">
        <v>18</v>
      </c>
      <c r="B19" s="32" t="s">
        <v>75</v>
      </c>
      <c r="C19" s="33" t="s">
        <v>58</v>
      </c>
      <c r="D19" s="34"/>
    </row>
    <row r="20" spans="1:4" ht="15.75" thickBot="1" x14ac:dyDescent="0.3">
      <c r="A20" s="31">
        <v>19</v>
      </c>
      <c r="B20" s="32" t="s">
        <v>76</v>
      </c>
      <c r="C20" s="33" t="s">
        <v>58</v>
      </c>
      <c r="D20" s="34"/>
    </row>
    <row r="21" spans="1:4" ht="26.25" thickBot="1" x14ac:dyDescent="0.3">
      <c r="A21" s="31">
        <v>20</v>
      </c>
      <c r="B21" s="32" t="s">
        <v>77</v>
      </c>
      <c r="C21" s="33" t="s">
        <v>58</v>
      </c>
      <c r="D21" s="34"/>
    </row>
    <row r="22" spans="1:4" ht="26.25" thickBot="1" x14ac:dyDescent="0.3">
      <c r="A22" s="31">
        <v>21</v>
      </c>
      <c r="B22" s="32" t="s">
        <v>78</v>
      </c>
      <c r="C22" s="33" t="s">
        <v>58</v>
      </c>
      <c r="D22" s="34"/>
    </row>
    <row r="23" spans="1:4" ht="26.25" thickBot="1" x14ac:dyDescent="0.3">
      <c r="A23" s="31">
        <v>22</v>
      </c>
      <c r="B23" s="32" t="s">
        <v>79</v>
      </c>
      <c r="C23" s="33" t="s">
        <v>58</v>
      </c>
      <c r="D23" s="34"/>
    </row>
    <row r="24" spans="1:4" ht="26.25" thickBot="1" x14ac:dyDescent="0.3">
      <c r="A24" s="31">
        <v>23</v>
      </c>
      <c r="B24" s="32" t="s">
        <v>80</v>
      </c>
      <c r="C24" s="33" t="s">
        <v>58</v>
      </c>
      <c r="D24" s="34"/>
    </row>
    <row r="25" spans="1:4" ht="15.75" thickBot="1" x14ac:dyDescent="0.3">
      <c r="A25" s="31">
        <v>24</v>
      </c>
      <c r="B25" s="32" t="s">
        <v>81</v>
      </c>
      <c r="C25" s="33" t="s">
        <v>58</v>
      </c>
      <c r="D25" s="34"/>
    </row>
    <row r="30" spans="1:4" x14ac:dyDescent="0.25">
      <c r="B30" s="35" t="s">
        <v>82</v>
      </c>
    </row>
    <row r="31" spans="1:4" x14ac:dyDescent="0.25">
      <c r="B31" s="35" t="s">
        <v>98</v>
      </c>
    </row>
    <row r="32" spans="1:4" x14ac:dyDescent="0.25">
      <c r="B32" s="35" t="s">
        <v>83</v>
      </c>
    </row>
    <row r="33" spans="2:5" x14ac:dyDescent="0.25">
      <c r="B33" s="35" t="s">
        <v>84</v>
      </c>
    </row>
    <row r="34" spans="2:5" x14ac:dyDescent="0.25">
      <c r="B34" s="36" t="s">
        <v>85</v>
      </c>
      <c r="C34" s="42"/>
      <c r="D34" s="42"/>
      <c r="E34" s="42"/>
    </row>
    <row r="35" spans="2:5" x14ac:dyDescent="0.25">
      <c r="B35" s="37" t="s">
        <v>86</v>
      </c>
    </row>
    <row r="36" spans="2:5" x14ac:dyDescent="0.25">
      <c r="B36" s="37" t="s">
        <v>87</v>
      </c>
    </row>
    <row r="37" spans="2:5" x14ac:dyDescent="0.25">
      <c r="B37" s="38" t="s">
        <v>88</v>
      </c>
    </row>
    <row r="39" spans="2:5" x14ac:dyDescent="0.25">
      <c r="B39" s="39" t="s">
        <v>89</v>
      </c>
    </row>
    <row r="40" spans="2:5" x14ac:dyDescent="0.25">
      <c r="B40" s="40"/>
    </row>
    <row r="41" spans="2:5" x14ac:dyDescent="0.25">
      <c r="B41" s="35" t="s">
        <v>90</v>
      </c>
    </row>
    <row r="42" spans="2:5" x14ac:dyDescent="0.25">
      <c r="B42" s="37" t="s">
        <v>91</v>
      </c>
    </row>
    <row r="43" spans="2:5" x14ac:dyDescent="0.25">
      <c r="B43" s="35" t="s">
        <v>94</v>
      </c>
      <c r="C43" s="43"/>
      <c r="D43" s="42"/>
    </row>
    <row r="44" spans="2:5" x14ac:dyDescent="0.25">
      <c r="B44" s="35" t="s">
        <v>95</v>
      </c>
      <c r="C44" s="28"/>
    </row>
    <row r="45" spans="2:5" x14ac:dyDescent="0.25">
      <c r="B45" s="37" t="s">
        <v>96</v>
      </c>
    </row>
    <row r="46" spans="2:5" x14ac:dyDescent="0.25">
      <c r="B46" s="37" t="s">
        <v>97</v>
      </c>
    </row>
    <row r="47" spans="2:5" x14ac:dyDescent="0.25">
      <c r="B47" s="37" t="s">
        <v>92</v>
      </c>
    </row>
    <row r="48" spans="2:5" x14ac:dyDescent="0.25">
      <c r="B48" s="41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Anna</cp:lastModifiedBy>
  <cp:lastPrinted>2023-08-18T11:08:20Z</cp:lastPrinted>
  <dcterms:created xsi:type="dcterms:W3CDTF">2020-12-07T18:47:32Z</dcterms:created>
  <dcterms:modified xsi:type="dcterms:W3CDTF">2023-08-23T12:01:49Z</dcterms:modified>
</cp:coreProperties>
</file>