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\Desktop\2020\03.2020\09.03\"/>
    </mc:Choice>
  </mc:AlternateContent>
  <bookViews>
    <workbookView xWindow="480" yWindow="60" windowWidth="18240" windowHeight="13320"/>
  </bookViews>
  <sheets>
    <sheet name="Specyfikacja" sheetId="1" r:id="rId1"/>
  </sheets>
  <definedNames>
    <definedName name="_xlnm.Print_Area" localSheetId="0">Specyfikacja!$A$1:$L$27</definedName>
  </definedNames>
  <calcPr calcId="162913"/>
</workbook>
</file>

<file path=xl/calcChain.xml><?xml version="1.0" encoding="utf-8"?>
<calcChain xmlns="http://schemas.openxmlformats.org/spreadsheetml/2006/main">
  <c r="E7" i="1" l="1"/>
  <c r="G7" i="1" s="1"/>
  <c r="I7" i="1" s="1"/>
  <c r="K7" i="1" s="1"/>
  <c r="E8" i="1"/>
  <c r="G8" i="1" s="1"/>
  <c r="I8" i="1" s="1"/>
  <c r="K8" i="1" s="1"/>
  <c r="E9" i="1"/>
  <c r="G9" i="1" s="1"/>
  <c r="I9" i="1" s="1"/>
  <c r="K9" i="1" s="1"/>
  <c r="E10" i="1"/>
  <c r="G10" i="1" s="1"/>
  <c r="I10" i="1" s="1"/>
  <c r="K10" i="1" s="1"/>
  <c r="E11" i="1"/>
  <c r="G11" i="1" s="1"/>
  <c r="I11" i="1" s="1"/>
  <c r="K11" i="1" s="1"/>
  <c r="E12" i="1"/>
  <c r="G12" i="1" s="1"/>
  <c r="I12" i="1" s="1"/>
  <c r="K12" i="1" s="1"/>
  <c r="E13" i="1"/>
  <c r="G13" i="1" s="1"/>
  <c r="I13" i="1" s="1"/>
  <c r="K13" i="1" s="1"/>
  <c r="E14" i="1"/>
  <c r="G14" i="1" s="1"/>
  <c r="I14" i="1" s="1"/>
  <c r="K14" i="1" s="1"/>
  <c r="E15" i="1"/>
  <c r="G15" i="1" s="1"/>
  <c r="I15" i="1" s="1"/>
  <c r="K15" i="1" s="1"/>
  <c r="E16" i="1"/>
  <c r="G16" i="1" s="1"/>
  <c r="I16" i="1" s="1"/>
  <c r="K16" i="1" s="1"/>
  <c r="E17" i="1"/>
  <c r="G17" i="1" s="1"/>
  <c r="I17" i="1" s="1"/>
  <c r="K17" i="1" s="1"/>
  <c r="E18" i="1"/>
  <c r="G18" i="1" s="1"/>
  <c r="I18" i="1" s="1"/>
  <c r="K18" i="1" s="1"/>
  <c r="E19" i="1"/>
  <c r="G19" i="1" s="1"/>
  <c r="I19" i="1" s="1"/>
  <c r="K19" i="1" s="1"/>
  <c r="E20" i="1"/>
  <c r="G20" i="1" s="1"/>
  <c r="I20" i="1" s="1"/>
  <c r="K20" i="1" s="1"/>
  <c r="E21" i="1"/>
  <c r="G21" i="1" s="1"/>
  <c r="I21" i="1" s="1"/>
  <c r="K21" i="1" s="1"/>
  <c r="E22" i="1"/>
  <c r="G22" i="1" s="1"/>
  <c r="I22" i="1" s="1"/>
  <c r="K22" i="1" s="1"/>
  <c r="E6" i="1"/>
  <c r="G6" i="1" s="1"/>
  <c r="I6" i="1" s="1"/>
  <c r="K6" i="1" s="1"/>
  <c r="L10" i="1" l="1"/>
  <c r="L18" i="1"/>
  <c r="L17" i="1"/>
  <c r="L9" i="1"/>
  <c r="L14" i="1"/>
  <c r="L13" i="1"/>
  <c r="L16" i="1"/>
  <c r="L12" i="1"/>
  <c r="L8" i="1"/>
  <c r="L22" i="1"/>
  <c r="L21" i="1"/>
  <c r="L20" i="1"/>
  <c r="L6" i="1"/>
  <c r="L19" i="1"/>
  <c r="L15" i="1"/>
  <c r="L11" i="1"/>
  <c r="L7" i="1"/>
  <c r="I23" i="1"/>
  <c r="L23" i="1" l="1"/>
  <c r="K23" i="1"/>
</calcChain>
</file>

<file path=xl/sharedStrings.xml><?xml version="1.0" encoding="utf-8"?>
<sst xmlns="http://schemas.openxmlformats.org/spreadsheetml/2006/main" count="41" uniqueCount="32">
  <si>
    <t>Lp</t>
  </si>
  <si>
    <t>Nazwa</t>
  </si>
  <si>
    <t>OfficeMacStd 2019 SNGL MVL</t>
  </si>
  <si>
    <t>VisioPro 2019 SNGL MVL</t>
  </si>
  <si>
    <t>OfficeProPlus 2019 SNGL MVL</t>
  </si>
  <si>
    <t>WinPro 10 SNGL Upgrd MVL</t>
  </si>
  <si>
    <t>Prjct Std 2019 SNGL MVL</t>
  </si>
  <si>
    <t>Word 2019 Sngl MVL</t>
  </si>
  <si>
    <t>Access 2019 Sngl MVL</t>
  </si>
  <si>
    <t>Excel 2019 Sngl MVL</t>
  </si>
  <si>
    <t>OfficeStd 2019 SNGL MVL</t>
  </si>
  <si>
    <t xml:space="preserve">Specyfikacja asortymentowo - cenowa oprogramowania Microsoft </t>
  </si>
  <si>
    <t>PwrPoint 2019 SNGL MVL</t>
  </si>
  <si>
    <t>SQLSvrStd 2017 SNGL MVL</t>
  </si>
  <si>
    <t>Outlk 2019 SNGL MVL</t>
  </si>
  <si>
    <t>WinSvrDCCore SNGL LicSAPk MVL 16Lic CoreLic</t>
  </si>
  <si>
    <t>WinSvrCAL 2019 SNGL MVL UsrCAL</t>
  </si>
  <si>
    <t>WinSvrCAL 2019 SNGL MVL DvcCAL</t>
  </si>
  <si>
    <t>WinSvrExtConn SNGL LicSAPk MVL</t>
  </si>
  <si>
    <t>Liczba szt.</t>
  </si>
  <si>
    <t>Wartość brutto
PLN</t>
  </si>
  <si>
    <t>stawka VAT</t>
  </si>
  <si>
    <r>
      <rPr>
        <sz val="9"/>
        <color theme="1"/>
        <rFont val="Century Gothic"/>
        <family val="2"/>
        <charset val="238"/>
      </rPr>
      <t>............................................................................</t>
    </r>
    <r>
      <rPr>
        <sz val="8"/>
        <color theme="1"/>
        <rFont val="Century Gothic"/>
        <family val="2"/>
        <charset val="238"/>
      </rPr>
      <t xml:space="preserve">
Czytelny podpis (lub podpis nieczytelny wraz z pieczątką imienną) osób wskazanych w dokumencie uprawniającym do występowania w obrocie prawnym lub posiadającym pełnomocnictwo</t>
    </r>
  </si>
  <si>
    <t>x</t>
  </si>
  <si>
    <t>kwota VAT
PLN</t>
  </si>
  <si>
    <t>wartość netto 
PLN</t>
  </si>
  <si>
    <t xml:space="preserve">Kurs
EUR </t>
  </si>
  <si>
    <t>Upust * %</t>
  </si>
  <si>
    <r>
      <t xml:space="preserve">Cena jedn. EUR
</t>
    </r>
    <r>
      <rPr>
        <i/>
        <sz val="8"/>
        <color theme="1"/>
        <rFont val="Century Gothic"/>
        <family val="2"/>
        <charset val="238"/>
      </rPr>
      <t>(po upuście)</t>
    </r>
  </si>
  <si>
    <t>Cena jedn. EUR</t>
  </si>
  <si>
    <r>
      <t xml:space="preserve">Cena j. netto 
</t>
    </r>
    <r>
      <rPr>
        <b/>
        <sz val="9"/>
        <color theme="1"/>
        <rFont val="Century Gothic"/>
        <family val="2"/>
        <charset val="238"/>
      </rPr>
      <t>PLN</t>
    </r>
  </si>
  <si>
    <t>* Wykonawca winien wypełnić jedynie kolumne 4 (wartość upustu wyrażona w %), pozostałe kolumny zliczą się automatycznie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</si>
</sst>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9"/>
      <color theme="1"/>
      <name val="Century Gothic"/>
      <family val="2"/>
      <charset val="238"/>
    </font>
    <font>
      <sz val="9"/>
      <color theme="1"/>
      <name val="Century Gothic"/>
      <family val="2"/>
      <charset val="238"/>
    </font>
    <font>
      <i/>
      <sz val="8"/>
      <color theme="1"/>
      <name val="Century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Protection="1"/>
    <xf numFmtId="0" fontId="5" fillId="2" borderId="2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/>
    </xf>
    <xf numFmtId="0" fontId="5" fillId="2" borderId="3" xfId="0" applyFont="1" applyFill="1" applyBorder="1" applyAlignment="1" applyProtection="1">
      <alignment horizontal="center" vertical="top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top"/>
    </xf>
    <xf numFmtId="0" fontId="7" fillId="2" borderId="5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0" borderId="0" xfId="0" applyFont="1" applyProtection="1"/>
    <xf numFmtId="0" fontId="5" fillId="0" borderId="5" xfId="0" applyFont="1" applyBorder="1" applyAlignment="1" applyProtection="1">
      <alignment horizont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6" fillId="3" borderId="1" xfId="1" applyNumberFormat="1" applyFont="1" applyFill="1" applyBorder="1" applyAlignment="1" applyProtection="1">
      <alignment horizontal="center"/>
    </xf>
    <xf numFmtId="3" fontId="6" fillId="0" borderId="1" xfId="0" applyNumberFormat="1" applyFont="1" applyBorder="1" applyAlignment="1" applyProtection="1">
      <alignment horizontal="center"/>
    </xf>
    <xf numFmtId="9" fontId="6" fillId="0" borderId="1" xfId="1" applyFont="1" applyBorder="1" applyAlignment="1" applyProtection="1">
      <alignment horizontal="center"/>
    </xf>
    <xf numFmtId="4" fontId="6" fillId="0" borderId="1" xfId="1" applyNumberFormat="1" applyFont="1" applyBorder="1" applyAlignment="1" applyProtection="1">
      <alignment horizontal="right"/>
    </xf>
    <xf numFmtId="4" fontId="5" fillId="2" borderId="6" xfId="0" applyNumberFormat="1" applyFont="1" applyFill="1" applyBorder="1" applyAlignment="1" applyProtection="1">
      <alignment horizontal="right"/>
    </xf>
    <xf numFmtId="0" fontId="6" fillId="0" borderId="1" xfId="0" applyFont="1" applyBorder="1" applyAlignment="1" applyProtection="1">
      <alignment wrapText="1"/>
    </xf>
    <xf numFmtId="0" fontId="6" fillId="2" borderId="7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center"/>
    </xf>
    <xf numFmtId="4" fontId="6" fillId="2" borderId="8" xfId="0" applyNumberFormat="1" applyFont="1" applyFill="1" applyBorder="1" applyAlignment="1" applyProtection="1">
      <alignment horizontal="center"/>
    </xf>
    <xf numFmtId="4" fontId="5" fillId="2" borderId="8" xfId="0" applyNumberFormat="1" applyFont="1" applyFill="1" applyBorder="1" applyProtection="1"/>
    <xf numFmtId="4" fontId="5" fillId="2" borderId="8" xfId="0" applyNumberFormat="1" applyFont="1" applyFill="1" applyBorder="1" applyAlignment="1" applyProtection="1">
      <alignment horizontal="right"/>
    </xf>
    <xf numFmtId="4" fontId="5" fillId="2" borderId="9" xfId="0" applyNumberFormat="1" applyFont="1" applyFill="1" applyBorder="1" applyAlignment="1" applyProtection="1">
      <alignment horizontal="right"/>
    </xf>
    <xf numFmtId="49" fontId="3" fillId="0" borderId="0" xfId="0" applyNumberFormat="1" applyFont="1" applyProtection="1"/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10" fontId="5" fillId="2" borderId="10" xfId="1" applyNumberFormat="1" applyFont="1" applyFill="1" applyBorder="1" applyAlignment="1" applyProtection="1">
      <alignment horizontal="center" vertical="center"/>
      <protection locked="0"/>
    </xf>
    <xf numFmtId="10" fontId="5" fillId="2" borderId="11" xfId="1" applyNumberFormat="1" applyFont="1" applyFill="1" applyBorder="1" applyAlignment="1" applyProtection="1">
      <alignment horizontal="center" vertical="center"/>
      <protection locked="0"/>
    </xf>
    <xf numFmtId="10" fontId="5" fillId="2" borderId="12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tabSelected="1" view="pageBreakPreview" topLeftCell="A2" zoomScale="115" zoomScaleNormal="100" zoomScaleSheetLayoutView="115" workbookViewId="0">
      <selection activeCell="E27" sqref="E27"/>
    </sheetView>
  </sheetViews>
  <sheetFormatPr defaultRowHeight="13.5"/>
  <cols>
    <col min="1" max="1" width="3.875" style="1" customWidth="1"/>
    <col min="2" max="2" width="36.625" style="1" customWidth="1"/>
    <col min="3" max="3" width="8.125" style="1" customWidth="1"/>
    <col min="4" max="4" width="7" style="1" customWidth="1"/>
    <col min="5" max="5" width="8.125" style="1" customWidth="1"/>
    <col min="6" max="6" width="5.625" style="1" customWidth="1"/>
    <col min="7" max="7" width="8.75" style="1" customWidth="1"/>
    <col min="8" max="8" width="5.875" style="1" customWidth="1"/>
    <col min="9" max="9" width="9.125" style="1" customWidth="1"/>
    <col min="10" max="10" width="6.125" style="1" customWidth="1"/>
    <col min="11" max="11" width="8.75" style="1" customWidth="1"/>
    <col min="12" max="12" width="9.625" style="1" customWidth="1"/>
    <col min="13" max="13" width="9" style="1"/>
    <col min="14" max="14" width="9.875" style="1" bestFit="1" customWidth="1"/>
    <col min="15" max="16384" width="9" style="1"/>
  </cols>
  <sheetData>
    <row r="2" spans="1:13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3" ht="14.25" thickBot="1"/>
    <row r="4" spans="1:13" s="7" customFormat="1" ht="54" customHeight="1">
      <c r="A4" s="2" t="s">
        <v>0</v>
      </c>
      <c r="B4" s="3" t="s">
        <v>1</v>
      </c>
      <c r="C4" s="4" t="s">
        <v>29</v>
      </c>
      <c r="D4" s="4" t="s">
        <v>27</v>
      </c>
      <c r="E4" s="4" t="s">
        <v>28</v>
      </c>
      <c r="F4" s="4" t="s">
        <v>26</v>
      </c>
      <c r="G4" s="4" t="s">
        <v>30</v>
      </c>
      <c r="H4" s="4" t="s">
        <v>19</v>
      </c>
      <c r="I4" s="4" t="s">
        <v>25</v>
      </c>
      <c r="J4" s="4" t="s">
        <v>21</v>
      </c>
      <c r="K4" s="4" t="s">
        <v>24</v>
      </c>
      <c r="L4" s="5" t="s">
        <v>20</v>
      </c>
      <c r="M4" s="6"/>
    </row>
    <row r="5" spans="1:13" s="10" customFormat="1" ht="12.7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</row>
    <row r="6" spans="1:13" ht="16.5" customHeight="1">
      <c r="A6" s="11">
        <v>1</v>
      </c>
      <c r="B6" s="12" t="s">
        <v>10</v>
      </c>
      <c r="C6" s="13">
        <v>60</v>
      </c>
      <c r="D6" s="30"/>
      <c r="E6" s="14">
        <f>C6-($D$6*C6)</f>
        <v>60</v>
      </c>
      <c r="F6" s="33">
        <v>4.2693000000000003</v>
      </c>
      <c r="G6" s="13">
        <f>E6*$F$6</f>
        <v>256.15800000000002</v>
      </c>
      <c r="H6" s="15">
        <v>250</v>
      </c>
      <c r="I6" s="13">
        <f>G6*H6</f>
        <v>64039.500000000007</v>
      </c>
      <c r="J6" s="16">
        <v>0.23</v>
      </c>
      <c r="K6" s="17">
        <f>ROUND((J6*I6),2)</f>
        <v>14729.09</v>
      </c>
      <c r="L6" s="18">
        <f>I6+K6</f>
        <v>78768.590000000011</v>
      </c>
    </row>
    <row r="7" spans="1:13" ht="16.5" customHeight="1">
      <c r="A7" s="11">
        <v>2</v>
      </c>
      <c r="B7" s="12" t="s">
        <v>4</v>
      </c>
      <c r="C7" s="13">
        <v>70</v>
      </c>
      <c r="D7" s="31"/>
      <c r="E7" s="14">
        <f t="shared" ref="E7:E22" si="0">C7-($D$6*C7)</f>
        <v>70</v>
      </c>
      <c r="F7" s="34"/>
      <c r="G7" s="13">
        <f t="shared" ref="G7:G22" si="1">E7*$F$6</f>
        <v>298.851</v>
      </c>
      <c r="H7" s="15">
        <v>200</v>
      </c>
      <c r="I7" s="13">
        <f t="shared" ref="I7:I22" si="2">G7*H7</f>
        <v>59770.2</v>
      </c>
      <c r="J7" s="16">
        <v>0.23</v>
      </c>
      <c r="K7" s="17">
        <f t="shared" ref="K7:K22" si="3">ROUND((J7*I7),2)</f>
        <v>13747.15</v>
      </c>
      <c r="L7" s="18">
        <f t="shared" ref="L7:L22" si="4">I7+K7</f>
        <v>73517.349999999991</v>
      </c>
    </row>
    <row r="8" spans="1:13" ht="16.5" customHeight="1">
      <c r="A8" s="11">
        <v>3</v>
      </c>
      <c r="B8" s="12" t="s">
        <v>2</v>
      </c>
      <c r="C8" s="13">
        <v>60</v>
      </c>
      <c r="D8" s="31"/>
      <c r="E8" s="14">
        <f t="shared" si="0"/>
        <v>60</v>
      </c>
      <c r="F8" s="34"/>
      <c r="G8" s="13">
        <f t="shared" si="1"/>
        <v>256.15800000000002</v>
      </c>
      <c r="H8" s="15">
        <v>150</v>
      </c>
      <c r="I8" s="13">
        <f t="shared" si="2"/>
        <v>38423.700000000004</v>
      </c>
      <c r="J8" s="16">
        <v>0.23</v>
      </c>
      <c r="K8" s="17">
        <f t="shared" si="3"/>
        <v>8837.4500000000007</v>
      </c>
      <c r="L8" s="18">
        <f t="shared" si="4"/>
        <v>47261.150000000009</v>
      </c>
    </row>
    <row r="9" spans="1:13" ht="16.5" customHeight="1">
      <c r="A9" s="11">
        <v>4</v>
      </c>
      <c r="B9" s="12" t="s">
        <v>5</v>
      </c>
      <c r="C9" s="13">
        <v>63</v>
      </c>
      <c r="D9" s="31"/>
      <c r="E9" s="14">
        <f t="shared" si="0"/>
        <v>63</v>
      </c>
      <c r="F9" s="34"/>
      <c r="G9" s="13">
        <f t="shared" si="1"/>
        <v>268.96590000000003</v>
      </c>
      <c r="H9" s="15">
        <v>412</v>
      </c>
      <c r="I9" s="13">
        <f t="shared" si="2"/>
        <v>110813.95080000002</v>
      </c>
      <c r="J9" s="16">
        <v>0.23</v>
      </c>
      <c r="K9" s="17">
        <f t="shared" si="3"/>
        <v>25487.21</v>
      </c>
      <c r="L9" s="18">
        <f t="shared" si="4"/>
        <v>136301.16080000001</v>
      </c>
    </row>
    <row r="10" spans="1:13" ht="16.5" customHeight="1">
      <c r="A10" s="11">
        <v>5</v>
      </c>
      <c r="B10" s="12" t="s">
        <v>6</v>
      </c>
      <c r="C10" s="13">
        <v>89</v>
      </c>
      <c r="D10" s="31"/>
      <c r="E10" s="14">
        <f t="shared" si="0"/>
        <v>89</v>
      </c>
      <c r="F10" s="34"/>
      <c r="G10" s="13">
        <f t="shared" si="1"/>
        <v>379.96770000000004</v>
      </c>
      <c r="H10" s="15">
        <v>5</v>
      </c>
      <c r="I10" s="13">
        <f t="shared" si="2"/>
        <v>1899.8385000000003</v>
      </c>
      <c r="J10" s="16">
        <v>0.23</v>
      </c>
      <c r="K10" s="17">
        <f t="shared" si="3"/>
        <v>436.96</v>
      </c>
      <c r="L10" s="18">
        <f t="shared" si="4"/>
        <v>2336.7985000000003</v>
      </c>
    </row>
    <row r="11" spans="1:13" ht="16.5" customHeight="1">
      <c r="A11" s="11">
        <v>6</v>
      </c>
      <c r="B11" s="12" t="s">
        <v>7</v>
      </c>
      <c r="C11" s="13">
        <v>24</v>
      </c>
      <c r="D11" s="31"/>
      <c r="E11" s="14">
        <f t="shared" si="0"/>
        <v>24</v>
      </c>
      <c r="F11" s="34"/>
      <c r="G11" s="13">
        <f t="shared" si="1"/>
        <v>102.4632</v>
      </c>
      <c r="H11" s="15">
        <v>5</v>
      </c>
      <c r="I11" s="13">
        <f t="shared" si="2"/>
        <v>512.31600000000003</v>
      </c>
      <c r="J11" s="16">
        <v>0.23</v>
      </c>
      <c r="K11" s="17">
        <f t="shared" si="3"/>
        <v>117.83</v>
      </c>
      <c r="L11" s="18">
        <f t="shared" si="4"/>
        <v>630.14600000000007</v>
      </c>
    </row>
    <row r="12" spans="1:13" ht="16.5" customHeight="1">
      <c r="A12" s="11">
        <v>7</v>
      </c>
      <c r="B12" s="12" t="s">
        <v>9</v>
      </c>
      <c r="C12" s="13">
        <v>24</v>
      </c>
      <c r="D12" s="31"/>
      <c r="E12" s="14">
        <f t="shared" si="0"/>
        <v>24</v>
      </c>
      <c r="F12" s="34"/>
      <c r="G12" s="13">
        <f t="shared" si="1"/>
        <v>102.4632</v>
      </c>
      <c r="H12" s="15">
        <v>5</v>
      </c>
      <c r="I12" s="13">
        <f t="shared" si="2"/>
        <v>512.31600000000003</v>
      </c>
      <c r="J12" s="16">
        <v>0.23</v>
      </c>
      <c r="K12" s="17">
        <f t="shared" si="3"/>
        <v>117.83</v>
      </c>
      <c r="L12" s="18">
        <f t="shared" si="4"/>
        <v>630.14600000000007</v>
      </c>
    </row>
    <row r="13" spans="1:13" ht="16.5" customHeight="1">
      <c r="A13" s="11">
        <v>8</v>
      </c>
      <c r="B13" s="19" t="s">
        <v>8</v>
      </c>
      <c r="C13" s="13">
        <v>24</v>
      </c>
      <c r="D13" s="31"/>
      <c r="E13" s="14">
        <f t="shared" si="0"/>
        <v>24</v>
      </c>
      <c r="F13" s="34"/>
      <c r="G13" s="13">
        <f t="shared" si="1"/>
        <v>102.4632</v>
      </c>
      <c r="H13" s="15">
        <v>5</v>
      </c>
      <c r="I13" s="13">
        <f t="shared" si="2"/>
        <v>512.31600000000003</v>
      </c>
      <c r="J13" s="16">
        <v>0.23</v>
      </c>
      <c r="K13" s="17">
        <f t="shared" si="3"/>
        <v>117.83</v>
      </c>
      <c r="L13" s="18">
        <f t="shared" si="4"/>
        <v>630.14600000000007</v>
      </c>
    </row>
    <row r="14" spans="1:13" ht="16.5" customHeight="1">
      <c r="A14" s="11">
        <v>9</v>
      </c>
      <c r="B14" s="19" t="s">
        <v>12</v>
      </c>
      <c r="C14" s="13">
        <v>24</v>
      </c>
      <c r="D14" s="31"/>
      <c r="E14" s="14">
        <f t="shared" si="0"/>
        <v>24</v>
      </c>
      <c r="F14" s="34"/>
      <c r="G14" s="13">
        <f t="shared" si="1"/>
        <v>102.4632</v>
      </c>
      <c r="H14" s="15">
        <v>5</v>
      </c>
      <c r="I14" s="13">
        <f t="shared" si="2"/>
        <v>512.31600000000003</v>
      </c>
      <c r="J14" s="16">
        <v>0.23</v>
      </c>
      <c r="K14" s="17">
        <f t="shared" si="3"/>
        <v>117.83</v>
      </c>
      <c r="L14" s="18">
        <f t="shared" si="4"/>
        <v>630.14600000000007</v>
      </c>
    </row>
    <row r="15" spans="1:13" ht="16.5" customHeight="1">
      <c r="A15" s="11">
        <v>10</v>
      </c>
      <c r="B15" s="19" t="s">
        <v>13</v>
      </c>
      <c r="C15" s="13">
        <v>216</v>
      </c>
      <c r="D15" s="31"/>
      <c r="E15" s="14">
        <f t="shared" si="0"/>
        <v>216</v>
      </c>
      <c r="F15" s="34"/>
      <c r="G15" s="13">
        <f t="shared" si="1"/>
        <v>922.16880000000003</v>
      </c>
      <c r="H15" s="15">
        <v>5</v>
      </c>
      <c r="I15" s="13">
        <f t="shared" si="2"/>
        <v>4610.8440000000001</v>
      </c>
      <c r="J15" s="16">
        <v>0.23</v>
      </c>
      <c r="K15" s="17">
        <f t="shared" si="3"/>
        <v>1060.49</v>
      </c>
      <c r="L15" s="18">
        <f t="shared" si="4"/>
        <v>5671.3339999999998</v>
      </c>
    </row>
    <row r="16" spans="1:13" ht="16.5" customHeight="1">
      <c r="A16" s="11">
        <v>11</v>
      </c>
      <c r="B16" s="12" t="s">
        <v>3</v>
      </c>
      <c r="C16" s="13">
        <v>77</v>
      </c>
      <c r="D16" s="31"/>
      <c r="E16" s="14">
        <f t="shared" si="0"/>
        <v>77</v>
      </c>
      <c r="F16" s="34"/>
      <c r="G16" s="13">
        <f t="shared" si="1"/>
        <v>328.73610000000002</v>
      </c>
      <c r="H16" s="15">
        <v>5</v>
      </c>
      <c r="I16" s="13">
        <f t="shared" si="2"/>
        <v>1643.6805000000002</v>
      </c>
      <c r="J16" s="16">
        <v>0.23</v>
      </c>
      <c r="K16" s="17">
        <f t="shared" si="3"/>
        <v>378.05</v>
      </c>
      <c r="L16" s="18">
        <f t="shared" si="4"/>
        <v>2021.7305000000001</v>
      </c>
    </row>
    <row r="17" spans="1:12" ht="16.5" customHeight="1">
      <c r="A17" s="11">
        <v>12</v>
      </c>
      <c r="B17" s="12" t="s">
        <v>14</v>
      </c>
      <c r="C17" s="13">
        <v>24</v>
      </c>
      <c r="D17" s="31"/>
      <c r="E17" s="14">
        <f t="shared" si="0"/>
        <v>24</v>
      </c>
      <c r="F17" s="34"/>
      <c r="G17" s="13">
        <f t="shared" si="1"/>
        <v>102.4632</v>
      </c>
      <c r="H17" s="15">
        <v>5</v>
      </c>
      <c r="I17" s="13">
        <f t="shared" si="2"/>
        <v>512.31600000000003</v>
      </c>
      <c r="J17" s="16">
        <v>0.23</v>
      </c>
      <c r="K17" s="17">
        <f t="shared" si="3"/>
        <v>117.83</v>
      </c>
      <c r="L17" s="18">
        <f t="shared" si="4"/>
        <v>630.14600000000007</v>
      </c>
    </row>
    <row r="18" spans="1:12" ht="16.5" customHeight="1">
      <c r="A18" s="11">
        <v>13</v>
      </c>
      <c r="B18" s="12" t="s">
        <v>15</v>
      </c>
      <c r="C18" s="13">
        <v>2592</v>
      </c>
      <c r="D18" s="31"/>
      <c r="E18" s="14">
        <f t="shared" si="0"/>
        <v>2592</v>
      </c>
      <c r="F18" s="34"/>
      <c r="G18" s="13">
        <f t="shared" si="1"/>
        <v>11066.025600000001</v>
      </c>
      <c r="H18" s="15">
        <v>20</v>
      </c>
      <c r="I18" s="13">
        <f t="shared" si="2"/>
        <v>221320.51200000002</v>
      </c>
      <c r="J18" s="16">
        <v>0.23</v>
      </c>
      <c r="K18" s="17">
        <f t="shared" si="3"/>
        <v>50903.72</v>
      </c>
      <c r="L18" s="18">
        <f t="shared" si="4"/>
        <v>272224.23200000002</v>
      </c>
    </row>
    <row r="19" spans="1:12" ht="16.5" customHeight="1">
      <c r="A19" s="11">
        <v>14</v>
      </c>
      <c r="B19" s="12" t="s">
        <v>15</v>
      </c>
      <c r="C19" s="13">
        <v>324</v>
      </c>
      <c r="D19" s="31"/>
      <c r="E19" s="14">
        <f t="shared" si="0"/>
        <v>324</v>
      </c>
      <c r="F19" s="34"/>
      <c r="G19" s="13">
        <f t="shared" si="1"/>
        <v>1383.2532000000001</v>
      </c>
      <c r="H19" s="15">
        <v>16</v>
      </c>
      <c r="I19" s="13">
        <f t="shared" si="2"/>
        <v>22132.051200000002</v>
      </c>
      <c r="J19" s="16">
        <v>0.23</v>
      </c>
      <c r="K19" s="17">
        <f t="shared" si="3"/>
        <v>5090.37</v>
      </c>
      <c r="L19" s="18">
        <f t="shared" si="4"/>
        <v>27222.421200000001</v>
      </c>
    </row>
    <row r="20" spans="1:12" ht="16.5" customHeight="1">
      <c r="A20" s="11">
        <v>15</v>
      </c>
      <c r="B20" s="12" t="s">
        <v>16</v>
      </c>
      <c r="C20" s="13">
        <v>9</v>
      </c>
      <c r="D20" s="31"/>
      <c r="E20" s="14">
        <f t="shared" si="0"/>
        <v>9</v>
      </c>
      <c r="F20" s="34"/>
      <c r="G20" s="13">
        <f t="shared" si="1"/>
        <v>38.423700000000004</v>
      </c>
      <c r="H20" s="15">
        <v>1800</v>
      </c>
      <c r="I20" s="13">
        <f t="shared" si="2"/>
        <v>69162.66</v>
      </c>
      <c r="J20" s="16">
        <v>0.23</v>
      </c>
      <c r="K20" s="17">
        <f t="shared" si="3"/>
        <v>15907.41</v>
      </c>
      <c r="L20" s="18">
        <f t="shared" si="4"/>
        <v>85070.07</v>
      </c>
    </row>
    <row r="21" spans="1:12" ht="16.5" customHeight="1">
      <c r="A21" s="11">
        <v>16</v>
      </c>
      <c r="B21" s="12" t="s">
        <v>17</v>
      </c>
      <c r="C21" s="13">
        <v>9</v>
      </c>
      <c r="D21" s="31"/>
      <c r="E21" s="14">
        <f t="shared" si="0"/>
        <v>9</v>
      </c>
      <c r="F21" s="34"/>
      <c r="G21" s="13">
        <f t="shared" si="1"/>
        <v>38.423700000000004</v>
      </c>
      <c r="H21" s="15">
        <v>300</v>
      </c>
      <c r="I21" s="13">
        <f t="shared" si="2"/>
        <v>11527.11</v>
      </c>
      <c r="J21" s="16">
        <v>0.23</v>
      </c>
      <c r="K21" s="17">
        <f t="shared" si="3"/>
        <v>2651.24</v>
      </c>
      <c r="L21" s="18">
        <f t="shared" si="4"/>
        <v>14178.35</v>
      </c>
    </row>
    <row r="22" spans="1:12" ht="16.5" customHeight="1">
      <c r="A22" s="11">
        <v>17</v>
      </c>
      <c r="B22" s="12" t="s">
        <v>18</v>
      </c>
      <c r="C22" s="13">
        <v>852</v>
      </c>
      <c r="D22" s="32"/>
      <c r="E22" s="14">
        <f t="shared" si="0"/>
        <v>852</v>
      </c>
      <c r="F22" s="35"/>
      <c r="G22" s="13">
        <f t="shared" si="1"/>
        <v>3637.4436000000001</v>
      </c>
      <c r="H22" s="15">
        <v>8</v>
      </c>
      <c r="I22" s="13">
        <f t="shared" si="2"/>
        <v>29099.5488</v>
      </c>
      <c r="J22" s="16">
        <v>0.23</v>
      </c>
      <c r="K22" s="17">
        <f t="shared" si="3"/>
        <v>6692.9</v>
      </c>
      <c r="L22" s="18">
        <f t="shared" si="4"/>
        <v>35792.448799999998</v>
      </c>
    </row>
    <row r="23" spans="1:12" ht="16.5" customHeight="1" thickBot="1">
      <c r="A23" s="20" t="s">
        <v>23</v>
      </c>
      <c r="B23" s="21" t="s">
        <v>23</v>
      </c>
      <c r="C23" s="21" t="s">
        <v>23</v>
      </c>
      <c r="D23" s="21" t="s">
        <v>23</v>
      </c>
      <c r="E23" s="21" t="s">
        <v>23</v>
      </c>
      <c r="F23" s="21" t="s">
        <v>23</v>
      </c>
      <c r="G23" s="22" t="s">
        <v>23</v>
      </c>
      <c r="H23" s="22" t="s">
        <v>23</v>
      </c>
      <c r="I23" s="23">
        <f>SUM(I6:I22)</f>
        <v>637005.17579999997</v>
      </c>
      <c r="J23" s="22" t="s">
        <v>23</v>
      </c>
      <c r="K23" s="24">
        <f>SUM(K6:K22)</f>
        <v>146511.19</v>
      </c>
      <c r="L23" s="25">
        <f>SUM(L6:L22)</f>
        <v>783516.36580000003</v>
      </c>
    </row>
    <row r="25" spans="1:12">
      <c r="A25" s="29" t="s">
        <v>31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>
      <c r="B26" s="26"/>
    </row>
    <row r="27" spans="1:12" ht="62.25" customHeight="1">
      <c r="B27" s="26"/>
      <c r="G27" s="27" t="s">
        <v>22</v>
      </c>
      <c r="H27" s="27"/>
      <c r="I27" s="27"/>
      <c r="J27" s="27"/>
      <c r="K27" s="27"/>
      <c r="L27" s="27"/>
    </row>
  </sheetData>
  <sheetProtection algorithmName="SHA-512" hashValue="sxzswSIm+s/436tki1Nd7XEOUHw7S377Kvz8j5mpzy30i6B7XMb53HQrnrnclguAFDGVlzUmzQd85++nDvpEAw==" saltValue="DXQFQREDAjFR/BAit7QBxQ==" spinCount="100000" sheet="1" formatColumns="0" formatRows="0"/>
  <sortState ref="A5:H30">
    <sortCondition ref="B5:B30"/>
  </sortState>
  <mergeCells count="5">
    <mergeCell ref="G27:L27"/>
    <mergeCell ref="A2:L2"/>
    <mergeCell ref="A25:L25"/>
    <mergeCell ref="D6:D22"/>
    <mergeCell ref="F6:F22"/>
  </mergeCells>
  <printOptions horizontalCentered="1" verticalCentered="1"/>
  <pageMargins left="0.23622047244094491" right="0.23622047244094491" top="0.39370078740157483" bottom="0.39370078740157483" header="0.31496062992125984" footer="0.31496062992125984"/>
  <pageSetup paperSize="9" orientation="landscape" r:id="rId1"/>
  <headerFooter>
    <oddHeader xml:space="preserve">&amp;R&amp;"Century Gothic,Normalny"&amp;9ZAŁĄCZNIK Nr 2 do SIWZ
w postępowaniu KA-DZP.362.1.2.2020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Specyfikacja</vt:lpstr>
      <vt:lpstr>Specyfikacja!Obszar_wydruku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Borowska</dc:creator>
  <cp:lastModifiedBy>Katarzyna Żwakuła</cp:lastModifiedBy>
  <cp:lastPrinted>2020-02-21T13:49:48Z</cp:lastPrinted>
  <dcterms:created xsi:type="dcterms:W3CDTF">2012-11-08T09:22:51Z</dcterms:created>
  <dcterms:modified xsi:type="dcterms:W3CDTF">2020-03-09T07:54:37Z</dcterms:modified>
</cp:coreProperties>
</file>