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0.62.53.250\2295\ZAMÓWIENIA PUBLICZNE\Udostepniony\PRZETARGI 2023\40 Dźwigi - powtórka\na stronkę\"/>
    </mc:Choice>
  </mc:AlternateContent>
  <xr:revisionPtr revIDLastSave="0" documentId="13_ncr:1_{B3184146-8A94-49C7-A2B8-28645A8505BA}" xr6:coauthVersionLast="36" xr6:coauthVersionMax="36" xr10:uidLastSave="{00000000-0000-0000-0000-000000000000}"/>
  <bookViews>
    <workbookView xWindow="0" yWindow="0" windowWidth="20805" windowHeight="10665" xr2:uid="{00000000-000D-0000-FFFF-FFFF00000000}"/>
  </bookViews>
  <sheets>
    <sheet name="Arkusz1" sheetId="1" r:id="rId1"/>
  </sheets>
  <definedNames>
    <definedName name="_xlnm.Print_Area" localSheetId="0">Arkusz1!$A$1:$K$37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J25" i="1" l="1"/>
  <c r="H6" i="1"/>
  <c r="H26" i="1" s="1"/>
  <c r="C28" i="1" s="1"/>
  <c r="D31" i="1" l="1"/>
  <c r="E34" i="1" s="1"/>
  <c r="J6" i="1"/>
  <c r="J26" i="1" s="1"/>
  <c r="C29" i="1" s="1"/>
  <c r="D32" i="1" l="1"/>
  <c r="E35" i="1" s="1"/>
</calcChain>
</file>

<file path=xl/sharedStrings.xml><?xml version="1.0" encoding="utf-8"?>
<sst xmlns="http://schemas.openxmlformats.org/spreadsheetml/2006/main" count="67" uniqueCount="48">
  <si>
    <t>L.p.</t>
  </si>
  <si>
    <t>Typ dźwigu</t>
  </si>
  <si>
    <t>Rok prod.</t>
  </si>
  <si>
    <t>Nr ewid. UDT</t>
  </si>
  <si>
    <t>osobowy</t>
  </si>
  <si>
    <t>towarowo - osob.</t>
  </si>
  <si>
    <t>podawczy</t>
  </si>
  <si>
    <t>VIII Komisariat Policji KMP w Łodzi                                                ul. Wólczańska 250</t>
  </si>
  <si>
    <t>platforma</t>
  </si>
  <si>
    <t>osob.hydraul.</t>
  </si>
  <si>
    <t>KPP Łódź - Wschód z/s w Koluszkach                                                            ul. 11 Listopada 62 F</t>
  </si>
  <si>
    <t>KMP w Skierniewicach ul. Sobieskiego 69</t>
  </si>
  <si>
    <t>KPP Opoczno al.Dąbrówki 1</t>
  </si>
  <si>
    <t>towarowy</t>
  </si>
  <si>
    <t>KPP Wieluń ul. Warszawska 22 A</t>
  </si>
  <si>
    <t>KPP Zgierz ul.Długa 58/60</t>
  </si>
  <si>
    <t>III Komisariat Policji  KMP w Łodzi                                                      ul. Armii Krajowej 33</t>
  </si>
  <si>
    <t>Wartość podatku VAT</t>
  </si>
  <si>
    <t>Lokalizacja urządzenia</t>
  </si>
  <si>
    <t>RAZEM:</t>
  </si>
  <si>
    <t>Cena netto konserwacji                               za 24 m-ce</t>
  </si>
  <si>
    <t xml:space="preserve">Cena brutto  konserwacji                                                                            za 24 m-ce </t>
  </si>
  <si>
    <t>Ilość przystanków</t>
  </si>
  <si>
    <t>Cena netto konserwacji                               za 1 m-c</t>
  </si>
  <si>
    <t>Komisariat Policji Autostradowej                                  Sosnowiec 25 A /k.Strykowa</t>
  </si>
  <si>
    <t>KMP Piotrków Trybunalski                                                          ul. Szkolna 30/38</t>
  </si>
  <si>
    <t>KWP w Łodzi                                                                                   ul. Lutomierska  108/112</t>
  </si>
  <si>
    <t>OSP z/s w Sieradzu                                                              ul. Sikorskiego 2</t>
  </si>
  <si>
    <t>Załączniki:</t>
  </si>
  <si>
    <t>1.</t>
  </si>
  <si>
    <t>Zestawienie kosztów poniesionych na usługi konserwacji dźwigów / urządzeń dźwigowych w okresie od 01.01.2021 r. do 31.12.2022 r. - zał 1</t>
  </si>
  <si>
    <t>2.</t>
  </si>
  <si>
    <t xml:space="preserve">Roczne wskaźniki cen towarów i usług konsumpcyjnych od 1950 roku wg GUS </t>
  </si>
  <si>
    <t>Wydz. Transportu KWP w Łodzi                                      ul. Stokowska 21/25</t>
  </si>
  <si>
    <t>FORMULARZ CENOWY</t>
  </si>
  <si>
    <r>
      <t xml:space="preserve">A- Wartość za konserwację /netto/ za 24 miesiące: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( słownie: sto trzydzieści dziewięć tysięcy dziewięćset pięćdziesiąt sześć zł 42/100 )</t>
    </r>
  </si>
  <si>
    <r>
      <t xml:space="preserve">B- Wartość za konserwację  /brutto/ za 24 miesiące:                                                                              </t>
    </r>
    <r>
      <rPr>
        <sz val="11"/>
        <rFont val="Calibri"/>
        <family val="2"/>
        <charset val="238"/>
        <scheme val="minor"/>
      </rPr>
      <t xml:space="preserve">  ( słownie: sto siedemdziesiąt dwa tysiące sto czterdzieści sześć zł 40/100 )</t>
    </r>
  </si>
  <si>
    <r>
      <t xml:space="preserve">CAŁKOWITA WARTOŚĆ ZAMÓWIENIA NETTO ZA 24 MIESIĄCE (A+C) WYNOSI:   </t>
    </r>
    <r>
      <rPr>
        <b/>
        <sz val="12"/>
        <color theme="1"/>
        <rFont val="Calibri"/>
        <family val="2"/>
        <charset val="238"/>
        <scheme val="minor"/>
      </rPr>
      <t xml:space="preserve">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</t>
    </r>
    <r>
      <rPr>
        <sz val="11"/>
        <color theme="1"/>
        <rFont val="Calibri"/>
        <family val="2"/>
        <charset val="238"/>
        <scheme val="minor"/>
      </rPr>
      <t xml:space="preserve">  ( słownie: dwieście czterdzieści cztery tysiące dziewięćset dwadzieścia trzy zł 74/100 ) </t>
    </r>
  </si>
  <si>
    <r>
      <t xml:space="preserve">CAŁKOWITA WARTOŚĆ ZAMÓWIENIA BRUTTO ZA 24 MIESIĄCE (B+D) WYNOSI:   </t>
    </r>
    <r>
      <rPr>
        <b/>
        <sz val="12"/>
        <color theme="1"/>
        <rFont val="Calibri"/>
        <family val="2"/>
        <charset val="238"/>
        <scheme val="minor"/>
      </rPr>
      <t xml:space="preserve">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słownie: trzysta jeden tysięcy dwieście pięćdziesiąt sześć zł 20/100 ) </t>
    </r>
  </si>
  <si>
    <t>słownie: ………………………………………………………………………………………………</t>
  </si>
  <si>
    <r>
      <t xml:space="preserve">C-75 % wartości netto za 24 m-ce (z wiersza A) na ewentualne naprawy: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( słownie: sto cztery tysiące dziewięćset sześćdziesiąt siedem zł 32/100 ) </t>
    </r>
  </si>
  <si>
    <r>
      <t xml:space="preserve">D-75 % wartości brutto za 24 m-ce (z wiersza B) na ewentualne naprawy:                                        </t>
    </r>
    <r>
      <rPr>
        <sz val="11"/>
        <color theme="1"/>
        <rFont val="Calibri"/>
        <family val="2"/>
        <charset val="238"/>
        <scheme val="minor"/>
      </rPr>
      <t>( słownie: sto dwadzieścia dziewięć tysięcy sto dziewięć zł 80/100 zł )</t>
    </r>
  </si>
  <si>
    <r>
      <t xml:space="preserve">UWAGA: </t>
    </r>
    <r>
      <rPr>
        <sz val="11"/>
        <color theme="1"/>
        <rFont val="Calibri"/>
        <family val="2"/>
        <charset val="238"/>
        <scheme val="minor"/>
      </rPr>
      <t>Zamawiający wymaga podania stawki roboczogodziny za naprawę (netto)</t>
    </r>
  </si>
  <si>
    <t>wartość r-g ………………………..zł</t>
  </si>
  <si>
    <t xml:space="preserve">  </t>
  </si>
  <si>
    <t>I Komisariat Policji KMP w Łodzi                                                                  ul. Sienkiewicza 28/30</t>
  </si>
  <si>
    <t>Załącznik nr 2 do SWZ</t>
  </si>
  <si>
    <t>FZ-2380/40/23/RK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</si>
</sst>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0" fillId="0" borderId="0" xfId="0" applyBorder="1"/>
    <xf numFmtId="0" fontId="2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3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3" fontId="0" fillId="0" borderId="1" xfId="0" applyNumberForma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/>
    </xf>
    <xf numFmtId="0" fontId="0" fillId="0" borderId="0" xfId="0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2" fillId="0" borderId="0" xfId="0" applyFont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view="pageBreakPreview" zoomScaleNormal="100" zoomScaleSheetLayoutView="100" workbookViewId="0">
      <selection activeCell="B2" sqref="B2"/>
    </sheetView>
  </sheetViews>
  <sheetFormatPr defaultRowHeight="15" x14ac:dyDescent="0.25"/>
  <cols>
    <col min="1" max="1" width="5.5703125" customWidth="1"/>
    <col min="2" max="2" width="40.5703125" customWidth="1"/>
    <col min="3" max="3" width="17.28515625" customWidth="1"/>
    <col min="4" max="4" width="13.85546875" customWidth="1"/>
    <col min="5" max="5" width="13" customWidth="1"/>
    <col min="6" max="6" width="14.42578125" customWidth="1"/>
    <col min="7" max="7" width="15.5703125" customWidth="1"/>
    <col min="8" max="8" width="18.42578125" customWidth="1"/>
    <col min="9" max="9" width="12.5703125" customWidth="1"/>
    <col min="10" max="10" width="18.7109375" customWidth="1"/>
    <col min="11" max="11" width="0.140625" customWidth="1"/>
  </cols>
  <sheetData>
    <row r="1" spans="1:13" ht="15" customHeight="1" x14ac:dyDescent="0.25">
      <c r="I1" s="51" t="s">
        <v>46</v>
      </c>
      <c r="J1" s="51"/>
    </row>
    <row r="2" spans="1:13" ht="14.25" customHeight="1" x14ac:dyDescent="0.25">
      <c r="C2" s="1"/>
      <c r="D2" s="1"/>
      <c r="E2" s="31"/>
      <c r="F2" s="1"/>
      <c r="G2" s="1"/>
      <c r="H2" s="1"/>
      <c r="I2" s="55" t="s">
        <v>47</v>
      </c>
      <c r="J2" s="55"/>
      <c r="K2" s="1"/>
      <c r="L2" s="1"/>
      <c r="M2" s="1"/>
    </row>
    <row r="3" spans="1:13" ht="18" customHeight="1" x14ac:dyDescent="0.35">
      <c r="C3" s="56" t="s">
        <v>34</v>
      </c>
      <c r="D3" s="56"/>
      <c r="E3" s="56"/>
      <c r="F3" s="56"/>
      <c r="G3" s="56"/>
      <c r="H3" s="14"/>
    </row>
    <row r="4" spans="1:13" x14ac:dyDescent="0.25">
      <c r="K4" s="2"/>
      <c r="L4" s="2"/>
    </row>
    <row r="5" spans="1:13" ht="42" customHeight="1" x14ac:dyDescent="0.25">
      <c r="A5" s="28" t="s">
        <v>0</v>
      </c>
      <c r="B5" s="28" t="s">
        <v>18</v>
      </c>
      <c r="C5" s="28" t="s">
        <v>1</v>
      </c>
      <c r="D5" s="30" t="s">
        <v>22</v>
      </c>
      <c r="E5" s="28" t="s">
        <v>2</v>
      </c>
      <c r="F5" s="28" t="s">
        <v>3</v>
      </c>
      <c r="G5" s="29" t="s">
        <v>23</v>
      </c>
      <c r="H5" s="29" t="s">
        <v>20</v>
      </c>
      <c r="I5" s="30" t="s">
        <v>17</v>
      </c>
      <c r="J5" s="29" t="s">
        <v>21</v>
      </c>
      <c r="K5" s="3"/>
      <c r="L5" s="2"/>
    </row>
    <row r="6" spans="1:13" x14ac:dyDescent="0.25">
      <c r="A6" s="4">
        <v>1</v>
      </c>
      <c r="B6" s="52" t="s">
        <v>26</v>
      </c>
      <c r="C6" s="5" t="s">
        <v>4</v>
      </c>
      <c r="D6" s="5">
        <v>11</v>
      </c>
      <c r="E6" s="5">
        <v>2000</v>
      </c>
      <c r="F6" s="5">
        <v>3114061147</v>
      </c>
      <c r="G6" s="41"/>
      <c r="H6" s="12">
        <f>G6*24</f>
        <v>0</v>
      </c>
      <c r="I6" s="13">
        <v>0.23</v>
      </c>
      <c r="J6" s="12">
        <f>H6*1.23</f>
        <v>0</v>
      </c>
      <c r="K6" s="2"/>
      <c r="L6" s="2"/>
    </row>
    <row r="7" spans="1:13" x14ac:dyDescent="0.25">
      <c r="A7" s="4">
        <v>2</v>
      </c>
      <c r="B7" s="54"/>
      <c r="C7" s="5" t="s">
        <v>4</v>
      </c>
      <c r="D7" s="5">
        <v>11</v>
      </c>
      <c r="E7" s="5">
        <v>2016</v>
      </c>
      <c r="F7" s="5">
        <v>3114005321</v>
      </c>
      <c r="G7" s="41"/>
      <c r="H7" s="12">
        <f t="shared" ref="H7:H25" si="0">G7*24</f>
        <v>0</v>
      </c>
      <c r="I7" s="13">
        <v>0.23</v>
      </c>
      <c r="J7" s="12">
        <f t="shared" ref="J7:J25" si="1">H7*1.23</f>
        <v>0</v>
      </c>
      <c r="K7" s="2"/>
      <c r="L7" s="2"/>
    </row>
    <row r="8" spans="1:13" ht="15" customHeight="1" x14ac:dyDescent="0.25">
      <c r="A8" s="4">
        <v>3</v>
      </c>
      <c r="B8" s="52" t="s">
        <v>33</v>
      </c>
      <c r="C8" s="5" t="s">
        <v>5</v>
      </c>
      <c r="D8" s="5">
        <v>5</v>
      </c>
      <c r="E8" s="5">
        <v>1985</v>
      </c>
      <c r="F8" s="6">
        <v>3114000646</v>
      </c>
      <c r="G8" s="41"/>
      <c r="H8" s="12">
        <f t="shared" si="0"/>
        <v>0</v>
      </c>
      <c r="I8" s="13">
        <v>0.23</v>
      </c>
      <c r="J8" s="12">
        <f t="shared" si="1"/>
        <v>0</v>
      </c>
      <c r="K8" s="2"/>
      <c r="L8" s="2"/>
    </row>
    <row r="9" spans="1:13" x14ac:dyDescent="0.25">
      <c r="A9" s="4">
        <v>4</v>
      </c>
      <c r="B9" s="53"/>
      <c r="C9" s="5" t="s">
        <v>6</v>
      </c>
      <c r="D9" s="5">
        <v>2</v>
      </c>
      <c r="E9" s="5">
        <v>1987</v>
      </c>
      <c r="F9" s="5">
        <v>3114002483</v>
      </c>
      <c r="G9" s="41"/>
      <c r="H9" s="12">
        <f t="shared" si="0"/>
        <v>0</v>
      </c>
      <c r="I9" s="13">
        <v>0.23</v>
      </c>
      <c r="J9" s="12">
        <f t="shared" si="1"/>
        <v>0</v>
      </c>
      <c r="K9" s="2"/>
      <c r="L9" s="2"/>
    </row>
    <row r="10" spans="1:13" x14ac:dyDescent="0.25">
      <c r="A10" s="4">
        <v>5</v>
      </c>
      <c r="B10" s="54"/>
      <c r="C10" s="5" t="s">
        <v>4</v>
      </c>
      <c r="D10" s="5">
        <v>6</v>
      </c>
      <c r="E10" s="5">
        <v>2014</v>
      </c>
      <c r="F10" s="5">
        <v>3114004902</v>
      </c>
      <c r="G10" s="41"/>
      <c r="H10" s="12">
        <f t="shared" si="0"/>
        <v>0</v>
      </c>
      <c r="I10" s="13">
        <v>0.23</v>
      </c>
      <c r="J10" s="12">
        <f>H10*1.23</f>
        <v>0</v>
      </c>
      <c r="K10" s="2"/>
      <c r="L10" s="2"/>
    </row>
    <row r="11" spans="1:13" ht="30" x14ac:dyDescent="0.25">
      <c r="A11" s="4">
        <v>6</v>
      </c>
      <c r="B11" s="32" t="s">
        <v>7</v>
      </c>
      <c r="C11" s="5" t="s">
        <v>8</v>
      </c>
      <c r="D11" s="5">
        <v>2</v>
      </c>
      <c r="E11" s="5">
        <v>2012</v>
      </c>
      <c r="F11" s="5">
        <v>3014000499</v>
      </c>
      <c r="G11" s="12"/>
      <c r="H11" s="12">
        <f t="shared" si="0"/>
        <v>0</v>
      </c>
      <c r="I11" s="13">
        <v>0.23</v>
      </c>
      <c r="J11" s="12">
        <f t="shared" si="1"/>
        <v>0</v>
      </c>
      <c r="K11" s="2"/>
      <c r="L11" s="2"/>
    </row>
    <row r="12" spans="1:13" ht="30" x14ac:dyDescent="0.25">
      <c r="A12" s="4">
        <v>7</v>
      </c>
      <c r="B12" s="32" t="s">
        <v>24</v>
      </c>
      <c r="C12" s="5" t="s">
        <v>9</v>
      </c>
      <c r="D12" s="5">
        <v>2</v>
      </c>
      <c r="E12" s="5">
        <v>2010</v>
      </c>
      <c r="F12" s="5">
        <v>3114003822</v>
      </c>
      <c r="G12" s="12"/>
      <c r="H12" s="12">
        <f t="shared" si="0"/>
        <v>0</v>
      </c>
      <c r="I12" s="13">
        <v>0.23</v>
      </c>
      <c r="J12" s="12">
        <f t="shared" si="1"/>
        <v>0</v>
      </c>
      <c r="K12" s="2"/>
      <c r="L12" s="2"/>
    </row>
    <row r="13" spans="1:13" ht="30" x14ac:dyDescent="0.25">
      <c r="A13" s="4">
        <v>8</v>
      </c>
      <c r="B13" s="32" t="s">
        <v>10</v>
      </c>
      <c r="C13" s="5" t="s">
        <v>8</v>
      </c>
      <c r="D13" s="5">
        <v>2</v>
      </c>
      <c r="E13" s="5">
        <v>2015</v>
      </c>
      <c r="F13" s="5">
        <v>3020000173</v>
      </c>
      <c r="G13" s="12"/>
      <c r="H13" s="12">
        <f t="shared" si="0"/>
        <v>0</v>
      </c>
      <c r="I13" s="13">
        <v>0.23</v>
      </c>
      <c r="J13" s="12">
        <f t="shared" si="1"/>
        <v>0</v>
      </c>
      <c r="K13" s="2"/>
      <c r="L13" s="2"/>
    </row>
    <row r="14" spans="1:13" x14ac:dyDescent="0.25">
      <c r="A14" s="4">
        <v>9</v>
      </c>
      <c r="B14" s="5" t="s">
        <v>11</v>
      </c>
      <c r="C14" s="5" t="s">
        <v>4</v>
      </c>
      <c r="D14" s="4">
        <v>5</v>
      </c>
      <c r="E14" s="4">
        <v>1978</v>
      </c>
      <c r="F14" s="4">
        <v>3114062119</v>
      </c>
      <c r="G14" s="41"/>
      <c r="H14" s="12">
        <f t="shared" si="0"/>
        <v>0</v>
      </c>
      <c r="I14" s="13">
        <v>0.23</v>
      </c>
      <c r="J14" s="12">
        <f t="shared" si="1"/>
        <v>0</v>
      </c>
      <c r="K14" s="2"/>
      <c r="L14" s="2"/>
    </row>
    <row r="15" spans="1:13" x14ac:dyDescent="0.25">
      <c r="A15" s="4">
        <v>10</v>
      </c>
      <c r="B15" s="5" t="s">
        <v>12</v>
      </c>
      <c r="C15" s="5" t="s">
        <v>4</v>
      </c>
      <c r="D15" s="4">
        <v>4</v>
      </c>
      <c r="E15" s="4">
        <v>2014</v>
      </c>
      <c r="F15" s="4">
        <v>3120000778</v>
      </c>
      <c r="G15" s="41"/>
      <c r="H15" s="12">
        <f t="shared" si="0"/>
        <v>0</v>
      </c>
      <c r="I15" s="13">
        <v>0.23</v>
      </c>
      <c r="J15" s="12">
        <f t="shared" si="1"/>
        <v>0</v>
      </c>
      <c r="K15" s="2"/>
      <c r="L15" s="2"/>
    </row>
    <row r="16" spans="1:13" x14ac:dyDescent="0.25">
      <c r="A16" s="4">
        <v>11</v>
      </c>
      <c r="B16" s="52" t="s">
        <v>25</v>
      </c>
      <c r="C16" s="5" t="s">
        <v>4</v>
      </c>
      <c r="D16" s="4">
        <v>11</v>
      </c>
      <c r="E16" s="4">
        <v>2014</v>
      </c>
      <c r="F16" s="4">
        <v>3120000770</v>
      </c>
      <c r="G16" s="41"/>
      <c r="H16" s="12">
        <f t="shared" si="0"/>
        <v>0</v>
      </c>
      <c r="I16" s="13">
        <v>0.23</v>
      </c>
      <c r="J16" s="12">
        <f t="shared" si="1"/>
        <v>0</v>
      </c>
      <c r="K16" s="2"/>
      <c r="L16" s="2"/>
    </row>
    <row r="17" spans="1:14" x14ac:dyDescent="0.25">
      <c r="A17" s="4">
        <v>12</v>
      </c>
      <c r="B17" s="53"/>
      <c r="C17" s="5" t="s">
        <v>4</v>
      </c>
      <c r="D17" s="4">
        <v>11</v>
      </c>
      <c r="E17" s="4">
        <v>2015</v>
      </c>
      <c r="F17" s="4">
        <v>3120000803</v>
      </c>
      <c r="G17" s="41"/>
      <c r="H17" s="12">
        <f t="shared" si="0"/>
        <v>0</v>
      </c>
      <c r="I17" s="13">
        <v>0.23</v>
      </c>
      <c r="J17" s="12">
        <f t="shared" si="1"/>
        <v>0</v>
      </c>
      <c r="K17" s="2"/>
      <c r="L17" s="2"/>
      <c r="N17" t="s">
        <v>44</v>
      </c>
    </row>
    <row r="18" spans="1:14" x14ac:dyDescent="0.25">
      <c r="A18" s="4">
        <v>13</v>
      </c>
      <c r="B18" s="54"/>
      <c r="C18" s="5" t="s">
        <v>8</v>
      </c>
      <c r="D18" s="4">
        <v>2</v>
      </c>
      <c r="E18" s="4">
        <v>2015</v>
      </c>
      <c r="F18" s="4">
        <v>3020000189</v>
      </c>
      <c r="G18" s="41"/>
      <c r="H18" s="12">
        <f t="shared" si="0"/>
        <v>0</v>
      </c>
      <c r="I18" s="13">
        <v>0.23</v>
      </c>
      <c r="J18" s="12">
        <f t="shared" si="1"/>
        <v>0</v>
      </c>
      <c r="K18" s="2"/>
      <c r="L18" s="2"/>
    </row>
    <row r="19" spans="1:14" x14ac:dyDescent="0.25">
      <c r="A19" s="4">
        <v>14</v>
      </c>
      <c r="B19" s="52" t="s">
        <v>27</v>
      </c>
      <c r="C19" s="5" t="s">
        <v>8</v>
      </c>
      <c r="D19" s="4">
        <v>2</v>
      </c>
      <c r="E19" s="4">
        <v>2019</v>
      </c>
      <c r="F19" s="4">
        <v>3014000936</v>
      </c>
      <c r="G19" s="41"/>
      <c r="H19" s="12">
        <f t="shared" si="0"/>
        <v>0</v>
      </c>
      <c r="I19" s="13">
        <v>0.23</v>
      </c>
      <c r="J19" s="12">
        <f t="shared" si="1"/>
        <v>0</v>
      </c>
      <c r="K19" s="2"/>
      <c r="L19" s="2"/>
    </row>
    <row r="20" spans="1:14" x14ac:dyDescent="0.25">
      <c r="A20" s="4">
        <v>15</v>
      </c>
      <c r="B20" s="54"/>
      <c r="C20" s="5" t="s">
        <v>13</v>
      </c>
      <c r="D20" s="4">
        <v>8</v>
      </c>
      <c r="E20" s="4">
        <v>1981</v>
      </c>
      <c r="F20" s="4">
        <v>3114052538</v>
      </c>
      <c r="G20" s="41"/>
      <c r="H20" s="12">
        <f t="shared" si="0"/>
        <v>0</v>
      </c>
      <c r="I20" s="13">
        <v>0.23</v>
      </c>
      <c r="J20" s="12">
        <f t="shared" si="1"/>
        <v>0</v>
      </c>
      <c r="K20" s="2"/>
      <c r="L20" s="2"/>
    </row>
    <row r="21" spans="1:14" x14ac:dyDescent="0.25">
      <c r="A21" s="4">
        <v>16</v>
      </c>
      <c r="B21" s="5" t="s">
        <v>14</v>
      </c>
      <c r="C21" s="5" t="s">
        <v>4</v>
      </c>
      <c r="D21" s="4">
        <v>5</v>
      </c>
      <c r="E21" s="4">
        <v>1974</v>
      </c>
      <c r="F21" s="4">
        <v>3114061150</v>
      </c>
      <c r="G21" s="41"/>
      <c r="H21" s="12">
        <f t="shared" si="0"/>
        <v>0</v>
      </c>
      <c r="I21" s="13">
        <v>0.23</v>
      </c>
      <c r="J21" s="12">
        <f t="shared" si="1"/>
        <v>0</v>
      </c>
      <c r="K21" s="2"/>
      <c r="L21" s="2"/>
    </row>
    <row r="22" spans="1:14" ht="30" x14ac:dyDescent="0.25">
      <c r="A22" s="4">
        <v>17</v>
      </c>
      <c r="B22" s="33" t="s">
        <v>45</v>
      </c>
      <c r="C22" s="6" t="s">
        <v>4</v>
      </c>
      <c r="D22" s="7">
        <v>5</v>
      </c>
      <c r="E22" s="7">
        <v>2015</v>
      </c>
      <c r="F22" s="7">
        <v>3114005263</v>
      </c>
      <c r="G22" s="41"/>
      <c r="H22" s="12">
        <f t="shared" si="0"/>
        <v>0</v>
      </c>
      <c r="I22" s="13">
        <v>0.23</v>
      </c>
      <c r="J22" s="12">
        <f t="shared" si="1"/>
        <v>0</v>
      </c>
      <c r="K22" s="8"/>
      <c r="L22" s="8"/>
    </row>
    <row r="23" spans="1:14" x14ac:dyDescent="0.25">
      <c r="A23" s="4">
        <v>18</v>
      </c>
      <c r="B23" s="5" t="s">
        <v>15</v>
      </c>
      <c r="C23" s="5" t="s">
        <v>8</v>
      </c>
      <c r="D23" s="4">
        <v>2</v>
      </c>
      <c r="E23" s="4">
        <v>2019</v>
      </c>
      <c r="F23" s="4">
        <v>3014000855</v>
      </c>
      <c r="G23" s="41"/>
      <c r="H23" s="12">
        <f t="shared" si="0"/>
        <v>0</v>
      </c>
      <c r="I23" s="13">
        <v>0.23</v>
      </c>
      <c r="J23" s="12">
        <f t="shared" si="1"/>
        <v>0</v>
      </c>
      <c r="K23" s="2"/>
      <c r="L23" s="2"/>
    </row>
    <row r="24" spans="1:14" x14ac:dyDescent="0.25">
      <c r="A24" s="4">
        <v>19</v>
      </c>
      <c r="B24" s="52" t="s">
        <v>16</v>
      </c>
      <c r="C24" s="5" t="s">
        <v>9</v>
      </c>
      <c r="D24" s="4">
        <v>4</v>
      </c>
      <c r="E24" s="4">
        <v>2019</v>
      </c>
      <c r="F24" s="4">
        <v>3114006622</v>
      </c>
      <c r="G24" s="41"/>
      <c r="H24" s="12">
        <f t="shared" si="0"/>
        <v>0</v>
      </c>
      <c r="I24" s="13">
        <v>0.23</v>
      </c>
      <c r="J24" s="12">
        <f t="shared" si="1"/>
        <v>0</v>
      </c>
      <c r="K24" s="2"/>
      <c r="L24" s="2"/>
    </row>
    <row r="25" spans="1:14" x14ac:dyDescent="0.25">
      <c r="A25" s="4">
        <v>20</v>
      </c>
      <c r="B25" s="54"/>
      <c r="C25" s="5" t="s">
        <v>8</v>
      </c>
      <c r="D25" s="4">
        <v>2</v>
      </c>
      <c r="E25" s="4">
        <v>2019</v>
      </c>
      <c r="F25" s="4">
        <v>3014000880</v>
      </c>
      <c r="G25" s="41"/>
      <c r="H25" s="12">
        <f t="shared" si="0"/>
        <v>0</v>
      </c>
      <c r="I25" s="13">
        <v>0.23</v>
      </c>
      <c r="J25" s="12">
        <f t="shared" si="1"/>
        <v>0</v>
      </c>
      <c r="K25" s="2"/>
      <c r="L25" s="2"/>
    </row>
    <row r="26" spans="1:14" ht="15" customHeight="1" x14ac:dyDescent="0.25">
      <c r="A26" s="9"/>
      <c r="B26" s="10"/>
      <c r="C26" s="11"/>
      <c r="D26" s="11"/>
      <c r="E26" s="11"/>
      <c r="F26" s="11"/>
      <c r="G26" s="16" t="s">
        <v>19</v>
      </c>
      <c r="H26" s="18">
        <f>SUM(H6:H25)</f>
        <v>0</v>
      </c>
      <c r="I26" s="17"/>
      <c r="J26" s="19">
        <f>SUM(J6:J25)</f>
        <v>0</v>
      </c>
      <c r="K26" s="2"/>
      <c r="L26" s="2"/>
    </row>
    <row r="27" spans="1:14" ht="7.5" customHeight="1" x14ac:dyDescent="0.25">
      <c r="A27" s="20"/>
      <c r="B27" s="21"/>
      <c r="C27" s="22"/>
      <c r="D27" s="22"/>
      <c r="E27" s="22"/>
      <c r="F27" s="22"/>
      <c r="G27" s="23"/>
      <c r="H27" s="24"/>
      <c r="I27" s="25"/>
      <c r="J27" s="24"/>
      <c r="K27" s="2"/>
      <c r="L27" s="2"/>
    </row>
    <row r="28" spans="1:14" x14ac:dyDescent="0.25">
      <c r="A28" s="39" t="s">
        <v>35</v>
      </c>
      <c r="B28" s="39"/>
      <c r="C28" s="43">
        <f>H26</f>
        <v>0</v>
      </c>
      <c r="D28" s="39"/>
      <c r="E28" s="39"/>
      <c r="F28" s="39"/>
      <c r="G28" s="49" t="s">
        <v>39</v>
      </c>
      <c r="H28" s="49"/>
      <c r="I28" s="49"/>
      <c r="J28" s="49"/>
      <c r="K28" s="2"/>
      <c r="L28" s="2"/>
    </row>
    <row r="29" spans="1:14" x14ac:dyDescent="0.25">
      <c r="A29" s="40" t="s">
        <v>36</v>
      </c>
      <c r="B29" s="40"/>
      <c r="C29" s="44">
        <f>J26</f>
        <v>0</v>
      </c>
      <c r="D29" s="40"/>
      <c r="E29" s="40"/>
      <c r="F29" s="40"/>
      <c r="G29" s="49" t="s">
        <v>39</v>
      </c>
      <c r="H29" s="49"/>
      <c r="I29" s="49"/>
      <c r="J29" s="49"/>
      <c r="K29" s="2"/>
      <c r="L29" s="2"/>
    </row>
    <row r="30" spans="1:14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2"/>
      <c r="L30" s="2"/>
    </row>
    <row r="31" spans="1:14" x14ac:dyDescent="0.25">
      <c r="A31" s="39" t="s">
        <v>40</v>
      </c>
      <c r="B31" s="39"/>
      <c r="C31" s="39"/>
      <c r="D31" s="43">
        <f>C28*0.75</f>
        <v>0</v>
      </c>
      <c r="E31" s="42"/>
      <c r="F31" s="39"/>
      <c r="G31" s="49" t="s">
        <v>39</v>
      </c>
      <c r="H31" s="49"/>
      <c r="I31" s="49"/>
      <c r="J31" s="49"/>
      <c r="K31" s="2"/>
      <c r="L31" s="2"/>
    </row>
    <row r="32" spans="1:14" x14ac:dyDescent="0.25">
      <c r="A32" s="39" t="s">
        <v>41</v>
      </c>
      <c r="B32" s="39"/>
      <c r="C32" s="39"/>
      <c r="D32" s="43">
        <f>C29*0.75</f>
        <v>0</v>
      </c>
      <c r="E32" s="42"/>
      <c r="F32" s="39"/>
      <c r="G32" s="49" t="s">
        <v>39</v>
      </c>
      <c r="H32" s="49"/>
      <c r="I32" s="49"/>
      <c r="J32" s="49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.75" x14ac:dyDescent="0.25">
      <c r="A34" s="38" t="s">
        <v>37</v>
      </c>
      <c r="B34" s="38"/>
      <c r="C34" s="38"/>
      <c r="D34" s="38"/>
      <c r="E34" s="45">
        <f>C28+D31</f>
        <v>0</v>
      </c>
      <c r="F34" s="38"/>
      <c r="G34" s="49" t="s">
        <v>39</v>
      </c>
      <c r="H34" s="49"/>
      <c r="I34" s="49"/>
      <c r="J34" s="49"/>
    </row>
    <row r="35" spans="1:10" ht="15.75" x14ac:dyDescent="0.25">
      <c r="A35" s="38" t="s">
        <v>38</v>
      </c>
      <c r="B35" s="38"/>
      <c r="C35" s="38"/>
      <c r="D35" s="38"/>
      <c r="E35" s="45">
        <f>C29+D32</f>
        <v>0</v>
      </c>
      <c r="F35" s="38"/>
      <c r="G35" s="49" t="s">
        <v>39</v>
      </c>
      <c r="H35" s="49"/>
      <c r="I35" s="49"/>
      <c r="J35" s="49"/>
    </row>
    <row r="36" spans="1:10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x14ac:dyDescent="0.25">
      <c r="A37" s="26" t="s">
        <v>42</v>
      </c>
      <c r="B37" s="26"/>
      <c r="C37" s="26"/>
      <c r="D37" s="26"/>
      <c r="E37" s="50" t="s">
        <v>43</v>
      </c>
      <c r="F37" s="50"/>
      <c r="G37" s="38"/>
      <c r="H37" s="26"/>
      <c r="I37" s="26"/>
      <c r="J37" s="26"/>
    </row>
    <row r="38" spans="1:10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x14ac:dyDescent="0.25">
      <c r="A39" s="27"/>
      <c r="B39" s="34"/>
      <c r="C39" s="38"/>
      <c r="D39" s="38"/>
      <c r="E39" s="27"/>
      <c r="F39" s="38"/>
      <c r="G39" s="46"/>
      <c r="H39" s="46"/>
      <c r="I39" s="46"/>
      <c r="J39" s="46"/>
    </row>
    <row r="40" spans="1:10" x14ac:dyDescent="0.25">
      <c r="A40" s="27"/>
      <c r="B40" s="34"/>
      <c r="C40" s="27"/>
      <c r="D40" s="27"/>
      <c r="E40" s="27"/>
      <c r="F40" s="46"/>
      <c r="G40" s="46"/>
      <c r="H40" s="46"/>
      <c r="I40" s="46"/>
      <c r="J40" s="46"/>
    </row>
    <row r="41" spans="1:10" hidden="1" x14ac:dyDescent="0.25">
      <c r="A41" s="27"/>
      <c r="B41" s="34"/>
      <c r="C41" s="27"/>
      <c r="D41" s="27"/>
      <c r="E41" s="27"/>
      <c r="F41" s="27"/>
      <c r="G41" s="27"/>
      <c r="H41" s="34"/>
      <c r="I41" s="34"/>
      <c r="J41" s="27"/>
    </row>
    <row r="42" spans="1:10" hidden="1" x14ac:dyDescent="0.25">
      <c r="A42" s="27"/>
      <c r="B42" s="34"/>
      <c r="C42" s="27"/>
      <c r="D42" s="27"/>
      <c r="E42" s="27"/>
      <c r="F42" s="27"/>
      <c r="G42" s="27"/>
      <c r="H42" s="34"/>
      <c r="I42" s="34"/>
      <c r="J42" s="27"/>
    </row>
    <row r="43" spans="1:10" hidden="1" x14ac:dyDescent="0.25">
      <c r="A43" s="27"/>
      <c r="B43" s="36" t="s">
        <v>28</v>
      </c>
      <c r="C43" s="27"/>
      <c r="D43" s="27"/>
      <c r="E43" s="27"/>
      <c r="F43" s="27"/>
      <c r="G43" s="27"/>
      <c r="H43" s="34"/>
      <c r="I43" s="34"/>
      <c r="J43" s="27"/>
    </row>
    <row r="44" spans="1:10" hidden="1" x14ac:dyDescent="0.25">
      <c r="A44" s="27"/>
      <c r="B44" s="35" t="s">
        <v>29</v>
      </c>
      <c r="C44" s="47" t="s">
        <v>30</v>
      </c>
      <c r="D44" s="47"/>
      <c r="E44" s="47"/>
      <c r="F44" s="47"/>
      <c r="G44" s="47"/>
      <c r="H44" s="47"/>
      <c r="I44" s="47"/>
      <c r="J44" s="47"/>
    </row>
    <row r="45" spans="1:10" ht="15.75" hidden="1" customHeight="1" x14ac:dyDescent="0.25">
      <c r="B45" s="37" t="s">
        <v>31</v>
      </c>
      <c r="C45" s="48" t="s">
        <v>32</v>
      </c>
      <c r="D45" s="48"/>
      <c r="E45" s="48"/>
      <c r="F45" s="48"/>
      <c r="G45" s="48"/>
      <c r="H45" s="48"/>
      <c r="I45" s="48"/>
      <c r="J45" s="48"/>
    </row>
    <row r="49" spans="10:12" x14ac:dyDescent="0.25">
      <c r="K49" s="2"/>
      <c r="L49" s="2"/>
    </row>
    <row r="50" spans="10:12" x14ac:dyDescent="0.25">
      <c r="J50" s="2"/>
    </row>
    <row r="54" spans="10:12" x14ac:dyDescent="0.25">
      <c r="J54" s="2"/>
    </row>
  </sheetData>
  <mergeCells count="17">
    <mergeCell ref="B19:B20"/>
    <mergeCell ref="B24:B25"/>
    <mergeCell ref="G28:J28"/>
    <mergeCell ref="G29:J29"/>
    <mergeCell ref="G31:J31"/>
    <mergeCell ref="I1:J1"/>
    <mergeCell ref="B16:B18"/>
    <mergeCell ref="I2:J2"/>
    <mergeCell ref="B6:B7"/>
    <mergeCell ref="B8:B10"/>
    <mergeCell ref="C3:G3"/>
    <mergeCell ref="C44:J44"/>
    <mergeCell ref="C45:J45"/>
    <mergeCell ref="G32:J32"/>
    <mergeCell ref="G34:J34"/>
    <mergeCell ref="G35:J35"/>
    <mergeCell ref="E37:F3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ZofiaCzarnecka</dc:creator>
  <cp:lastModifiedBy>A50589</cp:lastModifiedBy>
  <cp:lastPrinted>2023-04-26T12:40:41Z</cp:lastPrinted>
  <dcterms:created xsi:type="dcterms:W3CDTF">2020-11-16T10:51:37Z</dcterms:created>
  <dcterms:modified xsi:type="dcterms:W3CDTF">2023-10-02T10:57:50Z</dcterms:modified>
</cp:coreProperties>
</file>