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835"/>
  </bookViews>
  <sheets>
    <sheet name="żywienie pozajelitowe" sheetId="1" r:id="rId1"/>
  </sheets>
  <definedNames>
    <definedName name="_xlnm.Print_Area" localSheetId="0">'żywienie pozajelitowe'!$A$2:$K$165</definedName>
  </definedNames>
  <calcPr calcId="145621"/>
</workbook>
</file>

<file path=xl/calcChain.xml><?xml version="1.0" encoding="utf-8"?>
<calcChain xmlns="http://schemas.openxmlformats.org/spreadsheetml/2006/main">
  <c r="D110" i="1" l="1"/>
  <c r="D103" i="1" l="1"/>
  <c r="D152" i="1"/>
  <c r="D151" i="1"/>
  <c r="D52" i="1"/>
  <c r="D37" i="1"/>
  <c r="D67" i="1"/>
  <c r="D158" i="1"/>
  <c r="D74" i="1" l="1"/>
  <c r="D59" i="1" l="1"/>
</calcChain>
</file>

<file path=xl/sharedStrings.xml><?xml version="1.0" encoding="utf-8"?>
<sst xmlns="http://schemas.openxmlformats.org/spreadsheetml/2006/main" count="386" uniqueCount="91">
  <si>
    <t>Nazwa asortymentu</t>
  </si>
  <si>
    <t>Ilość opakowań</t>
  </si>
  <si>
    <t>Cena netto</t>
  </si>
  <si>
    <t>Vat [%]</t>
  </si>
  <si>
    <t>cena brutto</t>
  </si>
  <si>
    <t>Wartość netto</t>
  </si>
  <si>
    <t>Wartość brutto</t>
  </si>
  <si>
    <t>producent, nazwa handlowa, KOD EAN,            wlk opk</t>
  </si>
  <si>
    <t>1.</t>
  </si>
  <si>
    <t>Lp.</t>
  </si>
  <si>
    <t>Razem:</t>
  </si>
  <si>
    <t xml:space="preserve">PAKIET  1 </t>
  </si>
  <si>
    <t>Ilość szt.</t>
  </si>
  <si>
    <t>pakiet 2</t>
  </si>
  <si>
    <t xml:space="preserve">Zbilansowany 10% roztwór aminokwasów z elektrolitami, zawierający 42% aminokwasów niezbędnych oraz 20% aminokwasów o łańcuchach rozgałęzionych,  zawierający wzorzec aminokwasów umożliwiający podaż dla dzieci od 3 roku życia, o zawartości azotu =15,8g/l,  zawierający fosforany w ilości 10 mmol/l  </t>
  </si>
  <si>
    <t>Postać</t>
  </si>
  <si>
    <t xml:space="preserve">butelka 500ml </t>
  </si>
  <si>
    <t>butelka 500ml</t>
  </si>
  <si>
    <t xml:space="preserve">10% roztwór aminokwasów  typu hepa, zawierający 15,3 gN/l, oraz aminokwasów aromatycznych w ilości 8,8% </t>
  </si>
  <si>
    <t>pakiet 3</t>
  </si>
  <si>
    <t>8% roztwór aminokwasów  typu hepa, zawierający azot 12,9g/l, oraz aminokwasów 80g/L</t>
  </si>
  <si>
    <t>pakiet 4</t>
  </si>
  <si>
    <t>roztwór aminokwasów  ostrą lub przewlekłą niewydolnością nerek poddawanych hemodializie lub hemofiltracji. , zawierający azot 8,6g/l, osmolarność 510mOsm/l, wartość energetyczna 222kcal/L</t>
  </si>
  <si>
    <t>pakiet 5</t>
  </si>
  <si>
    <t>RAZEM:</t>
  </si>
  <si>
    <t>2.</t>
  </si>
  <si>
    <t>pakiet 6</t>
  </si>
  <si>
    <t xml:space="preserve"> Worek dwukomorowy do żywienia pozjelitowego zawierający aminokwasy, glukozę, elektrolity o zawartości azotu 5,7g, energia calkowita 480kacl, osmolarność 900 mOsm/l,podaż przez żyły obwodowe i centralne</t>
  </si>
  <si>
    <t>pakiet 7</t>
  </si>
  <si>
    <t>pakiet 9</t>
  </si>
  <si>
    <t>pakiet 10</t>
  </si>
  <si>
    <t xml:space="preserve">worek 1250ml </t>
  </si>
  <si>
    <t>worek  625 ml</t>
  </si>
  <si>
    <t>worek 2000 ml</t>
  </si>
  <si>
    <t>worek 1000 ml</t>
  </si>
  <si>
    <t xml:space="preserve">worek 1875ml </t>
  </si>
  <si>
    <t>worek 1250ml</t>
  </si>
  <si>
    <t>worek 500ml</t>
  </si>
  <si>
    <t>worek 986 ml</t>
  </si>
  <si>
    <t>worek 1477 ml</t>
  </si>
  <si>
    <t>Worek 3-komorowy zawierający r.r. aminokwasów z tauryną , elektrolity, glukozę 42%, emulsję tłuszczową zawierająca olej sojowy, triglicerydy średniołańcuchowe, olej z oliwek, olej rybi bogaty w kwasy omega 3 , nie zawiera kwasu glutaminowego, osmolarność 1500mOsm/l, podaż drogą żyły centralnej</t>
  </si>
  <si>
    <t>pakiet 11</t>
  </si>
  <si>
    <t>worek 1500 ml</t>
  </si>
  <si>
    <t>pakiet 12</t>
  </si>
  <si>
    <t>pakiet 13</t>
  </si>
  <si>
    <t>pakiet 14</t>
  </si>
  <si>
    <t>Worek 3-komorowy zawierający  roztwór glukozy z wapniem, emulsję
tłuszczową (Mieszanina oczyszczonego oleju z oliwek ( ok. 80%) i oczyszczonego oleju sojowego ( ok. 20%))oraz roztwór aminokwasów z innymi elektrolitami. Osmolarność 1310mOsm/L, azot 13,5g.  podaż drogą żyły centralnej</t>
  </si>
  <si>
    <t>Worek 3-komorowy zawierający  roztwór glukozy z wapniem, emulsję
tłuszczową (Mieszanina oczyszczonego oleju z oliwek ( ok. 80%) i oczyszczonego oleju sojowego ( ok. 20%))oraz roztwór aminokwasów z innymi elektrolitami. Osmolarność 760mOsm/L, azot 6g.  podaż drogą żyły centralnej lub obwodowej</t>
  </si>
  <si>
    <t>3.</t>
  </si>
  <si>
    <t>pakiet 15</t>
  </si>
  <si>
    <t>Preparat fosforanów wskazany do stosowania u dorosłych pacjentów jako uzupełnienie zapotrzebowania na fosforany w trakcie żywienia pozajelitowego</t>
  </si>
  <si>
    <t>koncentrat do sporządzania roztworu do infuzj, fiol. 20ml</t>
  </si>
  <si>
    <t>pakiet 16</t>
  </si>
  <si>
    <t xml:space="preserve"> proszek do sporządzania roztworów do infuzji 932 mg, fiol.</t>
  </si>
  <si>
    <t>pakiet 17</t>
  </si>
  <si>
    <t xml:space="preserve">Preparat witaminowy zawierający zestaw  witamin rozpuszczalnych w wodzie i w tłuszczach zgodny z rekomendacjami ESPEN bez zawartości  witaminy K, stosowany w żywieniu pozajelitowym </t>
  </si>
  <si>
    <t xml:space="preserve">Preparat witaminowy zawierający zestaw  witamin rozpuszczalnych w wodzie i w tłuszczach zgodny z rekomendacjami ESPEN (wszystkie witaminy rozpuszczalne w wodzie i tłuszczach, zwiększona zwartość witaminy C 200mg, witaminy B1 6mg, witaminy B6  6mg, łącznie z witamina K), stosowany w żywieniu pozajelitowym </t>
  </si>
  <si>
    <t xml:space="preserve">proszek do sporządzania roztworu do wstrzykiwań i infuzji, 750mg fiol. </t>
  </si>
  <si>
    <t>pakiet 18</t>
  </si>
  <si>
    <t>Koncentrat 9 podstawowych  pierwiastków śladowych : Fe,  Zn, Mn, Cu, F,  Cr, Mo, Se, J do żywienia pozajelitowego x 1 amp.</t>
  </si>
  <si>
    <t>amp. 10ml</t>
  </si>
  <si>
    <t>pakiet 19</t>
  </si>
  <si>
    <t>Preparat glutaminy , osmolarność 921 mOsm/L</t>
  </si>
  <si>
    <t>koncentrat do sporządzania roztworu do infuzji, 200mg/ml , butelka 100ml</t>
  </si>
  <si>
    <t>pakiet 20</t>
  </si>
  <si>
    <t xml:space="preserve">200 mg/ml (20%), butelka 500ml </t>
  </si>
  <si>
    <t>Emulsja tłuszczowa zawierająca: triglicerydy nasyconych kwasów tłuszczowych
o średniej długości łańcucha, Olej sojowy rafinowany oczyszczony,
Omega-3-kwasów triglicerydy</t>
  </si>
  <si>
    <t>pakiet 21</t>
  </si>
  <si>
    <t xml:space="preserve">worek o poj. 1012ml </t>
  </si>
  <si>
    <t>Trójkomorowy worek do wkłucia centralnego  , zawierający 10,6 g azotu, energii niebiałkowej 635 kcal. Zawierający mieszaninę 4 rodzajów emulsji tłuszczowej w tym olej rybi 15% , olej sojowy, MCT,olej z oliwek, węglowodany i elektrolity</t>
  </si>
  <si>
    <t>worek o poj. 1518ml</t>
  </si>
  <si>
    <t>Trójkomorowy worek do wkłucia centralnego , zawierający 15,9 g azotu, energii niebiałkowej 952 kcal. Zawierający mieszaninę 4 rodzajów emulsji tłuszczowej w tym olej rybi 15% , olej sojowy, MCT,olej z oliwek, węglowodany i elektrolity</t>
  </si>
  <si>
    <t>pakiet 22</t>
  </si>
  <si>
    <t>worek o poj. 850ml</t>
  </si>
  <si>
    <t>worek o poj. 1400ml</t>
  </si>
  <si>
    <t>Trójkomorowy worek do podaży dożylnej, infuzja żyłą centralną lub obwodową , zawierający 3,4g azotu, energia całkowita 600kcal, osmolarność 750mOsm/L</t>
  </si>
  <si>
    <t>Trójkomorowy worek do podaży dożylnej, infuzja żyłą centralną lub obwodową , zawierający 5,6 g azotu, energii całkowita 1000kcal, osmolarność 750mOsm/L</t>
  </si>
  <si>
    <r>
      <t>Preparat do żywienia pozajelitowego - worek 3 komorowy (aminokwasy +glukoza + emulsja tłuszczowa: średniołańcuchowe triglicerydy (50%MCT), olej sojowy (40%LCT ) oraz</t>
    </r>
    <r>
      <rPr>
        <u/>
        <sz val="10"/>
        <rFont val="Calibri"/>
        <family val="2"/>
        <charset val="238"/>
        <scheme val="minor"/>
      </rPr>
      <t xml:space="preserve"> triglicerydy kwasów Omega 3 </t>
    </r>
    <r>
      <rPr>
        <sz val="10"/>
        <rFont val="Calibri"/>
        <family val="2"/>
        <charset val="238"/>
        <scheme val="minor"/>
      </rPr>
      <t xml:space="preserve">(10%) wg monografii nr 1352) zawierający cynk, 48 g aminokwasów, 150 g glukozy, 6,8 g azotu, o kaloryczności 1265 kcal  do podaży drogą żył centralnych  </t>
    </r>
  </si>
  <si>
    <r>
      <t xml:space="preserve">Preparat do żywienia pozajelitowego - worek 3 komorowy (aminokwasy +glukoza + emulsja tłuszczowa: średniołańcuchowe triglicerydy (50%MCT), olej sojowy (40%LCT ) oraz </t>
    </r>
    <r>
      <rPr>
        <u/>
        <sz val="10"/>
        <rFont val="Calibri"/>
        <family val="2"/>
        <charset val="238"/>
        <scheme val="minor"/>
      </rPr>
      <t>triglicerydy kwasów Omega 3</t>
    </r>
    <r>
      <rPr>
        <sz val="10"/>
        <rFont val="Calibri"/>
        <family val="2"/>
        <charset val="238"/>
        <scheme val="minor"/>
      </rPr>
      <t xml:space="preserve"> (10%) wg monografii nr 1352) zawierający cynk, 72 g aminokwasów, 225 g glukozy, 10,2 g azotu, o kaloryczności 1900 kcal  do podaży drogą żył centralnych </t>
    </r>
  </si>
  <si>
    <r>
      <t>preparat do żywienia pozajelitowego - worek 3 komorowy (aminokwasy +glukoza + emulsja tłuszczowa: średniołańcuchowe triglicerydy (50%MCT), olej sojowy (40%LCT ) oraz</t>
    </r>
    <r>
      <rPr>
        <u/>
        <sz val="10"/>
        <rFont val="Calibri"/>
        <family val="2"/>
        <charset val="238"/>
        <scheme val="minor"/>
      </rPr>
      <t xml:space="preserve"> triglicerydy kwasów Omega 3</t>
    </r>
    <r>
      <rPr>
        <sz val="10"/>
        <rFont val="Calibri"/>
        <family val="2"/>
        <charset val="238"/>
        <scheme val="minor"/>
      </rPr>
      <t xml:space="preserve"> (10%) wg monografii nr 1352) zawierający cynk, 35,0 g aminokwasów, 90 g glukozy, 5 g azotu,  o kaloryczności 740 kcal  do podaży drogą żył centralnych </t>
    </r>
  </si>
  <si>
    <r>
      <t>preparat do żywienia pozajelitowego - worek 3 komorowy (aminokwasy +glukoza + emulsja tłuszczowa: średniołańcuchowe triglicerydy (50%MCT), olej sojowy (40%LCT ) oraz</t>
    </r>
    <r>
      <rPr>
        <u/>
        <sz val="10"/>
        <rFont val="Calibri"/>
        <family val="2"/>
        <charset val="238"/>
        <scheme val="minor"/>
      </rPr>
      <t xml:space="preserve"> triglicerydy kwasów Omega 3 </t>
    </r>
    <r>
      <rPr>
        <sz val="10"/>
        <rFont val="Calibri"/>
        <family val="2"/>
        <charset val="238"/>
        <scheme val="minor"/>
      </rPr>
      <t xml:space="preserve">(10%) wg. monografii nr 1352) zawierający cynk, 70,1 g aminokwasów, 180 g glukozy, 10 g azotu, o kaloryczności 1475 kcal  do podaży drogą żył centralnych </t>
    </r>
  </si>
  <si>
    <r>
      <t>Worek 3-komorowy zawierający r.r. aminokwasów ,  glukozę, elektrolity, emulsję tłuszczową zawierająca  mieszankę oczyszczonego oleju z oliwek (ok. 80%) i oczyszczonego oleju sojowego (ok. 20%) nie zawiera kwasu glutaminowego, osmolarność 1450 mOsm/LmOsm/l, azot 9,9g</t>
    </r>
    <r>
      <rPr>
        <b/>
        <sz val="10"/>
        <rFont val="Calibri"/>
        <family val="2"/>
        <charset val="238"/>
        <scheme val="minor"/>
      </rPr>
      <t xml:space="preserve">  </t>
    </r>
    <r>
      <rPr>
        <sz val="10"/>
        <rFont val="Calibri"/>
        <family val="2"/>
        <charset val="238"/>
        <scheme val="minor"/>
      </rPr>
      <t>podaż drogą żyły centralnej</t>
    </r>
  </si>
  <si>
    <r>
      <t>Worek 2-komorowy zawierający r.r. aminokwasów z elektrolitami oraz glukozę z wapniem, osmolarność 1625 mOsm/LmOsm/l, azot 12,4g</t>
    </r>
    <r>
      <rPr>
        <b/>
        <sz val="10"/>
        <rFont val="Calibri"/>
        <family val="2"/>
        <charset val="238"/>
        <scheme val="minor"/>
      </rPr>
      <t xml:space="preserve">  </t>
    </r>
    <r>
      <rPr>
        <sz val="10"/>
        <rFont val="Calibri"/>
        <family val="2"/>
        <charset val="238"/>
        <scheme val="minor"/>
      </rPr>
      <t>podaż drogą żyły centralnej</t>
    </r>
  </si>
  <si>
    <r>
      <t>Worek 2-komorowy zawierający r.r. aminokwasów z elektrolitami oraz glukozę z wapniem, osmolarność 845mOsm/l, azot 6,8g</t>
    </r>
    <r>
      <rPr>
        <b/>
        <sz val="10"/>
        <rFont val="Calibri"/>
        <family val="2"/>
        <charset val="238"/>
        <scheme val="minor"/>
      </rPr>
      <t xml:space="preserve">  </t>
    </r>
    <r>
      <rPr>
        <sz val="10"/>
        <rFont val="Calibri"/>
        <family val="2"/>
        <charset val="238"/>
        <scheme val="minor"/>
      </rPr>
      <t>podaż drogą żyły centralnej</t>
    </r>
  </si>
  <si>
    <t xml:space="preserve"> Worek trójkomorowy w warunkach żywienia pozajelitowego u pacjentów z łagodnym lub umiarkowanie ciężkim
katabolizmem.Osmolarność 950 mOsm/L, azot 5,7g, zawiera olej sojowy oczyszczony. </t>
  </si>
  <si>
    <t>worek 1250 ml</t>
  </si>
  <si>
    <t xml:space="preserve">worek o poj. 506ml </t>
  </si>
  <si>
    <t>Trójkomorowy worek do wkłucia centralnego  , zawierający 5,3 g azotu, energii niebiałkowej 635 kcal. Zawierający mieszaninę 4 rodzajów emulsji tłuszczowej w tym olej rybi 15% , olej sojowy, MCT,olej z oliwek, węglowodany i elektrolity</t>
  </si>
  <si>
    <t xml:space="preserve"> Worek dwukomorowy do żywienia pozjelitowego zawierający aminokwasy, glukozę, elektrolity o zawartości azotu 9,2g, energia całkowita 1260kacl,osmolarność 1150 mOsm/l, Zawiera argininę i histydynę. Podaż drogą żył centralnych. Stosowany u pacjentów w trakcie dializy i hemodializy</t>
  </si>
  <si>
    <t>pakiet 8</t>
  </si>
  <si>
    <t>pakiet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</si>
</sst>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theme="1"/>
      <name val="RotisSansSerif"/>
      <family val="2"/>
      <charset val="238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indexed="8"/>
      <name val="RotisSansSerif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0"/>
      <color rgb="FF329664"/>
      <name val="Arial"/>
      <family val="2"/>
      <charset val="238"/>
    </font>
    <font>
      <b/>
      <sz val="10"/>
      <color rgb="FF0000C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0" fontId="2" fillId="0" borderId="0"/>
    <xf numFmtId="43" fontId="3" fillId="0" borderId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0" fontId="2" fillId="3" borderId="1">
      <alignment horizontal="left" vertical="center"/>
    </xf>
    <xf numFmtId="0" fontId="9" fillId="2" borderId="1">
      <alignment horizontal="left" vertical="center"/>
    </xf>
    <xf numFmtId="0" fontId="9" fillId="4" borderId="1">
      <alignment horizontal="left" vertical="center"/>
    </xf>
    <xf numFmtId="0" fontId="10" fillId="3" borderId="1">
      <alignment horizontal="center" vertical="center"/>
    </xf>
    <xf numFmtId="0" fontId="2" fillId="3" borderId="1">
      <alignment horizontal="center" vertical="center"/>
    </xf>
    <xf numFmtId="0" fontId="9" fillId="2" borderId="1">
      <alignment horizontal="center" vertical="center"/>
    </xf>
    <xf numFmtId="0" fontId="9" fillId="4" borderId="1">
      <alignment horizontal="center" vertical="center"/>
    </xf>
    <xf numFmtId="0" fontId="10" fillId="3" borderId="1">
      <alignment horizontal="center" vertical="center"/>
    </xf>
    <xf numFmtId="0" fontId="7" fillId="0" borderId="1">
      <alignment horizontal="right" vertical="center"/>
    </xf>
    <xf numFmtId="0" fontId="7" fillId="5" borderId="1">
      <alignment horizontal="right" vertical="center"/>
    </xf>
    <xf numFmtId="0" fontId="7" fillId="0" borderId="1">
      <alignment horizontal="center" vertical="center"/>
    </xf>
    <xf numFmtId="0" fontId="10" fillId="2" borderId="1"/>
    <xf numFmtId="0" fontId="10" fillId="0" borderId="1">
      <alignment horizontal="center" vertical="center" wrapText="1"/>
    </xf>
    <xf numFmtId="0" fontId="10" fillId="4" borderId="1"/>
    <xf numFmtId="0" fontId="2" fillId="0" borderId="1">
      <alignment horizontal="left" vertical="center"/>
    </xf>
    <xf numFmtId="0" fontId="2" fillId="0" borderId="1">
      <alignment horizontal="left" vertical="top"/>
    </xf>
    <xf numFmtId="0" fontId="2" fillId="3" borderId="1">
      <alignment horizontal="center" vertical="center"/>
    </xf>
    <xf numFmtId="0" fontId="2" fillId="3" borderId="1">
      <alignment horizontal="lef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11" fillId="3" borderId="1">
      <alignment horizontal="left" vertical="center" indent="1"/>
    </xf>
    <xf numFmtId="0" fontId="2" fillId="6" borderId="1"/>
    <xf numFmtId="0" fontId="12" fillId="0" borderId="1"/>
    <xf numFmtId="0" fontId="13" fillId="0" borderId="1"/>
    <xf numFmtId="0" fontId="7" fillId="7" borderId="1"/>
    <xf numFmtId="0" fontId="7" fillId="8" borderId="1"/>
  </cellStyleXfs>
  <cellXfs count="33">
    <xf numFmtId="0" fontId="0" fillId="0" borderId="0" xfId="0"/>
    <xf numFmtId="0" fontId="14" fillId="0" borderId="0" xfId="0" applyFont="1"/>
    <xf numFmtId="0" fontId="15" fillId="0" borderId="0" xfId="0" applyFont="1"/>
    <xf numFmtId="44" fontId="15" fillId="0" borderId="0" xfId="0" applyNumberFormat="1" applyFont="1"/>
    <xf numFmtId="0" fontId="15" fillId="9" borderId="0" xfId="0" applyFont="1" applyFill="1"/>
    <xf numFmtId="0" fontId="14" fillId="10" borderId="1" xfId="0" applyFont="1" applyFill="1" applyBorder="1" applyAlignment="1">
      <alignment horizontal="center" vertical="center" wrapText="1"/>
    </xf>
    <xf numFmtId="44" fontId="14" fillId="10" borderId="1" xfId="0" applyNumberFormat="1" applyFont="1" applyFill="1" applyBorder="1" applyAlignment="1">
      <alignment horizontal="center" vertical="center" wrapText="1"/>
    </xf>
    <xf numFmtId="0" fontId="15" fillId="10" borderId="0" xfId="0" applyFont="1" applyFill="1"/>
    <xf numFmtId="0" fontId="15" fillId="10" borderId="1" xfId="0" applyFont="1" applyFill="1" applyBorder="1"/>
    <xf numFmtId="0" fontId="15" fillId="10" borderId="1" xfId="1" applyFont="1" applyFill="1" applyBorder="1" applyAlignment="1">
      <alignment vertical="center" wrapText="1"/>
    </xf>
    <xf numFmtId="0" fontId="15" fillId="10" borderId="1" xfId="0" applyFont="1" applyFill="1" applyBorder="1" applyAlignment="1">
      <alignment horizontal="center" vertical="center"/>
    </xf>
    <xf numFmtId="44" fontId="15" fillId="10" borderId="1" xfId="0" applyNumberFormat="1" applyFont="1" applyFill="1" applyBorder="1" applyAlignment="1">
      <alignment horizontal="center" vertical="center"/>
    </xf>
    <xf numFmtId="44" fontId="15" fillId="10" borderId="2" xfId="0" applyNumberFormat="1" applyFont="1" applyFill="1" applyBorder="1" applyAlignment="1">
      <alignment horizontal="center" vertical="center"/>
    </xf>
    <xf numFmtId="0" fontId="15" fillId="10" borderId="4" xfId="5" applyFont="1" applyFill="1" applyBorder="1" applyAlignment="1">
      <alignment vertical="center" wrapText="1"/>
    </xf>
    <xf numFmtId="0" fontId="15" fillId="10" borderId="0" xfId="1" applyFont="1" applyFill="1" applyBorder="1" applyAlignment="1">
      <alignment wrapText="1"/>
    </xf>
    <xf numFmtId="44" fontId="15" fillId="10" borderId="1" xfId="0" applyNumberFormat="1" applyFont="1" applyFill="1" applyBorder="1"/>
    <xf numFmtId="44" fontId="15" fillId="10" borderId="0" xfId="0" applyNumberFormat="1" applyFont="1" applyFill="1"/>
    <xf numFmtId="0" fontId="15" fillId="10" borderId="5" xfId="0" applyFont="1" applyFill="1" applyBorder="1" applyAlignment="1">
      <alignment vertical="center" wrapText="1"/>
    </xf>
    <xf numFmtId="0" fontId="15" fillId="10" borderId="1" xfId="0" applyFont="1" applyFill="1" applyBorder="1" applyAlignment="1">
      <alignment vertical="center" wrapText="1"/>
    </xf>
    <xf numFmtId="0" fontId="15" fillId="10" borderId="1" xfId="1" applyFont="1" applyFill="1" applyBorder="1" applyAlignment="1">
      <alignment wrapText="1"/>
    </xf>
    <xf numFmtId="0" fontId="14" fillId="10" borderId="1" xfId="0" applyFont="1" applyFill="1" applyBorder="1" applyAlignment="1"/>
    <xf numFmtId="44" fontId="14" fillId="10" borderId="1" xfId="0" applyNumberFormat="1" applyFont="1" applyFill="1" applyBorder="1" applyAlignment="1"/>
    <xf numFmtId="0" fontId="15" fillId="10" borderId="1" xfId="0" applyFont="1" applyFill="1" applyBorder="1" applyAlignment="1">
      <alignment wrapText="1"/>
    </xf>
    <xf numFmtId="0" fontId="15" fillId="10" borderId="1" xfId="0" applyFont="1" applyFill="1" applyBorder="1" applyAlignment="1">
      <alignment horizontal="left" vertical="top" wrapText="1"/>
    </xf>
    <xf numFmtId="0" fontId="15" fillId="10" borderId="1" xfId="8" applyFont="1" applyFill="1" applyBorder="1" applyAlignment="1">
      <alignment vertical="center" wrapText="1"/>
    </xf>
    <xf numFmtId="0" fontId="15" fillId="10" borderId="6" xfId="14" applyFont="1" applyFill="1" applyBorder="1" applyAlignment="1">
      <alignment vertical="center" wrapText="1"/>
    </xf>
    <xf numFmtId="0" fontId="15" fillId="10" borderId="0" xfId="0" applyFont="1" applyFill="1" applyBorder="1"/>
    <xf numFmtId="44" fontId="15" fillId="10" borderId="0" xfId="0" applyNumberFormat="1" applyFont="1" applyFill="1" applyBorder="1"/>
    <xf numFmtId="0" fontId="14" fillId="11" borderId="1" xfId="0" applyFont="1" applyFill="1" applyBorder="1" applyAlignment="1">
      <alignment horizontal="center" vertical="center" wrapText="1"/>
    </xf>
    <xf numFmtId="44" fontId="14" fillId="11" borderId="1" xfId="0" applyNumberFormat="1" applyFont="1" applyFill="1" applyBorder="1" applyAlignment="1">
      <alignment horizontal="center" vertical="center" wrapText="1"/>
    </xf>
    <xf numFmtId="0" fontId="14" fillId="10" borderId="0" xfId="0" applyFont="1" applyFill="1"/>
    <xf numFmtId="0" fontId="14" fillId="10" borderId="3" xfId="0" applyFont="1" applyFill="1" applyBorder="1" applyAlignment="1">
      <alignment horizontal="right"/>
    </xf>
    <xf numFmtId="0" fontId="15" fillId="10" borderId="1" xfId="0" applyFont="1" applyFill="1" applyBorder="1" applyAlignment="1">
      <alignment horizontal="center"/>
    </xf>
  </cellXfs>
  <cellStyles count="42">
    <cellStyle name="Calculated Column - IBM Cognos" xfId="34"/>
    <cellStyle name="Calculated Column Name - IBM Cognos" xfId="32"/>
    <cellStyle name="Calculated Row - IBM Cognos" xfId="35"/>
    <cellStyle name="Calculated Row Name - IBM Cognos" xfId="33"/>
    <cellStyle name="Column Name - IBM Cognos" xfId="20"/>
    <cellStyle name="Column Template - IBM Cognos" xfId="23"/>
    <cellStyle name="Differs From Base - IBM Cognos" xfId="41"/>
    <cellStyle name="Dziesiętny 2" xfId="3"/>
    <cellStyle name="Dziesiętny 2 2" xfId="13"/>
    <cellStyle name="Dziesiętny 3" xfId="9"/>
    <cellStyle name="Excel Built-in Explanatory Text" xfId="4"/>
    <cellStyle name="Group Name - IBM Cognos" xfId="31"/>
    <cellStyle name="Hold Values - IBM Cognos" xfId="37"/>
    <cellStyle name="List Name - IBM Cognos" xfId="30"/>
    <cellStyle name="Locked - IBM Cognos" xfId="40"/>
    <cellStyle name="Measure - IBM Cognos" xfId="24"/>
    <cellStyle name="Measure Header - IBM Cognos" xfId="25"/>
    <cellStyle name="Measure Name - IBM Cognos" xfId="26"/>
    <cellStyle name="Measure Summary - IBM Cognos" xfId="27"/>
    <cellStyle name="Measure Summary TM1 - IBM Cognos" xfId="29"/>
    <cellStyle name="Measure Template - IBM Cognos" xfId="28"/>
    <cellStyle name="More - IBM Cognos" xfId="36"/>
    <cellStyle name="Normalny" xfId="0" builtinId="0"/>
    <cellStyle name="Normalny 12" xfId="5"/>
    <cellStyle name="Normalny 2" xfId="1"/>
    <cellStyle name="Normalny 2 2" xfId="6"/>
    <cellStyle name="Normalny 2 3" xfId="12"/>
    <cellStyle name="Normalny 3" xfId="2"/>
    <cellStyle name="Normalny 4" xfId="8"/>
    <cellStyle name="Normalny 5" xfId="14"/>
    <cellStyle name="Normalny 8" xfId="7"/>
    <cellStyle name="Pending Change - IBM Cognos" xfId="38"/>
    <cellStyle name="Procentowy 2" xfId="11"/>
    <cellStyle name="Row Name - IBM Cognos" xfId="16"/>
    <cellStyle name="Row Template - IBM Cognos" xfId="19"/>
    <cellStyle name="Summary Column Name - IBM Cognos" xfId="21"/>
    <cellStyle name="Summary Column Name TM1 - IBM Cognos" xfId="22"/>
    <cellStyle name="Summary Row Name - IBM Cognos" xfId="17"/>
    <cellStyle name="Summary Row Name TM1 - IBM Cognos" xfId="18"/>
    <cellStyle name="Unsaved Change - IBM Cognos" xfId="39"/>
    <cellStyle name="Walutowy 2" xfId="10"/>
    <cellStyle name="Walutowy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193"/>
  <sheetViews>
    <sheetView tabSelected="1" view="pageBreakPreview" topLeftCell="A157" zoomScale="60" zoomScaleNormal="100" workbookViewId="0">
      <selection activeCell="A68" sqref="A68:XFD68"/>
    </sheetView>
  </sheetViews>
  <sheetFormatPr defaultRowHeight="12.75"/>
  <cols>
    <col min="1" max="1" width="4.7109375" style="2" customWidth="1"/>
    <col min="2" max="2" width="39.85546875" style="2" customWidth="1"/>
    <col min="3" max="3" width="11.140625" style="2" customWidth="1"/>
    <col min="4" max="4" width="6.7109375" style="2" customWidth="1"/>
    <col min="5" max="5" width="8.7109375" style="2" customWidth="1"/>
    <col min="6" max="6" width="9" style="3" customWidth="1"/>
    <col min="7" max="7" width="6.28515625" style="2" customWidth="1"/>
    <col min="8" max="8" width="9.140625" style="3" customWidth="1"/>
    <col min="9" max="9" width="10.5703125" style="3" customWidth="1"/>
    <col min="10" max="10" width="12.85546875" style="3" customWidth="1"/>
    <col min="11" max="11" width="11.5703125" style="2" customWidth="1"/>
    <col min="12" max="16384" width="9.140625" style="2"/>
  </cols>
  <sheetData>
    <row r="3" spans="1:32">
      <c r="B3" s="1" t="s">
        <v>11</v>
      </c>
      <c r="C3" s="1"/>
    </row>
    <row r="4" spans="1:32" s="4" customFormat="1" ht="63.75">
      <c r="A4" s="28" t="s">
        <v>9</v>
      </c>
      <c r="B4" s="28" t="s">
        <v>0</v>
      </c>
      <c r="C4" s="28" t="s">
        <v>15</v>
      </c>
      <c r="D4" s="28" t="s">
        <v>12</v>
      </c>
      <c r="E4" s="28" t="s">
        <v>1</v>
      </c>
      <c r="F4" s="29" t="s">
        <v>2</v>
      </c>
      <c r="G4" s="28" t="s">
        <v>3</v>
      </c>
      <c r="H4" s="29" t="s">
        <v>4</v>
      </c>
      <c r="I4" s="29" t="s">
        <v>5</v>
      </c>
      <c r="J4" s="29" t="s">
        <v>6</v>
      </c>
      <c r="K4" s="28" t="s">
        <v>7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s="4" customFormat="1" ht="102">
      <c r="A5" s="8" t="s">
        <v>8</v>
      </c>
      <c r="B5" s="9" t="s">
        <v>14</v>
      </c>
      <c r="C5" s="9" t="s">
        <v>16</v>
      </c>
      <c r="D5" s="10">
        <v>50</v>
      </c>
      <c r="E5" s="10"/>
      <c r="F5" s="11"/>
      <c r="G5" s="10"/>
      <c r="H5" s="11"/>
      <c r="I5" s="12"/>
      <c r="J5" s="12"/>
      <c r="K5" s="13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s="4" customFormat="1">
      <c r="A6" s="7"/>
      <c r="B6" s="14"/>
      <c r="C6" s="14"/>
      <c r="D6" s="31" t="s">
        <v>10</v>
      </c>
      <c r="E6" s="31"/>
      <c r="F6" s="31"/>
      <c r="G6" s="31"/>
      <c r="H6" s="31"/>
      <c r="I6" s="15"/>
      <c r="J6" s="15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7"/>
      <c r="B7" s="7"/>
      <c r="C7" s="7"/>
      <c r="D7" s="7"/>
      <c r="E7" s="7"/>
      <c r="F7" s="16"/>
      <c r="G7" s="7"/>
      <c r="H7" s="16"/>
      <c r="I7" s="16"/>
      <c r="J7" s="1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>
      <c r="A8" s="7"/>
      <c r="B8" s="7"/>
      <c r="C8" s="7"/>
      <c r="D8" s="7"/>
      <c r="E8" s="7"/>
      <c r="F8" s="16"/>
      <c r="G8" s="7"/>
      <c r="H8" s="16"/>
      <c r="I8" s="16"/>
      <c r="J8" s="1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s="4" customFormat="1">
      <c r="A9" s="7"/>
      <c r="B9" s="30" t="s">
        <v>13</v>
      </c>
      <c r="C9" s="7"/>
      <c r="D9" s="7"/>
      <c r="E9" s="7"/>
      <c r="F9" s="16"/>
      <c r="G9" s="7"/>
      <c r="H9" s="16"/>
      <c r="I9" s="16"/>
      <c r="J9" s="1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s="4" customFormat="1" ht="63.75">
      <c r="A10" s="28" t="s">
        <v>9</v>
      </c>
      <c r="B10" s="28" t="s">
        <v>0</v>
      </c>
      <c r="C10" s="28" t="s">
        <v>15</v>
      </c>
      <c r="D10" s="28" t="s">
        <v>12</v>
      </c>
      <c r="E10" s="28" t="s">
        <v>1</v>
      </c>
      <c r="F10" s="29" t="s">
        <v>2</v>
      </c>
      <c r="G10" s="28" t="s">
        <v>3</v>
      </c>
      <c r="H10" s="29" t="s">
        <v>4</v>
      </c>
      <c r="I10" s="29" t="s">
        <v>5</v>
      </c>
      <c r="J10" s="29" t="s">
        <v>6</v>
      </c>
      <c r="K10" s="28" t="s">
        <v>7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s="4" customFormat="1" ht="38.25">
      <c r="A11" s="8" t="s">
        <v>8</v>
      </c>
      <c r="B11" s="9" t="s">
        <v>18</v>
      </c>
      <c r="C11" s="9" t="s">
        <v>17</v>
      </c>
      <c r="D11" s="10">
        <v>35</v>
      </c>
      <c r="E11" s="10"/>
      <c r="F11" s="11"/>
      <c r="G11" s="10"/>
      <c r="H11" s="11"/>
      <c r="I11" s="12"/>
      <c r="J11" s="12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s="4" customFormat="1">
      <c r="A12" s="7"/>
      <c r="B12" s="14"/>
      <c r="C12" s="14"/>
      <c r="D12" s="31" t="s">
        <v>10</v>
      </c>
      <c r="E12" s="31"/>
      <c r="F12" s="31"/>
      <c r="G12" s="31"/>
      <c r="H12" s="31"/>
      <c r="I12" s="15"/>
      <c r="J12" s="15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s="4" customFormat="1">
      <c r="A13" s="7"/>
      <c r="B13" s="7"/>
      <c r="C13" s="7"/>
      <c r="D13" s="7"/>
      <c r="E13" s="7"/>
      <c r="F13" s="16"/>
      <c r="G13" s="7"/>
      <c r="H13" s="16"/>
      <c r="I13" s="16"/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>
      <c r="A14" s="7"/>
      <c r="B14" s="7"/>
      <c r="C14" s="7"/>
      <c r="D14" s="7"/>
      <c r="E14" s="7"/>
      <c r="F14" s="16"/>
      <c r="G14" s="7"/>
      <c r="H14" s="16"/>
      <c r="I14" s="16"/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>
      <c r="A15" s="7"/>
      <c r="B15" s="30" t="s">
        <v>19</v>
      </c>
      <c r="C15" s="7"/>
      <c r="D15" s="7"/>
      <c r="E15" s="7"/>
      <c r="F15" s="16"/>
      <c r="G15" s="7"/>
      <c r="H15" s="16"/>
      <c r="I15" s="16"/>
      <c r="J15" s="1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s="4" customFormat="1" ht="63.75">
      <c r="A16" s="28" t="s">
        <v>9</v>
      </c>
      <c r="B16" s="28" t="s">
        <v>0</v>
      </c>
      <c r="C16" s="28" t="s">
        <v>15</v>
      </c>
      <c r="D16" s="28" t="s">
        <v>12</v>
      </c>
      <c r="E16" s="28" t="s">
        <v>1</v>
      </c>
      <c r="F16" s="29" t="s">
        <v>2</v>
      </c>
      <c r="G16" s="28" t="s">
        <v>3</v>
      </c>
      <c r="H16" s="29" t="s">
        <v>4</v>
      </c>
      <c r="I16" s="29" t="s">
        <v>5</v>
      </c>
      <c r="J16" s="29" t="s">
        <v>6</v>
      </c>
      <c r="K16" s="28" t="s">
        <v>7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s="4" customFormat="1" ht="38.25">
      <c r="A17" s="8" t="s">
        <v>8</v>
      </c>
      <c r="B17" s="9" t="s">
        <v>20</v>
      </c>
      <c r="C17" s="9" t="s">
        <v>37</v>
      </c>
      <c r="D17" s="10">
        <v>8</v>
      </c>
      <c r="E17" s="10"/>
      <c r="F17" s="11"/>
      <c r="G17" s="10"/>
      <c r="H17" s="11"/>
      <c r="I17" s="12"/>
      <c r="J17" s="12"/>
      <c r="K17" s="1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s="4" customFormat="1">
      <c r="A18" s="7"/>
      <c r="B18" s="14"/>
      <c r="C18" s="14"/>
      <c r="D18" s="31" t="s">
        <v>10</v>
      </c>
      <c r="E18" s="31"/>
      <c r="F18" s="31"/>
      <c r="G18" s="31"/>
      <c r="H18" s="31"/>
      <c r="I18" s="15"/>
      <c r="J18" s="15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>
      <c r="A19" s="7"/>
      <c r="B19" s="7"/>
      <c r="C19" s="7"/>
      <c r="D19" s="7"/>
      <c r="E19" s="7"/>
      <c r="F19" s="16"/>
      <c r="G19" s="7"/>
      <c r="H19" s="16"/>
      <c r="I19" s="16"/>
      <c r="J19" s="1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>
      <c r="A20" s="7"/>
      <c r="B20" s="7"/>
      <c r="C20" s="7"/>
      <c r="D20" s="7"/>
      <c r="E20" s="7"/>
      <c r="F20" s="16"/>
      <c r="G20" s="7"/>
      <c r="H20" s="16"/>
      <c r="I20" s="16"/>
      <c r="J20" s="1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s="4" customFormat="1">
      <c r="A21" s="7"/>
      <c r="B21" s="30" t="s">
        <v>21</v>
      </c>
      <c r="C21" s="7"/>
      <c r="D21" s="7"/>
      <c r="E21" s="7"/>
      <c r="F21" s="16"/>
      <c r="G21" s="7"/>
      <c r="H21" s="16"/>
      <c r="I21" s="16"/>
      <c r="J21" s="1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s="4" customFormat="1" ht="63.75">
      <c r="A22" s="28" t="s">
        <v>9</v>
      </c>
      <c r="B22" s="28" t="s">
        <v>0</v>
      </c>
      <c r="C22" s="28" t="s">
        <v>15</v>
      </c>
      <c r="D22" s="28" t="s">
        <v>12</v>
      </c>
      <c r="E22" s="28" t="s">
        <v>1</v>
      </c>
      <c r="F22" s="29" t="s">
        <v>2</v>
      </c>
      <c r="G22" s="28" t="s">
        <v>3</v>
      </c>
      <c r="H22" s="29" t="s">
        <v>4</v>
      </c>
      <c r="I22" s="29" t="s">
        <v>5</v>
      </c>
      <c r="J22" s="29" t="s">
        <v>6</v>
      </c>
      <c r="K22" s="28" t="s">
        <v>7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s="4" customFormat="1" ht="51">
      <c r="A23" s="8" t="s">
        <v>8</v>
      </c>
      <c r="B23" s="9" t="s">
        <v>22</v>
      </c>
      <c r="C23" s="9" t="s">
        <v>37</v>
      </c>
      <c r="D23" s="10">
        <v>20</v>
      </c>
      <c r="E23" s="10"/>
      <c r="F23" s="11"/>
      <c r="G23" s="10"/>
      <c r="H23" s="11"/>
      <c r="I23" s="12"/>
      <c r="J23" s="12"/>
      <c r="K23" s="1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s="4" customFormat="1">
      <c r="A24" s="7"/>
      <c r="B24" s="14"/>
      <c r="C24" s="14"/>
      <c r="D24" s="31" t="s">
        <v>10</v>
      </c>
      <c r="E24" s="31"/>
      <c r="F24" s="31"/>
      <c r="G24" s="31"/>
      <c r="H24" s="31"/>
      <c r="I24" s="15"/>
      <c r="J24" s="15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>
      <c r="A25" s="7"/>
      <c r="B25" s="7"/>
      <c r="C25" s="7"/>
      <c r="D25" s="7"/>
      <c r="E25" s="7"/>
      <c r="F25" s="16"/>
      <c r="G25" s="7"/>
      <c r="H25" s="16"/>
      <c r="I25" s="16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>
      <c r="A26" s="7"/>
      <c r="B26" s="7"/>
      <c r="C26" s="7"/>
      <c r="D26" s="7"/>
      <c r="E26" s="7"/>
      <c r="F26" s="16"/>
      <c r="G26" s="7"/>
      <c r="H26" s="16"/>
      <c r="I26" s="16"/>
      <c r="J26" s="1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>
      <c r="A27" s="7"/>
      <c r="B27" s="30" t="s">
        <v>23</v>
      </c>
      <c r="C27" s="7"/>
      <c r="D27" s="7"/>
      <c r="E27" s="7"/>
      <c r="F27" s="16"/>
      <c r="G27" s="7"/>
      <c r="H27" s="16"/>
      <c r="I27" s="16"/>
      <c r="J27" s="1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s="4" customFormat="1" ht="63.75">
      <c r="A28" s="28" t="s">
        <v>9</v>
      </c>
      <c r="B28" s="28" t="s">
        <v>0</v>
      </c>
      <c r="C28" s="28" t="s">
        <v>15</v>
      </c>
      <c r="D28" s="28" t="s">
        <v>12</v>
      </c>
      <c r="E28" s="28" t="s">
        <v>1</v>
      </c>
      <c r="F28" s="29" t="s">
        <v>2</v>
      </c>
      <c r="G28" s="28" t="s">
        <v>3</v>
      </c>
      <c r="H28" s="29" t="s">
        <v>4</v>
      </c>
      <c r="I28" s="29" t="s">
        <v>5</v>
      </c>
      <c r="J28" s="29" t="s">
        <v>6</v>
      </c>
      <c r="K28" s="28" t="s">
        <v>7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s="4" customFormat="1" ht="114.75">
      <c r="A29" s="8" t="s">
        <v>8</v>
      </c>
      <c r="B29" s="18" t="s">
        <v>77</v>
      </c>
      <c r="C29" s="9" t="s">
        <v>36</v>
      </c>
      <c r="D29" s="10">
        <v>10</v>
      </c>
      <c r="E29" s="10"/>
      <c r="F29" s="11"/>
      <c r="G29" s="10"/>
      <c r="H29" s="11"/>
      <c r="I29" s="12"/>
      <c r="J29" s="12"/>
      <c r="K29" s="1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s="4" customFormat="1" ht="114.75">
      <c r="A30" s="8" t="s">
        <v>25</v>
      </c>
      <c r="B30" s="18" t="s">
        <v>78</v>
      </c>
      <c r="C30" s="19" t="s">
        <v>35</v>
      </c>
      <c r="D30" s="20">
        <v>10</v>
      </c>
      <c r="E30" s="20"/>
      <c r="F30" s="21"/>
      <c r="G30" s="10"/>
      <c r="H30" s="11"/>
      <c r="I30" s="12"/>
      <c r="J30" s="12"/>
      <c r="K30" s="1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s="4" customFormat="1">
      <c r="A31" s="7"/>
      <c r="B31" s="7"/>
      <c r="C31" s="7"/>
      <c r="D31" s="7"/>
      <c r="E31" s="7"/>
      <c r="F31" s="16"/>
      <c r="G31" s="7"/>
      <c r="H31" s="16" t="s">
        <v>24</v>
      </c>
      <c r="I31" s="15"/>
      <c r="J31" s="15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>
      <c r="A32" s="7"/>
      <c r="B32" s="7"/>
      <c r="C32" s="7"/>
      <c r="D32" s="7"/>
      <c r="E32" s="7"/>
      <c r="F32" s="16"/>
      <c r="G32" s="7"/>
      <c r="H32" s="16"/>
      <c r="I32" s="16"/>
      <c r="J32" s="1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>
      <c r="A33" s="7"/>
      <c r="B33" s="7"/>
      <c r="C33" s="7"/>
      <c r="D33" s="7"/>
      <c r="E33" s="7"/>
      <c r="F33" s="16"/>
      <c r="G33" s="7"/>
      <c r="H33" s="16"/>
      <c r="I33" s="16"/>
      <c r="J33" s="1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>
      <c r="A34" s="7"/>
      <c r="B34" s="7"/>
      <c r="C34" s="7"/>
      <c r="D34" s="7"/>
      <c r="E34" s="7"/>
      <c r="F34" s="16"/>
      <c r="G34" s="7"/>
      <c r="H34" s="16"/>
      <c r="I34" s="16"/>
      <c r="J34" s="16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>
      <c r="A35" s="7"/>
      <c r="B35" s="30" t="s">
        <v>26</v>
      </c>
      <c r="C35" s="7"/>
      <c r="D35" s="7"/>
      <c r="E35" s="7"/>
      <c r="F35" s="16"/>
      <c r="G35" s="7"/>
      <c r="H35" s="16"/>
      <c r="I35" s="16"/>
      <c r="J35" s="1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s="4" customFormat="1" ht="63.75">
      <c r="A36" s="28" t="s">
        <v>9</v>
      </c>
      <c r="B36" s="28" t="s">
        <v>0</v>
      </c>
      <c r="C36" s="28" t="s">
        <v>15</v>
      </c>
      <c r="D36" s="28" t="s">
        <v>12</v>
      </c>
      <c r="E36" s="28" t="s">
        <v>1</v>
      </c>
      <c r="F36" s="29" t="s">
        <v>2</v>
      </c>
      <c r="G36" s="28" t="s">
        <v>3</v>
      </c>
      <c r="H36" s="29" t="s">
        <v>4</v>
      </c>
      <c r="I36" s="29" t="s">
        <v>5</v>
      </c>
      <c r="J36" s="29" t="s">
        <v>6</v>
      </c>
      <c r="K36" s="28" t="s">
        <v>7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s="4" customFormat="1" ht="71.25" customHeight="1">
      <c r="A37" s="8" t="s">
        <v>8</v>
      </c>
      <c r="B37" s="18" t="s">
        <v>27</v>
      </c>
      <c r="C37" s="9" t="s">
        <v>34</v>
      </c>
      <c r="D37" s="10">
        <f>250*5</f>
        <v>1250</v>
      </c>
      <c r="E37" s="10"/>
      <c r="F37" s="11"/>
      <c r="G37" s="10"/>
      <c r="H37" s="11"/>
      <c r="I37" s="12"/>
      <c r="J37" s="12"/>
      <c r="K37" s="1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>
      <c r="A38" s="7"/>
      <c r="B38" s="7"/>
      <c r="C38" s="7"/>
      <c r="D38" s="7"/>
      <c r="E38" s="7"/>
      <c r="F38" s="16"/>
      <c r="G38" s="7"/>
      <c r="H38" s="16" t="s">
        <v>24</v>
      </c>
      <c r="I38" s="15"/>
      <c r="J38" s="15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>
      <c r="A39" s="7"/>
      <c r="B39" s="7"/>
      <c r="C39" s="7"/>
      <c r="D39" s="7"/>
      <c r="E39" s="7"/>
      <c r="F39" s="16"/>
      <c r="G39" s="7"/>
      <c r="H39" s="16"/>
      <c r="I39" s="16"/>
      <c r="J39" s="16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>
      <c r="A40" s="7"/>
      <c r="B40" s="7"/>
      <c r="C40" s="7"/>
      <c r="D40" s="7"/>
      <c r="E40" s="7"/>
      <c r="F40" s="16"/>
      <c r="G40" s="7"/>
      <c r="H40" s="16"/>
      <c r="I40" s="16"/>
      <c r="J40" s="16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>
      <c r="A41" s="7"/>
      <c r="B41" s="7"/>
      <c r="C41" s="7"/>
      <c r="D41" s="7"/>
      <c r="E41" s="7"/>
      <c r="F41" s="16"/>
      <c r="G41" s="7"/>
      <c r="H41" s="16"/>
      <c r="I41" s="16"/>
      <c r="J41" s="1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>
      <c r="A42" s="7"/>
      <c r="B42" s="30" t="s">
        <v>28</v>
      </c>
      <c r="C42" s="7"/>
      <c r="D42" s="7"/>
      <c r="E42" s="7"/>
      <c r="F42" s="16"/>
      <c r="G42" s="7"/>
      <c r="H42" s="16"/>
      <c r="I42" s="16"/>
      <c r="J42" s="1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s="4" customFormat="1" ht="63.75">
      <c r="A43" s="28" t="s">
        <v>9</v>
      </c>
      <c r="B43" s="28" t="s">
        <v>0</v>
      </c>
      <c r="C43" s="28" t="s">
        <v>15</v>
      </c>
      <c r="D43" s="28" t="s">
        <v>12</v>
      </c>
      <c r="E43" s="28" t="s">
        <v>1</v>
      </c>
      <c r="F43" s="29" t="s">
        <v>2</v>
      </c>
      <c r="G43" s="28" t="s">
        <v>3</v>
      </c>
      <c r="H43" s="29" t="s">
        <v>4</v>
      </c>
      <c r="I43" s="29" t="s">
        <v>5</v>
      </c>
      <c r="J43" s="29" t="s">
        <v>6</v>
      </c>
      <c r="K43" s="28" t="s">
        <v>7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s="4" customFormat="1" ht="89.25">
      <c r="A44" s="8" t="s">
        <v>8</v>
      </c>
      <c r="B44" s="18" t="s">
        <v>88</v>
      </c>
      <c r="C44" s="9" t="s">
        <v>33</v>
      </c>
      <c r="D44" s="10">
        <v>20</v>
      </c>
      <c r="E44" s="10"/>
      <c r="F44" s="11"/>
      <c r="G44" s="10"/>
      <c r="H44" s="11"/>
      <c r="I44" s="12"/>
      <c r="J44" s="12"/>
      <c r="K44" s="1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>
      <c r="A45" s="7"/>
      <c r="B45" s="7"/>
      <c r="C45" s="7"/>
      <c r="D45" s="7"/>
      <c r="E45" s="7"/>
      <c r="F45" s="16"/>
      <c r="G45" s="7"/>
      <c r="H45" s="16" t="s">
        <v>24</v>
      </c>
      <c r="I45" s="15"/>
      <c r="J45" s="15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>
      <c r="A46" s="7"/>
      <c r="B46" s="7"/>
      <c r="C46" s="7"/>
      <c r="D46" s="7"/>
      <c r="E46" s="7"/>
      <c r="F46" s="16"/>
      <c r="G46" s="7"/>
      <c r="H46" s="16"/>
      <c r="I46" s="16"/>
      <c r="J46" s="1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>
      <c r="A47" s="7"/>
      <c r="B47" s="7"/>
      <c r="C47" s="7"/>
      <c r="D47" s="7"/>
      <c r="E47" s="7"/>
      <c r="F47" s="16"/>
      <c r="G47" s="7"/>
      <c r="H47" s="16"/>
      <c r="I47" s="16"/>
      <c r="J47" s="1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>
      <c r="A48" s="7"/>
      <c r="B48" s="7"/>
      <c r="C48" s="7"/>
      <c r="D48" s="7"/>
      <c r="E48" s="7"/>
      <c r="F48" s="16"/>
      <c r="G48" s="7"/>
      <c r="H48" s="16"/>
      <c r="I48" s="16"/>
      <c r="J48" s="1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>
      <c r="A49" s="7"/>
      <c r="B49" s="30" t="s">
        <v>89</v>
      </c>
      <c r="C49" s="7"/>
      <c r="D49" s="7"/>
      <c r="E49" s="7"/>
      <c r="F49" s="16"/>
      <c r="G49" s="7"/>
      <c r="H49" s="16"/>
      <c r="I49" s="16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s="4" customFormat="1" ht="63.75">
      <c r="A50" s="28" t="s">
        <v>9</v>
      </c>
      <c r="B50" s="28" t="s">
        <v>0</v>
      </c>
      <c r="C50" s="28" t="s">
        <v>15</v>
      </c>
      <c r="D50" s="28" t="s">
        <v>12</v>
      </c>
      <c r="E50" s="28" t="s">
        <v>1</v>
      </c>
      <c r="F50" s="29" t="s">
        <v>2</v>
      </c>
      <c r="G50" s="28" t="s">
        <v>3</v>
      </c>
      <c r="H50" s="29" t="s">
        <v>4</v>
      </c>
      <c r="I50" s="29" t="s">
        <v>5</v>
      </c>
      <c r="J50" s="29" t="s">
        <v>6</v>
      </c>
      <c r="K50" s="28" t="s">
        <v>7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s="4" customFormat="1" ht="114.75">
      <c r="A51" s="8" t="s">
        <v>8</v>
      </c>
      <c r="B51" s="18" t="s">
        <v>79</v>
      </c>
      <c r="C51" s="9" t="s">
        <v>32</v>
      </c>
      <c r="D51" s="10">
        <v>640</v>
      </c>
      <c r="E51" s="10"/>
      <c r="F51" s="11"/>
      <c r="G51" s="10"/>
      <c r="H51" s="11"/>
      <c r="I51" s="12"/>
      <c r="J51" s="12"/>
      <c r="K51" s="1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s="4" customFormat="1" ht="114.75">
      <c r="A52" s="8" t="s">
        <v>25</v>
      </c>
      <c r="B52" s="18" t="s">
        <v>80</v>
      </c>
      <c r="C52" s="19" t="s">
        <v>31</v>
      </c>
      <c r="D52" s="20">
        <f>100*5</f>
        <v>500</v>
      </c>
      <c r="E52" s="20"/>
      <c r="F52" s="21"/>
      <c r="G52" s="10"/>
      <c r="H52" s="11"/>
      <c r="I52" s="12"/>
      <c r="J52" s="12"/>
      <c r="K52" s="1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>
      <c r="A53" s="7"/>
      <c r="B53" s="7"/>
      <c r="C53" s="7"/>
      <c r="D53" s="7"/>
      <c r="E53" s="7"/>
      <c r="F53" s="16"/>
      <c r="G53" s="7"/>
      <c r="H53" s="16" t="s">
        <v>24</v>
      </c>
      <c r="I53" s="15"/>
      <c r="J53" s="15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>
      <c r="A54" s="7"/>
      <c r="B54" s="7"/>
      <c r="C54" s="7"/>
      <c r="D54" s="7"/>
      <c r="E54" s="7"/>
      <c r="F54" s="16"/>
      <c r="G54" s="7"/>
      <c r="H54" s="16"/>
      <c r="I54" s="16"/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>
      <c r="A55" s="7"/>
      <c r="B55" s="7"/>
      <c r="C55" s="7"/>
      <c r="D55" s="7"/>
      <c r="E55" s="7"/>
      <c r="F55" s="16"/>
      <c r="G55" s="7"/>
      <c r="H55" s="16"/>
      <c r="I55" s="16"/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>
      <c r="A56" s="7"/>
      <c r="B56" s="7"/>
      <c r="C56" s="7"/>
      <c r="D56" s="7"/>
      <c r="E56" s="7"/>
      <c r="F56" s="16"/>
      <c r="G56" s="7"/>
      <c r="H56" s="16"/>
      <c r="I56" s="16"/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>
      <c r="A57" s="7"/>
      <c r="B57" s="30" t="s">
        <v>29</v>
      </c>
      <c r="C57" s="7"/>
      <c r="D57" s="7"/>
      <c r="E57" s="7"/>
      <c r="F57" s="16"/>
      <c r="G57" s="7"/>
      <c r="H57" s="16"/>
      <c r="I57" s="16"/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ht="63.75">
      <c r="A58" s="28" t="s">
        <v>9</v>
      </c>
      <c r="B58" s="28" t="s">
        <v>0</v>
      </c>
      <c r="C58" s="28" t="s">
        <v>15</v>
      </c>
      <c r="D58" s="28" t="s">
        <v>12</v>
      </c>
      <c r="E58" s="28" t="s">
        <v>1</v>
      </c>
      <c r="F58" s="29" t="s">
        <v>2</v>
      </c>
      <c r="G58" s="28" t="s">
        <v>3</v>
      </c>
      <c r="H58" s="29" t="s">
        <v>4</v>
      </c>
      <c r="I58" s="29" t="s">
        <v>5</v>
      </c>
      <c r="J58" s="29" t="s">
        <v>6</v>
      </c>
      <c r="K58" s="28" t="s">
        <v>7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1:32" s="4" customFormat="1" ht="89.25">
      <c r="A59" s="8" t="s">
        <v>8</v>
      </c>
      <c r="B59" s="18" t="s">
        <v>40</v>
      </c>
      <c r="C59" s="9" t="s">
        <v>38</v>
      </c>
      <c r="D59" s="10">
        <f>7*4</f>
        <v>28</v>
      </c>
      <c r="E59" s="10"/>
      <c r="F59" s="11"/>
      <c r="G59" s="10"/>
      <c r="H59" s="11"/>
      <c r="I59" s="12"/>
      <c r="J59" s="12"/>
      <c r="K59" s="1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 s="4" customFormat="1" ht="94.5" customHeight="1">
      <c r="A60" s="8" t="s">
        <v>25</v>
      </c>
      <c r="B60" s="18" t="s">
        <v>40</v>
      </c>
      <c r="C60" s="19" t="s">
        <v>39</v>
      </c>
      <c r="D60" s="32">
        <v>28</v>
      </c>
      <c r="E60" s="20"/>
      <c r="F60" s="21"/>
      <c r="G60" s="10"/>
      <c r="H60" s="11"/>
      <c r="I60" s="12"/>
      <c r="J60" s="12"/>
      <c r="K60" s="1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>
      <c r="A61" s="7"/>
      <c r="B61" s="7"/>
      <c r="C61" s="7"/>
      <c r="D61" s="7"/>
      <c r="E61" s="7"/>
      <c r="F61" s="16"/>
      <c r="G61" s="7"/>
      <c r="H61" s="16" t="s">
        <v>24</v>
      </c>
      <c r="I61" s="15"/>
      <c r="J61" s="15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>
      <c r="A62" s="7"/>
      <c r="B62" s="7"/>
      <c r="C62" s="7"/>
      <c r="D62" s="7"/>
      <c r="E62" s="7"/>
      <c r="F62" s="16"/>
      <c r="G62" s="7"/>
      <c r="H62" s="16"/>
      <c r="I62" s="16"/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2">
      <c r="A63" s="7"/>
      <c r="B63" s="7"/>
      <c r="C63" s="7"/>
      <c r="D63" s="7"/>
      <c r="E63" s="7"/>
      <c r="F63" s="16"/>
      <c r="G63" s="7"/>
      <c r="H63" s="16"/>
      <c r="I63" s="16"/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>
      <c r="A64" s="7"/>
      <c r="B64" s="7"/>
      <c r="C64" s="7"/>
      <c r="D64" s="7"/>
      <c r="E64" s="7"/>
      <c r="F64" s="16"/>
      <c r="G64" s="7"/>
      <c r="H64" s="16"/>
      <c r="I64" s="16"/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1:32">
      <c r="A65" s="7"/>
      <c r="B65" s="30" t="s">
        <v>30</v>
      </c>
      <c r="C65" s="7"/>
      <c r="D65" s="7"/>
      <c r="E65" s="7"/>
      <c r="F65" s="16"/>
      <c r="G65" s="7"/>
      <c r="H65" s="16"/>
      <c r="I65" s="16"/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1:32" s="4" customFormat="1" ht="63.75">
      <c r="A66" s="28" t="s">
        <v>9</v>
      </c>
      <c r="B66" s="28" t="s">
        <v>0</v>
      </c>
      <c r="C66" s="28" t="s">
        <v>15</v>
      </c>
      <c r="D66" s="28" t="s">
        <v>12</v>
      </c>
      <c r="E66" s="28" t="s">
        <v>1</v>
      </c>
      <c r="F66" s="29" t="s">
        <v>2</v>
      </c>
      <c r="G66" s="28" t="s">
        <v>3</v>
      </c>
      <c r="H66" s="29" t="s">
        <v>4</v>
      </c>
      <c r="I66" s="29" t="s">
        <v>5</v>
      </c>
      <c r="J66" s="29" t="s">
        <v>6</v>
      </c>
      <c r="K66" s="28" t="s">
        <v>7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1:32" s="4" customFormat="1" ht="102">
      <c r="A67" s="8" t="s">
        <v>8</v>
      </c>
      <c r="B67" s="18" t="s">
        <v>81</v>
      </c>
      <c r="C67" s="9" t="s">
        <v>42</v>
      </c>
      <c r="D67" s="10">
        <f>135*4</f>
        <v>540</v>
      </c>
      <c r="E67" s="10"/>
      <c r="F67" s="11"/>
      <c r="G67" s="10"/>
      <c r="H67" s="11"/>
      <c r="I67" s="12"/>
      <c r="J67" s="12"/>
      <c r="K67" s="1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1:32" s="4" customFormat="1">
      <c r="A68" s="7"/>
      <c r="B68" s="7"/>
      <c r="C68" s="7"/>
      <c r="D68" s="7"/>
      <c r="E68" s="7"/>
      <c r="F68" s="16"/>
      <c r="G68" s="7"/>
      <c r="H68" s="16" t="s">
        <v>24</v>
      </c>
      <c r="I68" s="15"/>
      <c r="J68" s="15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2">
      <c r="A69" s="7"/>
      <c r="B69" s="7"/>
      <c r="C69" s="7"/>
      <c r="D69" s="7"/>
      <c r="E69" s="7"/>
      <c r="F69" s="16"/>
      <c r="G69" s="7"/>
      <c r="H69" s="16"/>
      <c r="I69" s="16"/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2">
      <c r="A70" s="7"/>
      <c r="B70" s="7"/>
      <c r="C70" s="7"/>
      <c r="D70" s="7"/>
      <c r="E70" s="7"/>
      <c r="F70" s="16"/>
      <c r="G70" s="7"/>
      <c r="H70" s="16"/>
      <c r="I70" s="16"/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spans="1:32">
      <c r="A71" s="7"/>
      <c r="B71" s="7"/>
      <c r="C71" s="7"/>
      <c r="D71" s="7"/>
      <c r="E71" s="7"/>
      <c r="F71" s="16"/>
      <c r="G71" s="7"/>
      <c r="H71" s="16"/>
      <c r="I71" s="16"/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2">
      <c r="A72" s="7"/>
      <c r="B72" s="30" t="s">
        <v>41</v>
      </c>
      <c r="C72" s="7"/>
      <c r="D72" s="7"/>
      <c r="E72" s="7"/>
      <c r="F72" s="16"/>
      <c r="G72" s="7"/>
      <c r="H72" s="16"/>
      <c r="I72" s="16"/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2" s="4" customFormat="1" ht="63.75">
      <c r="A73" s="28" t="s">
        <v>9</v>
      </c>
      <c r="B73" s="28" t="s">
        <v>0</v>
      </c>
      <c r="C73" s="28" t="s">
        <v>15</v>
      </c>
      <c r="D73" s="28" t="s">
        <v>12</v>
      </c>
      <c r="E73" s="28" t="s">
        <v>1</v>
      </c>
      <c r="F73" s="29" t="s">
        <v>2</v>
      </c>
      <c r="G73" s="28" t="s">
        <v>3</v>
      </c>
      <c r="H73" s="29" t="s">
        <v>4</v>
      </c>
      <c r="I73" s="29" t="s">
        <v>5</v>
      </c>
      <c r="J73" s="29" t="s">
        <v>6</v>
      </c>
      <c r="K73" s="28" t="s">
        <v>7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2" s="4" customFormat="1" ht="56.25" customHeight="1">
      <c r="A74" s="8" t="s">
        <v>8</v>
      </c>
      <c r="B74" s="18" t="s">
        <v>82</v>
      </c>
      <c r="C74" s="9" t="s">
        <v>42</v>
      </c>
      <c r="D74" s="10">
        <f>27*6</f>
        <v>162</v>
      </c>
      <c r="E74" s="10"/>
      <c r="F74" s="11"/>
      <c r="G74" s="10"/>
      <c r="H74" s="11"/>
      <c r="I74" s="12"/>
      <c r="J74" s="12"/>
      <c r="K74" s="1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2" s="4" customFormat="1">
      <c r="A75" s="7"/>
      <c r="B75" s="7"/>
      <c r="C75" s="7"/>
      <c r="D75" s="7"/>
      <c r="E75" s="7"/>
      <c r="F75" s="16"/>
      <c r="G75" s="7"/>
      <c r="H75" s="16" t="s">
        <v>24</v>
      </c>
      <c r="I75" s="15"/>
      <c r="J75" s="15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>
      <c r="A76" s="7"/>
      <c r="B76" s="7"/>
      <c r="C76" s="7"/>
      <c r="D76" s="7"/>
      <c r="E76" s="7"/>
      <c r="F76" s="16"/>
      <c r="G76" s="7"/>
      <c r="H76" s="16"/>
      <c r="I76" s="16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2">
      <c r="A77" s="7"/>
      <c r="B77" s="7"/>
      <c r="C77" s="7"/>
      <c r="D77" s="7"/>
      <c r="E77" s="7"/>
      <c r="F77" s="16"/>
      <c r="G77" s="7"/>
      <c r="H77" s="16"/>
      <c r="I77" s="16"/>
      <c r="J77" s="16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2">
      <c r="A78" s="7"/>
      <c r="B78" s="7"/>
      <c r="C78" s="7"/>
      <c r="D78" s="7"/>
      <c r="E78" s="7"/>
      <c r="F78" s="16"/>
      <c r="G78" s="7"/>
      <c r="H78" s="16"/>
      <c r="I78" s="16"/>
      <c r="J78" s="16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2">
      <c r="A79" s="7"/>
      <c r="B79" s="7"/>
      <c r="C79" s="7"/>
      <c r="D79" s="7"/>
      <c r="E79" s="7"/>
      <c r="F79" s="16"/>
      <c r="G79" s="7"/>
      <c r="H79" s="16"/>
      <c r="I79" s="16"/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1:32">
      <c r="A80" s="7"/>
      <c r="B80" s="30" t="s">
        <v>43</v>
      </c>
      <c r="C80" s="7"/>
      <c r="D80" s="7"/>
      <c r="E80" s="7"/>
      <c r="F80" s="16"/>
      <c r="G80" s="7"/>
      <c r="H80" s="16"/>
      <c r="I80" s="16"/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 s="4" customFormat="1" ht="63.75">
      <c r="A81" s="28" t="s">
        <v>9</v>
      </c>
      <c r="B81" s="28" t="s">
        <v>0</v>
      </c>
      <c r="C81" s="28" t="s">
        <v>15</v>
      </c>
      <c r="D81" s="28" t="s">
        <v>12</v>
      </c>
      <c r="E81" s="28" t="s">
        <v>1</v>
      </c>
      <c r="F81" s="29" t="s">
        <v>2</v>
      </c>
      <c r="G81" s="28" t="s">
        <v>3</v>
      </c>
      <c r="H81" s="29" t="s">
        <v>4</v>
      </c>
      <c r="I81" s="29" t="s">
        <v>5</v>
      </c>
      <c r="J81" s="29" t="s">
        <v>6</v>
      </c>
      <c r="K81" s="28" t="s">
        <v>7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 s="4" customFormat="1" ht="102">
      <c r="A82" s="8" t="s">
        <v>8</v>
      </c>
      <c r="B82" s="18" t="s">
        <v>46</v>
      </c>
      <c r="C82" s="9" t="s">
        <v>42</v>
      </c>
      <c r="D82" s="10">
        <v>16</v>
      </c>
      <c r="E82" s="10"/>
      <c r="F82" s="11"/>
      <c r="G82" s="10"/>
      <c r="H82" s="11"/>
      <c r="I82" s="12"/>
      <c r="J82" s="12"/>
      <c r="K82" s="1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s="4" customFormat="1">
      <c r="A83" s="7"/>
      <c r="B83" s="7"/>
      <c r="C83" s="7"/>
      <c r="D83" s="7"/>
      <c r="E83" s="7"/>
      <c r="F83" s="16"/>
      <c r="G83" s="7"/>
      <c r="H83" s="16" t="s">
        <v>24</v>
      </c>
      <c r="I83" s="15"/>
      <c r="J83" s="15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s="4" customFormat="1">
      <c r="A84" s="7"/>
      <c r="B84" s="7"/>
      <c r="C84" s="7"/>
      <c r="D84" s="7"/>
      <c r="E84" s="7"/>
      <c r="F84" s="16"/>
      <c r="G84" s="7"/>
      <c r="H84" s="16"/>
      <c r="I84" s="16"/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s="4" customFormat="1">
      <c r="A85" s="7"/>
      <c r="B85" s="7"/>
      <c r="C85" s="7"/>
      <c r="D85" s="7"/>
      <c r="E85" s="7"/>
      <c r="F85" s="16"/>
      <c r="G85" s="7"/>
      <c r="H85" s="16"/>
      <c r="I85" s="16"/>
      <c r="J85" s="16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 s="4" customFormat="1">
      <c r="A86" s="7"/>
      <c r="B86" s="30" t="s">
        <v>44</v>
      </c>
      <c r="C86" s="7"/>
      <c r="D86" s="7"/>
      <c r="E86" s="7"/>
      <c r="F86" s="16"/>
      <c r="G86" s="7"/>
      <c r="H86" s="16"/>
      <c r="I86" s="16"/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s="4" customFormat="1" ht="63.75">
      <c r="A87" s="28" t="s">
        <v>9</v>
      </c>
      <c r="B87" s="28" t="s">
        <v>0</v>
      </c>
      <c r="C87" s="28" t="s">
        <v>15</v>
      </c>
      <c r="D87" s="28" t="s">
        <v>12</v>
      </c>
      <c r="E87" s="28" t="s">
        <v>1</v>
      </c>
      <c r="F87" s="29" t="s">
        <v>2</v>
      </c>
      <c r="G87" s="28" t="s">
        <v>3</v>
      </c>
      <c r="H87" s="29" t="s">
        <v>4</v>
      </c>
      <c r="I87" s="29" t="s">
        <v>5</v>
      </c>
      <c r="J87" s="29" t="s">
        <v>6</v>
      </c>
      <c r="K87" s="28" t="s">
        <v>7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s="4" customFormat="1" ht="102">
      <c r="A88" s="8" t="s">
        <v>8</v>
      </c>
      <c r="B88" s="18" t="s">
        <v>47</v>
      </c>
      <c r="C88" s="9" t="s">
        <v>42</v>
      </c>
      <c r="D88" s="10">
        <v>16</v>
      </c>
      <c r="E88" s="10"/>
      <c r="F88" s="11"/>
      <c r="G88" s="10"/>
      <c r="H88" s="11"/>
      <c r="I88" s="12"/>
      <c r="J88" s="12"/>
      <c r="K88" s="1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>
      <c r="A89" s="7"/>
      <c r="B89" s="7"/>
      <c r="C89" s="7"/>
      <c r="D89" s="7"/>
      <c r="E89" s="7"/>
      <c r="F89" s="16"/>
      <c r="G89" s="7"/>
      <c r="H89" s="16" t="s">
        <v>24</v>
      </c>
      <c r="I89" s="15"/>
      <c r="J89" s="15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>
      <c r="A90" s="7"/>
      <c r="B90" s="7"/>
      <c r="C90" s="7"/>
      <c r="D90" s="7"/>
      <c r="E90" s="7"/>
      <c r="F90" s="16"/>
      <c r="G90" s="7"/>
      <c r="H90" s="16"/>
      <c r="I90" s="16"/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>
      <c r="A91" s="7"/>
      <c r="B91" s="7"/>
      <c r="C91" s="7"/>
      <c r="D91" s="7"/>
      <c r="E91" s="7"/>
      <c r="F91" s="16"/>
      <c r="G91" s="7"/>
      <c r="H91" s="16"/>
      <c r="I91" s="16"/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>
      <c r="A92" s="7"/>
      <c r="B92" s="7"/>
      <c r="C92" s="7"/>
      <c r="D92" s="7"/>
      <c r="E92" s="7"/>
      <c r="F92" s="16"/>
      <c r="G92" s="7"/>
      <c r="H92" s="16"/>
      <c r="I92" s="16"/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>
      <c r="A93" s="7"/>
      <c r="B93" s="7"/>
      <c r="C93" s="7"/>
      <c r="D93" s="7"/>
      <c r="E93" s="7"/>
      <c r="F93" s="16"/>
      <c r="G93" s="7"/>
      <c r="H93" s="16"/>
      <c r="I93" s="16"/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 s="4" customFormat="1">
      <c r="A94" s="7"/>
      <c r="B94" s="30" t="s">
        <v>45</v>
      </c>
      <c r="C94" s="7"/>
      <c r="D94" s="7"/>
      <c r="E94" s="7"/>
      <c r="F94" s="16"/>
      <c r="G94" s="7"/>
      <c r="H94" s="16"/>
      <c r="I94" s="16"/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s="4" customFormat="1" ht="63.75">
      <c r="A95" s="28" t="s">
        <v>9</v>
      </c>
      <c r="B95" s="28" t="s">
        <v>0</v>
      </c>
      <c r="C95" s="28" t="s">
        <v>15</v>
      </c>
      <c r="D95" s="28" t="s">
        <v>12</v>
      </c>
      <c r="E95" s="28" t="s">
        <v>1</v>
      </c>
      <c r="F95" s="29" t="s">
        <v>2</v>
      </c>
      <c r="G95" s="28" t="s">
        <v>3</v>
      </c>
      <c r="H95" s="29" t="s">
        <v>4</v>
      </c>
      <c r="I95" s="29" t="s">
        <v>5</v>
      </c>
      <c r="J95" s="29" t="s">
        <v>6</v>
      </c>
      <c r="K95" s="28" t="s">
        <v>7</v>
      </c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 s="4" customFormat="1" ht="76.5">
      <c r="A96" s="8" t="s">
        <v>8</v>
      </c>
      <c r="B96" s="18" t="s">
        <v>50</v>
      </c>
      <c r="C96" s="22" t="s">
        <v>51</v>
      </c>
      <c r="D96" s="10">
        <v>3000</v>
      </c>
      <c r="E96" s="10"/>
      <c r="F96" s="11"/>
      <c r="G96" s="10"/>
      <c r="H96" s="11"/>
      <c r="I96" s="12"/>
      <c r="J96" s="12"/>
      <c r="K96" s="1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 s="4" customFormat="1">
      <c r="A97" s="7"/>
      <c r="B97" s="7"/>
      <c r="C97" s="7"/>
      <c r="D97" s="7"/>
      <c r="E97" s="7"/>
      <c r="F97" s="16"/>
      <c r="G97" s="7"/>
      <c r="H97" s="16" t="s">
        <v>24</v>
      </c>
      <c r="I97" s="15"/>
      <c r="J97" s="15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>
      <c r="A98" s="7"/>
      <c r="B98" s="7"/>
      <c r="C98" s="7"/>
      <c r="D98" s="7"/>
      <c r="E98" s="7"/>
      <c r="F98" s="16"/>
      <c r="G98" s="7"/>
      <c r="H98" s="16"/>
      <c r="I98" s="16"/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>
      <c r="A99" s="7"/>
      <c r="B99" s="7"/>
      <c r="C99" s="7"/>
      <c r="D99" s="7"/>
      <c r="E99" s="7"/>
      <c r="F99" s="16"/>
      <c r="G99" s="7"/>
      <c r="H99" s="16"/>
      <c r="I99" s="16"/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>
      <c r="A100" s="7"/>
      <c r="B100" s="7"/>
      <c r="C100" s="7"/>
      <c r="D100" s="7"/>
      <c r="E100" s="7"/>
      <c r="F100" s="16"/>
      <c r="G100" s="7"/>
      <c r="H100" s="16"/>
      <c r="I100" s="16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>
      <c r="A101" s="7"/>
      <c r="B101" s="30" t="s">
        <v>49</v>
      </c>
      <c r="C101" s="7"/>
      <c r="D101" s="7"/>
      <c r="E101" s="7"/>
      <c r="F101" s="16"/>
      <c r="G101" s="7"/>
      <c r="H101" s="16"/>
      <c r="I101" s="16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s="4" customFormat="1" ht="63.75">
      <c r="A102" s="28" t="s">
        <v>9</v>
      </c>
      <c r="B102" s="28" t="s">
        <v>0</v>
      </c>
      <c r="C102" s="28" t="s">
        <v>15</v>
      </c>
      <c r="D102" s="28" t="s">
        <v>12</v>
      </c>
      <c r="E102" s="28" t="s">
        <v>1</v>
      </c>
      <c r="F102" s="29" t="s">
        <v>2</v>
      </c>
      <c r="G102" s="28" t="s">
        <v>3</v>
      </c>
      <c r="H102" s="29" t="s">
        <v>4</v>
      </c>
      <c r="I102" s="29" t="s">
        <v>5</v>
      </c>
      <c r="J102" s="29" t="s">
        <v>6</v>
      </c>
      <c r="K102" s="28" t="s">
        <v>7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s="4" customFormat="1" ht="102">
      <c r="A103" s="8" t="s">
        <v>8</v>
      </c>
      <c r="B103" s="18" t="s">
        <v>56</v>
      </c>
      <c r="C103" s="22" t="s">
        <v>53</v>
      </c>
      <c r="D103" s="10">
        <f>125*10</f>
        <v>1250</v>
      </c>
      <c r="E103" s="10"/>
      <c r="F103" s="11"/>
      <c r="G103" s="10"/>
      <c r="H103" s="11"/>
      <c r="I103" s="12"/>
      <c r="J103" s="12"/>
      <c r="K103" s="1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s="4" customFormat="1">
      <c r="A104" s="7"/>
      <c r="B104" s="7"/>
      <c r="C104" s="7"/>
      <c r="D104" s="7"/>
      <c r="E104" s="7"/>
      <c r="F104" s="16"/>
      <c r="G104" s="7"/>
      <c r="H104" s="16" t="s">
        <v>24</v>
      </c>
      <c r="I104" s="15"/>
      <c r="J104" s="15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>
      <c r="A105" s="7"/>
      <c r="B105" s="7"/>
      <c r="C105" s="7"/>
      <c r="D105" s="7"/>
      <c r="E105" s="7"/>
      <c r="F105" s="16"/>
      <c r="G105" s="7"/>
      <c r="H105" s="16"/>
      <c r="I105" s="16"/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>
      <c r="A106" s="7"/>
      <c r="B106" s="7"/>
      <c r="C106" s="7"/>
      <c r="D106" s="7"/>
      <c r="E106" s="7"/>
      <c r="F106" s="16"/>
      <c r="G106" s="7"/>
      <c r="H106" s="16"/>
      <c r="I106" s="16"/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>
      <c r="A107" s="7"/>
      <c r="B107" s="7"/>
      <c r="C107" s="7"/>
      <c r="D107" s="7"/>
      <c r="E107" s="7"/>
      <c r="F107" s="16"/>
      <c r="G107" s="7"/>
      <c r="H107" s="16"/>
      <c r="I107" s="16"/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s="4" customFormat="1">
      <c r="A108" s="7"/>
      <c r="B108" s="30" t="s">
        <v>52</v>
      </c>
      <c r="C108" s="7"/>
      <c r="D108" s="7"/>
      <c r="E108" s="7"/>
      <c r="F108" s="16"/>
      <c r="G108" s="7"/>
      <c r="H108" s="16"/>
      <c r="I108" s="16"/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s="4" customFormat="1" ht="63.75">
      <c r="A109" s="28" t="s">
        <v>9</v>
      </c>
      <c r="B109" s="28" t="s">
        <v>0</v>
      </c>
      <c r="C109" s="28" t="s">
        <v>15</v>
      </c>
      <c r="D109" s="28" t="s">
        <v>12</v>
      </c>
      <c r="E109" s="28" t="s">
        <v>1</v>
      </c>
      <c r="F109" s="29" t="s">
        <v>2</v>
      </c>
      <c r="G109" s="28" t="s">
        <v>3</v>
      </c>
      <c r="H109" s="29" t="s">
        <v>4</v>
      </c>
      <c r="I109" s="29" t="s">
        <v>5</v>
      </c>
      <c r="J109" s="29" t="s">
        <v>6</v>
      </c>
      <c r="K109" s="28" t="s">
        <v>7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s="4" customFormat="1" ht="89.25">
      <c r="A110" s="8" t="s">
        <v>8</v>
      </c>
      <c r="B110" s="18" t="s">
        <v>55</v>
      </c>
      <c r="C110" s="23" t="s">
        <v>57</v>
      </c>
      <c r="D110" s="10">
        <f>260*10</f>
        <v>2600</v>
      </c>
      <c r="E110" s="10"/>
      <c r="F110" s="11"/>
      <c r="G110" s="10"/>
      <c r="H110" s="11"/>
      <c r="I110" s="12"/>
      <c r="J110" s="12"/>
      <c r="K110" s="1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s="4" customFormat="1">
      <c r="A111" s="7"/>
      <c r="B111" s="7"/>
      <c r="C111" s="7"/>
      <c r="D111" s="7"/>
      <c r="E111" s="7"/>
      <c r="F111" s="16"/>
      <c r="G111" s="7"/>
      <c r="H111" s="16" t="s">
        <v>24</v>
      </c>
      <c r="I111" s="15"/>
      <c r="J111" s="15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s="4" customFormat="1">
      <c r="A112" s="7"/>
      <c r="B112" s="7"/>
      <c r="C112" s="7"/>
      <c r="D112" s="7"/>
      <c r="E112" s="7"/>
      <c r="F112" s="16"/>
      <c r="G112" s="7"/>
      <c r="H112" s="16"/>
      <c r="I112" s="16"/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>
      <c r="A113" s="7"/>
      <c r="B113" s="7"/>
      <c r="C113" s="7"/>
      <c r="D113" s="7"/>
      <c r="E113" s="7"/>
      <c r="F113" s="16"/>
      <c r="G113" s="7"/>
      <c r="H113" s="16"/>
      <c r="I113" s="16"/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>
      <c r="A114" s="7"/>
      <c r="B114" s="7"/>
      <c r="C114" s="7"/>
      <c r="D114" s="7"/>
      <c r="E114" s="7"/>
      <c r="F114" s="16"/>
      <c r="G114" s="7"/>
      <c r="H114" s="16"/>
      <c r="I114" s="16"/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>
      <c r="A115" s="7"/>
      <c r="B115" s="7"/>
      <c r="C115" s="7"/>
      <c r="D115" s="7"/>
      <c r="E115" s="7"/>
      <c r="F115" s="16"/>
      <c r="G115" s="7"/>
      <c r="H115" s="16"/>
      <c r="I115" s="16"/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>
      <c r="A116" s="7"/>
      <c r="B116" s="30" t="s">
        <v>54</v>
      </c>
      <c r="C116" s="7"/>
      <c r="D116" s="7"/>
      <c r="E116" s="7"/>
      <c r="F116" s="16"/>
      <c r="G116" s="7"/>
      <c r="H116" s="16"/>
      <c r="I116" s="16"/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s="4" customFormat="1" ht="63.75">
      <c r="A117" s="28" t="s">
        <v>9</v>
      </c>
      <c r="B117" s="28" t="s">
        <v>0</v>
      </c>
      <c r="C117" s="28" t="s">
        <v>15</v>
      </c>
      <c r="D117" s="28" t="s">
        <v>12</v>
      </c>
      <c r="E117" s="28" t="s">
        <v>1</v>
      </c>
      <c r="F117" s="29" t="s">
        <v>2</v>
      </c>
      <c r="G117" s="28" t="s">
        <v>3</v>
      </c>
      <c r="H117" s="29" t="s">
        <v>4</v>
      </c>
      <c r="I117" s="29" t="s">
        <v>5</v>
      </c>
      <c r="J117" s="29" t="s">
        <v>6</v>
      </c>
      <c r="K117" s="28" t="s">
        <v>7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s="4" customFormat="1" ht="50.25" customHeight="1">
      <c r="A118" s="8" t="s">
        <v>8</v>
      </c>
      <c r="B118" s="18" t="s">
        <v>59</v>
      </c>
      <c r="C118" s="23" t="s">
        <v>60</v>
      </c>
      <c r="D118" s="10">
        <v>3440</v>
      </c>
      <c r="E118" s="10"/>
      <c r="F118" s="11"/>
      <c r="G118" s="10"/>
      <c r="H118" s="11"/>
      <c r="I118" s="12"/>
      <c r="J118" s="12"/>
      <c r="K118" s="1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>
      <c r="A119" s="7"/>
      <c r="B119" s="7"/>
      <c r="C119" s="7"/>
      <c r="D119" s="7"/>
      <c r="E119" s="7"/>
      <c r="F119" s="16"/>
      <c r="G119" s="7"/>
      <c r="H119" s="16" t="s">
        <v>24</v>
      </c>
      <c r="I119" s="15"/>
      <c r="J119" s="15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>
      <c r="A120" s="7"/>
      <c r="B120" s="7"/>
      <c r="C120" s="7"/>
      <c r="D120" s="7"/>
      <c r="E120" s="7"/>
      <c r="F120" s="16"/>
      <c r="G120" s="7"/>
      <c r="H120" s="16"/>
      <c r="I120" s="16"/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>
      <c r="A121" s="7"/>
      <c r="B121" s="7"/>
      <c r="C121" s="7"/>
      <c r="D121" s="7"/>
      <c r="E121" s="7"/>
      <c r="F121" s="16"/>
      <c r="G121" s="7"/>
      <c r="H121" s="16"/>
      <c r="I121" s="16"/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>
      <c r="A122" s="7"/>
      <c r="B122" s="7"/>
      <c r="C122" s="7"/>
      <c r="D122" s="7"/>
      <c r="E122" s="7"/>
      <c r="F122" s="16"/>
      <c r="G122" s="7"/>
      <c r="H122" s="16"/>
      <c r="I122" s="16"/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>
      <c r="A123" s="7"/>
      <c r="B123" s="7"/>
      <c r="C123" s="7"/>
      <c r="D123" s="7"/>
      <c r="E123" s="7"/>
      <c r="F123" s="16"/>
      <c r="G123" s="7"/>
      <c r="H123" s="16"/>
      <c r="I123" s="16"/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>
      <c r="A124" s="7"/>
      <c r="B124" s="30" t="s">
        <v>58</v>
      </c>
      <c r="C124" s="7"/>
      <c r="D124" s="7"/>
      <c r="E124" s="7"/>
      <c r="F124" s="16"/>
      <c r="G124" s="7"/>
      <c r="H124" s="16"/>
      <c r="I124" s="16"/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s="4" customFormat="1" ht="63.75">
      <c r="A125" s="28" t="s">
        <v>9</v>
      </c>
      <c r="B125" s="28" t="s">
        <v>0</v>
      </c>
      <c r="C125" s="28" t="s">
        <v>15</v>
      </c>
      <c r="D125" s="28" t="s">
        <v>12</v>
      </c>
      <c r="E125" s="28" t="s">
        <v>1</v>
      </c>
      <c r="F125" s="29" t="s">
        <v>2</v>
      </c>
      <c r="G125" s="28" t="s">
        <v>3</v>
      </c>
      <c r="H125" s="29" t="s">
        <v>4</v>
      </c>
      <c r="I125" s="29" t="s">
        <v>5</v>
      </c>
      <c r="J125" s="29" t="s">
        <v>6</v>
      </c>
      <c r="K125" s="28" t="s">
        <v>7</v>
      </c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s="4" customFormat="1" ht="102">
      <c r="A126" s="8" t="s">
        <v>8</v>
      </c>
      <c r="B126" s="18" t="s">
        <v>62</v>
      </c>
      <c r="C126" s="22" t="s">
        <v>63</v>
      </c>
      <c r="D126" s="10">
        <v>50</v>
      </c>
      <c r="E126" s="10"/>
      <c r="F126" s="11"/>
      <c r="G126" s="10"/>
      <c r="H126" s="11"/>
      <c r="I126" s="12"/>
      <c r="J126" s="12"/>
      <c r="K126" s="1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>
      <c r="A127" s="7"/>
      <c r="B127" s="7"/>
      <c r="C127" s="7"/>
      <c r="D127" s="7"/>
      <c r="E127" s="7"/>
      <c r="F127" s="16"/>
      <c r="G127" s="7"/>
      <c r="H127" s="16" t="s">
        <v>24</v>
      </c>
      <c r="I127" s="15"/>
      <c r="J127" s="15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>
      <c r="A128" s="7"/>
      <c r="B128" s="7"/>
      <c r="C128" s="7"/>
      <c r="D128" s="7"/>
      <c r="E128" s="7"/>
      <c r="F128" s="16"/>
      <c r="G128" s="7"/>
      <c r="H128" s="16"/>
      <c r="I128" s="16"/>
      <c r="J128" s="16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>
      <c r="A129" s="7"/>
      <c r="B129" s="7"/>
      <c r="C129" s="7"/>
      <c r="D129" s="7"/>
      <c r="E129" s="7"/>
      <c r="F129" s="16"/>
      <c r="G129" s="7"/>
      <c r="H129" s="16"/>
      <c r="I129" s="16"/>
      <c r="J129" s="16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>
      <c r="A130" s="7"/>
      <c r="B130" s="7"/>
      <c r="C130" s="7"/>
      <c r="D130" s="7"/>
      <c r="E130" s="7"/>
      <c r="F130" s="16"/>
      <c r="G130" s="7"/>
      <c r="H130" s="16"/>
      <c r="I130" s="16"/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>
      <c r="A131" s="7"/>
      <c r="B131" s="7"/>
      <c r="C131" s="7"/>
      <c r="D131" s="7"/>
      <c r="E131" s="7"/>
      <c r="F131" s="16"/>
      <c r="G131" s="7"/>
      <c r="H131" s="16"/>
      <c r="I131" s="16"/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>
      <c r="A132" s="7"/>
      <c r="B132" s="30" t="s">
        <v>61</v>
      </c>
      <c r="C132" s="7"/>
      <c r="D132" s="7"/>
      <c r="E132" s="7"/>
      <c r="F132" s="16"/>
      <c r="G132" s="7"/>
      <c r="H132" s="16"/>
      <c r="I132" s="16"/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s="4" customFormat="1" ht="63.75">
      <c r="A133" s="28" t="s">
        <v>9</v>
      </c>
      <c r="B133" s="28" t="s">
        <v>0</v>
      </c>
      <c r="C133" s="28" t="s">
        <v>15</v>
      </c>
      <c r="D133" s="28" t="s">
        <v>12</v>
      </c>
      <c r="E133" s="28" t="s">
        <v>1</v>
      </c>
      <c r="F133" s="29" t="s">
        <v>2</v>
      </c>
      <c r="G133" s="28" t="s">
        <v>3</v>
      </c>
      <c r="H133" s="29" t="s">
        <v>4</v>
      </c>
      <c r="I133" s="29" t="s">
        <v>5</v>
      </c>
      <c r="J133" s="29" t="s">
        <v>6</v>
      </c>
      <c r="K133" s="28" t="s">
        <v>7</v>
      </c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s="4" customFormat="1" ht="63.75" customHeight="1">
      <c r="A134" s="8" t="s">
        <v>8</v>
      </c>
      <c r="B134" s="24" t="s">
        <v>66</v>
      </c>
      <c r="C134" s="22" t="s">
        <v>65</v>
      </c>
      <c r="D134" s="10">
        <v>20</v>
      </c>
      <c r="E134" s="10"/>
      <c r="F134" s="11"/>
      <c r="G134" s="10"/>
      <c r="H134" s="11"/>
      <c r="I134" s="12"/>
      <c r="J134" s="12"/>
      <c r="K134" s="1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s="4" customFormat="1">
      <c r="A135" s="7"/>
      <c r="B135" s="7"/>
      <c r="C135" s="7"/>
      <c r="D135" s="7"/>
      <c r="E135" s="7"/>
      <c r="F135" s="16"/>
      <c r="G135" s="7"/>
      <c r="H135" s="16" t="s">
        <v>24</v>
      </c>
      <c r="I135" s="15"/>
      <c r="J135" s="15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s="4" customFormat="1">
      <c r="A136" s="7"/>
      <c r="B136" s="7"/>
      <c r="C136" s="7"/>
      <c r="D136" s="7"/>
      <c r="E136" s="7"/>
      <c r="F136" s="16"/>
      <c r="G136" s="7"/>
      <c r="H136" s="16"/>
      <c r="I136" s="16"/>
      <c r="J136" s="16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>
      <c r="A137" s="7"/>
      <c r="B137" s="7"/>
      <c r="C137" s="7"/>
      <c r="D137" s="7"/>
      <c r="E137" s="7"/>
      <c r="F137" s="16"/>
      <c r="G137" s="7"/>
      <c r="H137" s="16"/>
      <c r="I137" s="16"/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>
      <c r="A138" s="7"/>
      <c r="B138" s="7"/>
      <c r="C138" s="7"/>
      <c r="D138" s="7"/>
      <c r="E138" s="7"/>
      <c r="F138" s="16"/>
      <c r="G138" s="7"/>
      <c r="H138" s="16"/>
      <c r="I138" s="16"/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>
      <c r="A139" s="7"/>
      <c r="B139" s="7"/>
      <c r="C139" s="7"/>
      <c r="D139" s="7"/>
      <c r="E139" s="7"/>
      <c r="F139" s="16"/>
      <c r="G139" s="7"/>
      <c r="H139" s="16"/>
      <c r="I139" s="16"/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>
      <c r="A140" s="7"/>
      <c r="B140" s="30" t="s">
        <v>64</v>
      </c>
      <c r="C140" s="7"/>
      <c r="D140" s="7"/>
      <c r="E140" s="7"/>
      <c r="F140" s="16"/>
      <c r="G140" s="7"/>
      <c r="H140" s="16"/>
      <c r="I140" s="16"/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1:32" s="4" customFormat="1" ht="63.75">
      <c r="A141" s="28" t="s">
        <v>9</v>
      </c>
      <c r="B141" s="28" t="s">
        <v>0</v>
      </c>
      <c r="C141" s="28" t="s">
        <v>15</v>
      </c>
      <c r="D141" s="28" t="s">
        <v>12</v>
      </c>
      <c r="E141" s="28" t="s">
        <v>1</v>
      </c>
      <c r="F141" s="29" t="s">
        <v>2</v>
      </c>
      <c r="G141" s="28" t="s">
        <v>3</v>
      </c>
      <c r="H141" s="29" t="s">
        <v>4</v>
      </c>
      <c r="I141" s="29" t="s">
        <v>5</v>
      </c>
      <c r="J141" s="29" t="s">
        <v>6</v>
      </c>
      <c r="K141" s="28" t="s">
        <v>7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 s="4" customFormat="1" ht="76.5">
      <c r="A142" s="8" t="s">
        <v>8</v>
      </c>
      <c r="B142" s="25" t="s">
        <v>87</v>
      </c>
      <c r="C142" s="22" t="s">
        <v>86</v>
      </c>
      <c r="D142" s="5">
        <v>12</v>
      </c>
      <c r="E142" s="5"/>
      <c r="F142" s="6"/>
      <c r="G142" s="5"/>
      <c r="H142" s="11"/>
      <c r="I142" s="12"/>
      <c r="J142" s="12"/>
      <c r="K142" s="1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s="4" customFormat="1" ht="76.5">
      <c r="A143" s="8" t="s">
        <v>25</v>
      </c>
      <c r="B143" s="25" t="s">
        <v>69</v>
      </c>
      <c r="C143" s="22" t="s">
        <v>68</v>
      </c>
      <c r="D143" s="10">
        <v>40</v>
      </c>
      <c r="E143" s="10"/>
      <c r="F143" s="11"/>
      <c r="G143" s="10"/>
      <c r="H143" s="11"/>
      <c r="I143" s="12"/>
      <c r="J143" s="12"/>
      <c r="K143" s="1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1:32" s="4" customFormat="1" ht="76.5">
      <c r="A144" s="8" t="s">
        <v>48</v>
      </c>
      <c r="B144" s="18" t="s">
        <v>71</v>
      </c>
      <c r="C144" s="22" t="s">
        <v>70</v>
      </c>
      <c r="D144" s="10">
        <v>20</v>
      </c>
      <c r="E144" s="10"/>
      <c r="F144" s="11"/>
      <c r="G144" s="10"/>
      <c r="H144" s="11"/>
      <c r="I144" s="12"/>
      <c r="J144" s="12"/>
      <c r="K144" s="1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1:32">
      <c r="A145" s="7"/>
      <c r="B145" s="26"/>
      <c r="C145" s="7"/>
      <c r="D145" s="7"/>
      <c r="E145" s="7"/>
      <c r="F145" s="16"/>
      <c r="G145" s="7"/>
      <c r="H145" s="16" t="s">
        <v>24</v>
      </c>
      <c r="I145" s="15"/>
      <c r="J145" s="15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>
      <c r="A146" s="7"/>
      <c r="B146" s="7"/>
      <c r="C146" s="7"/>
      <c r="D146" s="7"/>
      <c r="E146" s="7"/>
      <c r="F146" s="16"/>
      <c r="G146" s="7"/>
      <c r="H146" s="16"/>
      <c r="I146" s="16"/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>
      <c r="A147" s="7"/>
      <c r="B147" s="7"/>
      <c r="C147" s="7"/>
      <c r="D147" s="7"/>
      <c r="E147" s="7"/>
      <c r="F147" s="16"/>
      <c r="G147" s="7"/>
      <c r="H147" s="16"/>
      <c r="I147" s="16"/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1:32">
      <c r="A148" s="7"/>
      <c r="B148" s="7"/>
      <c r="C148" s="7"/>
      <c r="D148" s="7"/>
      <c r="E148" s="7"/>
      <c r="F148" s="16"/>
      <c r="G148" s="7"/>
      <c r="H148" s="16"/>
      <c r="I148" s="16"/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1:32">
      <c r="A149" s="7"/>
      <c r="B149" s="30" t="s">
        <v>67</v>
      </c>
      <c r="C149" s="7"/>
      <c r="D149" s="7"/>
      <c r="E149" s="7"/>
      <c r="F149" s="16"/>
      <c r="G149" s="7"/>
      <c r="H149" s="16"/>
      <c r="I149" s="16"/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1:32" s="4" customFormat="1" ht="63.75">
      <c r="A150" s="28" t="s">
        <v>9</v>
      </c>
      <c r="B150" s="28" t="s">
        <v>0</v>
      </c>
      <c r="C150" s="28" t="s">
        <v>15</v>
      </c>
      <c r="D150" s="28" t="s">
        <v>12</v>
      </c>
      <c r="E150" s="28" t="s">
        <v>1</v>
      </c>
      <c r="F150" s="29" t="s">
        <v>2</v>
      </c>
      <c r="G150" s="28" t="s">
        <v>3</v>
      </c>
      <c r="H150" s="29" t="s">
        <v>4</v>
      </c>
      <c r="I150" s="29" t="s">
        <v>5</v>
      </c>
      <c r="J150" s="29" t="s">
        <v>6</v>
      </c>
      <c r="K150" s="28" t="s">
        <v>7</v>
      </c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1:32" s="4" customFormat="1" ht="60.75" customHeight="1">
      <c r="A151" s="8" t="s">
        <v>8</v>
      </c>
      <c r="B151" s="25" t="s">
        <v>75</v>
      </c>
      <c r="C151" s="22" t="s">
        <v>73</v>
      </c>
      <c r="D151" s="10">
        <f>60*5</f>
        <v>300</v>
      </c>
      <c r="E151" s="10"/>
      <c r="F151" s="11"/>
      <c r="G151" s="10"/>
      <c r="H151" s="11"/>
      <c r="I151" s="12"/>
      <c r="J151" s="12"/>
      <c r="K151" s="1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2" s="4" customFormat="1" ht="54" customHeight="1">
      <c r="A152" s="8" t="s">
        <v>25</v>
      </c>
      <c r="B152" s="18" t="s">
        <v>76</v>
      </c>
      <c r="C152" s="22" t="s">
        <v>74</v>
      </c>
      <c r="D152" s="10">
        <f>8</f>
        <v>8</v>
      </c>
      <c r="E152" s="10"/>
      <c r="F152" s="11"/>
      <c r="G152" s="10"/>
      <c r="H152" s="11"/>
      <c r="I152" s="12"/>
      <c r="J152" s="12"/>
      <c r="K152" s="1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2">
      <c r="A153" s="7"/>
      <c r="B153" s="26"/>
      <c r="C153" s="7"/>
      <c r="D153" s="7"/>
      <c r="E153" s="7"/>
      <c r="F153" s="16"/>
      <c r="G153" s="7"/>
      <c r="H153" s="16" t="s">
        <v>24</v>
      </c>
      <c r="I153" s="15"/>
      <c r="J153" s="15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1:32">
      <c r="A154" s="7"/>
      <c r="B154" s="7"/>
      <c r="C154" s="7"/>
      <c r="D154" s="7"/>
      <c r="E154" s="7"/>
      <c r="F154" s="16"/>
      <c r="G154" s="7"/>
      <c r="H154" s="16"/>
      <c r="I154" s="16"/>
      <c r="J154" s="16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1:32">
      <c r="A155" s="7"/>
      <c r="B155" s="7"/>
      <c r="C155" s="7"/>
      <c r="D155" s="7"/>
      <c r="E155" s="7"/>
      <c r="F155" s="16"/>
      <c r="G155" s="7"/>
      <c r="H155" s="16"/>
      <c r="I155" s="16"/>
      <c r="J155" s="16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1:32">
      <c r="A156" s="7"/>
      <c r="B156" s="30" t="s">
        <v>72</v>
      </c>
      <c r="C156" s="7"/>
      <c r="D156" s="7"/>
      <c r="E156" s="7"/>
      <c r="F156" s="16"/>
      <c r="G156" s="7"/>
      <c r="H156" s="16"/>
      <c r="I156" s="16"/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1:32" ht="63.75">
      <c r="A157" s="28" t="s">
        <v>9</v>
      </c>
      <c r="B157" s="28" t="s">
        <v>0</v>
      </c>
      <c r="C157" s="28" t="s">
        <v>15</v>
      </c>
      <c r="D157" s="28" t="s">
        <v>12</v>
      </c>
      <c r="E157" s="28" t="s">
        <v>1</v>
      </c>
      <c r="F157" s="29" t="s">
        <v>2</v>
      </c>
      <c r="G157" s="28" t="s">
        <v>3</v>
      </c>
      <c r="H157" s="29" t="s">
        <v>4</v>
      </c>
      <c r="I157" s="29" t="s">
        <v>5</v>
      </c>
      <c r="J157" s="29" t="s">
        <v>6</v>
      </c>
      <c r="K157" s="28" t="s">
        <v>7</v>
      </c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ht="51">
      <c r="A158" s="8" t="s">
        <v>8</v>
      </c>
      <c r="B158" s="18" t="s">
        <v>83</v>
      </c>
      <c r="C158" s="9" t="s">
        <v>42</v>
      </c>
      <c r="D158" s="10">
        <f>5*8</f>
        <v>40</v>
      </c>
      <c r="E158" s="10"/>
      <c r="F158" s="11"/>
      <c r="G158" s="10"/>
      <c r="H158" s="11"/>
      <c r="I158" s="12"/>
      <c r="J158" s="12"/>
      <c r="K158" s="1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1:32">
      <c r="A159" s="7"/>
      <c r="B159" s="7"/>
      <c r="C159" s="7"/>
      <c r="D159" s="7"/>
      <c r="E159" s="7"/>
      <c r="F159" s="16"/>
      <c r="G159" s="7"/>
      <c r="H159" s="16" t="s">
        <v>24</v>
      </c>
      <c r="I159" s="15"/>
      <c r="J159" s="15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1:32">
      <c r="A160" s="7"/>
      <c r="B160" s="7"/>
      <c r="C160" s="7"/>
      <c r="D160" s="7"/>
      <c r="E160" s="7"/>
      <c r="F160" s="16"/>
      <c r="G160" s="7"/>
      <c r="H160" s="16"/>
      <c r="I160" s="16"/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1:32">
      <c r="A161" s="7"/>
      <c r="B161" s="7"/>
      <c r="C161" s="7"/>
      <c r="D161" s="7"/>
      <c r="E161" s="7"/>
      <c r="F161" s="16"/>
      <c r="G161" s="7"/>
      <c r="H161" s="16"/>
      <c r="I161" s="16"/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1:32">
      <c r="A162" s="7"/>
      <c r="B162" s="30" t="s">
        <v>90</v>
      </c>
      <c r="C162" s="7"/>
      <c r="D162" s="7"/>
      <c r="E162" s="7"/>
      <c r="F162" s="16"/>
      <c r="G162" s="7"/>
      <c r="H162" s="16"/>
      <c r="I162" s="16"/>
      <c r="J162" s="16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1:32" s="4" customFormat="1" ht="63.75">
      <c r="A163" s="28" t="s">
        <v>9</v>
      </c>
      <c r="B163" s="28" t="s">
        <v>0</v>
      </c>
      <c r="C163" s="28" t="s">
        <v>15</v>
      </c>
      <c r="D163" s="28" t="s">
        <v>12</v>
      </c>
      <c r="E163" s="28" t="s">
        <v>1</v>
      </c>
      <c r="F163" s="29" t="s">
        <v>2</v>
      </c>
      <c r="G163" s="28" t="s">
        <v>3</v>
      </c>
      <c r="H163" s="29" t="s">
        <v>4</v>
      </c>
      <c r="I163" s="29" t="s">
        <v>5</v>
      </c>
      <c r="J163" s="29" t="s">
        <v>6</v>
      </c>
      <c r="K163" s="28" t="s">
        <v>7</v>
      </c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 spans="1:32" s="4" customFormat="1" ht="63.75">
      <c r="A164" s="8" t="s">
        <v>8</v>
      </c>
      <c r="B164" s="18" t="s">
        <v>84</v>
      </c>
      <c r="C164" s="9" t="s">
        <v>85</v>
      </c>
      <c r="D164" s="10">
        <v>20</v>
      </c>
      <c r="E164" s="10"/>
      <c r="F164" s="11"/>
      <c r="G164" s="10"/>
      <c r="H164" s="11"/>
      <c r="I164" s="12"/>
      <c r="J164" s="12"/>
      <c r="K164" s="1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s="4" customFormat="1">
      <c r="A165" s="7"/>
      <c r="B165" s="7"/>
      <c r="C165" s="7"/>
      <c r="D165" s="7"/>
      <c r="E165" s="7"/>
      <c r="F165" s="16"/>
      <c r="G165" s="7"/>
      <c r="H165" s="16" t="s">
        <v>24</v>
      </c>
      <c r="I165" s="15"/>
      <c r="J165" s="15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s="4" customFormat="1">
      <c r="A166" s="7"/>
      <c r="B166" s="7"/>
      <c r="C166" s="7"/>
      <c r="D166" s="7"/>
      <c r="E166" s="7"/>
      <c r="F166" s="16"/>
      <c r="G166" s="7"/>
      <c r="H166" s="16"/>
      <c r="I166" s="16"/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1:32" s="4" customFormat="1">
      <c r="A167" s="7"/>
      <c r="B167" s="7"/>
      <c r="C167" s="7"/>
      <c r="D167" s="7"/>
      <c r="E167" s="7"/>
      <c r="F167" s="16"/>
      <c r="G167" s="7"/>
      <c r="H167" s="16"/>
      <c r="I167" s="16"/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1:32">
      <c r="A168" s="7"/>
      <c r="B168" s="7"/>
      <c r="C168" s="7"/>
      <c r="D168" s="7"/>
      <c r="E168" s="7"/>
      <c r="F168" s="16"/>
      <c r="G168" s="7"/>
      <c r="H168" s="16"/>
      <c r="I168" s="16"/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1:32">
      <c r="A169" s="7"/>
      <c r="B169" s="7"/>
      <c r="C169" s="7"/>
      <c r="D169" s="7"/>
      <c r="E169" s="7"/>
      <c r="F169" s="16"/>
      <c r="G169" s="7"/>
      <c r="H169" s="16"/>
      <c r="I169" s="16"/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1:32">
      <c r="A170" s="7"/>
      <c r="B170" s="7"/>
      <c r="C170" s="7"/>
      <c r="D170" s="7"/>
      <c r="E170" s="7"/>
      <c r="F170" s="16"/>
      <c r="G170" s="7"/>
      <c r="H170" s="16"/>
      <c r="I170" s="16"/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 spans="1:32">
      <c r="A171" s="7"/>
      <c r="B171" s="7"/>
      <c r="C171" s="7"/>
      <c r="D171" s="7"/>
      <c r="E171" s="7"/>
      <c r="F171" s="16"/>
      <c r="G171" s="7"/>
      <c r="H171" s="16"/>
      <c r="I171" s="16"/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 spans="1:32">
      <c r="A172" s="7"/>
      <c r="B172" s="7"/>
      <c r="C172" s="7"/>
      <c r="D172" s="7"/>
      <c r="E172" s="7"/>
      <c r="F172" s="16"/>
      <c r="G172" s="7"/>
      <c r="H172" s="16"/>
      <c r="I172" s="16"/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</row>
    <row r="173" spans="1:32">
      <c r="A173" s="7"/>
      <c r="B173" s="7"/>
      <c r="C173" s="7"/>
      <c r="D173" s="7"/>
      <c r="E173" s="7"/>
      <c r="F173" s="16"/>
      <c r="G173" s="7"/>
      <c r="H173" s="16"/>
      <c r="I173" s="16"/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 spans="1:32">
      <c r="A174" s="7"/>
      <c r="B174" s="7"/>
      <c r="C174" s="7"/>
      <c r="D174" s="7"/>
      <c r="E174" s="7"/>
      <c r="F174" s="16"/>
      <c r="G174" s="7"/>
      <c r="H174" s="16"/>
      <c r="I174" s="16"/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 spans="1:32">
      <c r="A175" s="7"/>
      <c r="B175" s="7"/>
      <c r="C175" s="7"/>
      <c r="D175" s="7"/>
      <c r="E175" s="7"/>
      <c r="F175" s="16"/>
      <c r="G175" s="7"/>
      <c r="H175" s="16"/>
      <c r="I175" s="16"/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</row>
    <row r="176" spans="1:32">
      <c r="A176" s="7"/>
      <c r="B176" s="7"/>
      <c r="C176" s="7"/>
      <c r="D176" s="7"/>
      <c r="E176" s="7"/>
      <c r="F176" s="16"/>
      <c r="G176" s="7"/>
      <c r="H176" s="16"/>
      <c r="I176" s="16"/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</row>
    <row r="177" spans="1:32">
      <c r="A177" s="7"/>
      <c r="B177" s="7"/>
      <c r="C177" s="7"/>
      <c r="D177" s="7"/>
      <c r="E177" s="7"/>
      <c r="F177" s="16"/>
      <c r="G177" s="7"/>
      <c r="H177" s="16"/>
      <c r="I177" s="16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</row>
    <row r="178" spans="1:32">
      <c r="A178" s="7"/>
      <c r="B178" s="7"/>
      <c r="C178" s="7"/>
      <c r="D178" s="7"/>
      <c r="E178" s="7"/>
      <c r="F178" s="16"/>
      <c r="G178" s="7"/>
      <c r="H178" s="16"/>
      <c r="I178" s="16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</row>
    <row r="179" spans="1:32">
      <c r="A179" s="7"/>
      <c r="B179" s="7"/>
      <c r="C179" s="7"/>
      <c r="D179" s="7"/>
      <c r="E179" s="7"/>
      <c r="F179" s="16"/>
      <c r="G179" s="7"/>
      <c r="H179" s="16"/>
      <c r="I179" s="16"/>
      <c r="J179" s="16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</row>
    <row r="180" spans="1:32">
      <c r="A180" s="7"/>
      <c r="B180" s="7"/>
      <c r="C180" s="7"/>
      <c r="D180" s="7"/>
      <c r="E180" s="7"/>
      <c r="F180" s="16"/>
      <c r="G180" s="7"/>
      <c r="H180" s="16"/>
      <c r="I180" s="16"/>
      <c r="J180" s="16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</row>
    <row r="181" spans="1:32">
      <c r="A181" s="7"/>
      <c r="B181" s="7"/>
      <c r="C181" s="7"/>
      <c r="D181" s="7"/>
      <c r="E181" s="7"/>
      <c r="F181" s="16"/>
      <c r="G181" s="7"/>
      <c r="H181" s="16"/>
      <c r="I181" s="27"/>
      <c r="J181" s="2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 spans="1:32">
      <c r="A182" s="7"/>
      <c r="B182" s="7"/>
      <c r="C182" s="7"/>
      <c r="D182" s="7"/>
      <c r="E182" s="7"/>
      <c r="F182" s="16"/>
      <c r="G182" s="7"/>
      <c r="H182" s="16"/>
      <c r="I182" s="16"/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</row>
    <row r="183" spans="1:32">
      <c r="A183" s="7"/>
      <c r="B183" s="7"/>
      <c r="C183" s="7"/>
      <c r="D183" s="7"/>
      <c r="E183" s="7"/>
      <c r="F183" s="16"/>
      <c r="G183" s="7"/>
      <c r="H183" s="16"/>
      <c r="I183" s="16"/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</row>
    <row r="184" spans="1:32">
      <c r="A184" s="7"/>
      <c r="B184" s="7"/>
      <c r="C184" s="7"/>
      <c r="D184" s="7"/>
      <c r="E184" s="7"/>
      <c r="F184" s="16"/>
      <c r="G184" s="7"/>
      <c r="H184" s="16"/>
      <c r="I184" s="16"/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</row>
    <row r="185" spans="1:32">
      <c r="A185" s="7"/>
      <c r="B185" s="7"/>
      <c r="C185" s="7"/>
      <c r="D185" s="7"/>
      <c r="E185" s="7"/>
      <c r="F185" s="16"/>
      <c r="G185" s="7"/>
      <c r="H185" s="16"/>
      <c r="I185" s="16"/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</row>
    <row r="186" spans="1:32">
      <c r="A186" s="7"/>
      <c r="B186" s="7"/>
      <c r="C186" s="7"/>
      <c r="D186" s="7"/>
      <c r="E186" s="7"/>
      <c r="F186" s="16"/>
      <c r="G186" s="7"/>
      <c r="H186" s="16"/>
      <c r="I186" s="16"/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 spans="1:32">
      <c r="A187" s="7"/>
      <c r="B187" s="7"/>
      <c r="C187" s="7"/>
      <c r="D187" s="7"/>
      <c r="E187" s="7"/>
      <c r="F187" s="16"/>
      <c r="G187" s="7"/>
      <c r="H187" s="16"/>
      <c r="I187" s="16"/>
      <c r="J187" s="16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</row>
    <row r="188" spans="1:32">
      <c r="A188" s="7"/>
      <c r="B188" s="7"/>
      <c r="C188" s="7"/>
      <c r="D188" s="7"/>
      <c r="E188" s="7"/>
      <c r="F188" s="16"/>
      <c r="G188" s="7"/>
      <c r="H188" s="16"/>
      <c r="I188" s="16"/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 spans="1:32">
      <c r="A189" s="7"/>
      <c r="B189" s="7"/>
      <c r="C189" s="7"/>
      <c r="D189" s="7"/>
      <c r="E189" s="7"/>
      <c r="F189" s="16"/>
      <c r="G189" s="7"/>
      <c r="H189" s="16"/>
      <c r="I189" s="16"/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 spans="1:32">
      <c r="A190" s="7"/>
      <c r="B190" s="7"/>
      <c r="C190" s="7"/>
      <c r="D190" s="7"/>
      <c r="E190" s="7"/>
      <c r="F190" s="16"/>
      <c r="G190" s="7"/>
      <c r="H190" s="16"/>
      <c r="I190" s="16"/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 spans="1:32">
      <c r="A191" s="7"/>
      <c r="B191" s="7"/>
      <c r="C191" s="7"/>
      <c r="D191" s="7"/>
      <c r="E191" s="7"/>
      <c r="F191" s="16"/>
      <c r="G191" s="7"/>
      <c r="H191" s="16"/>
      <c r="I191" s="16"/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 spans="1:32">
      <c r="A192" s="7"/>
      <c r="B192" s="7"/>
      <c r="C192" s="7"/>
      <c r="D192" s="7"/>
      <c r="E192" s="7"/>
      <c r="F192" s="16"/>
      <c r="G192" s="7"/>
      <c r="H192" s="16"/>
      <c r="I192" s="16"/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 spans="1:32">
      <c r="A193" s="7"/>
      <c r="B193" s="7"/>
      <c r="C193" s="7"/>
      <c r="D193" s="7"/>
      <c r="E193" s="7"/>
      <c r="F193" s="16"/>
      <c r="G193" s="7"/>
      <c r="H193" s="16"/>
      <c r="I193" s="16"/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</sheetData>
  <mergeCells count="4">
    <mergeCell ref="D6:H6"/>
    <mergeCell ref="D12:H12"/>
    <mergeCell ref="D18:H18"/>
    <mergeCell ref="D24:H2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4294967293" r:id="rId1"/>
  <headerFooter>
    <oddFooter>&amp;Lpakiety do przetargu 89/2024&amp;R&amp;P</oddFooter>
  </headerFooter>
  <rowBreaks count="22" manualBreakCount="22">
    <brk id="6" max="10" man="1"/>
    <brk id="13" max="16383" man="1"/>
    <brk id="19" max="16383" man="1"/>
    <brk id="25" max="16383" man="1"/>
    <brk id="33" max="16383" man="1"/>
    <brk id="40" max="16383" man="1"/>
    <brk id="47" max="16383" man="1"/>
    <brk id="55" max="16383" man="1"/>
    <brk id="63" max="16383" man="1"/>
    <brk id="70" max="16383" man="1"/>
    <brk id="78" max="16383" man="1"/>
    <brk id="84" max="16383" man="1"/>
    <brk id="92" max="16383" man="1"/>
    <brk id="99" max="16383" man="1"/>
    <brk id="106" max="16383" man="1"/>
    <brk id="114" max="16383" man="1"/>
    <brk id="122" max="16383" man="1"/>
    <brk id="131" max="16383" man="1"/>
    <brk id="138" max="16383" man="1"/>
    <brk id="147" max="16383" man="1"/>
    <brk id="154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żywienie pozajelitowe</vt:lpstr>
      <vt:lpstr>'żywienie pozajelitowe'!Obszar_wydruku</vt:lpstr>
    </vt:vector>
  </TitlesOfParts>
  <Company>Szpital Powiatowy w Chrzanowie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A. G. Głowacz</dc:creator>
  <cp:lastModifiedBy>Aneta A.P. Pawłowska</cp:lastModifiedBy>
  <cp:lastPrinted>2024-07-31T08:44:40Z</cp:lastPrinted>
  <dcterms:created xsi:type="dcterms:W3CDTF">2023-04-11T12:33:35Z</dcterms:created>
  <dcterms:modified xsi:type="dcterms:W3CDTF">2024-07-31T08:58:36Z</dcterms:modified>
</cp:coreProperties>
</file>