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760" activeTab="0"/>
  </bookViews>
  <sheets>
    <sheet name="formularz ofertowy 5" sheetId="1" r:id="rId1"/>
    <sheet name="załacznik nr 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<sst xmlns="http://schemas.openxmlformats.org/spreadsheetml/2006/main" count="228" uniqueCount="119">
  <si>
    <t>Nr. zadania</t>
  </si>
  <si>
    <t>Jednostka</t>
  </si>
  <si>
    <t>kol 3 x kol 4</t>
  </si>
  <si>
    <t>kol 6 x kol 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</si>
  <si>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</si>
  <si>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</si>
  <si>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</si>
  <si>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</si>
  <si>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</si>
  <si>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</si>
  <si>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</si>
  <si>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</si>
  <si>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</si>
  <si>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</si>
  <si>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</si>
  <si>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</si>
  <si>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</si>
  <si>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</si>
  <si>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</si>
  <si>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KMP-Komenda Miejska Policji</t>
  </si>
  <si>
    <t>ŁĄCZNA WARTOŚĆ BRUTTO</t>
  </si>
  <si>
    <t>KPP- Komenda Powiatowa Policji</t>
  </si>
  <si>
    <t>KP-Komisariat Policji</t>
  </si>
  <si>
    <t>PP-Posterunek Policji</t>
  </si>
  <si>
    <t>........................................................................................................</t>
  </si>
  <si>
    <t xml:space="preserve"> </t>
  </si>
  <si>
    <t>Pomiary impedancji pętli zwarcia</t>
  </si>
  <si>
    <t>Ilość punktów (szt)</t>
  </si>
  <si>
    <t>1 (zł/szt)</t>
  </si>
  <si>
    <t xml:space="preserve">Cena jedn. brutto za 1 pomiar </t>
  </si>
  <si>
    <t xml:space="preserve">Wartość brutto za wszystkie pomiary                   </t>
  </si>
  <si>
    <t>Pomiary rezystancji izolacji</t>
  </si>
  <si>
    <t>Pomiar wylaczników róznicowo- prądowych</t>
  </si>
  <si>
    <t>Pomiary instalacji odgromowej</t>
  </si>
  <si>
    <t>kol 9 x kol 11</t>
  </si>
  <si>
    <t>kol 12 x kol 13</t>
  </si>
  <si>
    <t xml:space="preserve"> Należy dodać kol 5 + kol 8+kol 11+ kol 14 </t>
  </si>
  <si>
    <t>RAZEM WARTOŚĆ WSZYSTKICH POMIARÓW ELEKTRYCZNYCH</t>
  </si>
  <si>
    <t>Ul. 11 Pułku Ułanów bud A</t>
  </si>
  <si>
    <t>Ul. 11 Pułku Ułanów bud B</t>
  </si>
  <si>
    <t>Ul. 11 Pułku Ułanów bud C</t>
  </si>
  <si>
    <t>KPP Ciechanów</t>
  </si>
  <si>
    <t>PP w Pacynie</t>
  </si>
  <si>
    <t>PP Sanniki</t>
  </si>
  <si>
    <t>KPP Gostynin</t>
  </si>
  <si>
    <t>KPP Grójecki</t>
  </si>
  <si>
    <t>PP w Nowym Mieście</t>
  </si>
  <si>
    <t>KP w Warce</t>
  </si>
  <si>
    <t>KPP Grójec</t>
  </si>
  <si>
    <t>PP Różan</t>
  </si>
  <si>
    <t>RD Korniewo</t>
  </si>
  <si>
    <t>PP Krasnosielc</t>
  </si>
  <si>
    <t>PP Szreńsk</t>
  </si>
  <si>
    <t>PP Szydłowo</t>
  </si>
  <si>
    <t>PP Wieczfnia</t>
  </si>
  <si>
    <t>KPP Mława</t>
  </si>
  <si>
    <t>Ul. Pilata</t>
  </si>
  <si>
    <t>KP Małkinia Górna</t>
  </si>
  <si>
    <t>KPP Ostrów maz.</t>
  </si>
  <si>
    <t>Ul. Wolności 6</t>
  </si>
  <si>
    <t>ul. 1 Maja3 –budynek administracyjno-biurowy</t>
  </si>
  <si>
    <t>ul. 1 Maja3- budynek gospodarczy</t>
  </si>
  <si>
    <t>RD Nowe Miasto –budynek administracyjno-biurowy</t>
  </si>
  <si>
    <t>RD Nowe Miasto-budynek gospodarczy</t>
  </si>
  <si>
    <t>KP Raciąż</t>
  </si>
  <si>
    <t>KPP Plońsk</t>
  </si>
  <si>
    <t>KP Chorzele</t>
  </si>
  <si>
    <t>KPP Przasnysz</t>
  </si>
  <si>
    <t>ul. Rynek 21 –budynek administracyjno-biurowy</t>
  </si>
  <si>
    <t>ul. Rynek 21-budynek magazynowo-garażowy</t>
  </si>
  <si>
    <t>PP w Zawidzu, ul. Słoneczna 7</t>
  </si>
  <si>
    <t>KPP Pułtusk</t>
  </si>
  <si>
    <t>KPP Sierpc</t>
  </si>
  <si>
    <t>ul. Kazimierzowska 102 Bud administracyjno garażowy</t>
  </si>
  <si>
    <t>ul. Kazimierzowska 102 Bud warsztatowy</t>
  </si>
  <si>
    <t>ul. Kazimierzowska 102 Wiata stalowa Mostostal</t>
  </si>
  <si>
    <t>ul. Kazimierzowska 102 Dyżurka</t>
  </si>
  <si>
    <t>KMP ul. Starowiejska 66 budynek A</t>
  </si>
  <si>
    <t>KMP ul. Starowiejska 66 budynek B</t>
  </si>
  <si>
    <t>KMP ul. Starowiejska 66 trafo stacja</t>
  </si>
  <si>
    <t>PP Mordy</t>
  </si>
  <si>
    <t>KPM w Siedlcach</t>
  </si>
  <si>
    <t>KPP Szydłowiec</t>
  </si>
  <si>
    <t>KPP Szydlowiec</t>
  </si>
  <si>
    <t>KPP Węgrów –budynek garażowy</t>
  </si>
  <si>
    <t>KPP Węgrów-budynek garażowy</t>
  </si>
  <si>
    <t>KP Łochów</t>
  </si>
  <si>
    <t>KPP Wegrów</t>
  </si>
  <si>
    <t>KPP Zwoleń –budynek administracyjny</t>
  </si>
  <si>
    <t>KPP Zwoleń – budynek garażu</t>
  </si>
  <si>
    <t>RD w Kazanowie</t>
  </si>
  <si>
    <t>KPP Zwoleń</t>
  </si>
  <si>
    <t>KPP Żyrardów ul. Chopina-budynek administracyjno-biurowy</t>
  </si>
  <si>
    <t>KPP Żyrardów ul. Chopina-garaże</t>
  </si>
  <si>
    <t>PP Puszcza Mariańska</t>
  </si>
  <si>
    <t>KP w Mszczonowie</t>
  </si>
  <si>
    <t>KPP w żyrardowie</t>
  </si>
  <si>
    <t>KPP Żuromin</t>
  </si>
  <si>
    <t>-</t>
  </si>
  <si>
    <t>KMP  Radom</t>
  </si>
  <si>
    <t>Sekcja Int. Patrolowa KMP</t>
  </si>
  <si>
    <t>II KP, ul Świerkowa 49</t>
  </si>
  <si>
    <t>KP Iłża, ul. Przy Malenie 1a</t>
  </si>
  <si>
    <t>PP w Jedlińsku, ul. Warszawska 2</t>
  </si>
  <si>
    <t>KP Pionki, ul. Leśna 15</t>
  </si>
  <si>
    <t>PP w Skaryszewie</t>
  </si>
  <si>
    <t>PP w Zakrzewie</t>
  </si>
  <si>
    <t>Załącznik nr 1</t>
  </si>
  <si>
    <t>KPP Maków Maz.</t>
  </si>
  <si>
    <t>KMP w Siedlcach</t>
  </si>
  <si>
    <t>………………………………</t>
  </si>
  <si>
    <t>(pieczęć Wykonawcy)</t>
  </si>
  <si>
    <t>KPP Ostrów Maz.</t>
  </si>
  <si>
    <t>Nr rejestru</t>
  </si>
  <si>
    <t xml:space="preserve"> (pieczęć i podpis osoby upoważnionej do reprezentowania firmy)</t>
  </si>
  <si>
    <t>Przedmiotem zamówienia jest świadczenie usług polegających na wykonaniu pomiarów elektrycznych tj. skuteczności zastosowanej ochrony przeciwporazeniowej oraz oporności izolacji instalacji, skuteczności działania wyłączników róznicowo-prądowych i instalacji odgromowej w obiektach Policji garnizonu mazowieckiego wskazanymi poniżej.</t>
  </si>
  <si>
    <t>KPP w Żyrardowie</t>
  </si>
  <si>
    <t>Formularz ofertowy 5</t>
  </si>
  <si>
    <t>231/WIR/2017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</si>
</sst>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 style="medium"/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medium"/>
      <top>
        <color indexed="63"/>
      </top>
      <bottom style="thin"/>
      <diagonal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 diagonalUp="1" diagonalDown="1">
      <left style="medium"/>
      <right style="thin"/>
      <top style="medium"/>
      <bottom>
        <color indexed="63"/>
      </bottom>
      <diagonal style="thin"/>
    </border>
    <border diagonalUp="1" diagonalDown="1">
      <left style="thin"/>
      <right style="thin"/>
      <top style="medium"/>
      <bottom/>
      <diagonal style="thin"/>
    </border>
    <border>
      <left style="medium"/>
      <right style="medium"/>
      <top style="medium"/>
      <bottom style="thin"/>
    </border>
    <border diagonalUp="1" diagonalDown="1">
      <left style="medium"/>
      <right style="thin"/>
      <top style="thin"/>
      <bottom style="thin"/>
      <diagonal style="thin"/>
    </border>
    <border>
      <left style="medium"/>
      <right style="medium"/>
      <top style="thin"/>
      <bottom style="thin"/>
    </border>
    <border diagonalUp="1" diagonalDown="1">
      <left style="medium"/>
      <right style="thin"/>
      <top style="thin"/>
      <bottom style="medium"/>
      <diagonal style="thin"/>
    </border>
    <border>
      <left style="medium"/>
      <right style="thin"/>
      <top>
        <color indexed="63"/>
      </top>
      <bottom style="thin"/>
    </border>
    <border diagonalUp="1" diagonalDown="1">
      <left style="thin"/>
      <right style="medium"/>
      <top style="medium"/>
      <bottom style="thin"/>
      <diagonal style="thin"/>
    </border>
    <border>
      <left style="medium"/>
      <right style="thin"/>
      <top style="thin"/>
      <bottom>
        <color indexed="63"/>
      </bottom>
    </border>
    <border diagonalUp="1" diagonalDown="1">
      <left style="thin"/>
      <right style="thin"/>
      <top>
        <color indexed="63"/>
      </top>
      <bottom style="medium"/>
      <diagonal style="thin"/>
    </border>
    <border diagonalUp="1" diagonalDown="1">
      <left style="medium"/>
      <right style="thin"/>
      <top style="medium"/>
      <bottom style="thin"/>
      <diagonal style="thin"/>
    </border>
    <border diagonalUp="1" diagonalDown="1">
      <left style="medium"/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thin"/>
    </border>
    <border diagonalUp="1" diagonalDown="1">
      <left style="thin"/>
      <right style="medium"/>
      <top style="thin"/>
      <bottom>
        <color indexed="63"/>
      </bottom>
      <diagonal style="thin"/>
    </border>
    <border diagonalUp="1" diagonalDown="1">
      <left style="thin"/>
      <right>
        <color indexed="63"/>
      </right>
      <top style="medium"/>
      <bottom style="thin"/>
      <diagonal style="thin"/>
    </border>
    <border diagonalUp="1" diagonalDown="1">
      <left style="thin"/>
      <right>
        <color indexed="63"/>
      </right>
      <top style="thin"/>
      <bottom style="medium"/>
      <diagonal style="thin"/>
    </border>
    <border diagonalUp="1" diagonalDown="1">
      <left style="medium"/>
      <right style="thin"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>
      <left style="thin"/>
      <right style="medium"/>
      <top>
        <color indexed="63"/>
      </top>
      <bottom style="medium"/>
    </border>
    <border diagonalUp="1" diagonalDown="1">
      <left style="medium"/>
      <right style="thin"/>
      <top>
        <color indexed="63"/>
      </top>
      <bottom style="medium"/>
      <diagonal style="thin"/>
    </border>
    <border diagonalUp="1" diagonalDown="1">
      <left style="thin"/>
      <right style="medium"/>
      <top>
        <color indexed="63"/>
      </top>
      <bottom style="medium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 style="medium"/>
      <right style="medium"/>
      <top>
        <color indexed="63"/>
      </top>
      <bottom style="medium"/>
    </border>
    <border diagonalUp="1" diagonalDown="1">
      <left style="medium"/>
      <right style="thin"/>
      <top style="thin"/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 diagonalUp="1" diagonalDown="1">
      <left>
        <color indexed="63"/>
      </left>
      <right style="thin"/>
      <top style="medium"/>
      <bottom style="thin"/>
      <diagonal style="thin"/>
    </border>
    <border diagonalUp="1" diagonalDown="1">
      <left>
        <color indexed="63"/>
      </left>
      <right style="thin"/>
      <top style="thin"/>
      <bottom style="medium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textRotation="90"/>
    </xf>
    <xf numFmtId="0" fontId="2" fillId="0" borderId="0" xfId="0" applyFont="1" applyAlignment="1">
      <alignment/>
    </xf>
    <xf numFmtId="0" fontId="2" fillId="0" borderId="0" xfId="0" applyFont="1" applyBorder="1" applyAlignment="1">
      <alignment textRotation="90"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textRotation="90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vertical="center"/>
    </xf>
    <xf numFmtId="3" fontId="7" fillId="0" borderId="11" xfId="42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7" fillId="0" borderId="34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3" fontId="7" fillId="33" borderId="31" xfId="0" applyNumberFormat="1" applyFont="1" applyFill="1" applyBorder="1" applyAlignment="1">
      <alignment horizontal="center" vertical="center"/>
    </xf>
    <xf numFmtId="3" fontId="7" fillId="33" borderId="25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3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3" fontId="7" fillId="0" borderId="0" xfId="42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center" vertical="center"/>
    </xf>
    <xf numFmtId="3" fontId="7" fillId="0" borderId="35" xfId="0" applyNumberFormat="1" applyFont="1" applyBorder="1" applyAlignment="1">
      <alignment vertical="center"/>
    </xf>
    <xf numFmtId="0" fontId="9" fillId="33" borderId="3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9" fillId="33" borderId="23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center" vertical="center"/>
    </xf>
    <xf numFmtId="3" fontId="7" fillId="0" borderId="37" xfId="0" applyNumberFormat="1" applyFont="1" applyBorder="1" applyAlignment="1">
      <alignment vertical="center"/>
    </xf>
    <xf numFmtId="0" fontId="9" fillId="33" borderId="38" xfId="0" applyFont="1" applyFill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9" fillId="33" borderId="39" xfId="0" applyFont="1" applyFill="1" applyBorder="1" applyAlignment="1">
      <alignment horizontal="left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/>
    </xf>
    <xf numFmtId="3" fontId="7" fillId="0" borderId="40" xfId="0" applyNumberFormat="1" applyFont="1" applyBorder="1" applyAlignment="1">
      <alignment vertical="center"/>
    </xf>
    <xf numFmtId="0" fontId="9" fillId="33" borderId="4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/>
    </xf>
    <xf numFmtId="3" fontId="7" fillId="0" borderId="42" xfId="0" applyNumberFormat="1" applyFont="1" applyBorder="1" applyAlignment="1">
      <alignment vertical="center"/>
    </xf>
    <xf numFmtId="0" fontId="9" fillId="33" borderId="30" xfId="0" applyFont="1" applyFill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/>
    </xf>
    <xf numFmtId="3" fontId="7" fillId="0" borderId="16" xfId="42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9" fillId="33" borderId="44" xfId="0" applyFont="1" applyFill="1" applyBorder="1" applyAlignment="1">
      <alignment horizontal="left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3" fontId="7" fillId="0" borderId="45" xfId="0" applyNumberFormat="1" applyFont="1" applyBorder="1" applyAlignment="1">
      <alignment vertical="center"/>
    </xf>
    <xf numFmtId="0" fontId="9" fillId="33" borderId="46" xfId="0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3" fontId="7" fillId="0" borderId="44" xfId="42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3" fontId="7" fillId="0" borderId="13" xfId="42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3" fontId="7" fillId="0" borderId="15" xfId="42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33" borderId="39" xfId="0" applyFont="1" applyFill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3" fontId="7" fillId="0" borderId="39" xfId="42" applyNumberFormat="1" applyFont="1" applyBorder="1" applyAlignment="1">
      <alignment horizontal="center" vertical="center"/>
    </xf>
    <xf numFmtId="3" fontId="7" fillId="0" borderId="48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/>
    </xf>
    <xf numFmtId="3" fontId="7" fillId="33" borderId="42" xfId="0" applyNumberFormat="1" applyFont="1" applyFill="1" applyBorder="1" applyAlignment="1">
      <alignment vertical="center"/>
    </xf>
    <xf numFmtId="3" fontId="7" fillId="33" borderId="30" xfId="0" applyNumberFormat="1" applyFont="1" applyFill="1" applyBorder="1" applyAlignment="1">
      <alignment horizontal="center" vertical="center"/>
    </xf>
    <xf numFmtId="3" fontId="7" fillId="33" borderId="34" xfId="0" applyNumberFormat="1" applyFont="1" applyFill="1" applyBorder="1" applyAlignment="1">
      <alignment vertical="center"/>
    </xf>
    <xf numFmtId="3" fontId="7" fillId="33" borderId="32" xfId="0" applyNumberFormat="1" applyFont="1" applyFill="1" applyBorder="1" applyAlignment="1">
      <alignment horizontal="center" vertical="center"/>
    </xf>
    <xf numFmtId="3" fontId="7" fillId="33" borderId="23" xfId="42" applyNumberFormat="1" applyFont="1" applyFill="1" applyBorder="1" applyAlignment="1">
      <alignment horizontal="center" vertical="center"/>
    </xf>
    <xf numFmtId="3" fontId="7" fillId="33" borderId="23" xfId="0" applyNumberFormat="1" applyFont="1" applyFill="1" applyBorder="1" applyAlignment="1">
      <alignment horizontal="center" vertical="center"/>
    </xf>
    <xf numFmtId="3" fontId="7" fillId="33" borderId="38" xfId="0" applyNumberFormat="1" applyFont="1" applyFill="1" applyBorder="1" applyAlignment="1">
      <alignment horizontal="center" vertical="center"/>
    </xf>
    <xf numFmtId="3" fontId="8" fillId="33" borderId="16" xfId="42" applyNumberFormat="1" applyFont="1" applyFill="1" applyBorder="1" applyAlignment="1">
      <alignment horizontal="center" vertical="center" wrapText="1"/>
    </xf>
    <xf numFmtId="3" fontId="8" fillId="33" borderId="36" xfId="42" applyNumberFormat="1" applyFont="1" applyFill="1" applyBorder="1" applyAlignment="1">
      <alignment horizontal="center" vertical="center" wrapText="1"/>
    </xf>
    <xf numFmtId="3" fontId="8" fillId="33" borderId="17" xfId="42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8" fillId="33" borderId="32" xfId="0" applyNumberFormat="1" applyFont="1" applyFill="1" applyBorder="1" applyAlignment="1">
      <alignment horizontal="center" vertical="center" wrapText="1"/>
    </xf>
    <xf numFmtId="4" fontId="8" fillId="33" borderId="14" xfId="0" applyNumberFormat="1" applyFont="1" applyFill="1" applyBorder="1" applyAlignment="1">
      <alignment horizontal="center" vertical="center" wrapText="1"/>
    </xf>
    <xf numFmtId="4" fontId="8" fillId="33" borderId="49" xfId="0" applyNumberFormat="1" applyFont="1" applyFill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3" fontId="7" fillId="33" borderId="26" xfId="42" applyNumberFormat="1" applyFont="1" applyFill="1" applyBorder="1" applyAlignment="1">
      <alignment horizontal="center" vertical="center"/>
    </xf>
    <xf numFmtId="4" fontId="7" fillId="33" borderId="38" xfId="0" applyNumberFormat="1" applyFont="1" applyFill="1" applyBorder="1" applyAlignment="1">
      <alignment horizontal="center" vertical="center"/>
    </xf>
    <xf numFmtId="3" fontId="7" fillId="33" borderId="26" xfId="0" applyNumberFormat="1" applyFont="1" applyFill="1" applyBorder="1" applyAlignment="1">
      <alignment horizontal="center" vertical="center"/>
    </xf>
    <xf numFmtId="4" fontId="7" fillId="33" borderId="22" xfId="0" applyNumberFormat="1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center" vertical="center"/>
    </xf>
    <xf numFmtId="4" fontId="7" fillId="33" borderId="50" xfId="0" applyNumberFormat="1" applyFont="1" applyFill="1" applyBorder="1" applyAlignment="1">
      <alignment horizontal="center" vertical="center"/>
    </xf>
    <xf numFmtId="4" fontId="7" fillId="33" borderId="30" xfId="0" applyNumberFormat="1" applyFont="1" applyFill="1" applyBorder="1" applyAlignment="1">
      <alignment vertical="center"/>
    </xf>
    <xf numFmtId="4" fontId="7" fillId="33" borderId="51" xfId="0" applyNumberFormat="1" applyFont="1" applyFill="1" applyBorder="1" applyAlignment="1">
      <alignment vertical="center"/>
    </xf>
    <xf numFmtId="3" fontId="7" fillId="33" borderId="52" xfId="0" applyNumberFormat="1" applyFont="1" applyFill="1" applyBorder="1" applyAlignment="1">
      <alignment vertical="center"/>
    </xf>
    <xf numFmtId="3" fontId="7" fillId="33" borderId="53" xfId="0" applyNumberFormat="1" applyFont="1" applyFill="1" applyBorder="1" applyAlignment="1">
      <alignment vertical="center"/>
    </xf>
    <xf numFmtId="3" fontId="7" fillId="33" borderId="30" xfId="0" applyNumberFormat="1" applyFont="1" applyFill="1" applyBorder="1" applyAlignment="1">
      <alignment vertical="center"/>
    </xf>
    <xf numFmtId="4" fontId="8" fillId="33" borderId="54" xfId="0" applyNumberFormat="1" applyFont="1" applyFill="1" applyBorder="1" applyAlignment="1">
      <alignment vertical="center" wrapText="1"/>
    </xf>
    <xf numFmtId="4" fontId="7" fillId="33" borderId="31" xfId="0" applyNumberFormat="1" applyFont="1" applyFill="1" applyBorder="1" applyAlignment="1">
      <alignment vertical="center"/>
    </xf>
    <xf numFmtId="3" fontId="7" fillId="33" borderId="55" xfId="0" applyNumberFormat="1" applyFont="1" applyFill="1" applyBorder="1" applyAlignment="1">
      <alignment vertical="center"/>
    </xf>
    <xf numFmtId="4" fontId="8" fillId="33" borderId="56" xfId="0" applyNumberFormat="1" applyFont="1" applyFill="1" applyBorder="1" applyAlignment="1">
      <alignment vertical="center" wrapText="1"/>
    </xf>
    <xf numFmtId="4" fontId="7" fillId="33" borderId="32" xfId="0" applyNumberFormat="1" applyFont="1" applyFill="1" applyBorder="1" applyAlignment="1">
      <alignment vertical="center"/>
    </xf>
    <xf numFmtId="3" fontId="7" fillId="33" borderId="57" xfId="0" applyNumberFormat="1" applyFont="1" applyFill="1" applyBorder="1" applyAlignment="1">
      <alignment vertical="center"/>
    </xf>
    <xf numFmtId="3" fontId="7" fillId="0" borderId="58" xfId="0" applyNumberFormat="1" applyFont="1" applyBorder="1" applyAlignment="1">
      <alignment horizontal="center" vertical="center"/>
    </xf>
    <xf numFmtId="3" fontId="7" fillId="0" borderId="59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horizontal="center" vertical="center"/>
    </xf>
    <xf numFmtId="3" fontId="7" fillId="0" borderId="57" xfId="0" applyNumberFormat="1" applyFont="1" applyBorder="1" applyAlignment="1">
      <alignment vertical="center"/>
    </xf>
    <xf numFmtId="3" fontId="7" fillId="0" borderId="61" xfId="0" applyNumberFormat="1" applyFont="1" applyBorder="1" applyAlignment="1">
      <alignment vertical="center"/>
    </xf>
    <xf numFmtId="3" fontId="7" fillId="0" borderId="19" xfId="42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horizontal="center" vertical="center"/>
    </xf>
    <xf numFmtId="4" fontId="7" fillId="0" borderId="54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4" fontId="7" fillId="0" borderId="56" xfId="0" applyNumberFormat="1" applyFont="1" applyBorder="1" applyAlignment="1">
      <alignment vertical="center"/>
    </xf>
    <xf numFmtId="4" fontId="7" fillId="0" borderId="49" xfId="0" applyNumberFormat="1" applyFont="1" applyBorder="1" applyAlignment="1">
      <alignment vertical="center"/>
    </xf>
    <xf numFmtId="3" fontId="7" fillId="0" borderId="62" xfId="0" applyNumberFormat="1" applyFont="1" applyBorder="1" applyAlignment="1">
      <alignment vertical="center"/>
    </xf>
    <xf numFmtId="3" fontId="7" fillId="0" borderId="20" xfId="42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42" applyNumberFormat="1" applyFont="1" applyBorder="1" applyAlignment="1">
      <alignment horizontal="center" vertical="center"/>
    </xf>
    <xf numFmtId="3" fontId="7" fillId="0" borderId="63" xfId="0" applyNumberFormat="1" applyFont="1" applyBorder="1" applyAlignment="1">
      <alignment vertical="center"/>
    </xf>
    <xf numFmtId="4" fontId="7" fillId="0" borderId="64" xfId="0" applyNumberFormat="1" applyFont="1" applyBorder="1" applyAlignment="1">
      <alignment vertical="center"/>
    </xf>
    <xf numFmtId="3" fontId="7" fillId="0" borderId="65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3" fontId="7" fillId="0" borderId="66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3" fontId="7" fillId="0" borderId="68" xfId="0" applyNumberFormat="1" applyFont="1" applyBorder="1" applyAlignment="1">
      <alignment vertical="center"/>
    </xf>
    <xf numFmtId="3" fontId="7" fillId="0" borderId="69" xfId="0" applyNumberFormat="1" applyFont="1" applyBorder="1" applyAlignment="1">
      <alignment vertical="center"/>
    </xf>
    <xf numFmtId="0" fontId="6" fillId="0" borderId="44" xfId="0" applyFont="1" applyBorder="1" applyAlignment="1">
      <alignment horizontal="center" vertical="center" textRotation="90" wrapText="1"/>
    </xf>
    <xf numFmtId="3" fontId="7" fillId="0" borderId="43" xfId="42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horizontal="center" vertical="center"/>
    </xf>
    <xf numFmtId="4" fontId="7" fillId="0" borderId="59" xfId="0" applyNumberFormat="1" applyFont="1" applyBorder="1" applyAlignment="1">
      <alignment vertical="center"/>
    </xf>
    <xf numFmtId="4" fontId="7" fillId="0" borderId="48" xfId="0" applyNumberFormat="1" applyFont="1" applyBorder="1" applyAlignment="1">
      <alignment vertical="center"/>
    </xf>
    <xf numFmtId="4" fontId="7" fillId="0" borderId="70" xfId="0" applyNumberFormat="1" applyFont="1" applyBorder="1" applyAlignment="1">
      <alignment vertical="center"/>
    </xf>
    <xf numFmtId="3" fontId="7" fillId="0" borderId="71" xfId="0" applyNumberFormat="1" applyFont="1" applyBorder="1" applyAlignment="1">
      <alignment vertical="center"/>
    </xf>
    <xf numFmtId="3" fontId="7" fillId="0" borderId="72" xfId="0" applyNumberFormat="1" applyFont="1" applyBorder="1" applyAlignment="1">
      <alignment vertical="center"/>
    </xf>
    <xf numFmtId="3" fontId="7" fillId="0" borderId="73" xfId="0" applyNumberFormat="1" applyFont="1" applyBorder="1" applyAlignment="1">
      <alignment vertical="center"/>
    </xf>
    <xf numFmtId="3" fontId="7" fillId="0" borderId="74" xfId="0" applyNumberFormat="1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4" fontId="8" fillId="0" borderId="75" xfId="0" applyNumberFormat="1" applyFont="1" applyBorder="1" applyAlignment="1">
      <alignment horizontal="center"/>
    </xf>
    <xf numFmtId="0" fontId="9" fillId="0" borderId="52" xfId="0" applyFont="1" applyBorder="1" applyAlignment="1">
      <alignment/>
    </xf>
    <xf numFmtId="0" fontId="9" fillId="33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3" fontId="7" fillId="0" borderId="57" xfId="0" applyNumberFormat="1" applyFont="1" applyBorder="1" applyAlignment="1">
      <alignment horizontal="center" vertical="center"/>
    </xf>
    <xf numFmtId="3" fontId="7" fillId="0" borderId="63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>
      <alignment horizontal="center" vertical="center"/>
    </xf>
    <xf numFmtId="3" fontId="7" fillId="0" borderId="76" xfId="0" applyNumberFormat="1" applyFont="1" applyBorder="1" applyAlignment="1">
      <alignment horizontal="center" vertical="center"/>
    </xf>
    <xf numFmtId="3" fontId="7" fillId="0" borderId="62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77" xfId="0" applyNumberFormat="1" applyFont="1" applyBorder="1" applyAlignment="1">
      <alignment vertical="center"/>
    </xf>
    <xf numFmtId="3" fontId="7" fillId="0" borderId="78" xfId="0" applyNumberFormat="1" applyFont="1" applyBorder="1" applyAlignment="1">
      <alignment vertical="center"/>
    </xf>
    <xf numFmtId="3" fontId="7" fillId="0" borderId="79" xfId="0" applyNumberFormat="1" applyFont="1" applyBorder="1" applyAlignment="1">
      <alignment vertical="center"/>
    </xf>
    <xf numFmtId="3" fontId="7" fillId="0" borderId="80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3" fontId="7" fillId="0" borderId="26" xfId="42" applyNumberFormat="1" applyFont="1" applyBorder="1" applyAlignment="1">
      <alignment horizontal="center" vertical="center"/>
    </xf>
    <xf numFmtId="3" fontId="7" fillId="0" borderId="81" xfId="0" applyNumberFormat="1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9" fillId="33" borderId="85" xfId="0" applyFont="1" applyFill="1" applyBorder="1" applyAlignment="1">
      <alignment horizontal="center" vertical="center" wrapText="1"/>
    </xf>
    <xf numFmtId="0" fontId="9" fillId="33" borderId="73" xfId="0" applyFont="1" applyFill="1" applyBorder="1" applyAlignment="1">
      <alignment horizontal="center" vertical="center" wrapText="1"/>
    </xf>
    <xf numFmtId="0" fontId="9" fillId="33" borderId="83" xfId="0" applyFont="1" applyFill="1" applyBorder="1" applyAlignment="1">
      <alignment horizontal="center" vertical="center" wrapText="1"/>
    </xf>
    <xf numFmtId="0" fontId="9" fillId="33" borderId="84" xfId="0" applyFont="1" applyFill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33" borderId="86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3" fontId="7" fillId="0" borderId="87" xfId="0" applyNumberFormat="1" applyFont="1" applyBorder="1" applyAlignment="1">
      <alignment horizontal="center" vertical="center"/>
    </xf>
    <xf numFmtId="3" fontId="7" fillId="0" borderId="88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33" borderId="87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vertical="center"/>
    </xf>
    <xf numFmtId="0" fontId="8" fillId="0" borderId="26" xfId="0" applyFont="1" applyBorder="1" applyAlignment="1">
      <alignment horizontal="center" vertical="center" textRotation="90" wrapText="1"/>
    </xf>
    <xf numFmtId="0" fontId="9" fillId="33" borderId="38" xfId="0" applyFont="1" applyFill="1" applyBorder="1" applyAlignment="1">
      <alignment horizontal="center" vertical="center" wrapText="1"/>
    </xf>
    <xf numFmtId="4" fontId="7" fillId="33" borderId="31" xfId="0" applyNumberFormat="1" applyFont="1" applyFill="1" applyBorder="1" applyAlignment="1">
      <alignment horizontal="center" vertical="center"/>
    </xf>
    <xf numFmtId="0" fontId="9" fillId="33" borderId="89" xfId="0" applyFont="1" applyFill="1" applyBorder="1" applyAlignment="1">
      <alignment horizontal="center" vertical="center" wrapText="1"/>
    </xf>
    <xf numFmtId="4" fontId="7" fillId="33" borderId="41" xfId="0" applyNumberFormat="1" applyFont="1" applyFill="1" applyBorder="1" applyAlignment="1">
      <alignment vertical="center"/>
    </xf>
    <xf numFmtId="4" fontId="7" fillId="33" borderId="36" xfId="0" applyNumberFormat="1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7" fillId="33" borderId="13" xfId="0" applyNumberFormat="1" applyFont="1" applyFill="1" applyBorder="1" applyAlignment="1">
      <alignment vertical="center"/>
    </xf>
    <xf numFmtId="3" fontId="7" fillId="0" borderId="90" xfId="0" applyNumberFormat="1" applyFont="1" applyBorder="1" applyAlignment="1">
      <alignment vertical="center"/>
    </xf>
    <xf numFmtId="3" fontId="7" fillId="33" borderId="91" xfId="0" applyNumberFormat="1" applyFont="1" applyFill="1" applyBorder="1" applyAlignment="1">
      <alignment vertical="center"/>
    </xf>
    <xf numFmtId="3" fontId="7" fillId="33" borderId="74" xfId="0" applyNumberFormat="1" applyFont="1" applyFill="1" applyBorder="1" applyAlignment="1">
      <alignment vertical="center"/>
    </xf>
    <xf numFmtId="3" fontId="7" fillId="33" borderId="67" xfId="0" applyNumberFormat="1" applyFont="1" applyFill="1" applyBorder="1" applyAlignment="1">
      <alignment vertical="center"/>
    </xf>
    <xf numFmtId="3" fontId="7" fillId="33" borderId="19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center"/>
    </xf>
    <xf numFmtId="3" fontId="7" fillId="33" borderId="21" xfId="0" applyNumberFormat="1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4" fontId="7" fillId="33" borderId="15" xfId="0" applyNumberFormat="1" applyFont="1" applyFill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4" fontId="7" fillId="0" borderId="42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vertical="center"/>
    </xf>
    <xf numFmtId="4" fontId="7" fillId="0" borderId="47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horizontal="center" vertical="center"/>
    </xf>
    <xf numFmtId="4" fontId="7" fillId="33" borderId="38" xfId="0" applyNumberFormat="1" applyFont="1" applyFill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4" fontId="7" fillId="33" borderId="13" xfId="0" applyNumberFormat="1" applyFont="1" applyFill="1" applyBorder="1" applyAlignment="1">
      <alignment vertical="center"/>
    </xf>
    <xf numFmtId="4" fontId="7" fillId="0" borderId="15" xfId="42" applyNumberFormat="1" applyFont="1" applyBorder="1" applyAlignment="1">
      <alignment vertical="center"/>
    </xf>
    <xf numFmtId="4" fontId="7" fillId="0" borderId="13" xfId="42" applyNumberFormat="1" applyFont="1" applyBorder="1" applyAlignment="1">
      <alignment vertical="center"/>
    </xf>
    <xf numFmtId="4" fontId="7" fillId="0" borderId="11" xfId="42" applyNumberFormat="1" applyFont="1" applyBorder="1" applyAlignment="1">
      <alignment vertical="center"/>
    </xf>
    <xf numFmtId="4" fontId="7" fillId="0" borderId="23" xfId="42" applyNumberFormat="1" applyFont="1" applyBorder="1" applyAlignment="1">
      <alignment vertical="center"/>
    </xf>
    <xf numFmtId="4" fontId="7" fillId="0" borderId="40" xfId="0" applyNumberFormat="1" applyFont="1" applyBorder="1" applyAlignment="1">
      <alignment vertical="center"/>
    </xf>
    <xf numFmtId="4" fontId="7" fillId="0" borderId="44" xfId="0" applyNumberFormat="1" applyFont="1" applyBorder="1" applyAlignment="1">
      <alignment vertical="center"/>
    </xf>
    <xf numFmtId="4" fontId="7" fillId="33" borderId="13" xfId="42" applyNumberFormat="1" applyFont="1" applyFill="1" applyBorder="1" applyAlignment="1">
      <alignment vertical="center"/>
    </xf>
    <xf numFmtId="4" fontId="7" fillId="33" borderId="11" xfId="42" applyNumberFormat="1" applyFont="1" applyFill="1" applyBorder="1" applyAlignment="1">
      <alignment vertical="center"/>
    </xf>
    <xf numFmtId="4" fontId="7" fillId="33" borderId="15" xfId="42" applyNumberFormat="1" applyFont="1" applyFill="1" applyBorder="1" applyAlignment="1">
      <alignment vertical="center"/>
    </xf>
    <xf numFmtId="4" fontId="7" fillId="0" borderId="13" xfId="42" applyNumberFormat="1" applyFont="1" applyBorder="1" applyAlignment="1">
      <alignment horizontal="center" vertical="center"/>
    </xf>
    <xf numFmtId="4" fontId="7" fillId="0" borderId="15" xfId="42" applyNumberFormat="1" applyFont="1" applyBorder="1" applyAlignment="1">
      <alignment horizontal="center" vertical="center"/>
    </xf>
    <xf numFmtId="4" fontId="7" fillId="0" borderId="44" xfId="42" applyNumberFormat="1" applyFont="1" applyBorder="1" applyAlignment="1">
      <alignment vertical="center"/>
    </xf>
    <xf numFmtId="4" fontId="7" fillId="0" borderId="42" xfId="42" applyNumberFormat="1" applyFont="1" applyBorder="1" applyAlignment="1">
      <alignment vertical="center"/>
    </xf>
    <xf numFmtId="4" fontId="7" fillId="0" borderId="40" xfId="42" applyNumberFormat="1" applyFont="1" applyBorder="1" applyAlignment="1">
      <alignment vertical="center"/>
    </xf>
    <xf numFmtId="4" fontId="7" fillId="0" borderId="28" xfId="42" applyNumberFormat="1" applyFont="1" applyBorder="1" applyAlignment="1">
      <alignment vertical="center"/>
    </xf>
    <xf numFmtId="4" fontId="7" fillId="0" borderId="39" xfId="42" applyNumberFormat="1" applyFont="1" applyBorder="1" applyAlignment="1">
      <alignment vertical="center"/>
    </xf>
    <xf numFmtId="4" fontId="7" fillId="0" borderId="39" xfId="42" applyNumberFormat="1" applyFont="1" applyBorder="1" applyAlignment="1">
      <alignment horizontal="center" vertical="center"/>
    </xf>
    <xf numFmtId="4" fontId="8" fillId="0" borderId="92" xfId="0" applyNumberFormat="1" applyFont="1" applyBorder="1" applyAlignment="1">
      <alignment vertical="center"/>
    </xf>
    <xf numFmtId="4" fontId="8" fillId="0" borderId="93" xfId="0" applyNumberFormat="1" applyFont="1" applyBorder="1" applyAlignment="1">
      <alignment vertical="center"/>
    </xf>
    <xf numFmtId="4" fontId="8" fillId="0" borderId="94" xfId="0" applyNumberFormat="1" applyFont="1" applyBorder="1" applyAlignment="1">
      <alignment vertical="center"/>
    </xf>
    <xf numFmtId="4" fontId="8" fillId="0" borderId="95" xfId="0" applyNumberFormat="1" applyFont="1" applyBorder="1" applyAlignment="1">
      <alignment vertical="center"/>
    </xf>
    <xf numFmtId="4" fontId="8" fillId="0" borderId="96" xfId="0" applyNumberFormat="1" applyFont="1" applyBorder="1" applyAlignment="1">
      <alignment vertical="center"/>
    </xf>
    <xf numFmtId="4" fontId="8" fillId="0" borderId="50" xfId="0" applyNumberFormat="1" applyFont="1" applyBorder="1" applyAlignment="1">
      <alignment vertical="center"/>
    </xf>
    <xf numFmtId="4" fontId="8" fillId="0" borderId="97" xfId="0" applyNumberFormat="1" applyFont="1" applyBorder="1" applyAlignment="1">
      <alignment vertical="center"/>
    </xf>
    <xf numFmtId="4" fontId="8" fillId="0" borderId="54" xfId="0" applyNumberFormat="1" applyFont="1" applyBorder="1" applyAlignment="1">
      <alignment vertical="center"/>
    </xf>
    <xf numFmtId="4" fontId="8" fillId="0" borderId="56" xfId="0" applyNumberFormat="1" applyFont="1" applyBorder="1" applyAlignment="1">
      <alignment vertical="center"/>
    </xf>
    <xf numFmtId="4" fontId="8" fillId="0" borderId="49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" fontId="8" fillId="0" borderId="98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textRotation="90" wrapText="1"/>
    </xf>
    <xf numFmtId="0" fontId="8" fillId="0" borderId="99" xfId="0" applyFont="1" applyBorder="1" applyAlignment="1">
      <alignment horizontal="center" vertical="center" textRotation="90" wrapText="1"/>
    </xf>
    <xf numFmtId="0" fontId="8" fillId="0" borderId="43" xfId="0" applyFont="1" applyBorder="1" applyAlignment="1">
      <alignment horizontal="center" vertical="center" textRotation="90" wrapText="1"/>
    </xf>
    <xf numFmtId="0" fontId="8" fillId="0" borderId="81" xfId="0" applyFont="1" applyBorder="1" applyAlignment="1">
      <alignment horizontal="center" vertical="center" textRotation="90" wrapText="1"/>
    </xf>
    <xf numFmtId="0" fontId="8" fillId="0" borderId="99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8" fillId="0" borderId="81" xfId="0" applyFont="1" applyBorder="1" applyAlignment="1">
      <alignment horizontal="center" vertical="center" textRotation="90"/>
    </xf>
    <xf numFmtId="0" fontId="8" fillId="34" borderId="99" xfId="0" applyFont="1" applyFill="1" applyBorder="1" applyAlignment="1">
      <alignment horizontal="center" vertical="center" textRotation="90"/>
    </xf>
    <xf numFmtId="0" fontId="8" fillId="34" borderId="43" xfId="0" applyFont="1" applyFill="1" applyBorder="1" applyAlignment="1">
      <alignment horizontal="center" vertical="center" textRotation="90"/>
    </xf>
    <xf numFmtId="0" fontId="8" fillId="34" borderId="81" xfId="0" applyFont="1" applyFill="1" applyBorder="1" applyAlignment="1">
      <alignment horizontal="center" vertical="center" textRotation="90"/>
    </xf>
    <xf numFmtId="0" fontId="6" fillId="0" borderId="99" xfId="0" applyFont="1" applyBorder="1" applyAlignment="1">
      <alignment horizontal="center" vertical="center" textRotation="90" wrapText="1"/>
    </xf>
    <xf numFmtId="0" fontId="6" fillId="0" borderId="43" xfId="0" applyFont="1" applyBorder="1" applyAlignment="1">
      <alignment horizontal="center" vertical="center" textRotation="90" wrapText="1"/>
    </xf>
    <xf numFmtId="0" fontId="6" fillId="0" borderId="8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/>
    </xf>
    <xf numFmtId="0" fontId="7" fillId="0" borderId="99" xfId="0" applyFont="1" applyBorder="1" applyAlignment="1">
      <alignment horizontal="center" vertical="center" textRotation="90"/>
    </xf>
    <xf numFmtId="0" fontId="7" fillId="0" borderId="43" xfId="0" applyFont="1" applyBorder="1" applyAlignment="1">
      <alignment horizontal="center" vertical="center" textRotation="90"/>
    </xf>
    <xf numFmtId="0" fontId="7" fillId="0" borderId="81" xfId="0" applyFont="1" applyBorder="1" applyAlignment="1">
      <alignment horizontal="center" vertical="center" textRotation="90"/>
    </xf>
    <xf numFmtId="3" fontId="8" fillId="33" borderId="60" xfId="42" applyNumberFormat="1" applyFont="1" applyFill="1" applyBorder="1" applyAlignment="1">
      <alignment horizontal="center" vertical="center" textRotation="90" wrapText="1"/>
    </xf>
    <xf numFmtId="3" fontId="8" fillId="33" borderId="81" xfId="42" applyNumberFormat="1" applyFont="1" applyFill="1" applyBorder="1" applyAlignment="1">
      <alignment horizontal="center" vertical="center" textRotation="90" wrapText="1"/>
    </xf>
    <xf numFmtId="0" fontId="8" fillId="33" borderId="100" xfId="0" applyFont="1" applyFill="1" applyBorder="1" applyAlignment="1">
      <alignment horizontal="center" vertical="center" wrapText="1"/>
    </xf>
    <xf numFmtId="0" fontId="8" fillId="33" borderId="101" xfId="0" applyFont="1" applyFill="1" applyBorder="1" applyAlignment="1">
      <alignment horizontal="center" vertical="center" wrapText="1"/>
    </xf>
    <xf numFmtId="0" fontId="8" fillId="33" borderId="96" xfId="0" applyFont="1" applyFill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textRotation="90"/>
    </xf>
    <xf numFmtId="0" fontId="8" fillId="0" borderId="44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33" borderId="54" xfId="0" applyNumberFormat="1" applyFont="1" applyFill="1" applyBorder="1" applyAlignment="1">
      <alignment horizontal="center" vertical="center" wrapText="1"/>
    </xf>
    <xf numFmtId="4" fontId="8" fillId="33" borderId="5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34" borderId="99" xfId="0" applyFont="1" applyFill="1" applyBorder="1" applyAlignment="1">
      <alignment horizontal="center" vertical="center" textRotation="90" wrapText="1"/>
    </xf>
    <xf numFmtId="0" fontId="6" fillId="34" borderId="43" xfId="0" applyFont="1" applyFill="1" applyBorder="1" applyAlignment="1">
      <alignment horizontal="center" vertical="center" textRotation="90" wrapText="1"/>
    </xf>
    <xf numFmtId="0" fontId="6" fillId="34" borderId="81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justify" vertical="top" wrapText="1"/>
    </xf>
    <xf numFmtId="0" fontId="8" fillId="0" borderId="13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8" fillId="33" borderId="11" xfId="42" applyNumberFormat="1" applyFont="1" applyFill="1" applyBorder="1" applyAlignment="1">
      <alignment horizontal="center" vertical="center" wrapText="1"/>
    </xf>
    <xf numFmtId="3" fontId="8" fillId="33" borderId="16" xfId="42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49" fontId="8" fillId="33" borderId="11" xfId="42" applyNumberFormat="1" applyFont="1" applyFill="1" applyBorder="1" applyAlignment="1">
      <alignment horizontal="center" vertical="center" wrapText="1" readingOrder="1"/>
    </xf>
    <xf numFmtId="49" fontId="8" fillId="33" borderId="16" xfId="42" applyNumberFormat="1" applyFont="1" applyFill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3" fontId="3" fillId="33" borderId="60" xfId="42" applyNumberFormat="1" applyFont="1" applyFill="1" applyBorder="1" applyAlignment="1">
      <alignment horizontal="center" vertical="center" textRotation="90" wrapText="1"/>
    </xf>
    <xf numFmtId="3" fontId="3" fillId="33" borderId="81" xfId="42" applyNumberFormat="1" applyFont="1" applyFill="1" applyBorder="1" applyAlignment="1">
      <alignment horizontal="center" vertical="center" textRotation="90" wrapText="1"/>
    </xf>
    <xf numFmtId="0" fontId="6" fillId="0" borderId="5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" fontId="8" fillId="33" borderId="31" xfId="42" applyNumberFormat="1" applyFont="1" applyFill="1" applyBorder="1" applyAlignment="1">
      <alignment horizontal="center" vertical="center" wrapText="1"/>
    </xf>
    <xf numFmtId="3" fontId="8" fillId="33" borderId="36" xfId="42" applyNumberFormat="1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70"/>
  <sheetViews>
    <sheetView tabSelected="1" zoomScalePageLayoutView="0" workbookViewId="0" topLeftCell="A1">
      <selection activeCell="S9" sqref="S9"/>
    </sheetView>
  </sheetViews>
  <sheetFormatPr defaultColWidth="8.796875" defaultRowHeight="14.25"/>
  <cols>
    <col min="1" max="1" width="5.09765625" style="0" customWidth="1"/>
    <col min="2" max="2" width="4" style="0" customWidth="1"/>
    <col min="3" max="3" width="15.59765625" style="0" customWidth="1"/>
    <col min="4" max="4" width="4.3984375" style="0" customWidth="1"/>
    <col min="5" max="5" width="7.09765625" style="0" customWidth="1"/>
    <col min="6" max="6" width="8.8984375" style="0" customWidth="1"/>
    <col min="7" max="7" width="4.09765625" style="0" customWidth="1"/>
    <col min="8" max="8" width="7.3984375" style="0" customWidth="1"/>
    <col min="9" max="9" width="8.5" style="0" customWidth="1"/>
    <col min="10" max="10" width="4.19921875" style="0" customWidth="1"/>
    <col min="11" max="11" width="7.5" style="0" customWidth="1"/>
    <col min="12" max="12" width="8.5" style="0" customWidth="1"/>
    <col min="13" max="13" width="4.59765625" style="0" customWidth="1"/>
    <col min="14" max="14" width="7.3984375" style="0" customWidth="1"/>
    <col min="15" max="15" width="8.09765625" style="0" customWidth="1"/>
    <col min="16" max="16" width="14.59765625" style="0" customWidth="1"/>
  </cols>
  <sheetData>
    <row r="3" spans="1:16" ht="15">
      <c r="A3" s="320" t="s">
        <v>110</v>
      </c>
      <c r="B3" s="320"/>
      <c r="C3" s="320"/>
      <c r="M3" s="243" t="s">
        <v>113</v>
      </c>
      <c r="N3" s="243"/>
      <c r="O3" s="243"/>
      <c r="P3" s="243" t="s">
        <v>118</v>
      </c>
    </row>
    <row r="4" spans="1:3" ht="14.25">
      <c r="A4" s="321" t="s">
        <v>111</v>
      </c>
      <c r="B4" s="321"/>
      <c r="C4" s="321"/>
    </row>
    <row r="5" spans="1:16" ht="14.25">
      <c r="A5" s="341" t="s">
        <v>117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</row>
    <row r="6" spans="1:16" ht="15" thickBot="1">
      <c r="A6" s="12"/>
      <c r="B6" s="3"/>
      <c r="C6" s="1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6" ht="29.25" customHeight="1">
      <c r="A7" s="322"/>
      <c r="B7" s="330" t="s">
        <v>0</v>
      </c>
      <c r="C7" s="333" t="s">
        <v>1</v>
      </c>
      <c r="D7" s="327" t="s">
        <v>26</v>
      </c>
      <c r="E7" s="328"/>
      <c r="F7" s="329"/>
      <c r="G7" s="327" t="s">
        <v>31</v>
      </c>
      <c r="H7" s="328"/>
      <c r="I7" s="329"/>
      <c r="J7" s="327" t="s">
        <v>32</v>
      </c>
      <c r="K7" s="328"/>
      <c r="L7" s="328"/>
      <c r="M7" s="327" t="s">
        <v>33</v>
      </c>
      <c r="N7" s="328"/>
      <c r="O7" s="329"/>
      <c r="P7" s="339" t="s">
        <v>37</v>
      </c>
    </row>
    <row r="8" spans="1:16" ht="63" customHeight="1">
      <c r="A8" s="323"/>
      <c r="B8" s="331"/>
      <c r="C8" s="334"/>
      <c r="D8" s="325" t="s">
        <v>27</v>
      </c>
      <c r="E8" s="142" t="s">
        <v>29</v>
      </c>
      <c r="F8" s="143" t="s">
        <v>30</v>
      </c>
      <c r="G8" s="325" t="s">
        <v>27</v>
      </c>
      <c r="H8" s="142" t="s">
        <v>29</v>
      </c>
      <c r="I8" s="143" t="s">
        <v>30</v>
      </c>
      <c r="J8" s="325" t="s">
        <v>27</v>
      </c>
      <c r="K8" s="142" t="s">
        <v>29</v>
      </c>
      <c r="L8" s="144" t="s">
        <v>30</v>
      </c>
      <c r="M8" s="325" t="s">
        <v>27</v>
      </c>
      <c r="N8" s="142" t="s">
        <v>29</v>
      </c>
      <c r="O8" s="143" t="s">
        <v>30</v>
      </c>
      <c r="P8" s="340"/>
    </row>
    <row r="9" spans="1:16" ht="36.75" thickBot="1">
      <c r="A9" s="323"/>
      <c r="B9" s="332"/>
      <c r="C9" s="335"/>
      <c r="D9" s="326"/>
      <c r="E9" s="145" t="s">
        <v>28</v>
      </c>
      <c r="F9" s="146" t="s">
        <v>2</v>
      </c>
      <c r="G9" s="326"/>
      <c r="H9" s="145" t="s">
        <v>28</v>
      </c>
      <c r="I9" s="146" t="s">
        <v>3</v>
      </c>
      <c r="J9" s="326"/>
      <c r="K9" s="145" t="s">
        <v>28</v>
      </c>
      <c r="L9" s="147" t="s">
        <v>34</v>
      </c>
      <c r="M9" s="326"/>
      <c r="N9" s="145" t="s">
        <v>28</v>
      </c>
      <c r="O9" s="146" t="s">
        <v>35</v>
      </c>
      <c r="P9" s="148" t="s">
        <v>36</v>
      </c>
    </row>
    <row r="10" spans="1:16" ht="15" thickBot="1">
      <c r="A10" s="324"/>
      <c r="B10" s="82" t="s">
        <v>4</v>
      </c>
      <c r="C10" s="149" t="s">
        <v>5</v>
      </c>
      <c r="D10" s="150" t="s">
        <v>6</v>
      </c>
      <c r="E10" s="139" t="s">
        <v>7</v>
      </c>
      <c r="F10" s="151" t="s">
        <v>8</v>
      </c>
      <c r="G10" s="152" t="s">
        <v>9</v>
      </c>
      <c r="H10" s="140" t="s">
        <v>10</v>
      </c>
      <c r="I10" s="153" t="s">
        <v>11</v>
      </c>
      <c r="J10" s="152" t="s">
        <v>12</v>
      </c>
      <c r="K10" s="140" t="s">
        <v>13</v>
      </c>
      <c r="L10" s="154" t="s">
        <v>14</v>
      </c>
      <c r="M10" s="152" t="s">
        <v>15</v>
      </c>
      <c r="N10" s="154" t="s">
        <v>16</v>
      </c>
      <c r="O10" s="141" t="s">
        <v>17</v>
      </c>
      <c r="P10" s="155" t="s">
        <v>18</v>
      </c>
    </row>
    <row r="11" spans="1:16" ht="24">
      <c r="A11" s="314" t="s">
        <v>41</v>
      </c>
      <c r="B11" s="94">
        <v>1</v>
      </c>
      <c r="C11" s="239" t="s">
        <v>38</v>
      </c>
      <c r="D11" s="29">
        <v>67</v>
      </c>
      <c r="E11" s="282"/>
      <c r="F11" s="156">
        <f>D11*E11</f>
        <v>0</v>
      </c>
      <c r="G11" s="252">
        <v>11</v>
      </c>
      <c r="H11" s="275"/>
      <c r="I11" s="156">
        <f>G11*H11</f>
        <v>0</v>
      </c>
      <c r="J11" s="158"/>
      <c r="K11" s="159"/>
      <c r="L11" s="256"/>
      <c r="M11" s="259">
        <v>4</v>
      </c>
      <c r="N11" s="254"/>
      <c r="O11" s="160">
        <f>M11*N11</f>
        <v>0</v>
      </c>
      <c r="P11" s="161">
        <f>F11+I11+O11</f>
        <v>0</v>
      </c>
    </row>
    <row r="12" spans="1:16" ht="24">
      <c r="A12" s="315"/>
      <c r="B12" s="48">
        <v>2</v>
      </c>
      <c r="C12" s="44" t="s">
        <v>39</v>
      </c>
      <c r="D12" s="37">
        <v>109</v>
      </c>
      <c r="E12" s="283"/>
      <c r="F12" s="162">
        <f aca="true" t="shared" si="0" ref="F12:F45">D12*E12</f>
        <v>0</v>
      </c>
      <c r="G12" s="213">
        <v>15</v>
      </c>
      <c r="H12" s="264"/>
      <c r="I12" s="162">
        <f aca="true" t="shared" si="1" ref="I12:I45">G12*H12</f>
        <v>0</v>
      </c>
      <c r="J12" s="163"/>
      <c r="K12" s="66"/>
      <c r="L12" s="257"/>
      <c r="M12" s="260">
        <v>4</v>
      </c>
      <c r="N12" s="264"/>
      <c r="O12" s="162">
        <f aca="true" t="shared" si="2" ref="O12:O63">M12*N12</f>
        <v>0</v>
      </c>
      <c r="P12" s="164">
        <f aca="true" t="shared" si="3" ref="P12:P17">F12+I12+O12</f>
        <v>0</v>
      </c>
    </row>
    <row r="13" spans="1:16" ht="24.75" thickBot="1">
      <c r="A13" s="316"/>
      <c r="B13" s="54">
        <v>3</v>
      </c>
      <c r="C13" s="46" t="s">
        <v>40</v>
      </c>
      <c r="D13" s="32">
        <v>74</v>
      </c>
      <c r="E13" s="284"/>
      <c r="F13" s="165">
        <f t="shared" si="0"/>
        <v>0</v>
      </c>
      <c r="G13" s="210">
        <v>9</v>
      </c>
      <c r="H13" s="265"/>
      <c r="I13" s="165">
        <f t="shared" si="1"/>
        <v>0</v>
      </c>
      <c r="J13" s="166"/>
      <c r="K13" s="137"/>
      <c r="L13" s="258"/>
      <c r="M13" s="261">
        <v>4</v>
      </c>
      <c r="N13" s="265"/>
      <c r="O13" s="165">
        <f t="shared" si="2"/>
        <v>0</v>
      </c>
      <c r="P13" s="148">
        <f t="shared" si="3"/>
        <v>0</v>
      </c>
    </row>
    <row r="14" spans="1:16" ht="14.25" hidden="1">
      <c r="A14" s="308" t="s">
        <v>44</v>
      </c>
      <c r="B14" s="88">
        <v>4</v>
      </c>
      <c r="C14" s="45" t="s">
        <v>42</v>
      </c>
      <c r="D14" s="172">
        <v>18</v>
      </c>
      <c r="E14" s="277"/>
      <c r="F14" s="156">
        <f t="shared" si="0"/>
        <v>0</v>
      </c>
      <c r="G14" s="174">
        <v>6</v>
      </c>
      <c r="H14" s="187"/>
      <c r="I14" s="156">
        <f t="shared" si="1"/>
        <v>0</v>
      </c>
      <c r="J14" s="208"/>
      <c r="K14" s="97"/>
      <c r="L14" s="188"/>
      <c r="M14" s="174">
        <v>4</v>
      </c>
      <c r="N14" s="187"/>
      <c r="O14" s="156">
        <f t="shared" si="2"/>
        <v>0</v>
      </c>
      <c r="P14" s="161">
        <f t="shared" si="3"/>
        <v>0</v>
      </c>
    </row>
    <row r="15" spans="1:16" ht="28.5" customHeight="1" hidden="1" thickBot="1">
      <c r="A15" s="309"/>
      <c r="B15" s="76">
        <v>5</v>
      </c>
      <c r="C15" s="240" t="s">
        <v>43</v>
      </c>
      <c r="D15" s="183">
        <v>14</v>
      </c>
      <c r="E15" s="276"/>
      <c r="F15" s="165">
        <f t="shared" si="0"/>
        <v>0</v>
      </c>
      <c r="G15" s="198">
        <v>3</v>
      </c>
      <c r="H15" s="189"/>
      <c r="I15" s="165">
        <f t="shared" si="1"/>
        <v>0</v>
      </c>
      <c r="J15" s="170"/>
      <c r="K15" s="55"/>
      <c r="L15" s="255"/>
      <c r="M15" s="198">
        <v>4</v>
      </c>
      <c r="N15" s="189"/>
      <c r="O15" s="165">
        <f t="shared" si="2"/>
        <v>0</v>
      </c>
      <c r="P15" s="148">
        <f t="shared" si="3"/>
        <v>0</v>
      </c>
    </row>
    <row r="16" spans="1:16" ht="14.25" hidden="1">
      <c r="A16" s="311" t="s">
        <v>48</v>
      </c>
      <c r="B16" s="94">
        <v>6</v>
      </c>
      <c r="C16" s="43" t="s">
        <v>45</v>
      </c>
      <c r="D16" s="172">
        <v>300</v>
      </c>
      <c r="E16" s="277"/>
      <c r="F16" s="156">
        <f t="shared" si="0"/>
        <v>0</v>
      </c>
      <c r="G16" s="174">
        <v>70</v>
      </c>
      <c r="H16" s="187"/>
      <c r="I16" s="156">
        <f t="shared" si="1"/>
        <v>0</v>
      </c>
      <c r="J16" s="174">
        <v>28</v>
      </c>
      <c r="K16" s="187"/>
      <c r="L16" s="245">
        <f>J16*K16</f>
        <v>0</v>
      </c>
      <c r="M16" s="174">
        <v>12</v>
      </c>
      <c r="N16" s="187"/>
      <c r="O16" s="156">
        <f t="shared" si="2"/>
        <v>0</v>
      </c>
      <c r="P16" s="161">
        <f>F16+I16+O16+L16</f>
        <v>0</v>
      </c>
    </row>
    <row r="17" spans="1:16" ht="14.25" hidden="1">
      <c r="A17" s="312"/>
      <c r="B17" s="48">
        <v>7</v>
      </c>
      <c r="C17" s="44" t="s">
        <v>46</v>
      </c>
      <c r="D17" s="37">
        <v>21</v>
      </c>
      <c r="E17" s="278"/>
      <c r="F17" s="162">
        <f t="shared" si="0"/>
        <v>0</v>
      </c>
      <c r="G17" s="213">
        <v>3</v>
      </c>
      <c r="H17" s="197"/>
      <c r="I17" s="162">
        <f t="shared" si="1"/>
        <v>0</v>
      </c>
      <c r="J17" s="177"/>
      <c r="K17" s="49"/>
      <c r="L17" s="205"/>
      <c r="M17" s="213">
        <v>5</v>
      </c>
      <c r="N17" s="197"/>
      <c r="O17" s="162">
        <f t="shared" si="2"/>
        <v>0</v>
      </c>
      <c r="P17" s="164">
        <f t="shared" si="3"/>
        <v>0</v>
      </c>
    </row>
    <row r="18" spans="1:16" ht="21" customHeight="1" hidden="1" thickBot="1">
      <c r="A18" s="313"/>
      <c r="B18" s="54">
        <v>8</v>
      </c>
      <c r="C18" s="46" t="s">
        <v>47</v>
      </c>
      <c r="D18" s="32">
        <v>84</v>
      </c>
      <c r="E18" s="276"/>
      <c r="F18" s="165">
        <f t="shared" si="0"/>
        <v>0</v>
      </c>
      <c r="G18" s="210">
        <v>37</v>
      </c>
      <c r="H18" s="276"/>
      <c r="I18" s="165">
        <f t="shared" si="1"/>
        <v>0</v>
      </c>
      <c r="J18" s="227">
        <v>11</v>
      </c>
      <c r="K18" s="189"/>
      <c r="L18" s="305">
        <f>J18*K18</f>
        <v>0</v>
      </c>
      <c r="M18" s="262">
        <v>6</v>
      </c>
      <c r="N18" s="266"/>
      <c r="O18" s="251">
        <f t="shared" si="2"/>
        <v>0</v>
      </c>
      <c r="P18" s="148">
        <f>F18+I18+O18+L18</f>
        <v>0</v>
      </c>
    </row>
    <row r="19" spans="1:16" ht="14.25">
      <c r="A19" s="342" t="s">
        <v>108</v>
      </c>
      <c r="B19" s="94">
        <v>9</v>
      </c>
      <c r="C19" s="18" t="s">
        <v>49</v>
      </c>
      <c r="D19" s="172">
        <v>20</v>
      </c>
      <c r="E19" s="277"/>
      <c r="F19" s="156">
        <f t="shared" si="0"/>
        <v>0</v>
      </c>
      <c r="G19" s="172">
        <v>3</v>
      </c>
      <c r="H19" s="277"/>
      <c r="I19" s="156">
        <f t="shared" si="1"/>
        <v>0</v>
      </c>
      <c r="J19" s="184"/>
      <c r="K19" s="92"/>
      <c r="L19" s="132"/>
      <c r="M19" s="180"/>
      <c r="N19" s="267"/>
      <c r="O19" s="199"/>
      <c r="P19" s="175">
        <f>F19+I19</f>
        <v>0</v>
      </c>
    </row>
    <row r="20" spans="1:16" ht="14.25">
      <c r="A20" s="343"/>
      <c r="B20" s="48">
        <v>10</v>
      </c>
      <c r="C20" s="14" t="s">
        <v>50</v>
      </c>
      <c r="D20" s="181">
        <v>10</v>
      </c>
      <c r="E20" s="278"/>
      <c r="F20" s="162">
        <f t="shared" si="0"/>
        <v>0</v>
      </c>
      <c r="G20" s="182">
        <v>3</v>
      </c>
      <c r="H20" s="197"/>
      <c r="I20" s="162">
        <f t="shared" si="1"/>
        <v>0</v>
      </c>
      <c r="J20" s="177"/>
      <c r="K20" s="49"/>
      <c r="L20" s="51"/>
      <c r="M20" s="182">
        <v>4</v>
      </c>
      <c r="N20" s="197"/>
      <c r="O20" s="162">
        <f t="shared" si="2"/>
        <v>0</v>
      </c>
      <c r="P20" s="178">
        <f>O20+I20+F20</f>
        <v>0</v>
      </c>
    </row>
    <row r="21" spans="1:16" ht="15" thickBot="1">
      <c r="A21" s="344"/>
      <c r="B21" s="54">
        <v>11</v>
      </c>
      <c r="C21" s="22" t="s">
        <v>51</v>
      </c>
      <c r="D21" s="183">
        <v>12</v>
      </c>
      <c r="E21" s="276"/>
      <c r="F21" s="165">
        <f t="shared" si="0"/>
        <v>0</v>
      </c>
      <c r="G21" s="183">
        <v>3</v>
      </c>
      <c r="H21" s="276"/>
      <c r="I21" s="165">
        <f t="shared" si="1"/>
        <v>0</v>
      </c>
      <c r="J21" s="216"/>
      <c r="K21" s="55"/>
      <c r="L21" s="121"/>
      <c r="M21" s="198">
        <v>4</v>
      </c>
      <c r="N21" s="189"/>
      <c r="O21" s="165">
        <f t="shared" si="2"/>
        <v>0</v>
      </c>
      <c r="P21" s="179">
        <f>O21+I21+F21</f>
        <v>0</v>
      </c>
    </row>
    <row r="22" spans="1:16" ht="14.25">
      <c r="A22" s="343" t="s">
        <v>55</v>
      </c>
      <c r="B22" s="88">
        <v>12</v>
      </c>
      <c r="C22" s="28" t="s">
        <v>52</v>
      </c>
      <c r="D22" s="29">
        <v>22</v>
      </c>
      <c r="E22" s="277"/>
      <c r="F22" s="156">
        <f t="shared" si="0"/>
        <v>0</v>
      </c>
      <c r="G22" s="252">
        <v>3</v>
      </c>
      <c r="H22" s="187"/>
      <c r="I22" s="156">
        <f t="shared" si="1"/>
        <v>0</v>
      </c>
      <c r="J22" s="217"/>
      <c r="K22" s="92"/>
      <c r="L22" s="132"/>
      <c r="M22" s="252">
        <v>2</v>
      </c>
      <c r="N22" s="187"/>
      <c r="O22" s="156">
        <f t="shared" si="2"/>
        <v>0</v>
      </c>
      <c r="P22" s="185">
        <f>O22+I22+F22</f>
        <v>0</v>
      </c>
    </row>
    <row r="23" spans="1:16" ht="14.25">
      <c r="A23" s="343"/>
      <c r="B23" s="48">
        <v>13</v>
      </c>
      <c r="C23" s="14" t="s">
        <v>53</v>
      </c>
      <c r="D23" s="30">
        <v>41</v>
      </c>
      <c r="E23" s="278"/>
      <c r="F23" s="162">
        <f t="shared" si="0"/>
        <v>0</v>
      </c>
      <c r="G23" s="214">
        <v>12</v>
      </c>
      <c r="H23" s="197"/>
      <c r="I23" s="162">
        <f t="shared" si="1"/>
        <v>0</v>
      </c>
      <c r="J23" s="218"/>
      <c r="K23" s="49"/>
      <c r="L23" s="51"/>
      <c r="M23" s="214">
        <v>4</v>
      </c>
      <c r="N23" s="197"/>
      <c r="O23" s="162">
        <f t="shared" si="2"/>
        <v>0</v>
      </c>
      <c r="P23" s="178">
        <f>O23+I23+F23</f>
        <v>0</v>
      </c>
    </row>
    <row r="24" spans="1:16" ht="15" thickBot="1">
      <c r="A24" s="343"/>
      <c r="B24" s="76">
        <v>14</v>
      </c>
      <c r="C24" s="25" t="s">
        <v>54</v>
      </c>
      <c r="D24" s="38">
        <v>13</v>
      </c>
      <c r="E24" s="276"/>
      <c r="F24" s="165">
        <f t="shared" si="0"/>
        <v>0</v>
      </c>
      <c r="G24" s="253">
        <v>1</v>
      </c>
      <c r="H24" s="276"/>
      <c r="I24" s="165">
        <f t="shared" si="1"/>
        <v>0</v>
      </c>
      <c r="J24" s="219"/>
      <c r="K24" s="79"/>
      <c r="L24" s="186"/>
      <c r="M24" s="198">
        <v>3</v>
      </c>
      <c r="N24" s="189"/>
      <c r="O24" s="165">
        <f t="shared" si="2"/>
        <v>0</v>
      </c>
      <c r="P24" s="148">
        <f>F24+I24+O24</f>
        <v>0</v>
      </c>
    </row>
    <row r="25" spans="1:16" ht="14.25" hidden="1">
      <c r="A25" s="317" t="s">
        <v>112</v>
      </c>
      <c r="B25" s="94">
        <v>15</v>
      </c>
      <c r="C25" s="26" t="s">
        <v>56</v>
      </c>
      <c r="D25" s="31">
        <v>257</v>
      </c>
      <c r="E25" s="277"/>
      <c r="F25" s="156">
        <f t="shared" si="0"/>
        <v>0</v>
      </c>
      <c r="G25" s="209">
        <v>118</v>
      </c>
      <c r="H25" s="277"/>
      <c r="I25" s="156">
        <f t="shared" si="1"/>
        <v>0</v>
      </c>
      <c r="J25" s="241"/>
      <c r="K25" s="97"/>
      <c r="L25" s="188"/>
      <c r="M25" s="209">
        <v>1</v>
      </c>
      <c r="N25" s="187"/>
      <c r="O25" s="156">
        <f t="shared" si="2"/>
        <v>0</v>
      </c>
      <c r="P25" s="161">
        <f>F25+I25+O25</f>
        <v>0</v>
      </c>
    </row>
    <row r="26" spans="1:16" ht="19.5" customHeight="1" hidden="1" thickBot="1">
      <c r="A26" s="319"/>
      <c r="B26" s="54">
        <v>16</v>
      </c>
      <c r="C26" s="20" t="s">
        <v>57</v>
      </c>
      <c r="D26" s="32">
        <v>60</v>
      </c>
      <c r="E26" s="276"/>
      <c r="F26" s="165">
        <f t="shared" si="0"/>
        <v>0</v>
      </c>
      <c r="G26" s="210">
        <v>15</v>
      </c>
      <c r="H26" s="276"/>
      <c r="I26" s="165">
        <f t="shared" si="1"/>
        <v>0</v>
      </c>
      <c r="J26" s="242"/>
      <c r="K26" s="55"/>
      <c r="L26" s="190"/>
      <c r="M26" s="210">
        <v>3</v>
      </c>
      <c r="N26" s="189"/>
      <c r="O26" s="165">
        <f t="shared" si="2"/>
        <v>0</v>
      </c>
      <c r="P26" s="148">
        <f>F26+I26+O26</f>
        <v>0</v>
      </c>
    </row>
    <row r="27" spans="1:16" ht="14.25">
      <c r="A27" s="342" t="s">
        <v>65</v>
      </c>
      <c r="B27" s="94">
        <v>17</v>
      </c>
      <c r="C27" s="18" t="s">
        <v>59</v>
      </c>
      <c r="D27" s="29">
        <v>10</v>
      </c>
      <c r="E27" s="277"/>
      <c r="F27" s="156">
        <f t="shared" si="0"/>
        <v>0</v>
      </c>
      <c r="G27" s="252">
        <v>3</v>
      </c>
      <c r="H27" s="277"/>
      <c r="I27" s="156">
        <f t="shared" si="1"/>
        <v>0</v>
      </c>
      <c r="J27" s="220"/>
      <c r="K27" s="97"/>
      <c r="L27" s="168"/>
      <c r="M27" s="167">
        <v>2</v>
      </c>
      <c r="N27" s="268"/>
      <c r="O27" s="250">
        <f t="shared" si="2"/>
        <v>0</v>
      </c>
      <c r="P27" s="161">
        <f>F27+I27+O27</f>
        <v>0</v>
      </c>
    </row>
    <row r="28" spans="1:16" ht="36">
      <c r="A28" s="343"/>
      <c r="B28" s="48">
        <v>18</v>
      </c>
      <c r="C28" s="14" t="s">
        <v>60</v>
      </c>
      <c r="D28" s="30">
        <v>125</v>
      </c>
      <c r="E28" s="278"/>
      <c r="F28" s="162">
        <f t="shared" si="0"/>
        <v>0</v>
      </c>
      <c r="G28" s="214">
        <v>17</v>
      </c>
      <c r="H28" s="278"/>
      <c r="I28" s="162">
        <f t="shared" si="1"/>
        <v>0</v>
      </c>
      <c r="J28" s="182">
        <v>17</v>
      </c>
      <c r="K28" s="197"/>
      <c r="L28" s="176">
        <f>J28*K28</f>
        <v>0</v>
      </c>
      <c r="M28" s="182">
        <v>6</v>
      </c>
      <c r="N28" s="197"/>
      <c r="O28" s="162">
        <f t="shared" si="2"/>
        <v>0</v>
      </c>
      <c r="P28" s="293">
        <f>O28+L28+I28+F28</f>
        <v>0</v>
      </c>
    </row>
    <row r="29" spans="1:16" ht="24">
      <c r="A29" s="343"/>
      <c r="B29" s="48">
        <v>19</v>
      </c>
      <c r="C29" s="14" t="s">
        <v>61</v>
      </c>
      <c r="D29" s="30">
        <v>25</v>
      </c>
      <c r="E29" s="278"/>
      <c r="F29" s="162">
        <f t="shared" si="0"/>
        <v>0</v>
      </c>
      <c r="G29" s="214">
        <v>12</v>
      </c>
      <c r="H29" s="278"/>
      <c r="I29" s="162">
        <f t="shared" si="1"/>
        <v>0</v>
      </c>
      <c r="J29" s="182">
        <v>5</v>
      </c>
      <c r="K29" s="197"/>
      <c r="L29" s="176">
        <f>J29*K29</f>
        <v>0</v>
      </c>
      <c r="M29" s="182">
        <v>4</v>
      </c>
      <c r="N29" s="197"/>
      <c r="O29" s="162">
        <f t="shared" si="2"/>
        <v>0</v>
      </c>
      <c r="P29" s="293">
        <f>O29+L29+I29+F29</f>
        <v>0</v>
      </c>
    </row>
    <row r="30" spans="1:16" ht="48">
      <c r="A30" s="343"/>
      <c r="B30" s="48">
        <v>20</v>
      </c>
      <c r="C30" s="14" t="s">
        <v>62</v>
      </c>
      <c r="D30" s="30">
        <v>46</v>
      </c>
      <c r="E30" s="278"/>
      <c r="F30" s="162">
        <f t="shared" si="0"/>
        <v>0</v>
      </c>
      <c r="G30" s="214">
        <v>9</v>
      </c>
      <c r="H30" s="278"/>
      <c r="I30" s="162">
        <f t="shared" si="1"/>
        <v>0</v>
      </c>
      <c r="J30" s="218"/>
      <c r="K30" s="49"/>
      <c r="L30" s="51"/>
      <c r="M30" s="182">
        <v>4</v>
      </c>
      <c r="N30" s="197"/>
      <c r="O30" s="162">
        <f t="shared" si="2"/>
        <v>0</v>
      </c>
      <c r="P30" s="294">
        <f>O30+I30+F30</f>
        <v>0</v>
      </c>
    </row>
    <row r="31" spans="1:16" ht="24">
      <c r="A31" s="343"/>
      <c r="B31" s="48">
        <v>21</v>
      </c>
      <c r="C31" s="14" t="s">
        <v>63</v>
      </c>
      <c r="D31" s="30">
        <v>6</v>
      </c>
      <c r="E31" s="278"/>
      <c r="F31" s="162">
        <f t="shared" si="0"/>
        <v>0</v>
      </c>
      <c r="G31" s="214">
        <v>3</v>
      </c>
      <c r="H31" s="278"/>
      <c r="I31" s="162">
        <f t="shared" si="1"/>
        <v>0</v>
      </c>
      <c r="J31" s="218"/>
      <c r="K31" s="49"/>
      <c r="L31" s="51"/>
      <c r="M31" s="177"/>
      <c r="N31" s="195"/>
      <c r="O31" s="196"/>
      <c r="P31" s="294">
        <f>I31+F31</f>
        <v>0</v>
      </c>
    </row>
    <row r="32" spans="1:16" ht="15" thickBot="1">
      <c r="A32" s="344"/>
      <c r="B32" s="54">
        <v>22</v>
      </c>
      <c r="C32" s="22" t="s">
        <v>64</v>
      </c>
      <c r="D32" s="38">
        <v>65</v>
      </c>
      <c r="E32" s="276"/>
      <c r="F32" s="165">
        <f t="shared" si="0"/>
        <v>0</v>
      </c>
      <c r="G32" s="253">
        <v>23</v>
      </c>
      <c r="H32" s="276"/>
      <c r="I32" s="165">
        <f t="shared" si="1"/>
        <v>0</v>
      </c>
      <c r="J32" s="216"/>
      <c r="K32" s="55"/>
      <c r="L32" s="121"/>
      <c r="M32" s="303">
        <v>5</v>
      </c>
      <c r="N32" s="266"/>
      <c r="O32" s="251">
        <f t="shared" si="2"/>
        <v>0</v>
      </c>
      <c r="P32" s="295">
        <f>O32+I32+F32</f>
        <v>0</v>
      </c>
    </row>
    <row r="33" spans="1:16" ht="45.75" thickBot="1">
      <c r="A33" s="307" t="s">
        <v>67</v>
      </c>
      <c r="B33" s="82">
        <v>23</v>
      </c>
      <c r="C33" s="33" t="s">
        <v>66</v>
      </c>
      <c r="D33" s="39">
        <v>42</v>
      </c>
      <c r="E33" s="279"/>
      <c r="F33" s="273">
        <f t="shared" si="0"/>
        <v>0</v>
      </c>
      <c r="G33" s="84">
        <v>14</v>
      </c>
      <c r="H33" s="279"/>
      <c r="I33" s="273">
        <f t="shared" si="1"/>
        <v>0</v>
      </c>
      <c r="J33" s="221"/>
      <c r="K33" s="85"/>
      <c r="L33" s="192"/>
      <c r="M33" s="263">
        <v>1</v>
      </c>
      <c r="N33" s="269"/>
      <c r="O33" s="273">
        <f t="shared" si="2"/>
        <v>0</v>
      </c>
      <c r="P33" s="296">
        <f>O33+I33+F33</f>
        <v>0</v>
      </c>
    </row>
    <row r="34" spans="1:16" ht="36" hidden="1">
      <c r="A34" s="317" t="s">
        <v>71</v>
      </c>
      <c r="B34" s="94">
        <v>24</v>
      </c>
      <c r="C34" s="18" t="s">
        <v>68</v>
      </c>
      <c r="D34" s="172">
        <v>80</v>
      </c>
      <c r="E34" s="285"/>
      <c r="F34" s="156">
        <f t="shared" si="0"/>
        <v>0</v>
      </c>
      <c r="G34" s="172">
        <v>40</v>
      </c>
      <c r="H34" s="277"/>
      <c r="I34" s="156">
        <f t="shared" si="1"/>
        <v>0</v>
      </c>
      <c r="J34" s="220"/>
      <c r="K34" s="97"/>
      <c r="L34" s="168"/>
      <c r="M34" s="167">
        <v>1</v>
      </c>
      <c r="N34" s="268"/>
      <c r="O34" s="250">
        <f t="shared" si="2"/>
        <v>0</v>
      </c>
      <c r="P34" s="297">
        <f>O34+I34+F34</f>
        <v>0</v>
      </c>
    </row>
    <row r="35" spans="1:16" ht="24.75" hidden="1" thickBot="1">
      <c r="A35" s="319"/>
      <c r="B35" s="54">
        <v>25</v>
      </c>
      <c r="C35" s="22" t="s">
        <v>69</v>
      </c>
      <c r="D35" s="183">
        <v>20</v>
      </c>
      <c r="E35" s="286"/>
      <c r="F35" s="165">
        <f t="shared" si="0"/>
        <v>0</v>
      </c>
      <c r="G35" s="183">
        <v>12</v>
      </c>
      <c r="H35" s="276"/>
      <c r="I35" s="165">
        <f t="shared" si="1"/>
        <v>0</v>
      </c>
      <c r="J35" s="216"/>
      <c r="K35" s="55"/>
      <c r="L35" s="121"/>
      <c r="M35" s="170"/>
      <c r="N35" s="270"/>
      <c r="O35" s="271"/>
      <c r="P35" s="295">
        <f>I35+F35</f>
        <v>0</v>
      </c>
    </row>
    <row r="36" spans="1:16" ht="31.5" hidden="1" thickBot="1">
      <c r="A36" s="193" t="s">
        <v>72</v>
      </c>
      <c r="B36" s="104">
        <v>26</v>
      </c>
      <c r="C36" s="35" t="s">
        <v>70</v>
      </c>
      <c r="D36" s="194">
        <v>10</v>
      </c>
      <c r="E36" s="287"/>
      <c r="F36" s="156">
        <f t="shared" si="0"/>
        <v>0</v>
      </c>
      <c r="G36" s="228">
        <v>4</v>
      </c>
      <c r="H36" s="279"/>
      <c r="I36" s="157">
        <f t="shared" si="1"/>
        <v>0</v>
      </c>
      <c r="J36" s="221"/>
      <c r="K36" s="85"/>
      <c r="L36" s="192"/>
      <c r="M36" s="226">
        <v>4</v>
      </c>
      <c r="N36" s="269"/>
      <c r="O36" s="273">
        <f t="shared" si="2"/>
        <v>0</v>
      </c>
      <c r="P36" s="298">
        <f>O36+I36+F36</f>
        <v>0</v>
      </c>
    </row>
    <row r="37" spans="1:16" ht="36" hidden="1">
      <c r="A37" s="317" t="s">
        <v>81</v>
      </c>
      <c r="B37" s="94">
        <v>27</v>
      </c>
      <c r="C37" s="23" t="s">
        <v>73</v>
      </c>
      <c r="D37" s="31">
        <v>47</v>
      </c>
      <c r="E37" s="277"/>
      <c r="F37" s="156">
        <f t="shared" si="0"/>
        <v>0</v>
      </c>
      <c r="G37" s="209">
        <v>20</v>
      </c>
      <c r="H37" s="187"/>
      <c r="I37" s="156">
        <f t="shared" si="1"/>
        <v>0</v>
      </c>
      <c r="J37" s="174">
        <v>8</v>
      </c>
      <c r="K37" s="187"/>
      <c r="L37" s="173">
        <f>J37*K37</f>
        <v>0</v>
      </c>
      <c r="M37" s="91">
        <v>11</v>
      </c>
      <c r="N37" s="268"/>
      <c r="O37" s="250">
        <f t="shared" si="2"/>
        <v>0</v>
      </c>
      <c r="P37" s="300">
        <f>O37+L37+I37+F37</f>
        <v>0</v>
      </c>
    </row>
    <row r="38" spans="1:16" ht="24" hidden="1">
      <c r="A38" s="318"/>
      <c r="B38" s="48">
        <v>28</v>
      </c>
      <c r="C38" s="15" t="s">
        <v>74</v>
      </c>
      <c r="D38" s="37">
        <v>27</v>
      </c>
      <c r="E38" s="278"/>
      <c r="F38" s="162">
        <f t="shared" si="0"/>
        <v>0</v>
      </c>
      <c r="G38" s="213">
        <v>38</v>
      </c>
      <c r="H38" s="278"/>
      <c r="I38" s="162">
        <f t="shared" si="1"/>
        <v>0</v>
      </c>
      <c r="J38" s="218"/>
      <c r="K38" s="49"/>
      <c r="L38" s="51"/>
      <c r="M38" s="47">
        <v>6</v>
      </c>
      <c r="N38" s="197"/>
      <c r="O38" s="162">
        <f t="shared" si="2"/>
        <v>0</v>
      </c>
      <c r="P38" s="301">
        <f>O38+I38+F38</f>
        <v>0</v>
      </c>
    </row>
    <row r="39" spans="1:16" ht="36" hidden="1">
      <c r="A39" s="318"/>
      <c r="B39" s="48">
        <v>29</v>
      </c>
      <c r="C39" s="15" t="s">
        <v>75</v>
      </c>
      <c r="D39" s="37">
        <v>20</v>
      </c>
      <c r="E39" s="278"/>
      <c r="F39" s="162">
        <f t="shared" si="0"/>
        <v>0</v>
      </c>
      <c r="G39" s="213">
        <v>9</v>
      </c>
      <c r="H39" s="197"/>
      <c r="I39" s="162">
        <f t="shared" si="1"/>
        <v>0</v>
      </c>
      <c r="J39" s="218"/>
      <c r="K39" s="49"/>
      <c r="L39" s="51"/>
      <c r="M39" s="47">
        <v>8</v>
      </c>
      <c r="N39" s="197"/>
      <c r="O39" s="162">
        <f t="shared" si="2"/>
        <v>0</v>
      </c>
      <c r="P39" s="301">
        <f aca="true" t="shared" si="4" ref="P39:P44">O39+I39+F39</f>
        <v>0</v>
      </c>
    </row>
    <row r="40" spans="1:16" ht="24" hidden="1">
      <c r="A40" s="318"/>
      <c r="B40" s="48">
        <v>30</v>
      </c>
      <c r="C40" s="15" t="s">
        <v>76</v>
      </c>
      <c r="D40" s="37">
        <v>4</v>
      </c>
      <c r="E40" s="278"/>
      <c r="F40" s="162">
        <f t="shared" si="0"/>
        <v>0</v>
      </c>
      <c r="G40" s="213">
        <v>4</v>
      </c>
      <c r="H40" s="197"/>
      <c r="I40" s="162">
        <f t="shared" si="1"/>
        <v>0</v>
      </c>
      <c r="J40" s="177"/>
      <c r="K40" s="49"/>
      <c r="L40" s="51"/>
      <c r="M40" s="47" t="s">
        <v>98</v>
      </c>
      <c r="N40" s="272" t="s">
        <v>98</v>
      </c>
      <c r="O40" s="248" t="s">
        <v>98</v>
      </c>
      <c r="P40" s="301">
        <f>F40+I40</f>
        <v>0</v>
      </c>
    </row>
    <row r="41" spans="1:16" ht="24" hidden="1">
      <c r="A41" s="318"/>
      <c r="B41" s="48">
        <v>31</v>
      </c>
      <c r="C41" s="15" t="s">
        <v>77</v>
      </c>
      <c r="D41" s="37">
        <v>200</v>
      </c>
      <c r="E41" s="278"/>
      <c r="F41" s="162">
        <f t="shared" si="0"/>
        <v>0</v>
      </c>
      <c r="G41" s="213">
        <v>70</v>
      </c>
      <c r="H41" s="197"/>
      <c r="I41" s="162">
        <f t="shared" si="1"/>
        <v>0</v>
      </c>
      <c r="J41" s="177"/>
      <c r="K41" s="49"/>
      <c r="L41" s="51"/>
      <c r="M41" s="47">
        <v>8</v>
      </c>
      <c r="N41" s="197"/>
      <c r="O41" s="162">
        <f t="shared" si="2"/>
        <v>0</v>
      </c>
      <c r="P41" s="301">
        <f t="shared" si="4"/>
        <v>0</v>
      </c>
    </row>
    <row r="42" spans="1:16" ht="24" hidden="1">
      <c r="A42" s="318"/>
      <c r="B42" s="48">
        <v>32</v>
      </c>
      <c r="C42" s="15" t="s">
        <v>78</v>
      </c>
      <c r="D42" s="37">
        <v>200</v>
      </c>
      <c r="E42" s="197"/>
      <c r="F42" s="162">
        <f t="shared" si="0"/>
        <v>0</v>
      </c>
      <c r="G42" s="213">
        <v>70</v>
      </c>
      <c r="H42" s="197"/>
      <c r="I42" s="162">
        <f t="shared" si="1"/>
        <v>0</v>
      </c>
      <c r="J42" s="177"/>
      <c r="K42" s="195"/>
      <c r="L42" s="196"/>
      <c r="M42" s="47">
        <v>6</v>
      </c>
      <c r="N42" s="197"/>
      <c r="O42" s="162">
        <f t="shared" si="2"/>
        <v>0</v>
      </c>
      <c r="P42" s="301">
        <f t="shared" si="4"/>
        <v>0</v>
      </c>
    </row>
    <row r="43" spans="1:16" ht="24" hidden="1">
      <c r="A43" s="318"/>
      <c r="B43" s="48">
        <v>33</v>
      </c>
      <c r="C43" s="15" t="s">
        <v>79</v>
      </c>
      <c r="D43" s="37">
        <v>29</v>
      </c>
      <c r="E43" s="278"/>
      <c r="F43" s="162">
        <f t="shared" si="0"/>
        <v>0</v>
      </c>
      <c r="G43" s="213">
        <v>8</v>
      </c>
      <c r="H43" s="197"/>
      <c r="I43" s="162">
        <f t="shared" si="1"/>
        <v>0</v>
      </c>
      <c r="J43" s="177"/>
      <c r="K43" s="49"/>
      <c r="L43" s="51"/>
      <c r="M43" s="47" t="s">
        <v>98</v>
      </c>
      <c r="N43" s="272" t="s">
        <v>98</v>
      </c>
      <c r="O43" s="248" t="s">
        <v>98</v>
      </c>
      <c r="P43" s="301">
        <f>F43+I43</f>
        <v>0</v>
      </c>
    </row>
    <row r="44" spans="1:16" ht="15" hidden="1" thickBot="1">
      <c r="A44" s="319"/>
      <c r="B44" s="54">
        <v>34</v>
      </c>
      <c r="C44" s="20" t="s">
        <v>80</v>
      </c>
      <c r="D44" s="32">
        <v>38</v>
      </c>
      <c r="E44" s="276"/>
      <c r="F44" s="165">
        <f t="shared" si="0"/>
        <v>0</v>
      </c>
      <c r="G44" s="198">
        <v>4</v>
      </c>
      <c r="H44" s="189"/>
      <c r="I44" s="165">
        <f t="shared" si="1"/>
        <v>0</v>
      </c>
      <c r="J44" s="170"/>
      <c r="K44" s="55"/>
      <c r="L44" s="121"/>
      <c r="M44" s="169">
        <v>2</v>
      </c>
      <c r="N44" s="266"/>
      <c r="O44" s="251">
        <f t="shared" si="2"/>
        <v>0</v>
      </c>
      <c r="P44" s="302">
        <f t="shared" si="4"/>
        <v>0</v>
      </c>
    </row>
    <row r="45" spans="1:16" ht="50.25" hidden="1" thickBot="1">
      <c r="A45" s="246" t="s">
        <v>83</v>
      </c>
      <c r="B45" s="82">
        <v>35</v>
      </c>
      <c r="C45" s="247" t="s">
        <v>82</v>
      </c>
      <c r="D45" s="233">
        <v>149</v>
      </c>
      <c r="E45" s="279"/>
      <c r="F45" s="156">
        <f t="shared" si="0"/>
        <v>0</v>
      </c>
      <c r="G45" s="84">
        <v>33</v>
      </c>
      <c r="H45" s="269"/>
      <c r="I45" s="157">
        <f t="shared" si="1"/>
        <v>0</v>
      </c>
      <c r="J45" s="191"/>
      <c r="K45" s="85"/>
      <c r="L45" s="192"/>
      <c r="M45" s="263">
        <v>8</v>
      </c>
      <c r="N45" s="269"/>
      <c r="O45" s="273">
        <f t="shared" si="2"/>
        <v>0</v>
      </c>
      <c r="P45" s="296">
        <f>O45+I45+F45</f>
        <v>0</v>
      </c>
    </row>
    <row r="46" spans="1:16" ht="24" hidden="1">
      <c r="A46" s="308" t="s">
        <v>87</v>
      </c>
      <c r="B46" s="94">
        <v>36</v>
      </c>
      <c r="C46" s="43" t="s">
        <v>84</v>
      </c>
      <c r="D46" s="244"/>
      <c r="E46" s="288"/>
      <c r="F46" s="199"/>
      <c r="G46" s="211"/>
      <c r="H46" s="267"/>
      <c r="I46" s="199"/>
      <c r="J46" s="180"/>
      <c r="K46" s="97"/>
      <c r="L46" s="168"/>
      <c r="M46" s="209">
        <v>2</v>
      </c>
      <c r="N46" s="187"/>
      <c r="O46" s="156">
        <f t="shared" si="2"/>
        <v>0</v>
      </c>
      <c r="P46" s="297">
        <f>O46</f>
        <v>0</v>
      </c>
    </row>
    <row r="47" spans="1:16" ht="24" hidden="1">
      <c r="A47" s="309"/>
      <c r="B47" s="48">
        <v>37</v>
      </c>
      <c r="C47" s="44" t="s">
        <v>85</v>
      </c>
      <c r="D47" s="234"/>
      <c r="E47" s="289"/>
      <c r="F47" s="200"/>
      <c r="G47" s="212"/>
      <c r="H47" s="280"/>
      <c r="I47" s="200"/>
      <c r="J47" s="184"/>
      <c r="K47" s="92"/>
      <c r="L47" s="132"/>
      <c r="M47" s="213">
        <v>2</v>
      </c>
      <c r="N47" s="268"/>
      <c r="O47" s="162">
        <f t="shared" si="2"/>
        <v>0</v>
      </c>
      <c r="P47" s="293">
        <f>O47</f>
        <v>0</v>
      </c>
    </row>
    <row r="48" spans="1:16" ht="15" hidden="1" thickBot="1">
      <c r="A48" s="310"/>
      <c r="B48" s="54">
        <v>38</v>
      </c>
      <c r="C48" s="46" t="s">
        <v>86</v>
      </c>
      <c r="D48" s="236">
        <v>79</v>
      </c>
      <c r="E48" s="290"/>
      <c r="F48" s="165">
        <f>D48*E48</f>
        <v>0</v>
      </c>
      <c r="G48" s="63">
        <v>11</v>
      </c>
      <c r="H48" s="274"/>
      <c r="I48" s="165">
        <f>G48*H48</f>
        <v>0</v>
      </c>
      <c r="J48" s="202"/>
      <c r="K48" s="171"/>
      <c r="L48" s="203"/>
      <c r="M48" s="210">
        <v>6</v>
      </c>
      <c r="N48" s="274"/>
      <c r="O48" s="165">
        <f t="shared" si="2"/>
        <v>0</v>
      </c>
      <c r="P48" s="299">
        <f>O48+I48+F48</f>
        <v>0</v>
      </c>
    </row>
    <row r="49" spans="1:16" ht="24" hidden="1">
      <c r="A49" s="308" t="s">
        <v>91</v>
      </c>
      <c r="B49" s="94">
        <v>39</v>
      </c>
      <c r="C49" s="43" t="s">
        <v>88</v>
      </c>
      <c r="D49" s="31">
        <v>119</v>
      </c>
      <c r="E49" s="277"/>
      <c r="F49" s="156">
        <f>D49*E49</f>
        <v>0</v>
      </c>
      <c r="G49" s="209">
        <v>33</v>
      </c>
      <c r="H49" s="187"/>
      <c r="I49" s="156">
        <f>G49*H49</f>
        <v>0</v>
      </c>
      <c r="J49" s="180"/>
      <c r="K49" s="97"/>
      <c r="L49" s="168"/>
      <c r="M49" s="174">
        <v>3</v>
      </c>
      <c r="N49" s="187"/>
      <c r="O49" s="156">
        <f t="shared" si="2"/>
        <v>0</v>
      </c>
      <c r="P49" s="297">
        <f>O49+I49+F49</f>
        <v>0</v>
      </c>
    </row>
    <row r="50" spans="1:16" ht="24" hidden="1">
      <c r="A50" s="309"/>
      <c r="B50" s="48">
        <v>40</v>
      </c>
      <c r="C50" s="44" t="s">
        <v>89</v>
      </c>
      <c r="D50" s="37">
        <v>16</v>
      </c>
      <c r="E50" s="291"/>
      <c r="F50" s="162">
        <f>D50*E50</f>
        <v>0</v>
      </c>
      <c r="G50" s="213">
        <v>3</v>
      </c>
      <c r="H50" s="268"/>
      <c r="I50" s="162">
        <f>G50*H50</f>
        <v>0</v>
      </c>
      <c r="J50" s="184"/>
      <c r="K50" s="92"/>
      <c r="L50" s="132"/>
      <c r="M50" s="167">
        <v>3</v>
      </c>
      <c r="N50" s="268"/>
      <c r="O50" s="162">
        <f t="shared" si="2"/>
        <v>0</v>
      </c>
      <c r="P50" s="293">
        <f>O50+I50+F50</f>
        <v>0</v>
      </c>
    </row>
    <row r="51" spans="1:16" ht="15" hidden="1" thickBot="1">
      <c r="A51" s="310"/>
      <c r="B51" s="54">
        <v>41</v>
      </c>
      <c r="C51" s="46" t="s">
        <v>90</v>
      </c>
      <c r="D51" s="32">
        <v>9</v>
      </c>
      <c r="E51" s="290"/>
      <c r="F51" s="165">
        <f>D51*E51</f>
        <v>0</v>
      </c>
      <c r="G51" s="210">
        <v>3</v>
      </c>
      <c r="H51" s="274"/>
      <c r="I51" s="165">
        <f>G51*H51</f>
        <v>0</v>
      </c>
      <c r="J51" s="202"/>
      <c r="K51" s="171"/>
      <c r="L51" s="203"/>
      <c r="M51" s="229">
        <v>3</v>
      </c>
      <c r="N51" s="274"/>
      <c r="O51" s="165">
        <f t="shared" si="2"/>
        <v>0</v>
      </c>
      <c r="P51" s="299">
        <f>O51+I51+F51</f>
        <v>0</v>
      </c>
    </row>
    <row r="52" spans="1:16" ht="48" hidden="1">
      <c r="A52" s="308" t="s">
        <v>96</v>
      </c>
      <c r="B52" s="94">
        <v>42</v>
      </c>
      <c r="C52" s="43" t="s">
        <v>92</v>
      </c>
      <c r="D52" s="249">
        <v>115</v>
      </c>
      <c r="E52" s="291"/>
      <c r="F52" s="250">
        <f aca="true" t="shared" si="5" ref="F52:F61">D52*E52</f>
        <v>0</v>
      </c>
      <c r="G52" s="91">
        <v>124</v>
      </c>
      <c r="H52" s="268"/>
      <c r="I52" s="250">
        <f aca="true" t="shared" si="6" ref="I52:I61">G52*H52</f>
        <v>0</v>
      </c>
      <c r="J52" s="180"/>
      <c r="K52" s="97"/>
      <c r="L52" s="168"/>
      <c r="M52" s="209">
        <v>124</v>
      </c>
      <c r="N52" s="187"/>
      <c r="O52" s="156">
        <f t="shared" si="2"/>
        <v>0</v>
      </c>
      <c r="P52" s="301">
        <f>O52+I52+F52</f>
        <v>0</v>
      </c>
    </row>
    <row r="53" spans="1:16" ht="24" hidden="1">
      <c r="A53" s="309"/>
      <c r="B53" s="48">
        <v>43</v>
      </c>
      <c r="C53" s="44" t="s">
        <v>93</v>
      </c>
      <c r="D53" s="235" t="s">
        <v>98</v>
      </c>
      <c r="E53" s="292" t="s">
        <v>98</v>
      </c>
      <c r="F53" s="248" t="s">
        <v>98</v>
      </c>
      <c r="G53" s="47">
        <v>9</v>
      </c>
      <c r="H53" s="268"/>
      <c r="I53" s="162">
        <f t="shared" si="6"/>
        <v>0</v>
      </c>
      <c r="J53" s="184"/>
      <c r="K53" s="92"/>
      <c r="L53" s="132"/>
      <c r="M53" s="213">
        <v>9</v>
      </c>
      <c r="N53" s="268"/>
      <c r="O53" s="162">
        <f t="shared" si="2"/>
        <v>0</v>
      </c>
      <c r="P53" s="301">
        <f>O53+I53</f>
        <v>0</v>
      </c>
    </row>
    <row r="54" spans="1:16" ht="14.25" hidden="1">
      <c r="A54" s="309"/>
      <c r="B54" s="48">
        <v>44</v>
      </c>
      <c r="C54" s="45" t="s">
        <v>94</v>
      </c>
      <c r="D54" s="237">
        <v>12</v>
      </c>
      <c r="E54" s="291"/>
      <c r="F54" s="162">
        <f t="shared" si="5"/>
        <v>0</v>
      </c>
      <c r="G54" s="59">
        <v>3</v>
      </c>
      <c r="H54" s="268"/>
      <c r="I54" s="162">
        <f t="shared" si="6"/>
        <v>0</v>
      </c>
      <c r="J54" s="184"/>
      <c r="K54" s="92"/>
      <c r="L54" s="132"/>
      <c r="M54" s="214">
        <v>3</v>
      </c>
      <c r="N54" s="268"/>
      <c r="O54" s="162">
        <f t="shared" si="2"/>
        <v>0</v>
      </c>
      <c r="P54" s="301">
        <f>O54+I54+F54</f>
        <v>0</v>
      </c>
    </row>
    <row r="55" spans="1:16" ht="15" hidden="1" thickBot="1">
      <c r="A55" s="310"/>
      <c r="B55" s="54">
        <v>45</v>
      </c>
      <c r="C55" s="46" t="s">
        <v>95</v>
      </c>
      <c r="D55" s="238">
        <v>64</v>
      </c>
      <c r="E55" s="287"/>
      <c r="F55" s="251">
        <f t="shared" si="5"/>
        <v>0</v>
      </c>
      <c r="G55" s="78">
        <v>26</v>
      </c>
      <c r="H55" s="281"/>
      <c r="I55" s="251">
        <f t="shared" si="6"/>
        <v>0</v>
      </c>
      <c r="J55" s="202"/>
      <c r="K55" s="171"/>
      <c r="L55" s="203"/>
      <c r="M55" s="210">
        <v>26</v>
      </c>
      <c r="N55" s="274"/>
      <c r="O55" s="165">
        <f t="shared" si="2"/>
        <v>0</v>
      </c>
      <c r="P55" s="301">
        <f>O55+I55+F55</f>
        <v>0</v>
      </c>
    </row>
    <row r="56" spans="1:16" ht="24" hidden="1">
      <c r="A56" s="308" t="s">
        <v>99</v>
      </c>
      <c r="B56" s="230">
        <v>46</v>
      </c>
      <c r="C56" s="43" t="s">
        <v>100</v>
      </c>
      <c r="D56" s="31">
        <v>61</v>
      </c>
      <c r="E56" s="277"/>
      <c r="F56" s="156">
        <f t="shared" si="5"/>
        <v>0</v>
      </c>
      <c r="G56" s="209">
        <v>34</v>
      </c>
      <c r="H56" s="187"/>
      <c r="I56" s="156">
        <f t="shared" si="6"/>
        <v>0</v>
      </c>
      <c r="J56" s="222"/>
      <c r="K56" s="92"/>
      <c r="L56" s="223"/>
      <c r="M56" s="209">
        <v>4</v>
      </c>
      <c r="N56" s="187"/>
      <c r="O56" s="156">
        <f t="shared" si="2"/>
        <v>0</v>
      </c>
      <c r="P56" s="300">
        <f>O56+I56+F56</f>
        <v>0</v>
      </c>
    </row>
    <row r="57" spans="1:16" ht="14.25" hidden="1">
      <c r="A57" s="309"/>
      <c r="B57" s="231">
        <v>47</v>
      </c>
      <c r="C57" s="44" t="s">
        <v>101</v>
      </c>
      <c r="D57" s="37">
        <v>40</v>
      </c>
      <c r="E57" s="278"/>
      <c r="F57" s="162">
        <f t="shared" si="5"/>
        <v>0</v>
      </c>
      <c r="G57" s="213">
        <v>20</v>
      </c>
      <c r="H57" s="197"/>
      <c r="I57" s="162">
        <f t="shared" si="6"/>
        <v>0</v>
      </c>
      <c r="J57" s="182">
        <v>10</v>
      </c>
      <c r="K57" s="197"/>
      <c r="L57" s="176">
        <f>J57*K57</f>
        <v>0</v>
      </c>
      <c r="M57" s="213">
        <v>4</v>
      </c>
      <c r="N57" s="197"/>
      <c r="O57" s="162">
        <f t="shared" si="2"/>
        <v>0</v>
      </c>
      <c r="P57" s="301">
        <f>O57+L57+I57+F57</f>
        <v>0</v>
      </c>
    </row>
    <row r="58" spans="1:16" ht="24" hidden="1">
      <c r="A58" s="309"/>
      <c r="B58" s="231">
        <v>48</v>
      </c>
      <c r="C58" s="45" t="s">
        <v>102</v>
      </c>
      <c r="D58" s="30">
        <v>96</v>
      </c>
      <c r="E58" s="278"/>
      <c r="F58" s="162">
        <f t="shared" si="5"/>
        <v>0</v>
      </c>
      <c r="G58" s="214">
        <v>34</v>
      </c>
      <c r="H58" s="197"/>
      <c r="I58" s="162">
        <f t="shared" si="6"/>
        <v>0</v>
      </c>
      <c r="J58" s="204"/>
      <c r="K58" s="49"/>
      <c r="L58" s="205"/>
      <c r="M58" s="213">
        <v>8</v>
      </c>
      <c r="N58" s="197"/>
      <c r="O58" s="162">
        <f t="shared" si="2"/>
        <v>0</v>
      </c>
      <c r="P58" s="301">
        <f aca="true" t="shared" si="7" ref="P58:P63">O58+I58+F58</f>
        <v>0</v>
      </c>
    </row>
    <row r="59" spans="1:16" ht="24" hidden="1">
      <c r="A59" s="309"/>
      <c r="B59" s="231">
        <v>49</v>
      </c>
      <c r="C59" s="44" t="s">
        <v>103</v>
      </c>
      <c r="D59" s="37">
        <v>60</v>
      </c>
      <c r="E59" s="278"/>
      <c r="F59" s="162">
        <f t="shared" si="5"/>
        <v>0</v>
      </c>
      <c r="G59" s="213">
        <v>20</v>
      </c>
      <c r="H59" s="197"/>
      <c r="I59" s="162">
        <f t="shared" si="6"/>
        <v>0</v>
      </c>
      <c r="J59" s="204"/>
      <c r="K59" s="49"/>
      <c r="L59" s="205"/>
      <c r="M59" s="213">
        <v>4</v>
      </c>
      <c r="N59" s="197"/>
      <c r="O59" s="162">
        <f t="shared" si="2"/>
        <v>0</v>
      </c>
      <c r="P59" s="301">
        <f t="shared" si="7"/>
        <v>0</v>
      </c>
    </row>
    <row r="60" spans="1:16" ht="14.25" hidden="1">
      <c r="A60" s="309"/>
      <c r="B60" s="231">
        <v>50</v>
      </c>
      <c r="C60" s="44" t="s">
        <v>104</v>
      </c>
      <c r="D60" s="37">
        <v>202</v>
      </c>
      <c r="E60" s="278"/>
      <c r="F60" s="162">
        <f t="shared" si="5"/>
        <v>0</v>
      </c>
      <c r="G60" s="213">
        <v>51</v>
      </c>
      <c r="H60" s="197"/>
      <c r="I60" s="162">
        <f t="shared" si="6"/>
        <v>0</v>
      </c>
      <c r="J60" s="204"/>
      <c r="K60" s="49"/>
      <c r="L60" s="205"/>
      <c r="M60" s="213">
        <v>12</v>
      </c>
      <c r="N60" s="197"/>
      <c r="O60" s="162">
        <f t="shared" si="2"/>
        <v>0</v>
      </c>
      <c r="P60" s="301">
        <f t="shared" si="7"/>
        <v>0</v>
      </c>
    </row>
    <row r="61" spans="1:16" ht="14.25" hidden="1">
      <c r="A61" s="309"/>
      <c r="B61" s="231">
        <v>51</v>
      </c>
      <c r="C61" s="44" t="s">
        <v>105</v>
      </c>
      <c r="D61" s="37">
        <v>8</v>
      </c>
      <c r="E61" s="278"/>
      <c r="F61" s="162">
        <f t="shared" si="5"/>
        <v>0</v>
      </c>
      <c r="G61" s="213">
        <v>4</v>
      </c>
      <c r="H61" s="197"/>
      <c r="I61" s="162">
        <f t="shared" si="6"/>
        <v>0</v>
      </c>
      <c r="J61" s="204"/>
      <c r="K61" s="49"/>
      <c r="L61" s="205"/>
      <c r="M61" s="213">
        <v>3</v>
      </c>
      <c r="N61" s="197"/>
      <c r="O61" s="162">
        <f t="shared" si="2"/>
        <v>0</v>
      </c>
      <c r="P61" s="301">
        <f t="shared" si="7"/>
        <v>0</v>
      </c>
    </row>
    <row r="62" spans="1:16" ht="15" hidden="1" thickBot="1">
      <c r="A62" s="310"/>
      <c r="B62" s="232">
        <v>52</v>
      </c>
      <c r="C62" s="46" t="s">
        <v>106</v>
      </c>
      <c r="D62" s="32">
        <v>40</v>
      </c>
      <c r="E62" s="276"/>
      <c r="F62" s="165">
        <f>D62*E62</f>
        <v>0</v>
      </c>
      <c r="G62" s="210">
        <v>24</v>
      </c>
      <c r="H62" s="189"/>
      <c r="I62" s="165">
        <f>G62*H62</f>
        <v>0</v>
      </c>
      <c r="J62" s="224"/>
      <c r="K62" s="79"/>
      <c r="L62" s="225"/>
      <c r="M62" s="210">
        <v>4</v>
      </c>
      <c r="N62" s="189"/>
      <c r="O62" s="165">
        <f t="shared" si="2"/>
        <v>0</v>
      </c>
      <c r="P62" s="304">
        <f t="shared" si="7"/>
        <v>0</v>
      </c>
    </row>
    <row r="63" spans="1:16" ht="44.25" customHeight="1" hidden="1" thickBot="1">
      <c r="A63" s="42" t="s">
        <v>97</v>
      </c>
      <c r="B63" s="206">
        <v>53</v>
      </c>
      <c r="C63" s="40" t="s">
        <v>97</v>
      </c>
      <c r="D63" s="41">
        <v>129</v>
      </c>
      <c r="E63" s="290"/>
      <c r="F63" s="201">
        <f>D63*E63</f>
        <v>0</v>
      </c>
      <c r="G63" s="215">
        <v>50</v>
      </c>
      <c r="H63" s="274"/>
      <c r="I63" s="201">
        <f>G63*H63</f>
        <v>0</v>
      </c>
      <c r="J63" s="191"/>
      <c r="K63" s="85"/>
      <c r="L63" s="192"/>
      <c r="M63" s="263">
        <v>3</v>
      </c>
      <c r="N63" s="269"/>
      <c r="O63" s="273">
        <f t="shared" si="2"/>
        <v>0</v>
      </c>
      <c r="P63" s="298">
        <f t="shared" si="7"/>
        <v>0</v>
      </c>
    </row>
    <row r="64" spans="1:16" ht="15" thickBot="1">
      <c r="A64" s="67" t="s">
        <v>19</v>
      </c>
      <c r="B64" s="67"/>
      <c r="C64" s="67"/>
      <c r="D64" s="67"/>
      <c r="E64" s="70"/>
      <c r="F64" s="71"/>
      <c r="G64" s="68"/>
      <c r="H64" s="68"/>
      <c r="I64" s="71"/>
      <c r="J64" s="67"/>
      <c r="K64" s="338" t="s">
        <v>20</v>
      </c>
      <c r="L64" s="338"/>
      <c r="M64" s="338"/>
      <c r="N64" s="338"/>
      <c r="O64" s="338"/>
      <c r="P64" s="207">
        <f>SUM(P11:P63)</f>
        <v>0</v>
      </c>
    </row>
    <row r="65" spans="1:16" ht="14.25">
      <c r="A65" s="3" t="s">
        <v>21</v>
      </c>
      <c r="B65" s="4"/>
      <c r="C65" s="4"/>
      <c r="D65" s="3"/>
      <c r="E65" s="4"/>
      <c r="F65" s="5"/>
      <c r="G65" s="5"/>
      <c r="H65" s="5"/>
      <c r="I65" s="5"/>
      <c r="J65" s="6"/>
      <c r="K65" s="6"/>
      <c r="L65" s="6"/>
      <c r="M65" s="7"/>
      <c r="N65" s="7"/>
      <c r="O65" s="5"/>
      <c r="P65" s="5"/>
    </row>
    <row r="66" spans="1:16" ht="14.25">
      <c r="A66" s="3" t="s">
        <v>22</v>
      </c>
      <c r="B66" s="8"/>
      <c r="C66" s="8"/>
      <c r="D66" s="3"/>
      <c r="E66" s="3"/>
      <c r="F66" s="3"/>
      <c r="N66" s="3"/>
      <c r="O66" s="3"/>
      <c r="P66" s="5"/>
    </row>
    <row r="67" spans="1:16" ht="14.25">
      <c r="A67" s="9" t="s">
        <v>23</v>
      </c>
      <c r="B67" s="8"/>
      <c r="C67" s="8"/>
      <c r="D67" s="8"/>
      <c r="E67" s="3"/>
      <c r="F67" s="5"/>
      <c r="N67" s="3"/>
      <c r="O67" s="7"/>
      <c r="P67" s="5"/>
    </row>
    <row r="68" spans="1:16" ht="14.25">
      <c r="A68" s="3"/>
      <c r="B68" s="3"/>
      <c r="C68" s="3"/>
      <c r="D68" s="3"/>
      <c r="E68" s="3"/>
      <c r="F68" s="7"/>
      <c r="G68" s="337" t="s">
        <v>24</v>
      </c>
      <c r="H68" s="337"/>
      <c r="I68" s="337"/>
      <c r="J68" s="337"/>
      <c r="K68" s="337"/>
      <c r="L68" s="337"/>
      <c r="M68" s="337"/>
      <c r="N68" s="7"/>
      <c r="O68" s="7"/>
      <c r="P68" s="5"/>
    </row>
    <row r="69" spans="1:16" ht="14.25">
      <c r="A69" s="10"/>
      <c r="B69" s="11"/>
      <c r="C69" s="11"/>
      <c r="D69" s="8"/>
      <c r="E69" s="8"/>
      <c r="F69" s="7"/>
      <c r="G69" s="336" t="s">
        <v>114</v>
      </c>
      <c r="H69" s="336"/>
      <c r="I69" s="336"/>
      <c r="J69" s="336"/>
      <c r="K69" s="336"/>
      <c r="L69" s="336"/>
      <c r="M69" s="336"/>
      <c r="N69" s="7"/>
      <c r="O69" s="7"/>
      <c r="P69" s="7" t="s">
        <v>25</v>
      </c>
    </row>
    <row r="70" spans="1:16" ht="14.25">
      <c r="A70" s="10"/>
      <c r="B70" s="11"/>
      <c r="C70" s="11"/>
      <c r="D70" s="8"/>
      <c r="E70" s="8"/>
      <c r="F70" s="7"/>
      <c r="N70" s="7"/>
      <c r="O70" s="7"/>
      <c r="P70" s="7"/>
    </row>
  </sheetData>
  <sheetProtection/>
  <mergeCells count="31">
    <mergeCell ref="A3:C3"/>
    <mergeCell ref="A4:C4"/>
    <mergeCell ref="A5:P5"/>
    <mergeCell ref="A7:A10"/>
    <mergeCell ref="B7:B9"/>
    <mergeCell ref="C7:C9"/>
    <mergeCell ref="D7:F7"/>
    <mergeCell ref="G7:I7"/>
    <mergeCell ref="J7:L7"/>
    <mergeCell ref="M7:O7"/>
    <mergeCell ref="P7:P8"/>
    <mergeCell ref="D8:D9"/>
    <mergeCell ref="G8:G9"/>
    <mergeCell ref="J8:J9"/>
    <mergeCell ref="M8:M9"/>
    <mergeCell ref="A11:A13"/>
    <mergeCell ref="A14:A15"/>
    <mergeCell ref="A16:A18"/>
    <mergeCell ref="A19:A21"/>
    <mergeCell ref="A22:A24"/>
    <mergeCell ref="A25:A26"/>
    <mergeCell ref="A27:A32"/>
    <mergeCell ref="K64:O64"/>
    <mergeCell ref="G68:M68"/>
    <mergeCell ref="G69:M69"/>
    <mergeCell ref="A34:A35"/>
    <mergeCell ref="A37:A44"/>
    <mergeCell ref="A46:A48"/>
    <mergeCell ref="A49:A51"/>
    <mergeCell ref="A52:A55"/>
    <mergeCell ref="A56:A62"/>
  </mergeCells>
  <printOptions/>
  <pageMargins left="0.31496062992125984" right="0.31496062992125984" top="0.35433070866141736" bottom="0.35433070866141736" header="0" footer="0"/>
  <pageSetup fitToWidth="0" fitToHeight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C47" sqref="C47"/>
    </sheetView>
  </sheetViews>
  <sheetFormatPr defaultColWidth="8.796875" defaultRowHeight="14.25"/>
  <cols>
    <col min="1" max="1" width="20.5" style="0" customWidth="1"/>
    <col min="2" max="2" width="4" style="0" customWidth="1"/>
    <col min="3" max="3" width="15.59765625" style="0" customWidth="1"/>
    <col min="4" max="7" width="10.59765625" style="0" customWidth="1"/>
  </cols>
  <sheetData>
    <row r="1" ht="14.25">
      <c r="G1" s="1" t="s">
        <v>107</v>
      </c>
    </row>
    <row r="2" spans="1:7" ht="75" customHeight="1">
      <c r="A2" s="345" t="s">
        <v>115</v>
      </c>
      <c r="B2" s="345"/>
      <c r="C2" s="345"/>
      <c r="D2" s="345"/>
      <c r="E2" s="345"/>
      <c r="F2" s="345"/>
      <c r="G2" s="345"/>
    </row>
    <row r="3" spans="1:7" ht="15" thickBot="1">
      <c r="A3" s="12"/>
      <c r="B3" s="3"/>
      <c r="C3" s="13"/>
      <c r="D3" s="1"/>
      <c r="E3" s="1"/>
      <c r="F3" s="1"/>
      <c r="G3" s="1"/>
    </row>
    <row r="4" spans="1:7" ht="29.25" customHeight="1">
      <c r="A4" s="322"/>
      <c r="B4" s="346" t="s">
        <v>0</v>
      </c>
      <c r="C4" s="349" t="s">
        <v>1</v>
      </c>
      <c r="D4" s="354" t="s">
        <v>27</v>
      </c>
      <c r="E4" s="354"/>
      <c r="F4" s="354"/>
      <c r="G4" s="355"/>
    </row>
    <row r="5" spans="1:9" ht="63" customHeight="1">
      <c r="A5" s="323"/>
      <c r="B5" s="347"/>
      <c r="C5" s="350"/>
      <c r="D5" s="352" t="s">
        <v>26</v>
      </c>
      <c r="E5" s="352" t="s">
        <v>31</v>
      </c>
      <c r="F5" s="356" t="s">
        <v>32</v>
      </c>
      <c r="G5" s="370" t="s">
        <v>33</v>
      </c>
      <c r="I5" s="363" t="s">
        <v>27</v>
      </c>
    </row>
    <row r="6" spans="1:9" ht="15" thickBot="1">
      <c r="A6" s="323"/>
      <c r="B6" s="348"/>
      <c r="C6" s="351"/>
      <c r="D6" s="353"/>
      <c r="E6" s="353"/>
      <c r="F6" s="357"/>
      <c r="G6" s="371"/>
      <c r="I6" s="364"/>
    </row>
    <row r="7" spans="1:7" ht="15" thickBot="1">
      <c r="A7" s="324"/>
      <c r="B7" s="82" t="s">
        <v>4</v>
      </c>
      <c r="C7" s="82" t="s">
        <v>5</v>
      </c>
      <c r="D7" s="139" t="s">
        <v>6</v>
      </c>
      <c r="E7" s="140" t="s">
        <v>7</v>
      </c>
      <c r="F7" s="140" t="s">
        <v>8</v>
      </c>
      <c r="G7" s="141" t="s">
        <v>9</v>
      </c>
    </row>
    <row r="8" spans="1:7" ht="24" customHeight="1">
      <c r="A8" s="358" t="s">
        <v>41</v>
      </c>
      <c r="B8" s="361">
        <v>1</v>
      </c>
      <c r="C8" s="116" t="s">
        <v>38</v>
      </c>
      <c r="D8" s="19">
        <v>67</v>
      </c>
      <c r="E8" s="122">
        <v>11</v>
      </c>
      <c r="F8" s="135"/>
      <c r="G8" s="136">
        <v>4</v>
      </c>
    </row>
    <row r="9" spans="1:7" ht="24" customHeight="1">
      <c r="A9" s="359"/>
      <c r="B9" s="372"/>
      <c r="C9" s="57" t="s">
        <v>39</v>
      </c>
      <c r="D9" s="17">
        <v>109</v>
      </c>
      <c r="E9" s="47">
        <v>15</v>
      </c>
      <c r="F9" s="66"/>
      <c r="G9" s="65">
        <v>4</v>
      </c>
    </row>
    <row r="10" spans="1:7" ht="24" customHeight="1" thickBot="1">
      <c r="A10" s="360"/>
      <c r="B10" s="362"/>
      <c r="C10" s="58" t="s">
        <v>40</v>
      </c>
      <c r="D10" s="21">
        <v>74</v>
      </c>
      <c r="E10" s="63">
        <v>9</v>
      </c>
      <c r="F10" s="137"/>
      <c r="G10" s="138">
        <v>4</v>
      </c>
    </row>
    <row r="11" spans="1:7" ht="24" customHeight="1">
      <c r="A11" s="376" t="s">
        <v>44</v>
      </c>
      <c r="B11" s="361">
        <v>2</v>
      </c>
      <c r="C11" s="130" t="s">
        <v>42</v>
      </c>
      <c r="D11" s="131">
        <v>18</v>
      </c>
      <c r="E11" s="133">
        <v>6</v>
      </c>
      <c r="F11" s="134"/>
      <c r="G11" s="99">
        <v>4</v>
      </c>
    </row>
    <row r="12" spans="1:7" ht="24" customHeight="1" thickBot="1">
      <c r="A12" s="377"/>
      <c r="B12" s="362"/>
      <c r="C12" s="126" t="s">
        <v>43</v>
      </c>
      <c r="D12" s="102">
        <v>14</v>
      </c>
      <c r="E12" s="129">
        <v>3</v>
      </c>
      <c r="F12" s="79"/>
      <c r="G12" s="87">
        <v>4</v>
      </c>
    </row>
    <row r="13" spans="1:7" ht="24" customHeight="1">
      <c r="A13" s="358" t="s">
        <v>48</v>
      </c>
      <c r="B13" s="361">
        <v>3</v>
      </c>
      <c r="C13" s="95" t="s">
        <v>45</v>
      </c>
      <c r="D13" s="117">
        <v>300</v>
      </c>
      <c r="E13" s="110">
        <v>70</v>
      </c>
      <c r="F13" s="110">
        <v>28</v>
      </c>
      <c r="G13" s="118">
        <v>12</v>
      </c>
    </row>
    <row r="14" spans="1:7" ht="24" customHeight="1">
      <c r="A14" s="359"/>
      <c r="B14" s="372"/>
      <c r="C14" s="57" t="s">
        <v>46</v>
      </c>
      <c r="D14" s="17">
        <v>21</v>
      </c>
      <c r="E14" s="47">
        <v>3</v>
      </c>
      <c r="F14" s="49"/>
      <c r="G14" s="60">
        <v>5</v>
      </c>
    </row>
    <row r="15" spans="1:7" ht="24" customHeight="1" thickBot="1">
      <c r="A15" s="360"/>
      <c r="B15" s="362"/>
      <c r="C15" s="58" t="s">
        <v>47</v>
      </c>
      <c r="D15" s="21">
        <v>84</v>
      </c>
      <c r="E15" s="63">
        <v>37</v>
      </c>
      <c r="F15" s="63">
        <v>11</v>
      </c>
      <c r="G15" s="64">
        <v>6</v>
      </c>
    </row>
    <row r="16" spans="1:7" ht="24" customHeight="1">
      <c r="A16" s="365" t="s">
        <v>108</v>
      </c>
      <c r="B16" s="361">
        <v>4</v>
      </c>
      <c r="C16" s="130" t="s">
        <v>49</v>
      </c>
      <c r="D16" s="131">
        <v>20</v>
      </c>
      <c r="E16" s="131">
        <v>3</v>
      </c>
      <c r="F16" s="92"/>
      <c r="G16" s="132"/>
    </row>
    <row r="17" spans="1:7" ht="24" customHeight="1">
      <c r="A17" s="366"/>
      <c r="B17" s="372"/>
      <c r="C17" s="56" t="s">
        <v>50</v>
      </c>
      <c r="D17" s="52">
        <v>10</v>
      </c>
      <c r="E17" s="53">
        <v>3</v>
      </c>
      <c r="F17" s="49"/>
      <c r="G17" s="50">
        <v>4</v>
      </c>
    </row>
    <row r="18" spans="1:7" ht="24" customHeight="1" thickBot="1">
      <c r="A18" s="367"/>
      <c r="B18" s="362"/>
      <c r="C18" s="126" t="s">
        <v>51</v>
      </c>
      <c r="D18" s="102">
        <v>12</v>
      </c>
      <c r="E18" s="102">
        <v>3</v>
      </c>
      <c r="F18" s="79"/>
      <c r="G18" s="87">
        <v>4</v>
      </c>
    </row>
    <row r="19" spans="1:7" ht="24" customHeight="1">
      <c r="A19" s="368" t="s">
        <v>55</v>
      </c>
      <c r="B19" s="361">
        <v>5</v>
      </c>
      <c r="C19" s="116" t="s">
        <v>52</v>
      </c>
      <c r="D19" s="19">
        <v>22</v>
      </c>
      <c r="E19" s="122">
        <v>3</v>
      </c>
      <c r="F19" s="97"/>
      <c r="G19" s="128">
        <v>2</v>
      </c>
    </row>
    <row r="20" spans="1:7" ht="24" customHeight="1">
      <c r="A20" s="366"/>
      <c r="B20" s="372"/>
      <c r="C20" s="56" t="s">
        <v>53</v>
      </c>
      <c r="D20" s="16">
        <v>41</v>
      </c>
      <c r="E20" s="59">
        <v>12</v>
      </c>
      <c r="F20" s="49"/>
      <c r="G20" s="61">
        <v>4</v>
      </c>
    </row>
    <row r="21" spans="1:7" ht="24" customHeight="1" thickBot="1">
      <c r="A21" s="369"/>
      <c r="B21" s="362"/>
      <c r="C21" s="119" t="s">
        <v>54</v>
      </c>
      <c r="D21" s="123">
        <v>13</v>
      </c>
      <c r="E21" s="124">
        <v>1</v>
      </c>
      <c r="F21" s="55"/>
      <c r="G21" s="112">
        <v>3</v>
      </c>
    </row>
    <row r="22" spans="1:7" ht="24" customHeight="1">
      <c r="A22" s="365" t="s">
        <v>58</v>
      </c>
      <c r="B22" s="361">
        <v>6</v>
      </c>
      <c r="C22" s="127" t="s">
        <v>56</v>
      </c>
      <c r="D22" s="90">
        <v>257</v>
      </c>
      <c r="E22" s="91">
        <v>118</v>
      </c>
      <c r="F22" s="92"/>
      <c r="G22" s="93">
        <v>1</v>
      </c>
    </row>
    <row r="23" spans="1:7" ht="24" customHeight="1" thickBot="1">
      <c r="A23" s="367"/>
      <c r="B23" s="362"/>
      <c r="C23" s="77" t="s">
        <v>57</v>
      </c>
      <c r="D23" s="24">
        <v>60</v>
      </c>
      <c r="E23" s="78">
        <v>15</v>
      </c>
      <c r="F23" s="79"/>
      <c r="G23" s="80">
        <v>3</v>
      </c>
    </row>
    <row r="24" spans="1:7" ht="24" customHeight="1">
      <c r="A24" s="368" t="s">
        <v>65</v>
      </c>
      <c r="B24" s="361">
        <v>7</v>
      </c>
      <c r="C24" s="116" t="s">
        <v>59</v>
      </c>
      <c r="D24" s="19">
        <v>10</v>
      </c>
      <c r="E24" s="122">
        <v>3</v>
      </c>
      <c r="F24" s="97"/>
      <c r="G24" s="118">
        <v>2</v>
      </c>
    </row>
    <row r="25" spans="1:7" ht="24" customHeight="1">
      <c r="A25" s="366"/>
      <c r="B25" s="372"/>
      <c r="C25" s="56" t="s">
        <v>60</v>
      </c>
      <c r="D25" s="16">
        <v>125</v>
      </c>
      <c r="E25" s="59">
        <v>17</v>
      </c>
      <c r="F25" s="53">
        <v>17</v>
      </c>
      <c r="G25" s="50">
        <v>6</v>
      </c>
    </row>
    <row r="26" spans="1:7" ht="24" customHeight="1">
      <c r="A26" s="366"/>
      <c r="B26" s="372"/>
      <c r="C26" s="56" t="s">
        <v>61</v>
      </c>
      <c r="D26" s="16">
        <v>25</v>
      </c>
      <c r="E26" s="59">
        <v>12</v>
      </c>
      <c r="F26" s="53">
        <v>5</v>
      </c>
      <c r="G26" s="50">
        <v>4</v>
      </c>
    </row>
    <row r="27" spans="1:7" ht="24" customHeight="1">
      <c r="A27" s="366"/>
      <c r="B27" s="372"/>
      <c r="C27" s="56" t="s">
        <v>62</v>
      </c>
      <c r="D27" s="16">
        <v>46</v>
      </c>
      <c r="E27" s="59">
        <v>9</v>
      </c>
      <c r="F27" s="49"/>
      <c r="G27" s="50">
        <v>4</v>
      </c>
    </row>
    <row r="28" spans="1:7" ht="24" customHeight="1">
      <c r="A28" s="366"/>
      <c r="B28" s="372"/>
      <c r="C28" s="56" t="s">
        <v>63</v>
      </c>
      <c r="D28" s="16">
        <v>6</v>
      </c>
      <c r="E28" s="59">
        <v>3</v>
      </c>
      <c r="F28" s="49"/>
      <c r="G28" s="51"/>
    </row>
    <row r="29" spans="1:7" ht="24" customHeight="1" thickBot="1">
      <c r="A29" s="369"/>
      <c r="B29" s="362"/>
      <c r="C29" s="119" t="s">
        <v>64</v>
      </c>
      <c r="D29" s="123">
        <v>65</v>
      </c>
      <c r="E29" s="124">
        <v>23</v>
      </c>
      <c r="F29" s="55"/>
      <c r="G29" s="125">
        <v>5</v>
      </c>
    </row>
    <row r="30" spans="1:7" ht="24" customHeight="1" thickBot="1">
      <c r="A30" s="306" t="s">
        <v>67</v>
      </c>
      <c r="B30" s="82">
        <v>8</v>
      </c>
      <c r="C30" s="83" t="s">
        <v>66</v>
      </c>
      <c r="D30" s="34">
        <v>42</v>
      </c>
      <c r="E30" s="84">
        <v>14</v>
      </c>
      <c r="F30" s="85"/>
      <c r="G30" s="86">
        <v>1</v>
      </c>
    </row>
    <row r="31" spans="1:7" ht="24" customHeight="1">
      <c r="A31" s="368" t="s">
        <v>71</v>
      </c>
      <c r="B31" s="361">
        <v>9</v>
      </c>
      <c r="C31" s="116" t="s">
        <v>68</v>
      </c>
      <c r="D31" s="117">
        <v>80</v>
      </c>
      <c r="E31" s="117">
        <v>40</v>
      </c>
      <c r="F31" s="97"/>
      <c r="G31" s="118">
        <v>1</v>
      </c>
    </row>
    <row r="32" spans="1:7" ht="24" customHeight="1" thickBot="1">
      <c r="A32" s="369"/>
      <c r="B32" s="362"/>
      <c r="C32" s="119" t="s">
        <v>69</v>
      </c>
      <c r="D32" s="120">
        <v>20</v>
      </c>
      <c r="E32" s="120">
        <v>12</v>
      </c>
      <c r="F32" s="55"/>
      <c r="G32" s="121"/>
    </row>
    <row r="33" spans="1:7" ht="24" customHeight="1" thickBot="1">
      <c r="A33" s="113" t="s">
        <v>72</v>
      </c>
      <c r="B33" s="104">
        <v>10</v>
      </c>
      <c r="C33" s="105" t="s">
        <v>70</v>
      </c>
      <c r="D33" s="114">
        <v>10</v>
      </c>
      <c r="E33" s="114">
        <v>4</v>
      </c>
      <c r="F33" s="108"/>
      <c r="G33" s="115">
        <v>4</v>
      </c>
    </row>
    <row r="34" spans="1:7" ht="24" customHeight="1">
      <c r="A34" s="368" t="s">
        <v>109</v>
      </c>
      <c r="B34" s="361">
        <v>11</v>
      </c>
      <c r="C34" s="95" t="s">
        <v>73</v>
      </c>
      <c r="D34" s="27">
        <v>47</v>
      </c>
      <c r="E34" s="96">
        <v>20</v>
      </c>
      <c r="F34" s="110">
        <v>8</v>
      </c>
      <c r="G34" s="98">
        <v>11</v>
      </c>
    </row>
    <row r="35" spans="1:7" ht="24" customHeight="1">
      <c r="A35" s="366"/>
      <c r="B35" s="372"/>
      <c r="C35" s="57" t="s">
        <v>74</v>
      </c>
      <c r="D35" s="17">
        <v>27</v>
      </c>
      <c r="E35" s="47">
        <v>38</v>
      </c>
      <c r="F35" s="49"/>
      <c r="G35" s="60">
        <v>6</v>
      </c>
    </row>
    <row r="36" spans="1:7" ht="24" customHeight="1">
      <c r="A36" s="366"/>
      <c r="B36" s="372"/>
      <c r="C36" s="57" t="s">
        <v>75</v>
      </c>
      <c r="D36" s="17">
        <v>20</v>
      </c>
      <c r="E36" s="47">
        <v>9</v>
      </c>
      <c r="F36" s="49"/>
      <c r="G36" s="60">
        <v>8</v>
      </c>
    </row>
    <row r="37" spans="1:7" ht="24" customHeight="1">
      <c r="A37" s="366"/>
      <c r="B37" s="372"/>
      <c r="C37" s="57" t="s">
        <v>76</v>
      </c>
      <c r="D37" s="17">
        <v>4</v>
      </c>
      <c r="E37" s="47">
        <v>4</v>
      </c>
      <c r="F37" s="49"/>
      <c r="G37" s="60" t="s">
        <v>98</v>
      </c>
    </row>
    <row r="38" spans="1:7" ht="24" customHeight="1">
      <c r="A38" s="366"/>
      <c r="B38" s="372"/>
      <c r="C38" s="57" t="s">
        <v>77</v>
      </c>
      <c r="D38" s="17">
        <v>200</v>
      </c>
      <c r="E38" s="47">
        <v>70</v>
      </c>
      <c r="F38" s="49"/>
      <c r="G38" s="60">
        <v>8</v>
      </c>
    </row>
    <row r="39" spans="1:7" ht="24" customHeight="1">
      <c r="A39" s="366"/>
      <c r="B39" s="372"/>
      <c r="C39" s="57" t="s">
        <v>78</v>
      </c>
      <c r="D39" s="17">
        <v>200</v>
      </c>
      <c r="E39" s="47">
        <v>70</v>
      </c>
      <c r="F39" s="49"/>
      <c r="G39" s="60">
        <v>6</v>
      </c>
    </row>
    <row r="40" spans="1:7" ht="24" customHeight="1">
      <c r="A40" s="366"/>
      <c r="B40" s="372"/>
      <c r="C40" s="57" t="s">
        <v>79</v>
      </c>
      <c r="D40" s="17">
        <v>29</v>
      </c>
      <c r="E40" s="47">
        <v>8</v>
      </c>
      <c r="F40" s="49"/>
      <c r="G40" s="60" t="s">
        <v>98</v>
      </c>
    </row>
    <row r="41" spans="1:7" ht="24" customHeight="1" thickBot="1">
      <c r="A41" s="369"/>
      <c r="B41" s="362"/>
      <c r="C41" s="58" t="s">
        <v>80</v>
      </c>
      <c r="D41" s="21">
        <v>38</v>
      </c>
      <c r="E41" s="111">
        <v>4</v>
      </c>
      <c r="F41" s="55"/>
      <c r="G41" s="112">
        <v>2</v>
      </c>
    </row>
    <row r="42" spans="1:7" ht="24" customHeight="1" thickBot="1">
      <c r="A42" s="103" t="s">
        <v>83</v>
      </c>
      <c r="B42" s="104">
        <v>12</v>
      </c>
      <c r="C42" s="105" t="s">
        <v>82</v>
      </c>
      <c r="D42" s="106">
        <v>149</v>
      </c>
      <c r="E42" s="107">
        <v>33</v>
      </c>
      <c r="F42" s="108"/>
      <c r="G42" s="109">
        <v>8</v>
      </c>
    </row>
    <row r="43" spans="1:7" ht="24" customHeight="1">
      <c r="A43" s="373" t="s">
        <v>87</v>
      </c>
      <c r="B43" s="361">
        <v>13</v>
      </c>
      <c r="C43" s="95" t="s">
        <v>84</v>
      </c>
      <c r="D43" s="100"/>
      <c r="E43" s="101"/>
      <c r="F43" s="97"/>
      <c r="G43" s="98">
        <v>2</v>
      </c>
    </row>
    <row r="44" spans="1:7" ht="24" customHeight="1">
      <c r="A44" s="374"/>
      <c r="B44" s="372"/>
      <c r="C44" s="57" t="s">
        <v>85</v>
      </c>
      <c r="D44" s="36"/>
      <c r="E44" s="62"/>
      <c r="F44" s="49"/>
      <c r="G44" s="60">
        <v>2</v>
      </c>
    </row>
    <row r="45" spans="1:7" ht="24" customHeight="1" thickBot="1">
      <c r="A45" s="375"/>
      <c r="B45" s="362"/>
      <c r="C45" s="58" t="s">
        <v>86</v>
      </c>
      <c r="D45" s="21">
        <v>79</v>
      </c>
      <c r="E45" s="63">
        <v>11</v>
      </c>
      <c r="F45" s="55"/>
      <c r="G45" s="64">
        <v>6</v>
      </c>
    </row>
    <row r="46" spans="1:7" ht="24" customHeight="1">
      <c r="A46" s="376" t="s">
        <v>91</v>
      </c>
      <c r="B46" s="361">
        <v>14</v>
      </c>
      <c r="C46" s="89" t="s">
        <v>88</v>
      </c>
      <c r="D46" s="90">
        <v>119</v>
      </c>
      <c r="E46" s="91">
        <v>33</v>
      </c>
      <c r="F46" s="92"/>
      <c r="G46" s="99">
        <v>3</v>
      </c>
    </row>
    <row r="47" spans="1:7" ht="24" customHeight="1">
      <c r="A47" s="374"/>
      <c r="B47" s="372"/>
      <c r="C47" s="57" t="s">
        <v>89</v>
      </c>
      <c r="D47" s="17">
        <v>16</v>
      </c>
      <c r="E47" s="47">
        <v>3</v>
      </c>
      <c r="F47" s="49"/>
      <c r="G47" s="50">
        <v>3</v>
      </c>
    </row>
    <row r="48" spans="1:7" ht="24" customHeight="1" thickBot="1">
      <c r="A48" s="377"/>
      <c r="B48" s="362"/>
      <c r="C48" s="77" t="s">
        <v>90</v>
      </c>
      <c r="D48" s="24">
        <v>9</v>
      </c>
      <c r="E48" s="78">
        <v>3</v>
      </c>
      <c r="F48" s="79"/>
      <c r="G48" s="87">
        <v>3</v>
      </c>
    </row>
    <row r="49" spans="1:7" ht="24" customHeight="1">
      <c r="A49" s="373" t="s">
        <v>116</v>
      </c>
      <c r="B49" s="361">
        <v>15</v>
      </c>
      <c r="C49" s="95" t="s">
        <v>92</v>
      </c>
      <c r="D49" s="27">
        <v>115</v>
      </c>
      <c r="E49" s="96">
        <v>124</v>
      </c>
      <c r="F49" s="97"/>
      <c r="G49" s="98">
        <v>124</v>
      </c>
    </row>
    <row r="50" spans="1:7" ht="24" customHeight="1">
      <c r="A50" s="374"/>
      <c r="B50" s="372"/>
      <c r="C50" s="57" t="s">
        <v>93</v>
      </c>
      <c r="D50" s="17" t="s">
        <v>98</v>
      </c>
      <c r="E50" s="47">
        <v>9</v>
      </c>
      <c r="F50" s="49"/>
      <c r="G50" s="60">
        <v>9</v>
      </c>
    </row>
    <row r="51" spans="1:7" ht="24" customHeight="1">
      <c r="A51" s="374"/>
      <c r="B51" s="372"/>
      <c r="C51" s="56" t="s">
        <v>94</v>
      </c>
      <c r="D51" s="16">
        <v>12</v>
      </c>
      <c r="E51" s="59">
        <v>3</v>
      </c>
      <c r="F51" s="49"/>
      <c r="G51" s="61">
        <v>3</v>
      </c>
    </row>
    <row r="52" spans="1:7" ht="24" customHeight="1" thickBot="1">
      <c r="A52" s="375"/>
      <c r="B52" s="362"/>
      <c r="C52" s="58" t="s">
        <v>95</v>
      </c>
      <c r="D52" s="21">
        <v>64</v>
      </c>
      <c r="E52" s="63">
        <v>26</v>
      </c>
      <c r="F52" s="55"/>
      <c r="G52" s="64">
        <v>26</v>
      </c>
    </row>
    <row r="53" spans="1:7" ht="24" customHeight="1">
      <c r="A53" s="376" t="s">
        <v>99</v>
      </c>
      <c r="B53" s="361">
        <v>16</v>
      </c>
      <c r="C53" s="89" t="s">
        <v>100</v>
      </c>
      <c r="D53" s="90">
        <v>61</v>
      </c>
      <c r="E53" s="91">
        <v>34</v>
      </c>
      <c r="F53" s="92"/>
      <c r="G53" s="93">
        <v>4</v>
      </c>
    </row>
    <row r="54" spans="1:7" ht="24" customHeight="1">
      <c r="A54" s="374"/>
      <c r="B54" s="372"/>
      <c r="C54" s="57" t="s">
        <v>101</v>
      </c>
      <c r="D54" s="17">
        <v>40</v>
      </c>
      <c r="E54" s="47">
        <v>20</v>
      </c>
      <c r="F54" s="53">
        <v>10</v>
      </c>
      <c r="G54" s="60">
        <v>4</v>
      </c>
    </row>
    <row r="55" spans="1:7" ht="24" customHeight="1">
      <c r="A55" s="374"/>
      <c r="B55" s="372"/>
      <c r="C55" s="56" t="s">
        <v>102</v>
      </c>
      <c r="D55" s="16">
        <v>96</v>
      </c>
      <c r="E55" s="59">
        <v>34</v>
      </c>
      <c r="F55" s="49"/>
      <c r="G55" s="60">
        <v>8</v>
      </c>
    </row>
    <row r="56" spans="1:7" ht="24" customHeight="1">
      <c r="A56" s="374"/>
      <c r="B56" s="372"/>
      <c r="C56" s="57" t="s">
        <v>103</v>
      </c>
      <c r="D56" s="17">
        <v>60</v>
      </c>
      <c r="E56" s="47">
        <v>20</v>
      </c>
      <c r="F56" s="49"/>
      <c r="G56" s="60">
        <v>4</v>
      </c>
    </row>
    <row r="57" spans="1:7" ht="24" customHeight="1">
      <c r="A57" s="374"/>
      <c r="B57" s="372"/>
      <c r="C57" s="57" t="s">
        <v>104</v>
      </c>
      <c r="D57" s="17">
        <v>202</v>
      </c>
      <c r="E57" s="47">
        <v>51</v>
      </c>
      <c r="F57" s="49"/>
      <c r="G57" s="60">
        <v>12</v>
      </c>
    </row>
    <row r="58" spans="1:7" ht="24" customHeight="1">
      <c r="A58" s="374"/>
      <c r="B58" s="372"/>
      <c r="C58" s="57" t="s">
        <v>105</v>
      </c>
      <c r="D58" s="17">
        <v>8</v>
      </c>
      <c r="E58" s="47">
        <v>4</v>
      </c>
      <c r="F58" s="49"/>
      <c r="G58" s="60">
        <v>3</v>
      </c>
    </row>
    <row r="59" spans="1:7" ht="24" customHeight="1" thickBot="1">
      <c r="A59" s="377"/>
      <c r="B59" s="362"/>
      <c r="C59" s="77" t="s">
        <v>106</v>
      </c>
      <c r="D59" s="24">
        <v>40</v>
      </c>
      <c r="E59" s="78">
        <v>24</v>
      </c>
      <c r="F59" s="79"/>
      <c r="G59" s="80">
        <v>4</v>
      </c>
    </row>
    <row r="60" spans="1:7" ht="24" customHeight="1" thickBot="1">
      <c r="A60" s="81" t="s">
        <v>97</v>
      </c>
      <c r="B60" s="82">
        <v>17</v>
      </c>
      <c r="C60" s="83" t="s">
        <v>97</v>
      </c>
      <c r="D60" s="34">
        <v>129</v>
      </c>
      <c r="E60" s="84">
        <v>50</v>
      </c>
      <c r="F60" s="85"/>
      <c r="G60" s="86">
        <v>3</v>
      </c>
    </row>
    <row r="61" spans="1:7" ht="14.25">
      <c r="A61" s="67" t="s">
        <v>19</v>
      </c>
      <c r="B61" s="67"/>
      <c r="C61" s="67"/>
      <c r="D61" s="67"/>
      <c r="E61" s="68"/>
      <c r="F61" s="67"/>
      <c r="G61" s="69"/>
    </row>
    <row r="62" spans="1:7" ht="14.25">
      <c r="A62" s="67" t="s">
        <v>21</v>
      </c>
      <c r="B62" s="70"/>
      <c r="C62" s="70"/>
      <c r="D62" s="67"/>
      <c r="E62" s="71"/>
      <c r="F62" s="72"/>
      <c r="G62" s="73"/>
    </row>
    <row r="63" spans="1:7" ht="14.25">
      <c r="A63" s="67" t="s">
        <v>22</v>
      </c>
      <c r="B63" s="74"/>
      <c r="C63" s="74"/>
      <c r="D63" s="67"/>
      <c r="E63" s="67"/>
      <c r="F63" s="67"/>
      <c r="G63" s="67"/>
    </row>
    <row r="64" spans="1:7" ht="14.25">
      <c r="A64" s="75" t="s">
        <v>23</v>
      </c>
      <c r="B64" s="74"/>
      <c r="C64" s="74"/>
      <c r="D64" s="74"/>
      <c r="E64" s="72"/>
      <c r="F64" s="67"/>
      <c r="G64" s="67"/>
    </row>
    <row r="65" spans="1:7" ht="14.25">
      <c r="A65" s="3"/>
      <c r="B65" s="3"/>
      <c r="C65" s="3"/>
      <c r="D65" s="3"/>
      <c r="E65" s="6"/>
      <c r="F65" s="6"/>
      <c r="G65" s="7"/>
    </row>
    <row r="66" spans="1:7" ht="14.25">
      <c r="A66" s="10"/>
      <c r="B66" s="11"/>
      <c r="C66" s="11"/>
      <c r="D66" s="8"/>
      <c r="E66" s="6"/>
      <c r="F66" s="6"/>
      <c r="G66" s="7"/>
    </row>
    <row r="67" spans="1:7" ht="14.25">
      <c r="A67" s="10"/>
      <c r="B67" s="11"/>
      <c r="C67" s="11"/>
      <c r="D67" s="8"/>
      <c r="E67" s="6"/>
      <c r="F67" s="6"/>
      <c r="G67" s="7"/>
    </row>
  </sheetData>
  <sheetProtection/>
  <mergeCells count="36">
    <mergeCell ref="B53:B59"/>
    <mergeCell ref="B34:B41"/>
    <mergeCell ref="B43:B45"/>
    <mergeCell ref="B46:B48"/>
    <mergeCell ref="B49:B52"/>
    <mergeCell ref="A34:A41"/>
    <mergeCell ref="A53:A59"/>
    <mergeCell ref="A11:A12"/>
    <mergeCell ref="A13:A15"/>
    <mergeCell ref="B8:B10"/>
    <mergeCell ref="B11:B12"/>
    <mergeCell ref="B13:B15"/>
    <mergeCell ref="B16:B18"/>
    <mergeCell ref="B24:B29"/>
    <mergeCell ref="A43:A45"/>
    <mergeCell ref="A46:A48"/>
    <mergeCell ref="A49:A52"/>
    <mergeCell ref="A24:A29"/>
    <mergeCell ref="A31:A32"/>
    <mergeCell ref="A8:A10"/>
    <mergeCell ref="A4:A7"/>
    <mergeCell ref="B31:B32"/>
    <mergeCell ref="I5:I6"/>
    <mergeCell ref="A16:A18"/>
    <mergeCell ref="A19:A21"/>
    <mergeCell ref="A22:A23"/>
    <mergeCell ref="G5:G6"/>
    <mergeCell ref="B19:B21"/>
    <mergeCell ref="B22:B23"/>
    <mergeCell ref="A2:G2"/>
    <mergeCell ref="B4:B6"/>
    <mergeCell ref="C4:C6"/>
    <mergeCell ref="D5:D6"/>
    <mergeCell ref="D4:G4"/>
    <mergeCell ref="E5:E6"/>
    <mergeCell ref="F5:F6"/>
  </mergeCells>
  <printOptions/>
  <pageMargins left="0.7" right="0.7" top="0.75" bottom="0.75" header="0.3" footer="0.3"/>
  <pageSetup fitToHeight="0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KWP z/s w Radomiu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Policja</cp:lastModifiedBy>
  <cp:lastPrinted>2017-11-17T08:10:31Z</cp:lastPrinted>
  <dcterms:created xsi:type="dcterms:W3CDTF">2017-10-20T07:01:49Z</dcterms:created>
  <dcterms:modified xsi:type="dcterms:W3CDTF">2017-11-17T08:14:14Z</dcterms:modified>
  <cp:category/>
  <cp:version/>
  <cp:contentType/>
  <cp:contentStatus/>
</cp:coreProperties>
</file>