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_29" sheetId="1" r:id="rId1"/>
    <sheet name="Arkusz2" sheetId="2" r:id="rId2"/>
  </sheets>
  <definedNames>
    <definedName name="_xlnm._FilterDatabase" localSheetId="0" hidden="1">'Zadanie_29'!$E$6:$E$151</definedName>
  </definedNames>
  <calcPr fullCalcOnLoad="1"/>
</workbook>
</file>

<file path=xl/sharedStrings.xml><?xml version="1.0" encoding="utf-8"?>
<sst xmlns="http://schemas.openxmlformats.org/spreadsheetml/2006/main" count="798" uniqueCount="330">
  <si>
    <t>Lp.</t>
  </si>
  <si>
    <t>KMP/KPP/KWP</t>
  </si>
  <si>
    <t>Numer PPE</t>
  </si>
  <si>
    <t>OSD</t>
  </si>
  <si>
    <t>Taryfa</t>
  </si>
  <si>
    <t>Moc Umowna (kW)</t>
  </si>
  <si>
    <t>Szacunkowe zużycie roczne energii - całodobowa (kWh)</t>
  </si>
  <si>
    <t>Szacunkowe zużycie roczne energii – szczytowa/ dzienna (kWh)</t>
  </si>
  <si>
    <t>Szacunkowe zużycie roczne energii - pozaszytowa / nocna (kWh)</t>
  </si>
  <si>
    <t>Szacunkowe zużycie roczne energii - szczyt przed-południowy (kWh)</t>
  </si>
  <si>
    <t>Szacunkowe zużycie roczne energii - szczyt popołudniowy (kWh)</t>
  </si>
  <si>
    <t>Szacunkowe zużycie roczne-  energii reszta doby(kWh)</t>
  </si>
  <si>
    <t>Szacunkowe zużycie energii - całodobowa (kWh)(przez okres trwania umowy)</t>
  </si>
  <si>
    <t>Szacunkowe zużycie energii – szczytowa/ dzienna (kWh)(przez okres trwania umowy)</t>
  </si>
  <si>
    <t>Szacunkowe zużycie energii - pozaszytowa / nocna (kWh)(przez okres trwania umowy)</t>
  </si>
  <si>
    <t>Szacunkowe zużycie energii - szczyt przed-południowy (kWh)(przez okres trwania umowy)</t>
  </si>
  <si>
    <t>Szacunkowe zużycie energii - szczyt popołudniowy (kWh)(przez okres trwania umowy)</t>
  </si>
  <si>
    <t>Szacunkowe zużycie -  energii reszta doby(kWh)(przez okres trwania umowy)</t>
  </si>
  <si>
    <t>Nazwa dotychczasowego sprzedawcy</t>
  </si>
  <si>
    <t>Uwagi</t>
  </si>
  <si>
    <t xml:space="preserve"> powiat białobrzeski</t>
  </si>
  <si>
    <t>KPP Białobrzegi,                                         26-800  ul. Żeromskiego 23</t>
  </si>
  <si>
    <t>PL_ZEOD_1401000125_04</t>
  </si>
  <si>
    <t>PGE Dystrybucja S.A. Oddział Skarżysko-Kamienna</t>
  </si>
  <si>
    <t>C 11</t>
  </si>
  <si>
    <t>Orange Energia Sp. z o.o.</t>
  </si>
  <si>
    <t>Umowa do 01.07.2022</t>
  </si>
  <si>
    <t>PL_ZEOD_1401000126_06</t>
  </si>
  <si>
    <t>KPP Białobrzegi,                                           26-800  ul. Żeromskiego 23 (garaż)</t>
  </si>
  <si>
    <t>PL_ZEOD_1401000127_08</t>
  </si>
  <si>
    <t xml:space="preserve"> powiat ciechanowski</t>
  </si>
  <si>
    <t>KPP Ciechanów,                                        06-400  ul. 11 Płk. Ułanów Legion. 25</t>
  </si>
  <si>
    <t>590243872015530051</t>
  </si>
  <si>
    <t>ENERGA OPERATOR S.A. Oddział Płock</t>
  </si>
  <si>
    <t>C 23</t>
  </si>
  <si>
    <t>zmienna w  czasie</t>
  </si>
  <si>
    <t>KPP Ciechanów,                                       06-400  ul. 11 Płk. Ułanów Legion. 25D</t>
  </si>
  <si>
    <t>590243872015318819</t>
  </si>
  <si>
    <t>C 12B</t>
  </si>
  <si>
    <t>KPP Ciechanów,                                       06-400 ul. 11 Płk. Ułanów Legion. 25E</t>
  </si>
  <si>
    <t>590243872015658229</t>
  </si>
  <si>
    <t>KPP Ciechanów,                                      06-400  ul. 11 Płk. Ułanów Legion. 25E</t>
  </si>
  <si>
    <t>590243872015658212</t>
  </si>
  <si>
    <t>Ciechanów, ul. Ściegiennego 1 (urządzenia łączności)</t>
  </si>
  <si>
    <t>590243872015829889</t>
  </si>
  <si>
    <t>Ciechanów, ul. Ściegiennego 3  (urządzenia łączności)</t>
  </si>
  <si>
    <t>590243872015493400</t>
  </si>
  <si>
    <t>PP Glinojeck,                                              06-450  ul. Ciechanowska 10/1</t>
  </si>
  <si>
    <t>590243872015572518</t>
  </si>
  <si>
    <t xml:space="preserve"> powiat garwoliński</t>
  </si>
  <si>
    <t>KPP Garwolin ,                                         08-400  ul. Stacyjna 23</t>
  </si>
  <si>
    <t>PL_ZEWD_1403000419_05</t>
  </si>
  <si>
    <t>PGE Dystrybucja S.A. Oddział Warszawa</t>
  </si>
  <si>
    <t>C 21</t>
  </si>
  <si>
    <t>KP Łaskarzew,                                            08-450  ul. Szkolna 3</t>
  </si>
  <si>
    <t>PL_ZEWD_1403000418_03</t>
  </si>
  <si>
    <t>ZP Sobolew,                                                08-460  ul. Rynek 1</t>
  </si>
  <si>
    <t>PL_ZEWD_1403000861_06</t>
  </si>
  <si>
    <t>PP Wilga,                                                  08-470 ul. Warszawska 38</t>
  </si>
  <si>
    <t>PL_ZEWD_1403000417_01</t>
  </si>
  <si>
    <t>PP Pilawa,                                                 08-440  ul. Letniskowa 2</t>
  </si>
  <si>
    <t>PL_ZEWD_1403000416_09</t>
  </si>
  <si>
    <t xml:space="preserve"> powiat gostyniński</t>
  </si>
  <si>
    <t>KPP Gostynin,                                             09-500 ul. 3 Maja 17</t>
  </si>
  <si>
    <t>590243874018693566</t>
  </si>
  <si>
    <t>PP Pacyna,                                                  09-541  ul. Łukasiewicza 4</t>
  </si>
  <si>
    <t>590243874018454631</t>
  </si>
  <si>
    <t>PP Sanniki,                                                 09-540 ul. Warszawska 155</t>
  </si>
  <si>
    <t>590243874018383955</t>
  </si>
  <si>
    <t xml:space="preserve"> powiat grójecki</t>
  </si>
  <si>
    <t>KPP Grójec,                                              05-600  ul. Brzozowa 108</t>
  </si>
  <si>
    <t>PL_ZEOD_1406000425_08</t>
  </si>
  <si>
    <t>PP Nowe Miasto,                                      26-420  ul. Warszawska 16</t>
  </si>
  <si>
    <t>PL_ZEOD_1406000402_04</t>
  </si>
  <si>
    <t>KP Warka,                                                 05-660  ul. Polna 4A</t>
  </si>
  <si>
    <t>PL_ZEOD_1406000403_06</t>
  </si>
  <si>
    <t>PP Chynów,                                             05-650 ul. Główna 67</t>
  </si>
  <si>
    <t>PL_ZEOD_1406000399_01</t>
  </si>
  <si>
    <t xml:space="preserve"> powiat kozienicki</t>
  </si>
  <si>
    <t>KPP Kozienice,                                         26-900  ul. Radomska 1</t>
  </si>
  <si>
    <t>PL_ZEOD_1407000166_06</t>
  </si>
  <si>
    <t>KP Gniewoszów,                                      26-920  ul. Lubelska 39</t>
  </si>
  <si>
    <t>PL_ZEOD_1407000167_08</t>
  </si>
  <si>
    <t>KP Grabów nad Pilicą,                               26-902 ul. Pułaskiego 30</t>
  </si>
  <si>
    <t>PL_ZEOD_1407000366_32</t>
  </si>
  <si>
    <t xml:space="preserve"> powiat lipski</t>
  </si>
  <si>
    <t>KPP Lipsko,                                               27-300  ul. Spacerowa 31A</t>
  </si>
  <si>
    <t>PL_ZEOD_1409000131_07</t>
  </si>
  <si>
    <t>PP Sienno,                                                27-350  ul. Rynek 36/40</t>
  </si>
  <si>
    <t>PL_ZEOD_1409000132_09</t>
  </si>
  <si>
    <t xml:space="preserve"> powiat łosicki</t>
  </si>
  <si>
    <t>KPP Łosice,   08-200  ul. Kolejowa 6</t>
  </si>
  <si>
    <t>PL_LUBD_1410000094_06</t>
  </si>
  <si>
    <t>PGE OBRÓT S.  Oddział zs. w  Lublinie</t>
  </si>
  <si>
    <t xml:space="preserve"> powiat makowski</t>
  </si>
  <si>
    <t>KPP Maków Maz.,                                     06-200  ul. Łąkowa 3</t>
  </si>
  <si>
    <t>PL_ZEWD_1411000362_03</t>
  </si>
  <si>
    <t>PP Krasnosielc,                                          06-212   ul. Młynarska 2</t>
  </si>
  <si>
    <t>PL_ZEWD_1411000361_01</t>
  </si>
  <si>
    <t>PP Różan,                                                 06-230  ul. Lwowska 6</t>
  </si>
  <si>
    <t>PL_ZEWD_1411000350_00</t>
  </si>
  <si>
    <t>PP Różan,                                                  06-230  ul. Lwowska 6 (oświetlenie)</t>
  </si>
  <si>
    <t>PL_ZEWD_1411000351_02</t>
  </si>
  <si>
    <t xml:space="preserve"> powiat mławski</t>
  </si>
  <si>
    <t>KPP Mława,                                              06-500  ul. Sienkiewicza 2</t>
  </si>
  <si>
    <t>590243876030843196</t>
  </si>
  <si>
    <t>ENERGA-OPERATOR S.A. Oddział Płock</t>
  </si>
  <si>
    <t>C 12A</t>
  </si>
  <si>
    <t>PP Szreńsk,                                              06-550  ul. Plac Kanoniczny 10</t>
  </si>
  <si>
    <t>590243876030620452</t>
  </si>
  <si>
    <t>PP Szydłowo,                                           06-516  ul. Mazowiecka 62</t>
  </si>
  <si>
    <t>590243876030899858</t>
  </si>
  <si>
    <t>PP Wieczfnia Kościelna,                           06-513 Wieczfnia Kościelna 48</t>
  </si>
  <si>
    <t>590243876030711181</t>
  </si>
  <si>
    <t>powiat ostrołęcki</t>
  </si>
  <si>
    <t>KMP Ostrołęka,                                        07-410  ul. Korczaka 16</t>
  </si>
  <si>
    <t>PL_ZEWD_1461001206_01</t>
  </si>
  <si>
    <t>Ostrołęka, ul gen. Augusta Emila Fieldorfa "Nila" 18-KWP (urządzenia łączności)</t>
  </si>
  <si>
    <t>PL_ZEWD_1461000520_04</t>
  </si>
  <si>
    <t>PP Goworowo,                                         07-440  ul. Szkolna 10</t>
  </si>
  <si>
    <t>PL_ZEWD_1415000638_08</t>
  </si>
  <si>
    <t>KP Myszyniec ,                                         07-430  ul. Pawłowskiego 15</t>
  </si>
  <si>
    <t>PL_ZEWD_1415001273_09</t>
  </si>
  <si>
    <t>Laskowiec,                                               07-401  ul. Słoneczna 47 (KWP)</t>
  </si>
  <si>
    <t>PL_ZEWD_1461000519_03</t>
  </si>
  <si>
    <t>PP Łyse, 07-437 ul. Ostrołęcka 2</t>
  </si>
  <si>
    <t>PL_ZEWD_1415001698_09</t>
  </si>
  <si>
    <t>PP Baranowo 06-320  Pl. Trzydziestolecia 7</t>
  </si>
  <si>
    <t>nowa umowa</t>
  </si>
  <si>
    <t>pierwsza zmiana Sprzedawcy</t>
  </si>
  <si>
    <t xml:space="preserve"> powiat ostrowski</t>
  </si>
  <si>
    <t>KPP Ostrów Maz.,                                    07-300  ul. Piłata 12</t>
  </si>
  <si>
    <t>PL_ZEWD_1416000308_01</t>
  </si>
  <si>
    <t>KP Małkinia Górna,                                    07-320  ul. Nurska 39</t>
  </si>
  <si>
    <t>PL_ZEWD_1416000309_03</t>
  </si>
  <si>
    <t>PP Nur, ul. Drohiczyńska 3, 07-322 Nur</t>
  </si>
  <si>
    <t>PL_ZEBB_1416013286_08</t>
  </si>
  <si>
    <t>PGE Dystrybucja S.A. Oddział Białystok</t>
  </si>
  <si>
    <t xml:space="preserve"> powiat płocki</t>
  </si>
  <si>
    <t>KMP Płock, 09-400  ul. Kilińskiego 8</t>
  </si>
  <si>
    <t>590243871015963982</t>
  </si>
  <si>
    <t>KMP Płock, 09-410  ul. Armii Krajowej 62</t>
  </si>
  <si>
    <t>590243871016778714</t>
  </si>
  <si>
    <t>KWP o/z Płock, 09-400  ul. Otolińska  29A</t>
  </si>
  <si>
    <t>590243871016247173</t>
  </si>
  <si>
    <t>KWP o/z Płock (SPPP),                               09-400 ul. Zglenickiego 42</t>
  </si>
  <si>
    <t>590243871016396413</t>
  </si>
  <si>
    <t>PP Bielsk, 09-230 ul. Spółdzielcza 11</t>
  </si>
  <si>
    <t>590243875031643712</t>
  </si>
  <si>
    <t>PP Bodzanów,                                           09-470 ul. Głowackiego 13</t>
  </si>
  <si>
    <t>590243871016389439</t>
  </si>
  <si>
    <t>PP Brudzeń Duży,                                     09-414 Brudzień Duży 1A</t>
  </si>
  <si>
    <t>590243875031883606</t>
  </si>
  <si>
    <t>PP Drobin, 09-210  ul. Piłsudskiego 12</t>
  </si>
  <si>
    <t>590243875032025890</t>
  </si>
  <si>
    <t>KP Gąbin, 09-530 ul. Tylna 6</t>
  </si>
  <si>
    <t>590243874018590179</t>
  </si>
  <si>
    <t>PP Łąck, 09-520  ul. Warszawska 17</t>
  </si>
  <si>
    <t>590243874018534197</t>
  </si>
  <si>
    <t>PP Nowy Duninów,                                    09-505  ul. Gostynińska 8</t>
  </si>
  <si>
    <t>590243874018534142</t>
  </si>
  <si>
    <t xml:space="preserve"> powiat płoński</t>
  </si>
  <si>
    <t>KPP Płońsk,                                              09-100  ul.1 Maja 3</t>
  </si>
  <si>
    <t>590243877031270493</t>
  </si>
  <si>
    <t>KP Raciąż,                                                 09-140  ul. Błonie 1</t>
  </si>
  <si>
    <t>590243875032051059</t>
  </si>
  <si>
    <t>PP Nowe Miasto,                                        09-120  ul. Rynek Główny 33</t>
  </si>
  <si>
    <t>590243877031332672</t>
  </si>
  <si>
    <t xml:space="preserve"> powiat przasnyski</t>
  </si>
  <si>
    <t>KPP Przasnysz,                                          06-300  ul. Świerkowa 5</t>
  </si>
  <si>
    <t>PL_ZEWD_1422000532_09</t>
  </si>
  <si>
    <t>KP Chorzele,                                               06-330  ul. Padlewskiego 12</t>
  </si>
  <si>
    <t>PL_ZEWD_1422000535_05</t>
  </si>
  <si>
    <t>PP Krasne,                                                             06-408 ul. Komisja Edukacji Narodowej 2</t>
  </si>
  <si>
    <t>590243872015328221</t>
  </si>
  <si>
    <t>ENERGA -OPERATOR S.A. Oddział Płock</t>
  </si>
  <si>
    <t xml:space="preserve"> powiat przysuski</t>
  </si>
  <si>
    <t>KPP Przysucha,     26-400  ul. 3 Maja 8</t>
  </si>
  <si>
    <t>PL_ZEOD_1423000118_05</t>
  </si>
  <si>
    <t>PGE Dystrybucja S.A. Oddział Skarżysko Kamienna</t>
  </si>
  <si>
    <t xml:space="preserve"> powiat pułtuski</t>
  </si>
  <si>
    <t>KPP Pułtusk,                                             06-100  ul. Rynek 23</t>
  </si>
  <si>
    <t>590243872015841898</t>
  </si>
  <si>
    <t>KPP Pułtusk,                                                06-100  ul. Rynek 23</t>
  </si>
  <si>
    <t>590243872015749491</t>
  </si>
  <si>
    <t>KPP Pułtusk (nowa siedziba)</t>
  </si>
  <si>
    <t>PP Świercze,                                            06-150  ul. Pułtuska 47</t>
  </si>
  <si>
    <t>590243877031343548</t>
  </si>
  <si>
    <t xml:space="preserve"> powiat sierpecki</t>
  </si>
  <si>
    <t>KPP Sierpc,                                                09-200  ul. Kilińskiego 24C</t>
  </si>
  <si>
    <t>590243875031979590</t>
  </si>
  <si>
    <t>ENERGA-OPERATOR S.A Oddział Płock</t>
  </si>
  <si>
    <t>PP Gozdowo,                                            09-213  ul. Gozdawy 19</t>
  </si>
  <si>
    <t>590243875031646072</t>
  </si>
  <si>
    <t xml:space="preserve"> powiat siedlecki</t>
  </si>
  <si>
    <t>KMP Siedlce, ul. Starowiejska 66</t>
  </si>
  <si>
    <t>PL_ZEWD_1464007551_04</t>
  </si>
  <si>
    <t>B 23</t>
  </si>
  <si>
    <t>KMP Siedlce,                                                      08-110  ul. Kazimierzowska 102</t>
  </si>
  <si>
    <t>PL_ZEWD_1464000422_02</t>
  </si>
  <si>
    <t>KP Mokobody,                                           08-124 ul. Ks. Brzóski 1</t>
  </si>
  <si>
    <t>PL_ZEWD_1426000282_06</t>
  </si>
  <si>
    <t>KP Mordy,                                                       08-140  ul. Kilińskiego 5</t>
  </si>
  <si>
    <t>PL_ZEWD__1426000283_08</t>
  </si>
  <si>
    <t>PP Kotuń, ul. Ogrodowa 10, 08-130 Kotuń</t>
  </si>
  <si>
    <t>PL_ZEWD_1426000931_05</t>
  </si>
  <si>
    <t xml:space="preserve"> powiat sochaczewski</t>
  </si>
  <si>
    <t>KPP Sochaczew,                                          96-500  ul. 1 Maja 10</t>
  </si>
  <si>
    <t>PLZELD040869450152</t>
  </si>
  <si>
    <t>PGE Dystrybucja S.A. Oddział Łódź Teren</t>
  </si>
  <si>
    <t>PP Młodzieszyn,                                          96-512  ul. Wyszogrodzka 74</t>
  </si>
  <si>
    <t>PLZELD040022800168</t>
  </si>
  <si>
    <t>PP Nowa Sucha,                                            96-513  Nowa Sucha 60</t>
  </si>
  <si>
    <t>PLZELD040022810169</t>
  </si>
  <si>
    <t>PP Teresin,                                                      96-515   ul. Lipowa 15</t>
  </si>
  <si>
    <t>PLZELD040022790167</t>
  </si>
  <si>
    <t xml:space="preserve"> powiat sokołowski</t>
  </si>
  <si>
    <t>KPP Sokołów Podl.,                                   08-300  ul. Wolności 50</t>
  </si>
  <si>
    <t>PL_ZEWD_1429000304_08</t>
  </si>
  <si>
    <t>PP Kosów Lacki,                                           08-330  ul. Łąkowa 3</t>
  </si>
  <si>
    <t>PL_ZEWD_1429000424_04</t>
  </si>
  <si>
    <t>PP Sterdyń,                                                 08-320  ul. Seroczyńska 1</t>
  </si>
  <si>
    <t>PL_ZEWD_1429000301_02</t>
  </si>
  <si>
    <t xml:space="preserve"> powiat szydłowiecki</t>
  </si>
  <si>
    <t>KPP Szydłowiec,                                             26-500  ul. Kościuszki 194</t>
  </si>
  <si>
    <t>PL_ZEOD_1430000151_08</t>
  </si>
  <si>
    <t xml:space="preserve"> powiat radomski</t>
  </si>
  <si>
    <t>KP I Radom,                                             26-600  ul. Traugutta 30/30A</t>
  </si>
  <si>
    <t>PL_ZEOD_1463000617_05</t>
  </si>
  <si>
    <t>KP II Radom,                                             26-600  ul. J. Radomskiego 2</t>
  </si>
  <si>
    <t>PL_ZEOD_1463000618_07</t>
  </si>
  <si>
    <t>KP III Radom,                                             26-600  ul. Batalionów Chłopskich 6/8</t>
  </si>
  <si>
    <t>PL_ZEOD_1463000619_09</t>
  </si>
  <si>
    <t>KMP Radom,                                            26-600  ul. Młodzianowska 24</t>
  </si>
  <si>
    <t>PL_ZEOD_1463000620_00</t>
  </si>
  <si>
    <t xml:space="preserve"> ZDz. Radom,                                                  26-600  ul. Reja 5</t>
  </si>
  <si>
    <t>PL_ZEOD_1463000621_02</t>
  </si>
  <si>
    <t>KP Iłża,                                                           27-100  ul. przy Malenie 1a</t>
  </si>
  <si>
    <t>PL_ZEOD_1463000622_04</t>
  </si>
  <si>
    <t>KP Skaryszew,                                                 26-640  ul. Słowackiego 6</t>
  </si>
  <si>
    <t>PL_ZEOD_1425000412_05</t>
  </si>
  <si>
    <t>KP Jedlińsk,                                              26-660  ul. Warszawska 4</t>
  </si>
  <si>
    <t>PL_ZEOD_1463000623_06</t>
  </si>
  <si>
    <t>KP Pionki,                                                         26-670 ul. Leśna 15</t>
  </si>
  <si>
    <t>PL_ZEOD_1463000625_00</t>
  </si>
  <si>
    <t>PP Wierzbica,                                           26-680  ul. Krasińskiego 20</t>
  </si>
  <si>
    <t>PL_ZEOD_1425000413_07</t>
  </si>
  <si>
    <t>PP Zakrzew,                                                   26-652 Zakrzew 29</t>
  </si>
  <si>
    <t>PL_ZEOD_1425000415_01</t>
  </si>
  <si>
    <t>PP Kowala Kowala 104, 26-624 Kowala-Stępocina</t>
  </si>
  <si>
    <t>PL_ZEOD_1425156029_51</t>
  </si>
  <si>
    <t>PP Wolanów, ul. Radomska 20, 26-625 Wolanów</t>
  </si>
  <si>
    <t>PL_ZEOD_1425000414_09</t>
  </si>
  <si>
    <t xml:space="preserve"> powiat węgrowski</t>
  </si>
  <si>
    <t>KPP Węgrów,                                            07-100  ul. Piłsudskiego 6</t>
  </si>
  <si>
    <t>PL_ZEWD_1433000345_05</t>
  </si>
  <si>
    <t>KP Łochów,                                                        07-130  ul. 1-go Maja 18</t>
  </si>
  <si>
    <t>PL_ZEWD_1433000351_06</t>
  </si>
  <si>
    <t>PP Korytnica, 07-120 ul. Małkowskiego 20</t>
  </si>
  <si>
    <t>PL_ZEWD_1433001785_00</t>
  </si>
  <si>
    <t xml:space="preserve"> powiat wyszkowski</t>
  </si>
  <si>
    <t>KPP Wyszków,                                           07-200  ul. Kościuszki 13</t>
  </si>
  <si>
    <t>PL_ZEWD_1435000186_05</t>
  </si>
  <si>
    <t>PP Somianka,                                             07-203  Somianka Parcela 16B</t>
  </si>
  <si>
    <t>PL_ZEWD_1435000205_09</t>
  </si>
  <si>
    <t xml:space="preserve"> powiat zwoleński</t>
  </si>
  <si>
    <t xml:space="preserve">KPP Zwoleń, Batalionów Chłopskich 14, 26-700 Zwoleń </t>
  </si>
  <si>
    <t>PL_ZEOD_1436000344_15</t>
  </si>
  <si>
    <t>PP Kazanów,                                                         26-713  ul. Partyzantów 28</t>
  </si>
  <si>
    <t>PL_ZEOD_1436000051_04</t>
  </si>
  <si>
    <t xml:space="preserve"> powiat żuromiński</t>
  </si>
  <si>
    <t>KPP Żuromin,  09-300 ul. Warszawska 8</t>
  </si>
  <si>
    <t>590243876030716209</t>
  </si>
  <si>
    <t>590243876030532854</t>
  </si>
  <si>
    <t>590243876030625938</t>
  </si>
  <si>
    <t>powiat żyrardowski</t>
  </si>
  <si>
    <t>KPP Żyrardów,                                                             96-300 ul. Chopina 4/6</t>
  </si>
  <si>
    <t>PLZELD020045630166</t>
  </si>
  <si>
    <t>PGE Dystrybucja Oddział Łódź Teren</t>
  </si>
  <si>
    <t xml:space="preserve">KPP Mszczonów- ul. Warszawska 77 </t>
  </si>
  <si>
    <t>PLZELD021211630172</t>
  </si>
  <si>
    <t>PP Puszcza Mariańska,                                  96-330  ul. Papczyńskiego 1</t>
  </si>
  <si>
    <t>PLZELD020045650168</t>
  </si>
  <si>
    <t>PP Wiskitki,                                               96-315 ul. Pl. Wolności 35</t>
  </si>
  <si>
    <t>PLZELD020045640167</t>
  </si>
  <si>
    <t xml:space="preserve"> KWP zs. w Radomiu</t>
  </si>
  <si>
    <t>KWP Radom,                                            26-600  ul. 11-go Listopada 37/59</t>
  </si>
  <si>
    <t>PL_ZEOD_1463001454_06</t>
  </si>
  <si>
    <t>KWP Radom,                                           26-600  ul. Limanowskiego 95</t>
  </si>
  <si>
    <t>PL_ZEOD_1463000676_67</t>
  </si>
  <si>
    <t>KWP Radom,                                           26-600  ul. Garbarska 55A/57A</t>
  </si>
  <si>
    <t>PL_ZEOD_1463000594_73</t>
  </si>
  <si>
    <t>KWP Radom,                                            26-600 ul. Struga 78                           (urządzenia łączności)</t>
  </si>
  <si>
    <t>PL_ZEOD_1463000380_40</t>
  </si>
  <si>
    <t>KWP Radom,                                           26-600 ul. Niedziałkowskiego 19/21  (urządzenia łączności)</t>
  </si>
  <si>
    <t>PL_ZEOD_1463000381_42</t>
  </si>
  <si>
    <t>Radom,                                                             26-600 ul. Pawia 5/21                      (mieszkanie służbowe)</t>
  </si>
  <si>
    <t>PL_ZEOD_1463138995_84</t>
  </si>
  <si>
    <t>G 11</t>
  </si>
  <si>
    <t>Adres korespondencyjny dla wszystkich PPE:</t>
  </si>
  <si>
    <t>SUMA</t>
  </si>
  <si>
    <t>(okres obowiązywania umowy)</t>
  </si>
  <si>
    <t>KOMENDA WOJEWÓDZKA POLICJI  Z SIEDZIBĄ W RADOMIU</t>
  </si>
  <si>
    <t>Całodobowa</t>
  </si>
  <si>
    <t>dzienna  (Kwh)</t>
  </si>
  <si>
    <t xml:space="preserve">nocna (kWh) </t>
  </si>
  <si>
    <t>Strefa I (kWh)</t>
  </si>
  <si>
    <t>Strefa II (kWh)</t>
  </si>
  <si>
    <t>Strefa III (kWh)</t>
  </si>
  <si>
    <t>ul. 11-go Listopada 37/59</t>
  </si>
  <si>
    <t>26-600 Radom</t>
  </si>
  <si>
    <t>C21</t>
  </si>
  <si>
    <t>C12A</t>
  </si>
  <si>
    <t>Przewidywany okres obowiązywania umowy od 02.07.2022 do 30.06.2024 z wyjątkiem obiektu</t>
  </si>
  <si>
    <t>C12B</t>
  </si>
  <si>
    <t>B23</t>
  </si>
  <si>
    <t>L.p.65  umowa od 02.07.2022 do 31.12.2022  (6 m-cy)</t>
  </si>
  <si>
    <t>C23</t>
  </si>
  <si>
    <t>L.p.66  umowa od 02.07.2022 do 31.12.2022  (6 m-cy)</t>
  </si>
  <si>
    <t>G11</t>
  </si>
  <si>
    <t>suma:</t>
  </si>
  <si>
    <t>kWh</t>
  </si>
  <si>
    <t>Ponadto KWP zs w Radomiu informuje, że w przypadku obiektu:</t>
  </si>
  <si>
    <t>LP.43 jest to nowy punkt poboru - pierwsza zmiana sprzedawcy</t>
  </si>
  <si>
    <t>L.p.67 jest to nowy punkt poboru - pierwsza zmiana sprzedawcy</t>
  </si>
  <si>
    <t>L.p.75  jest to nowy punkt poboru - pierwsza zmiana sprzedawcy</t>
  </si>
  <si>
    <t>C11</t>
  </si>
  <si>
    <t xml:space="preserve"> CHARAKTERYSTYKA PRZEDMIOTU UMOWY   KWP zs. w Radomiu</t>
  </si>
  <si>
    <t>Załącznik nr 1.1. do SWZ</t>
  </si>
  <si>
    <t>Nr wew. postępowania 12/22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</si>
</sst>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;\-#,##0"/>
  </numFmts>
  <fonts count="47">
    <font>
      <sz val="10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44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center" vertical="center" wrapText="1"/>
      <protection/>
    </xf>
    <xf numFmtId="4" fontId="7" fillId="33" borderId="10" xfId="45" applyNumberFormat="1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4" fontId="7" fillId="0" borderId="10" xfId="45" applyNumberFormat="1" applyFont="1" applyFill="1" applyBorder="1" applyAlignment="1">
      <alignment horizontal="center" vertical="center"/>
      <protection/>
    </xf>
    <xf numFmtId="2" fontId="7" fillId="0" borderId="10" xfId="45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3" fontId="7" fillId="0" borderId="10" xfId="45" applyNumberFormat="1" applyFont="1" applyFill="1" applyBorder="1" applyAlignment="1">
      <alignment horizontal="center" vertical="center" wrapText="1"/>
      <protection/>
    </xf>
    <xf numFmtId="3" fontId="7" fillId="34" borderId="10" xfId="45" applyNumberFormat="1" applyFont="1" applyFill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49" fontId="7" fillId="0" borderId="11" xfId="44" applyNumberFormat="1" applyFont="1" applyFill="1" applyBorder="1" applyAlignment="1" applyProtection="1">
      <alignment horizontal="center" vertical="center" wrapText="1"/>
      <protection/>
    </xf>
    <xf numFmtId="2" fontId="7" fillId="0" borderId="10" xfId="45" applyNumberFormat="1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44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4" fontId="7" fillId="35" borderId="10" xfId="45" applyNumberFormat="1" applyFont="1" applyFill="1" applyBorder="1" applyAlignment="1">
      <alignment horizontal="center" vertical="center"/>
      <protection/>
    </xf>
    <xf numFmtId="2" fontId="7" fillId="35" borderId="10" xfId="45" applyNumberFormat="1" applyFont="1" applyFill="1" applyBorder="1" applyAlignment="1">
      <alignment horizontal="center" vertical="center"/>
      <protection/>
    </xf>
    <xf numFmtId="2" fontId="7" fillId="35" borderId="10" xfId="45" applyNumberFormat="1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" fontId="7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2" fontId="7" fillId="0" borderId="10" xfId="44" applyNumberFormat="1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3" fontId="7" fillId="34" borderId="10" xfId="44" applyNumberFormat="1" applyFont="1" applyFill="1" applyBorder="1" applyAlignment="1">
      <alignment horizontal="center" vertical="center" wrapText="1"/>
      <protection/>
    </xf>
    <xf numFmtId="0" fontId="7" fillId="36" borderId="11" xfId="0" applyNumberFormat="1" applyFont="1" applyFill="1" applyBorder="1" applyAlignment="1">
      <alignment horizontal="center" vertical="center"/>
    </xf>
    <xf numFmtId="3" fontId="7" fillId="36" borderId="10" xfId="45" applyNumberFormat="1" applyFont="1" applyFill="1" applyBorder="1" applyAlignment="1">
      <alignment horizontal="center" vertical="center" wrapText="1"/>
      <protection/>
    </xf>
    <xf numFmtId="1" fontId="7" fillId="36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3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1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35" borderId="10" xfId="45" applyFont="1" applyFill="1" applyBorder="1" applyAlignment="1">
      <alignment horizontal="center" vertical="center" wrapText="1"/>
      <protection/>
    </xf>
    <xf numFmtId="2" fontId="7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0" xfId="45" applyFont="1" applyAlignment="1">
      <alignment horizontal="center" vertical="center"/>
      <protection/>
    </xf>
    <xf numFmtId="3" fontId="7" fillId="0" borderId="10" xfId="44" applyNumberFormat="1" applyFont="1" applyFill="1" applyBorder="1" applyAlignment="1">
      <alignment horizontal="center" vertical="center" wrapText="1"/>
      <protection/>
    </xf>
    <xf numFmtId="3" fontId="4" fillId="0" borderId="10" xfId="44" applyNumberFormat="1" applyFont="1" applyBorder="1">
      <alignment/>
      <protection/>
    </xf>
    <xf numFmtId="0" fontId="7" fillId="0" borderId="10" xfId="45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4" fontId="7" fillId="0" borderId="10" xfId="44" applyNumberFormat="1" applyFont="1" applyFill="1" applyBorder="1" applyAlignment="1" applyProtection="1">
      <alignment horizontal="center" vertical="center" wrapText="1"/>
      <protection/>
    </xf>
    <xf numFmtId="2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4" applyFont="1" applyAlignment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1" fontId="4" fillId="0" borderId="0" xfId="44" applyNumberFormat="1" applyFont="1">
      <alignment/>
      <protection/>
    </xf>
    <xf numFmtId="0" fontId="5" fillId="0" borderId="0" xfId="44" applyFont="1" applyAlignment="1">
      <alignment/>
      <protection/>
    </xf>
    <xf numFmtId="0" fontId="5" fillId="0" borderId="0" xfId="44" applyFont="1">
      <alignment/>
      <protection/>
    </xf>
    <xf numFmtId="0" fontId="9" fillId="0" borderId="0" xfId="44" applyFont="1">
      <alignment/>
      <protection/>
    </xf>
    <xf numFmtId="0" fontId="7" fillId="0" borderId="10" xfId="44" applyFont="1" applyBorder="1">
      <alignment/>
      <protection/>
    </xf>
    <xf numFmtId="0" fontId="7" fillId="0" borderId="10" xfId="44" applyFont="1" applyBorder="1" applyAlignment="1">
      <alignment wrapText="1"/>
      <protection/>
    </xf>
    <xf numFmtId="3" fontId="7" fillId="0" borderId="10" xfId="44" applyNumberFormat="1" applyFont="1" applyBorder="1">
      <alignment/>
      <protection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44" applyFont="1">
      <alignment/>
      <protection/>
    </xf>
    <xf numFmtId="0" fontId="11" fillId="0" borderId="0" xfId="44" applyFont="1">
      <alignment/>
      <protection/>
    </xf>
    <xf numFmtId="0" fontId="11" fillId="0" borderId="10" xfId="44" applyFont="1" applyBorder="1">
      <alignment/>
      <protection/>
    </xf>
    <xf numFmtId="0" fontId="11" fillId="0" borderId="10" xfId="44" applyFont="1" applyBorder="1" applyAlignment="1">
      <alignment wrapText="1"/>
      <protection/>
    </xf>
    <xf numFmtId="0" fontId="5" fillId="0" borderId="0" xfId="44" applyFont="1" applyBorder="1" applyAlignment="1">
      <alignment horizontal="right"/>
      <protection/>
    </xf>
    <xf numFmtId="0" fontId="5" fillId="0" borderId="0" xfId="44" applyFont="1" applyBorder="1" applyAlignment="1">
      <alignment horizontal="center"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5" fillId="33" borderId="12" xfId="44" applyFont="1" applyFill="1" applyBorder="1" applyAlignment="1">
      <alignment horizontal="center" vertical="center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0" borderId="0" xfId="44" applyFont="1" applyBorder="1">
      <alignment/>
      <protection/>
    </xf>
    <xf numFmtId="0" fontId="5" fillId="0" borderId="0" xfId="0" applyFont="1" applyBorder="1" applyAlignment="1">
      <alignment horizontal="left" vertical="center" wrapText="1"/>
    </xf>
    <xf numFmtId="165" fontId="9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left" vertical="center"/>
    </xf>
    <xf numFmtId="0" fontId="4" fillId="0" borderId="0" xfId="44" applyFont="1" applyAlignment="1">
      <alignment horizontal="right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 1 1" xfId="46"/>
    <cellStyle name="Heading1 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Percent" xfId="56"/>
    <cellStyle name="Result 1" xfId="57"/>
    <cellStyle name="Result2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tabSelected="1" zoomScalePageLayoutView="0" workbookViewId="0" topLeftCell="A1">
      <selection activeCell="A4" sqref="A4:R4"/>
    </sheetView>
  </sheetViews>
  <sheetFormatPr defaultColWidth="9.8515625" defaultRowHeight="12.75"/>
  <cols>
    <col min="1" max="1" width="5.140625" style="1" customWidth="1"/>
    <col min="2" max="2" width="27.8515625" style="1" customWidth="1"/>
    <col min="3" max="3" width="20.00390625" style="1" customWidth="1"/>
    <col min="4" max="4" width="12.00390625" style="1" customWidth="1"/>
    <col min="5" max="5" width="4.421875" style="1" customWidth="1"/>
    <col min="6" max="6" width="5.7109375" style="1" customWidth="1"/>
    <col min="7" max="7" width="8.00390625" style="1" customWidth="1"/>
    <col min="8" max="8" width="7.8515625" style="1" customWidth="1"/>
    <col min="9" max="9" width="8.8515625" style="1" customWidth="1"/>
    <col min="10" max="10" width="8.421875" style="1" customWidth="1"/>
    <col min="11" max="11" width="8.57421875" style="1" customWidth="1"/>
    <col min="12" max="12" width="9.421875" style="1" customWidth="1"/>
    <col min="13" max="13" width="12.00390625" style="1" customWidth="1"/>
    <col min="14" max="14" width="10.57421875" style="1" customWidth="1"/>
    <col min="15" max="16" width="10.00390625" style="1" customWidth="1"/>
    <col min="17" max="17" width="9.140625" style="1" customWidth="1"/>
    <col min="18" max="18" width="10.57421875" style="1" customWidth="1"/>
    <col min="19" max="19" width="14.421875" style="1" customWidth="1"/>
    <col min="20" max="16384" width="9.8515625" style="1" customWidth="1"/>
  </cols>
  <sheetData>
    <row r="1" spans="1:18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72" t="s">
        <v>328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6:18" ht="14.25">
      <c r="P3" s="83" t="s">
        <v>329</v>
      </c>
      <c r="Q3" s="83"/>
      <c r="R3" s="83"/>
    </row>
    <row r="4" spans="1:18" ht="15">
      <c r="A4" s="73" t="s">
        <v>327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6" spans="1:20" ht="114" customHeight="1">
      <c r="A6" s="3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7" t="s">
        <v>18</v>
      </c>
      <c r="T6" s="8" t="s">
        <v>19</v>
      </c>
    </row>
    <row r="7" spans="1:20" ht="20.25" customHeight="1">
      <c r="A7" s="74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39.75" customHeight="1">
      <c r="A8" s="9">
        <v>1</v>
      </c>
      <c r="B8" s="10" t="s">
        <v>21</v>
      </c>
      <c r="C8" s="11" t="s">
        <v>22</v>
      </c>
      <c r="D8" s="11" t="s">
        <v>23</v>
      </c>
      <c r="E8" s="12" t="s">
        <v>24</v>
      </c>
      <c r="F8" s="13">
        <v>12</v>
      </c>
      <c r="G8" s="14">
        <v>32938</v>
      </c>
      <c r="H8" s="15"/>
      <c r="I8" s="15"/>
      <c r="J8" s="15"/>
      <c r="K8" s="15"/>
      <c r="L8" s="15"/>
      <c r="M8" s="16">
        <f>G8*2</f>
        <v>65876</v>
      </c>
      <c r="N8" s="16"/>
      <c r="O8" s="16"/>
      <c r="P8" s="16"/>
      <c r="Q8" s="16"/>
      <c r="R8" s="16"/>
      <c r="S8" s="17" t="s">
        <v>25</v>
      </c>
      <c r="T8" s="17" t="s">
        <v>26</v>
      </c>
    </row>
    <row r="9" spans="1:20" ht="39.75" customHeight="1">
      <c r="A9" s="9">
        <v>2</v>
      </c>
      <c r="B9" s="10" t="s">
        <v>21</v>
      </c>
      <c r="C9" s="11" t="s">
        <v>27</v>
      </c>
      <c r="D9" s="11" t="s">
        <v>23</v>
      </c>
      <c r="E9" s="12" t="s">
        <v>24</v>
      </c>
      <c r="F9" s="13">
        <v>12</v>
      </c>
      <c r="G9" s="14">
        <v>33536</v>
      </c>
      <c r="H9" s="15"/>
      <c r="I9" s="15"/>
      <c r="J9" s="15"/>
      <c r="K9" s="15"/>
      <c r="L9" s="15"/>
      <c r="M9" s="16">
        <f>G9*2</f>
        <v>67072</v>
      </c>
      <c r="N9" s="16"/>
      <c r="O9" s="16"/>
      <c r="P9" s="16"/>
      <c r="Q9" s="16"/>
      <c r="R9" s="16"/>
      <c r="S9" s="17" t="s">
        <v>25</v>
      </c>
      <c r="T9" s="17" t="s">
        <v>26</v>
      </c>
    </row>
    <row r="10" spans="1:20" ht="39.75" customHeight="1">
      <c r="A10" s="9">
        <v>3</v>
      </c>
      <c r="B10" s="10" t="s">
        <v>28</v>
      </c>
      <c r="C10" s="11" t="s">
        <v>29</v>
      </c>
      <c r="D10" s="11" t="s">
        <v>23</v>
      </c>
      <c r="E10" s="12" t="s">
        <v>24</v>
      </c>
      <c r="F10" s="13">
        <v>12</v>
      </c>
      <c r="G10" s="14">
        <v>6768</v>
      </c>
      <c r="H10" s="15"/>
      <c r="I10" s="15"/>
      <c r="J10" s="15"/>
      <c r="K10" s="15"/>
      <c r="L10" s="15"/>
      <c r="M10" s="16">
        <f>G10*2</f>
        <v>13536</v>
      </c>
      <c r="N10" s="16"/>
      <c r="O10" s="16"/>
      <c r="P10" s="16"/>
      <c r="Q10" s="16"/>
      <c r="R10" s="16"/>
      <c r="S10" s="17" t="s">
        <v>25</v>
      </c>
      <c r="T10" s="17" t="s">
        <v>26</v>
      </c>
    </row>
    <row r="11" spans="1:20" ht="20.25" customHeight="1">
      <c r="A11" s="74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32.25" customHeight="1">
      <c r="A12" s="9">
        <v>4</v>
      </c>
      <c r="B12" s="10" t="s">
        <v>31</v>
      </c>
      <c r="C12" s="18" t="s">
        <v>32</v>
      </c>
      <c r="D12" s="11" t="s">
        <v>33</v>
      </c>
      <c r="E12" s="19" t="s">
        <v>34</v>
      </c>
      <c r="F12" s="19" t="s">
        <v>35</v>
      </c>
      <c r="G12" s="20"/>
      <c r="H12" s="20"/>
      <c r="I12" s="20"/>
      <c r="J12" s="21">
        <v>43907</v>
      </c>
      <c r="K12" s="21">
        <v>14800</v>
      </c>
      <c r="L12" s="21">
        <v>88905</v>
      </c>
      <c r="M12" s="16"/>
      <c r="N12" s="16"/>
      <c r="O12" s="16"/>
      <c r="P12" s="16">
        <f>J12*2</f>
        <v>87814</v>
      </c>
      <c r="Q12" s="16">
        <f>K12*2</f>
        <v>29600</v>
      </c>
      <c r="R12" s="16">
        <f>L12*2</f>
        <v>177810</v>
      </c>
      <c r="S12" s="17" t="s">
        <v>25</v>
      </c>
      <c r="T12" s="17" t="s">
        <v>26</v>
      </c>
    </row>
    <row r="13" spans="1:20" ht="32.25" customHeight="1">
      <c r="A13" s="9">
        <v>5</v>
      </c>
      <c r="B13" s="10" t="s">
        <v>36</v>
      </c>
      <c r="C13" s="22" t="s">
        <v>37</v>
      </c>
      <c r="D13" s="11" t="s">
        <v>33</v>
      </c>
      <c r="E13" s="19" t="s">
        <v>38</v>
      </c>
      <c r="F13" s="13">
        <v>13.09</v>
      </c>
      <c r="G13" s="14"/>
      <c r="H13" s="14">
        <v>846</v>
      </c>
      <c r="I13" s="14">
        <v>286</v>
      </c>
      <c r="J13" s="15"/>
      <c r="K13" s="15"/>
      <c r="L13" s="15"/>
      <c r="M13" s="16"/>
      <c r="N13" s="16">
        <f>H13*2</f>
        <v>1692</v>
      </c>
      <c r="O13" s="16">
        <f>I13*2</f>
        <v>572</v>
      </c>
      <c r="P13" s="16"/>
      <c r="Q13" s="16"/>
      <c r="R13" s="16"/>
      <c r="S13" s="17" t="s">
        <v>25</v>
      </c>
      <c r="T13" s="17" t="s">
        <v>26</v>
      </c>
    </row>
    <row r="14" spans="1:20" ht="32.25" customHeight="1">
      <c r="A14" s="9">
        <v>6</v>
      </c>
      <c r="B14" s="10" t="s">
        <v>39</v>
      </c>
      <c r="C14" s="22" t="s">
        <v>40</v>
      </c>
      <c r="D14" s="11" t="s">
        <v>33</v>
      </c>
      <c r="E14" s="19" t="s">
        <v>24</v>
      </c>
      <c r="F14" s="13">
        <v>13.09</v>
      </c>
      <c r="G14" s="14">
        <v>1122</v>
      </c>
      <c r="H14" s="14"/>
      <c r="I14" s="14"/>
      <c r="J14" s="15"/>
      <c r="K14" s="15"/>
      <c r="L14" s="15"/>
      <c r="M14" s="16">
        <f>G14*2</f>
        <v>2244</v>
      </c>
      <c r="N14" s="16"/>
      <c r="O14" s="16"/>
      <c r="P14" s="16"/>
      <c r="Q14" s="16"/>
      <c r="R14" s="16"/>
      <c r="S14" s="17" t="s">
        <v>25</v>
      </c>
      <c r="T14" s="17" t="s">
        <v>26</v>
      </c>
    </row>
    <row r="15" spans="1:20" ht="32.25" customHeight="1">
      <c r="A15" s="9">
        <v>7</v>
      </c>
      <c r="B15" s="10" t="s">
        <v>41</v>
      </c>
      <c r="C15" s="22" t="s">
        <v>42</v>
      </c>
      <c r="D15" s="11" t="s">
        <v>33</v>
      </c>
      <c r="E15" s="19" t="s">
        <v>24</v>
      </c>
      <c r="F15" s="13">
        <v>13.09</v>
      </c>
      <c r="G15" s="14">
        <v>3093</v>
      </c>
      <c r="H15" s="14"/>
      <c r="I15" s="14"/>
      <c r="J15" s="15"/>
      <c r="K15" s="15"/>
      <c r="L15" s="15"/>
      <c r="M15" s="16">
        <f>G15*2</f>
        <v>6186</v>
      </c>
      <c r="N15" s="16"/>
      <c r="O15" s="16"/>
      <c r="P15" s="16"/>
      <c r="Q15" s="16"/>
      <c r="R15" s="16"/>
      <c r="S15" s="17" t="s">
        <v>25</v>
      </c>
      <c r="T15" s="17" t="s">
        <v>26</v>
      </c>
    </row>
    <row r="16" spans="1:20" ht="32.25" customHeight="1">
      <c r="A16" s="9">
        <v>8</v>
      </c>
      <c r="B16" s="10" t="s">
        <v>43</v>
      </c>
      <c r="C16" s="22" t="s">
        <v>44</v>
      </c>
      <c r="D16" s="11" t="s">
        <v>33</v>
      </c>
      <c r="E16" s="12" t="s">
        <v>24</v>
      </c>
      <c r="F16" s="13">
        <v>10.5</v>
      </c>
      <c r="G16" s="14">
        <v>748</v>
      </c>
      <c r="H16" s="14"/>
      <c r="I16" s="14"/>
      <c r="J16" s="15"/>
      <c r="K16" s="15"/>
      <c r="L16" s="15"/>
      <c r="M16" s="16">
        <f>G16*2</f>
        <v>1496</v>
      </c>
      <c r="N16" s="16"/>
      <c r="O16" s="16"/>
      <c r="P16" s="16"/>
      <c r="Q16" s="16"/>
      <c r="R16" s="16"/>
      <c r="S16" s="17" t="s">
        <v>25</v>
      </c>
      <c r="T16" s="17" t="s">
        <v>26</v>
      </c>
    </row>
    <row r="17" spans="1:20" ht="32.25" customHeight="1">
      <c r="A17" s="9">
        <v>9</v>
      </c>
      <c r="B17" s="10" t="s">
        <v>45</v>
      </c>
      <c r="C17" s="22" t="s">
        <v>46</v>
      </c>
      <c r="D17" s="11" t="s">
        <v>33</v>
      </c>
      <c r="E17" s="12" t="s">
        <v>24</v>
      </c>
      <c r="F17" s="13">
        <v>10.5</v>
      </c>
      <c r="G17" s="14">
        <v>178</v>
      </c>
      <c r="H17" s="14"/>
      <c r="I17" s="14"/>
      <c r="J17" s="15"/>
      <c r="K17" s="15"/>
      <c r="L17" s="15"/>
      <c r="M17" s="16">
        <f>G17*2</f>
        <v>356</v>
      </c>
      <c r="N17" s="16"/>
      <c r="O17" s="16"/>
      <c r="P17" s="16"/>
      <c r="Q17" s="16"/>
      <c r="R17" s="16"/>
      <c r="S17" s="17" t="s">
        <v>25</v>
      </c>
      <c r="T17" s="17" t="s">
        <v>26</v>
      </c>
    </row>
    <row r="18" spans="1:20" ht="32.25" customHeight="1">
      <c r="A18" s="9">
        <v>10</v>
      </c>
      <c r="B18" s="10" t="s">
        <v>47</v>
      </c>
      <c r="C18" s="22" t="s">
        <v>48</v>
      </c>
      <c r="D18" s="11" t="s">
        <v>33</v>
      </c>
      <c r="E18" s="23" t="s">
        <v>24</v>
      </c>
      <c r="F18" s="24">
        <v>21</v>
      </c>
      <c r="G18" s="14">
        <v>14305</v>
      </c>
      <c r="H18" s="14"/>
      <c r="I18" s="14"/>
      <c r="J18" s="15"/>
      <c r="K18" s="15"/>
      <c r="L18" s="15"/>
      <c r="M18" s="16">
        <f>G18*2</f>
        <v>28610</v>
      </c>
      <c r="N18" s="16"/>
      <c r="O18" s="16"/>
      <c r="P18" s="16"/>
      <c r="Q18" s="16"/>
      <c r="R18" s="16"/>
      <c r="S18" s="17" t="s">
        <v>25</v>
      </c>
      <c r="T18" s="17" t="s">
        <v>26</v>
      </c>
    </row>
    <row r="19" spans="1:20" ht="19.5" customHeight="1">
      <c r="A19" s="75" t="s">
        <v>49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29.25" customHeight="1">
      <c r="A20" s="9">
        <v>11</v>
      </c>
      <c r="B20" s="10" t="s">
        <v>50</v>
      </c>
      <c r="C20" s="11" t="s">
        <v>51</v>
      </c>
      <c r="D20" s="11" t="s">
        <v>52</v>
      </c>
      <c r="E20" s="25" t="s">
        <v>53</v>
      </c>
      <c r="F20" s="24">
        <v>40</v>
      </c>
      <c r="G20" s="14">
        <v>93560</v>
      </c>
      <c r="H20" s="15"/>
      <c r="I20" s="15"/>
      <c r="J20" s="15"/>
      <c r="K20" s="15"/>
      <c r="L20" s="15"/>
      <c r="M20" s="16">
        <f>G20*2</f>
        <v>187120</v>
      </c>
      <c r="N20" s="16"/>
      <c r="O20" s="16"/>
      <c r="P20" s="16"/>
      <c r="Q20" s="16"/>
      <c r="R20" s="16"/>
      <c r="S20" s="17" t="s">
        <v>25</v>
      </c>
      <c r="T20" s="17" t="s">
        <v>26</v>
      </c>
    </row>
    <row r="21" spans="1:20" ht="29.25" customHeight="1">
      <c r="A21" s="9">
        <v>12</v>
      </c>
      <c r="B21" s="10" t="s">
        <v>54</v>
      </c>
      <c r="C21" s="11" t="s">
        <v>55</v>
      </c>
      <c r="D21" s="11" t="s">
        <v>52</v>
      </c>
      <c r="E21" s="12" t="s">
        <v>24</v>
      </c>
      <c r="F21" s="13">
        <v>12</v>
      </c>
      <c r="G21" s="14">
        <v>13904</v>
      </c>
      <c r="H21" s="15"/>
      <c r="I21" s="15"/>
      <c r="J21" s="15"/>
      <c r="K21" s="15"/>
      <c r="L21" s="15"/>
      <c r="M21" s="16">
        <f>G21*2</f>
        <v>27808</v>
      </c>
      <c r="N21" s="16"/>
      <c r="O21" s="16"/>
      <c r="P21" s="16"/>
      <c r="Q21" s="16"/>
      <c r="R21" s="16"/>
      <c r="S21" s="17" t="s">
        <v>25</v>
      </c>
      <c r="T21" s="17" t="s">
        <v>26</v>
      </c>
    </row>
    <row r="22" spans="1:20" ht="29.25" customHeight="1">
      <c r="A22" s="9">
        <v>13</v>
      </c>
      <c r="B22" s="10" t="s">
        <v>56</v>
      </c>
      <c r="C22" s="11" t="s">
        <v>57</v>
      </c>
      <c r="D22" s="11" t="s">
        <v>52</v>
      </c>
      <c r="E22" s="12" t="s">
        <v>24</v>
      </c>
      <c r="F22" s="13">
        <v>4</v>
      </c>
      <c r="G22" s="14">
        <v>4963</v>
      </c>
      <c r="H22" s="15"/>
      <c r="I22" s="15"/>
      <c r="J22" s="15"/>
      <c r="K22" s="15"/>
      <c r="L22" s="15"/>
      <c r="M22" s="16">
        <f>G22*2</f>
        <v>9926</v>
      </c>
      <c r="N22" s="16"/>
      <c r="O22" s="16"/>
      <c r="P22" s="16"/>
      <c r="Q22" s="16"/>
      <c r="R22" s="16"/>
      <c r="S22" s="17" t="s">
        <v>25</v>
      </c>
      <c r="T22" s="17" t="s">
        <v>26</v>
      </c>
    </row>
    <row r="23" spans="1:20" ht="29.25" customHeight="1">
      <c r="A23" s="9">
        <v>14</v>
      </c>
      <c r="B23" s="10" t="s">
        <v>58</v>
      </c>
      <c r="C23" s="11" t="s">
        <v>59</v>
      </c>
      <c r="D23" s="11" t="s">
        <v>52</v>
      </c>
      <c r="E23" s="12" t="s">
        <v>24</v>
      </c>
      <c r="F23" s="13">
        <v>14</v>
      </c>
      <c r="G23" s="14">
        <v>3361</v>
      </c>
      <c r="H23" s="15"/>
      <c r="I23" s="15"/>
      <c r="J23" s="15"/>
      <c r="K23" s="15"/>
      <c r="L23" s="15"/>
      <c r="M23" s="16">
        <f>G23*2</f>
        <v>6722</v>
      </c>
      <c r="N23" s="16"/>
      <c r="O23" s="16"/>
      <c r="P23" s="16"/>
      <c r="Q23" s="16"/>
      <c r="R23" s="16"/>
      <c r="S23" s="17" t="s">
        <v>25</v>
      </c>
      <c r="T23" s="17" t="s">
        <v>26</v>
      </c>
    </row>
    <row r="24" spans="1:20" ht="29.25" customHeight="1">
      <c r="A24" s="9">
        <v>15</v>
      </c>
      <c r="B24" s="10" t="s">
        <v>60</v>
      </c>
      <c r="C24" s="11" t="s">
        <v>61</v>
      </c>
      <c r="D24" s="11" t="s">
        <v>52</v>
      </c>
      <c r="E24" s="12" t="s">
        <v>24</v>
      </c>
      <c r="F24" s="13">
        <v>16</v>
      </c>
      <c r="G24" s="14">
        <v>14289</v>
      </c>
      <c r="H24" s="15"/>
      <c r="I24" s="15"/>
      <c r="J24" s="15"/>
      <c r="K24" s="15"/>
      <c r="L24" s="15"/>
      <c r="M24" s="16">
        <f>G24*2</f>
        <v>28578</v>
      </c>
      <c r="N24" s="16"/>
      <c r="O24" s="16"/>
      <c r="P24" s="16"/>
      <c r="Q24" s="16"/>
      <c r="R24" s="16"/>
      <c r="S24" s="17" t="s">
        <v>25</v>
      </c>
      <c r="T24" s="17" t="s">
        <v>26</v>
      </c>
    </row>
    <row r="25" spans="1:20" ht="19.5" customHeight="1">
      <c r="A25" s="75" t="s">
        <v>62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33.75" customHeight="1">
      <c r="A26" s="9">
        <v>16</v>
      </c>
      <c r="B26" s="10" t="s">
        <v>63</v>
      </c>
      <c r="C26" s="18" t="s">
        <v>64</v>
      </c>
      <c r="D26" s="11" t="s">
        <v>33</v>
      </c>
      <c r="E26" s="19" t="s">
        <v>24</v>
      </c>
      <c r="F26" s="13">
        <v>40</v>
      </c>
      <c r="G26" s="14">
        <v>56410</v>
      </c>
      <c r="H26" s="15"/>
      <c r="I26" s="15"/>
      <c r="J26" s="15"/>
      <c r="K26" s="15"/>
      <c r="L26" s="15"/>
      <c r="M26" s="16">
        <f>G26*2</f>
        <v>112820</v>
      </c>
      <c r="N26" s="16"/>
      <c r="O26" s="16"/>
      <c r="P26" s="16"/>
      <c r="Q26" s="16"/>
      <c r="R26" s="16"/>
      <c r="S26" s="17" t="s">
        <v>25</v>
      </c>
      <c r="T26" s="17" t="s">
        <v>26</v>
      </c>
    </row>
    <row r="27" spans="1:20" ht="33.75" customHeight="1">
      <c r="A27" s="9">
        <v>17</v>
      </c>
      <c r="B27" s="10" t="s">
        <v>65</v>
      </c>
      <c r="C27" s="18" t="s">
        <v>66</v>
      </c>
      <c r="D27" s="11" t="s">
        <v>33</v>
      </c>
      <c r="E27" s="12" t="s">
        <v>24</v>
      </c>
      <c r="F27" s="13">
        <v>20</v>
      </c>
      <c r="G27" s="14">
        <v>5821</v>
      </c>
      <c r="H27" s="15"/>
      <c r="I27" s="15"/>
      <c r="J27" s="15"/>
      <c r="K27" s="15"/>
      <c r="L27" s="15"/>
      <c r="M27" s="16">
        <f>G27*2</f>
        <v>11642</v>
      </c>
      <c r="N27" s="16"/>
      <c r="O27" s="16"/>
      <c r="P27" s="16"/>
      <c r="Q27" s="16"/>
      <c r="R27" s="16"/>
      <c r="S27" s="17" t="s">
        <v>25</v>
      </c>
      <c r="T27" s="17" t="s">
        <v>26</v>
      </c>
    </row>
    <row r="28" spans="1:20" ht="33.75" customHeight="1">
      <c r="A28" s="9">
        <v>18</v>
      </c>
      <c r="B28" s="10" t="s">
        <v>67</v>
      </c>
      <c r="C28" s="18" t="s">
        <v>68</v>
      </c>
      <c r="D28" s="11" t="s">
        <v>33</v>
      </c>
      <c r="E28" s="12" t="s">
        <v>24</v>
      </c>
      <c r="F28" s="13">
        <v>13.2</v>
      </c>
      <c r="G28" s="14">
        <v>5106</v>
      </c>
      <c r="H28" s="15"/>
      <c r="I28" s="15"/>
      <c r="J28" s="15"/>
      <c r="K28" s="15"/>
      <c r="L28" s="15"/>
      <c r="M28" s="16">
        <f>G28*2</f>
        <v>10212</v>
      </c>
      <c r="N28" s="16"/>
      <c r="O28" s="16"/>
      <c r="P28" s="16"/>
      <c r="Q28" s="16"/>
      <c r="R28" s="16"/>
      <c r="S28" s="17" t="s">
        <v>25</v>
      </c>
      <c r="T28" s="17" t="s">
        <v>26</v>
      </c>
    </row>
    <row r="29" spans="1:20" ht="17.25" customHeight="1">
      <c r="A29" s="75" t="s">
        <v>69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38.25" customHeight="1">
      <c r="A30" s="9">
        <v>19</v>
      </c>
      <c r="B30" s="10" t="s">
        <v>70</v>
      </c>
      <c r="C30" s="11" t="s">
        <v>71</v>
      </c>
      <c r="D30" s="11" t="s">
        <v>23</v>
      </c>
      <c r="E30" s="25" t="s">
        <v>34</v>
      </c>
      <c r="F30" s="25">
        <v>50</v>
      </c>
      <c r="G30" s="20"/>
      <c r="H30" s="15"/>
      <c r="I30" s="15"/>
      <c r="J30" s="21">
        <v>35571</v>
      </c>
      <c r="K30" s="21">
        <v>19473</v>
      </c>
      <c r="L30" s="21">
        <v>93081</v>
      </c>
      <c r="M30" s="16"/>
      <c r="N30" s="16"/>
      <c r="O30" s="16"/>
      <c r="P30" s="16">
        <f>J30*2</f>
        <v>71142</v>
      </c>
      <c r="Q30" s="16">
        <f>K30*2</f>
        <v>38946</v>
      </c>
      <c r="R30" s="16">
        <f>L30*2</f>
        <v>186162</v>
      </c>
      <c r="S30" s="17" t="s">
        <v>25</v>
      </c>
      <c r="T30" s="17" t="s">
        <v>26</v>
      </c>
    </row>
    <row r="31" spans="1:20" ht="38.25" customHeight="1">
      <c r="A31" s="9">
        <v>20</v>
      </c>
      <c r="B31" s="10" t="s">
        <v>72</v>
      </c>
      <c r="C31" s="11" t="s">
        <v>73</v>
      </c>
      <c r="D31" s="11" t="s">
        <v>23</v>
      </c>
      <c r="E31" s="12" t="s">
        <v>24</v>
      </c>
      <c r="F31" s="13">
        <v>19</v>
      </c>
      <c r="G31" s="14">
        <v>6434</v>
      </c>
      <c r="H31" s="15"/>
      <c r="I31" s="15"/>
      <c r="J31" s="15"/>
      <c r="K31" s="15"/>
      <c r="L31" s="15"/>
      <c r="M31" s="16">
        <f>G31*2</f>
        <v>12868</v>
      </c>
      <c r="N31" s="16"/>
      <c r="O31" s="16"/>
      <c r="P31" s="16"/>
      <c r="Q31" s="16"/>
      <c r="R31" s="16"/>
      <c r="S31" s="17" t="s">
        <v>25</v>
      </c>
      <c r="T31" s="17" t="s">
        <v>26</v>
      </c>
    </row>
    <row r="32" spans="1:20" ht="38.25" customHeight="1">
      <c r="A32" s="9">
        <v>21</v>
      </c>
      <c r="B32" s="10" t="s">
        <v>74</v>
      </c>
      <c r="C32" s="11" t="s">
        <v>75</v>
      </c>
      <c r="D32" s="11" t="s">
        <v>23</v>
      </c>
      <c r="E32" s="12" t="s">
        <v>24</v>
      </c>
      <c r="F32" s="13">
        <v>30</v>
      </c>
      <c r="G32" s="14">
        <v>41451</v>
      </c>
      <c r="H32" s="15"/>
      <c r="I32" s="15"/>
      <c r="J32" s="15"/>
      <c r="K32" s="15"/>
      <c r="L32" s="15"/>
      <c r="M32" s="16">
        <f>G32*2</f>
        <v>82902</v>
      </c>
      <c r="N32" s="16"/>
      <c r="O32" s="16"/>
      <c r="P32" s="16"/>
      <c r="Q32" s="16"/>
      <c r="R32" s="16"/>
      <c r="S32" s="17" t="s">
        <v>25</v>
      </c>
      <c r="T32" s="17" t="s">
        <v>26</v>
      </c>
    </row>
    <row r="33" spans="1:20" ht="38.25" customHeight="1">
      <c r="A33" s="9">
        <v>22</v>
      </c>
      <c r="B33" s="10" t="s">
        <v>76</v>
      </c>
      <c r="C33" s="11" t="s">
        <v>77</v>
      </c>
      <c r="D33" s="11" t="s">
        <v>23</v>
      </c>
      <c r="E33" s="12" t="s">
        <v>24</v>
      </c>
      <c r="F33" s="13">
        <v>15</v>
      </c>
      <c r="G33" s="14">
        <v>6952</v>
      </c>
      <c r="H33" s="15"/>
      <c r="I33" s="15"/>
      <c r="J33" s="15"/>
      <c r="K33" s="15"/>
      <c r="L33" s="15"/>
      <c r="M33" s="16">
        <f>G33*2</f>
        <v>13904</v>
      </c>
      <c r="N33" s="16"/>
      <c r="O33" s="16"/>
      <c r="P33" s="16"/>
      <c r="Q33" s="16"/>
      <c r="R33" s="16"/>
      <c r="S33" s="17" t="s">
        <v>25</v>
      </c>
      <c r="T33" s="17" t="s">
        <v>26</v>
      </c>
    </row>
    <row r="34" spans="1:20" ht="20.25" customHeight="1">
      <c r="A34" s="75" t="s">
        <v>78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36.75" customHeight="1">
      <c r="A35" s="26">
        <v>23</v>
      </c>
      <c r="B35" s="10" t="s">
        <v>79</v>
      </c>
      <c r="C35" s="11" t="s">
        <v>80</v>
      </c>
      <c r="D35" s="11" t="s">
        <v>23</v>
      </c>
      <c r="E35" s="19" t="s">
        <v>24</v>
      </c>
      <c r="F35" s="19">
        <v>30</v>
      </c>
      <c r="G35" s="27">
        <v>65422</v>
      </c>
      <c r="H35" s="15"/>
      <c r="I35" s="15"/>
      <c r="J35" s="15"/>
      <c r="K35" s="15"/>
      <c r="L35" s="15"/>
      <c r="M35" s="16">
        <f>G35*2</f>
        <v>130844</v>
      </c>
      <c r="N35" s="16"/>
      <c r="O35" s="16"/>
      <c r="P35" s="16"/>
      <c r="Q35" s="16"/>
      <c r="R35" s="16"/>
      <c r="S35" s="17" t="s">
        <v>25</v>
      </c>
      <c r="T35" s="17" t="s">
        <v>26</v>
      </c>
    </row>
    <row r="36" spans="1:20" ht="36.75" customHeight="1">
      <c r="A36" s="26">
        <v>24</v>
      </c>
      <c r="B36" s="10" t="s">
        <v>81</v>
      </c>
      <c r="C36" s="11" t="s">
        <v>82</v>
      </c>
      <c r="D36" s="11" t="s">
        <v>23</v>
      </c>
      <c r="E36" s="28" t="s">
        <v>24</v>
      </c>
      <c r="F36" s="19">
        <v>12</v>
      </c>
      <c r="G36" s="27">
        <v>11469</v>
      </c>
      <c r="H36" s="15"/>
      <c r="I36" s="15"/>
      <c r="J36" s="15"/>
      <c r="K36" s="15"/>
      <c r="L36" s="15"/>
      <c r="M36" s="16">
        <f>G36*2</f>
        <v>22938</v>
      </c>
      <c r="N36" s="16"/>
      <c r="O36" s="16"/>
      <c r="P36" s="16"/>
      <c r="Q36" s="16"/>
      <c r="R36" s="16"/>
      <c r="S36" s="17" t="s">
        <v>25</v>
      </c>
      <c r="T36" s="17" t="s">
        <v>26</v>
      </c>
    </row>
    <row r="37" spans="1:20" ht="36.75" customHeight="1">
      <c r="A37" s="26">
        <v>25</v>
      </c>
      <c r="B37" s="10" t="s">
        <v>83</v>
      </c>
      <c r="C37" s="11" t="s">
        <v>84</v>
      </c>
      <c r="D37" s="11" t="s">
        <v>23</v>
      </c>
      <c r="E37" s="19" t="s">
        <v>24</v>
      </c>
      <c r="F37" s="19">
        <v>12</v>
      </c>
      <c r="G37" s="27">
        <v>7424</v>
      </c>
      <c r="H37" s="15"/>
      <c r="I37" s="15"/>
      <c r="J37" s="15"/>
      <c r="K37" s="15"/>
      <c r="L37" s="15"/>
      <c r="M37" s="16">
        <f>G37*2</f>
        <v>14848</v>
      </c>
      <c r="N37" s="16"/>
      <c r="O37" s="16"/>
      <c r="P37" s="16"/>
      <c r="Q37" s="16"/>
      <c r="R37" s="16"/>
      <c r="S37" s="17" t="s">
        <v>25</v>
      </c>
      <c r="T37" s="17" t="s">
        <v>26</v>
      </c>
    </row>
    <row r="38" spans="1:20" ht="18" customHeight="1">
      <c r="A38" s="75" t="s">
        <v>85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36.75" customHeight="1">
      <c r="A39" s="26">
        <v>26</v>
      </c>
      <c r="B39" s="10" t="s">
        <v>86</v>
      </c>
      <c r="C39" s="11" t="s">
        <v>87</v>
      </c>
      <c r="D39" s="11" t="s">
        <v>23</v>
      </c>
      <c r="E39" s="19" t="s">
        <v>24</v>
      </c>
      <c r="F39" s="19">
        <v>30</v>
      </c>
      <c r="G39" s="27">
        <v>57020</v>
      </c>
      <c r="H39" s="15"/>
      <c r="I39" s="15"/>
      <c r="J39" s="15"/>
      <c r="K39" s="15"/>
      <c r="L39" s="15"/>
      <c r="M39" s="16">
        <f>G39*2</f>
        <v>114040</v>
      </c>
      <c r="N39" s="16"/>
      <c r="O39" s="16"/>
      <c r="P39" s="16"/>
      <c r="Q39" s="16"/>
      <c r="R39" s="16"/>
      <c r="S39" s="17" t="s">
        <v>25</v>
      </c>
      <c r="T39" s="17" t="s">
        <v>26</v>
      </c>
    </row>
    <row r="40" spans="1:20" ht="36.75" customHeight="1">
      <c r="A40" s="26">
        <v>27</v>
      </c>
      <c r="B40" s="10" t="s">
        <v>88</v>
      </c>
      <c r="C40" s="11" t="s">
        <v>89</v>
      </c>
      <c r="D40" s="11" t="s">
        <v>23</v>
      </c>
      <c r="E40" s="28" t="s">
        <v>24</v>
      </c>
      <c r="F40" s="19">
        <v>15</v>
      </c>
      <c r="G40" s="27">
        <v>5452</v>
      </c>
      <c r="H40" s="15"/>
      <c r="I40" s="15"/>
      <c r="J40" s="15"/>
      <c r="K40" s="15"/>
      <c r="L40" s="15"/>
      <c r="M40" s="16">
        <f>G40*2</f>
        <v>10904</v>
      </c>
      <c r="N40" s="16"/>
      <c r="O40" s="16"/>
      <c r="P40" s="16"/>
      <c r="Q40" s="16"/>
      <c r="R40" s="16"/>
      <c r="S40" s="17" t="s">
        <v>25</v>
      </c>
      <c r="T40" s="17" t="s">
        <v>26</v>
      </c>
    </row>
    <row r="41" spans="1:20" ht="16.5" customHeight="1">
      <c r="A41" s="75" t="s">
        <v>90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ht="39" customHeight="1">
      <c r="A42" s="26">
        <v>28</v>
      </c>
      <c r="B42" s="10" t="s">
        <v>91</v>
      </c>
      <c r="C42" s="11" t="s">
        <v>92</v>
      </c>
      <c r="D42" s="11" t="s">
        <v>93</v>
      </c>
      <c r="E42" s="28" t="s">
        <v>53</v>
      </c>
      <c r="F42" s="19">
        <v>20</v>
      </c>
      <c r="G42" s="27">
        <v>64530</v>
      </c>
      <c r="H42" s="15"/>
      <c r="I42" s="15"/>
      <c r="J42" s="15"/>
      <c r="K42" s="15"/>
      <c r="L42" s="15"/>
      <c r="M42" s="16">
        <f>G42*2</f>
        <v>129060</v>
      </c>
      <c r="N42" s="16"/>
      <c r="O42" s="16"/>
      <c r="P42" s="16"/>
      <c r="Q42" s="16"/>
      <c r="R42" s="16"/>
      <c r="S42" s="17" t="s">
        <v>25</v>
      </c>
      <c r="T42" s="17" t="s">
        <v>26</v>
      </c>
    </row>
    <row r="43" spans="1:20" ht="18" customHeight="1">
      <c r="A43" s="75" t="s">
        <v>94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1:20" ht="33.75" customHeight="1">
      <c r="A44" s="26">
        <v>29</v>
      </c>
      <c r="B44" s="10" t="s">
        <v>95</v>
      </c>
      <c r="C44" s="11" t="s">
        <v>96</v>
      </c>
      <c r="D44" s="11" t="s">
        <v>52</v>
      </c>
      <c r="E44" s="28" t="s">
        <v>53</v>
      </c>
      <c r="F44" s="19">
        <v>35</v>
      </c>
      <c r="G44" s="27">
        <v>82830</v>
      </c>
      <c r="H44" s="15"/>
      <c r="I44" s="15"/>
      <c r="J44" s="15"/>
      <c r="K44" s="15"/>
      <c r="L44" s="15"/>
      <c r="M44" s="16">
        <f>G44*2</f>
        <v>165660</v>
      </c>
      <c r="N44" s="16"/>
      <c r="O44" s="16"/>
      <c r="P44" s="16"/>
      <c r="Q44" s="16"/>
      <c r="R44" s="16"/>
      <c r="S44" s="17" t="s">
        <v>25</v>
      </c>
      <c r="T44" s="17" t="s">
        <v>26</v>
      </c>
    </row>
    <row r="45" spans="1:20" ht="33.75" customHeight="1">
      <c r="A45" s="26">
        <v>30</v>
      </c>
      <c r="B45" s="10" t="s">
        <v>97</v>
      </c>
      <c r="C45" s="11" t="s">
        <v>98</v>
      </c>
      <c r="D45" s="11" t="s">
        <v>52</v>
      </c>
      <c r="E45" s="28" t="s">
        <v>24</v>
      </c>
      <c r="F45" s="19">
        <v>6</v>
      </c>
      <c r="G45" s="27">
        <v>6765</v>
      </c>
      <c r="H45" s="15"/>
      <c r="I45" s="15"/>
      <c r="J45" s="15"/>
      <c r="K45" s="15"/>
      <c r="L45" s="15"/>
      <c r="M45" s="16">
        <f>G45*2</f>
        <v>13530</v>
      </c>
      <c r="N45" s="16"/>
      <c r="O45" s="16"/>
      <c r="P45" s="16"/>
      <c r="Q45" s="16"/>
      <c r="R45" s="16"/>
      <c r="S45" s="17" t="s">
        <v>25</v>
      </c>
      <c r="T45" s="17" t="s">
        <v>26</v>
      </c>
    </row>
    <row r="46" spans="1:20" ht="33.75" customHeight="1">
      <c r="A46" s="26">
        <v>31</v>
      </c>
      <c r="B46" s="10" t="s">
        <v>99</v>
      </c>
      <c r="C46" s="11" t="s">
        <v>100</v>
      </c>
      <c r="D46" s="11" t="s">
        <v>52</v>
      </c>
      <c r="E46" s="28" t="s">
        <v>24</v>
      </c>
      <c r="F46" s="19">
        <v>3.5</v>
      </c>
      <c r="G46" s="27">
        <v>2706</v>
      </c>
      <c r="H46" s="15"/>
      <c r="I46" s="15"/>
      <c r="J46" s="15"/>
      <c r="K46" s="15"/>
      <c r="L46" s="15"/>
      <c r="M46" s="16">
        <f>G46*2</f>
        <v>5412</v>
      </c>
      <c r="N46" s="16"/>
      <c r="O46" s="16"/>
      <c r="P46" s="16"/>
      <c r="Q46" s="16"/>
      <c r="R46" s="16"/>
      <c r="S46" s="17" t="s">
        <v>25</v>
      </c>
      <c r="T46" s="17" t="s">
        <v>26</v>
      </c>
    </row>
    <row r="47" spans="1:20" ht="33.75" customHeight="1">
      <c r="A47" s="26">
        <v>32</v>
      </c>
      <c r="B47" s="10" t="s">
        <v>101</v>
      </c>
      <c r="C47" s="11" t="s">
        <v>102</v>
      </c>
      <c r="D47" s="11" t="s">
        <v>52</v>
      </c>
      <c r="E47" s="28" t="s">
        <v>24</v>
      </c>
      <c r="F47" s="19">
        <v>3.5</v>
      </c>
      <c r="G47" s="27">
        <v>3143</v>
      </c>
      <c r="H47" s="15"/>
      <c r="I47" s="15"/>
      <c r="J47" s="15"/>
      <c r="K47" s="15"/>
      <c r="L47" s="15"/>
      <c r="M47" s="16">
        <f>G47*2</f>
        <v>6286</v>
      </c>
      <c r="N47" s="16"/>
      <c r="O47" s="16"/>
      <c r="P47" s="16"/>
      <c r="Q47" s="16"/>
      <c r="R47" s="16"/>
      <c r="S47" s="17" t="s">
        <v>25</v>
      </c>
      <c r="T47" s="17" t="s">
        <v>26</v>
      </c>
    </row>
    <row r="48" spans="1:20" ht="21" customHeight="1">
      <c r="A48" s="75" t="s">
        <v>103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ht="36.75" customHeight="1">
      <c r="A49" s="26">
        <v>33</v>
      </c>
      <c r="B49" s="10" t="s">
        <v>104</v>
      </c>
      <c r="C49" s="18" t="s">
        <v>105</v>
      </c>
      <c r="D49" s="11" t="s">
        <v>106</v>
      </c>
      <c r="E49" s="19" t="s">
        <v>107</v>
      </c>
      <c r="F49" s="19">
        <v>21</v>
      </c>
      <c r="G49" s="27"/>
      <c r="H49" s="27">
        <v>20616</v>
      </c>
      <c r="I49" s="27">
        <v>53866</v>
      </c>
      <c r="J49" s="15"/>
      <c r="K49" s="15"/>
      <c r="L49" s="15"/>
      <c r="M49" s="16"/>
      <c r="N49" s="16">
        <f>H49*2</f>
        <v>41232</v>
      </c>
      <c r="O49" s="16">
        <f>I49*2</f>
        <v>107732</v>
      </c>
      <c r="P49" s="16"/>
      <c r="Q49" s="16"/>
      <c r="R49" s="16"/>
      <c r="S49" s="17" t="s">
        <v>25</v>
      </c>
      <c r="T49" s="17" t="s">
        <v>26</v>
      </c>
    </row>
    <row r="50" spans="1:20" ht="36.75" customHeight="1">
      <c r="A50" s="26">
        <v>34</v>
      </c>
      <c r="B50" s="10" t="s">
        <v>108</v>
      </c>
      <c r="C50" s="18" t="s">
        <v>109</v>
      </c>
      <c r="D50" s="11" t="s">
        <v>106</v>
      </c>
      <c r="E50" s="28" t="s">
        <v>24</v>
      </c>
      <c r="F50" s="19">
        <v>5</v>
      </c>
      <c r="G50" s="27">
        <v>3317</v>
      </c>
      <c r="H50" s="27"/>
      <c r="I50" s="27"/>
      <c r="J50" s="15"/>
      <c r="K50" s="15"/>
      <c r="L50" s="15"/>
      <c r="M50" s="16">
        <f>G50*2</f>
        <v>6634</v>
      </c>
      <c r="N50" s="16"/>
      <c r="O50" s="16"/>
      <c r="P50" s="16"/>
      <c r="Q50" s="16"/>
      <c r="R50" s="16"/>
      <c r="S50" s="17" t="s">
        <v>25</v>
      </c>
      <c r="T50" s="17" t="s">
        <v>26</v>
      </c>
    </row>
    <row r="51" spans="1:20" ht="36.75" customHeight="1">
      <c r="A51" s="26">
        <v>35</v>
      </c>
      <c r="B51" s="10" t="s">
        <v>110</v>
      </c>
      <c r="C51" s="18" t="s">
        <v>111</v>
      </c>
      <c r="D51" s="11" t="s">
        <v>106</v>
      </c>
      <c r="E51" s="19" t="s">
        <v>24</v>
      </c>
      <c r="F51" s="19">
        <v>21</v>
      </c>
      <c r="G51" s="27">
        <v>4831</v>
      </c>
      <c r="H51" s="27"/>
      <c r="I51" s="27"/>
      <c r="J51" s="15"/>
      <c r="K51" s="15"/>
      <c r="L51" s="15"/>
      <c r="M51" s="16">
        <f>G51*2</f>
        <v>9662</v>
      </c>
      <c r="N51" s="16"/>
      <c r="O51" s="16"/>
      <c r="P51" s="16"/>
      <c r="Q51" s="16"/>
      <c r="R51" s="16"/>
      <c r="S51" s="17" t="s">
        <v>25</v>
      </c>
      <c r="T51" s="17" t="s">
        <v>26</v>
      </c>
    </row>
    <row r="52" spans="1:20" ht="36.75" customHeight="1">
      <c r="A52" s="26">
        <v>36</v>
      </c>
      <c r="B52" s="10" t="s">
        <v>112</v>
      </c>
      <c r="C52" s="18" t="s">
        <v>113</v>
      </c>
      <c r="D52" s="11" t="s">
        <v>106</v>
      </c>
      <c r="E52" s="28" t="s">
        <v>24</v>
      </c>
      <c r="F52" s="19">
        <v>3.5</v>
      </c>
      <c r="G52" s="27">
        <v>4260</v>
      </c>
      <c r="H52" s="27"/>
      <c r="I52" s="27"/>
      <c r="J52" s="15"/>
      <c r="K52" s="15"/>
      <c r="L52" s="15"/>
      <c r="M52" s="16">
        <f>G52*2</f>
        <v>8520</v>
      </c>
      <c r="N52" s="16"/>
      <c r="O52" s="16"/>
      <c r="P52" s="16"/>
      <c r="Q52" s="16"/>
      <c r="R52" s="16"/>
      <c r="S52" s="17" t="s">
        <v>25</v>
      </c>
      <c r="T52" s="17" t="s">
        <v>26</v>
      </c>
    </row>
    <row r="53" spans="1:20" ht="20.25" customHeight="1">
      <c r="A53" s="75" t="s">
        <v>114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0" ht="31.5" customHeight="1">
      <c r="A54" s="26">
        <v>37</v>
      </c>
      <c r="B54" s="10" t="s">
        <v>115</v>
      </c>
      <c r="C54" s="29" t="s">
        <v>116</v>
      </c>
      <c r="D54" s="11" t="s">
        <v>52</v>
      </c>
      <c r="E54" s="29" t="s">
        <v>34</v>
      </c>
      <c r="F54" s="19">
        <v>125</v>
      </c>
      <c r="G54" s="30"/>
      <c r="H54" s="15"/>
      <c r="I54" s="15"/>
      <c r="J54" s="21">
        <v>88529</v>
      </c>
      <c r="K54" s="21">
        <v>34770</v>
      </c>
      <c r="L54" s="21">
        <v>209081</v>
      </c>
      <c r="M54" s="16"/>
      <c r="N54" s="16"/>
      <c r="O54" s="16"/>
      <c r="P54" s="16">
        <f>J54*2</f>
        <v>177058</v>
      </c>
      <c r="Q54" s="16">
        <f>K54*2</f>
        <v>69540</v>
      </c>
      <c r="R54" s="16">
        <f>L54*2</f>
        <v>418162</v>
      </c>
      <c r="S54" s="17" t="s">
        <v>25</v>
      </c>
      <c r="T54" s="17" t="s">
        <v>26</v>
      </c>
    </row>
    <row r="55" spans="1:20" ht="31.5" customHeight="1">
      <c r="A55" s="26">
        <v>38</v>
      </c>
      <c r="B55" s="10" t="s">
        <v>117</v>
      </c>
      <c r="C55" s="11" t="s">
        <v>118</v>
      </c>
      <c r="D55" s="11" t="s">
        <v>52</v>
      </c>
      <c r="E55" s="19" t="s">
        <v>24</v>
      </c>
      <c r="F55" s="19">
        <v>4</v>
      </c>
      <c r="G55" s="27">
        <v>2043</v>
      </c>
      <c r="H55" s="15"/>
      <c r="I55" s="15"/>
      <c r="J55" s="15"/>
      <c r="K55" s="15"/>
      <c r="L55" s="15"/>
      <c r="M55" s="16">
        <f aca="true" t="shared" si="0" ref="M55:M60">G55*2</f>
        <v>4086</v>
      </c>
      <c r="N55" s="16"/>
      <c r="O55" s="16"/>
      <c r="P55" s="16"/>
      <c r="Q55" s="16"/>
      <c r="R55" s="16"/>
      <c r="S55" s="17" t="s">
        <v>25</v>
      </c>
      <c r="T55" s="17" t="s">
        <v>26</v>
      </c>
    </row>
    <row r="56" spans="1:20" ht="31.5" customHeight="1">
      <c r="A56" s="26">
        <v>39</v>
      </c>
      <c r="B56" s="10" t="s">
        <v>119</v>
      </c>
      <c r="C56" s="11" t="s">
        <v>120</v>
      </c>
      <c r="D56" s="11" t="s">
        <v>52</v>
      </c>
      <c r="E56" s="28" t="s">
        <v>24</v>
      </c>
      <c r="F56" s="19">
        <v>2</v>
      </c>
      <c r="G56" s="27">
        <v>5452</v>
      </c>
      <c r="H56" s="15"/>
      <c r="I56" s="15"/>
      <c r="J56" s="15"/>
      <c r="K56" s="15"/>
      <c r="L56" s="15"/>
      <c r="M56" s="16">
        <f t="shared" si="0"/>
        <v>10904</v>
      </c>
      <c r="N56" s="16"/>
      <c r="O56" s="16"/>
      <c r="P56" s="16"/>
      <c r="Q56" s="16"/>
      <c r="R56" s="16"/>
      <c r="S56" s="17" t="s">
        <v>25</v>
      </c>
      <c r="T56" s="17" t="s">
        <v>26</v>
      </c>
    </row>
    <row r="57" spans="1:20" ht="31.5" customHeight="1">
      <c r="A57" s="26">
        <v>40</v>
      </c>
      <c r="B57" s="10" t="s">
        <v>121</v>
      </c>
      <c r="C57" s="11" t="s">
        <v>122</v>
      </c>
      <c r="D57" s="11" t="s">
        <v>52</v>
      </c>
      <c r="E57" s="28" t="s">
        <v>24</v>
      </c>
      <c r="F57" s="19">
        <v>7</v>
      </c>
      <c r="G57" s="27">
        <v>7809</v>
      </c>
      <c r="H57" s="15"/>
      <c r="I57" s="15"/>
      <c r="J57" s="15"/>
      <c r="K57" s="15"/>
      <c r="L57" s="15"/>
      <c r="M57" s="16">
        <f t="shared" si="0"/>
        <v>15618</v>
      </c>
      <c r="N57" s="16"/>
      <c r="O57" s="16"/>
      <c r="P57" s="16"/>
      <c r="Q57" s="16"/>
      <c r="R57" s="16"/>
      <c r="S57" s="17" t="s">
        <v>25</v>
      </c>
      <c r="T57" s="17" t="s">
        <v>26</v>
      </c>
    </row>
    <row r="58" spans="1:20" ht="31.5" customHeight="1">
      <c r="A58" s="26">
        <v>41</v>
      </c>
      <c r="B58" s="10" t="s">
        <v>123</v>
      </c>
      <c r="C58" s="11" t="s">
        <v>124</v>
      </c>
      <c r="D58" s="11" t="s">
        <v>52</v>
      </c>
      <c r="E58" s="28" t="s">
        <v>24</v>
      </c>
      <c r="F58" s="19">
        <v>16</v>
      </c>
      <c r="G58" s="27">
        <v>17905</v>
      </c>
      <c r="H58" s="15"/>
      <c r="I58" s="15"/>
      <c r="J58" s="15"/>
      <c r="K58" s="15"/>
      <c r="L58" s="15"/>
      <c r="M58" s="16">
        <f t="shared" si="0"/>
        <v>35810</v>
      </c>
      <c r="N58" s="16"/>
      <c r="O58" s="16"/>
      <c r="P58" s="16"/>
      <c r="Q58" s="16"/>
      <c r="R58" s="16"/>
      <c r="S58" s="17" t="s">
        <v>25</v>
      </c>
      <c r="T58" s="17" t="s">
        <v>26</v>
      </c>
    </row>
    <row r="59" spans="1:20" ht="31.5" customHeight="1">
      <c r="A59" s="26">
        <v>42</v>
      </c>
      <c r="B59" s="10" t="s">
        <v>125</v>
      </c>
      <c r="C59" s="29" t="s">
        <v>126</v>
      </c>
      <c r="D59" s="11" t="s">
        <v>52</v>
      </c>
      <c r="E59" s="28" t="s">
        <v>24</v>
      </c>
      <c r="F59" s="31">
        <v>2</v>
      </c>
      <c r="G59" s="27">
        <v>5356</v>
      </c>
      <c r="H59" s="15"/>
      <c r="I59" s="15"/>
      <c r="J59" s="15"/>
      <c r="K59" s="15"/>
      <c r="L59" s="15"/>
      <c r="M59" s="16">
        <f t="shared" si="0"/>
        <v>10712</v>
      </c>
      <c r="N59" s="16"/>
      <c r="O59" s="16"/>
      <c r="P59" s="16"/>
      <c r="Q59" s="16"/>
      <c r="R59" s="16"/>
      <c r="S59" s="17" t="s">
        <v>25</v>
      </c>
      <c r="T59" s="17" t="s">
        <v>26</v>
      </c>
    </row>
    <row r="60" spans="1:20" ht="31.5" customHeight="1">
      <c r="A60" s="26">
        <v>43</v>
      </c>
      <c r="B60" s="32" t="s">
        <v>127</v>
      </c>
      <c r="C60" s="29"/>
      <c r="D60" s="11" t="s">
        <v>52</v>
      </c>
      <c r="E60" s="28" t="s">
        <v>24</v>
      </c>
      <c r="F60" s="31">
        <v>12</v>
      </c>
      <c r="G60" s="27">
        <v>4113</v>
      </c>
      <c r="H60" s="15"/>
      <c r="I60" s="15"/>
      <c r="J60" s="15"/>
      <c r="K60" s="15"/>
      <c r="L60" s="15"/>
      <c r="M60" s="16">
        <f t="shared" si="0"/>
        <v>8226</v>
      </c>
      <c r="N60" s="16"/>
      <c r="O60" s="16"/>
      <c r="P60" s="16"/>
      <c r="Q60" s="16"/>
      <c r="R60" s="16"/>
      <c r="S60" s="17" t="s">
        <v>128</v>
      </c>
      <c r="T60" s="17" t="s">
        <v>129</v>
      </c>
    </row>
    <row r="61" spans="1:20" ht="18" customHeight="1">
      <c r="A61" s="75" t="s">
        <v>130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ht="33.75" customHeight="1">
      <c r="A62" s="26">
        <v>44</v>
      </c>
      <c r="B62" s="10" t="s">
        <v>131</v>
      </c>
      <c r="C62" s="11" t="s">
        <v>132</v>
      </c>
      <c r="D62" s="11" t="s">
        <v>52</v>
      </c>
      <c r="E62" s="19" t="s">
        <v>24</v>
      </c>
      <c r="F62" s="19">
        <v>25</v>
      </c>
      <c r="G62" s="27">
        <v>64934</v>
      </c>
      <c r="H62" s="15"/>
      <c r="I62" s="15"/>
      <c r="J62" s="15"/>
      <c r="K62" s="15"/>
      <c r="L62" s="15"/>
      <c r="M62" s="16">
        <f>G62*2</f>
        <v>129868</v>
      </c>
      <c r="N62" s="16"/>
      <c r="O62" s="16"/>
      <c r="P62" s="16"/>
      <c r="Q62" s="16"/>
      <c r="R62" s="16"/>
      <c r="S62" s="17" t="s">
        <v>25</v>
      </c>
      <c r="T62" s="17" t="s">
        <v>26</v>
      </c>
    </row>
    <row r="63" spans="1:20" ht="33.75" customHeight="1">
      <c r="A63" s="26">
        <v>45</v>
      </c>
      <c r="B63" s="10" t="s">
        <v>133</v>
      </c>
      <c r="C63" s="11" t="s">
        <v>134</v>
      </c>
      <c r="D63" s="11" t="s">
        <v>52</v>
      </c>
      <c r="E63" s="28" t="s">
        <v>24</v>
      </c>
      <c r="F63" s="19">
        <v>16</v>
      </c>
      <c r="G63" s="27">
        <v>13450</v>
      </c>
      <c r="H63" s="15"/>
      <c r="I63" s="15"/>
      <c r="J63" s="15"/>
      <c r="K63" s="15"/>
      <c r="L63" s="15"/>
      <c r="M63" s="16">
        <f>G63*2</f>
        <v>26900</v>
      </c>
      <c r="N63" s="16"/>
      <c r="O63" s="16"/>
      <c r="P63" s="16"/>
      <c r="Q63" s="16"/>
      <c r="R63" s="16"/>
      <c r="S63" s="17" t="s">
        <v>25</v>
      </c>
      <c r="T63" s="17" t="s">
        <v>26</v>
      </c>
    </row>
    <row r="64" spans="1:20" ht="33.75" customHeight="1">
      <c r="A64" s="26">
        <v>46</v>
      </c>
      <c r="B64" s="10" t="s">
        <v>135</v>
      </c>
      <c r="C64" s="11" t="s">
        <v>136</v>
      </c>
      <c r="D64" s="11" t="s">
        <v>137</v>
      </c>
      <c r="E64" s="28" t="s">
        <v>24</v>
      </c>
      <c r="F64" s="19">
        <v>16</v>
      </c>
      <c r="G64" s="27">
        <v>4755</v>
      </c>
      <c r="H64" s="15"/>
      <c r="I64" s="15"/>
      <c r="J64" s="15"/>
      <c r="K64" s="15"/>
      <c r="L64" s="15"/>
      <c r="M64" s="16">
        <f>G64*2</f>
        <v>9510</v>
      </c>
      <c r="N64" s="16"/>
      <c r="O64" s="16"/>
      <c r="P64" s="16"/>
      <c r="Q64" s="16"/>
      <c r="R64" s="16"/>
      <c r="S64" s="17" t="s">
        <v>25</v>
      </c>
      <c r="T64" s="17" t="s">
        <v>26</v>
      </c>
    </row>
    <row r="65" spans="1:20" ht="20.25" customHeight="1">
      <c r="A65" s="75" t="s">
        <v>138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33.75" customHeight="1">
      <c r="A66" s="26">
        <v>47</v>
      </c>
      <c r="B66" s="10" t="s">
        <v>139</v>
      </c>
      <c r="C66" s="33" t="s">
        <v>140</v>
      </c>
      <c r="D66" s="11" t="s">
        <v>106</v>
      </c>
      <c r="E66" s="25" t="s">
        <v>34</v>
      </c>
      <c r="F66" s="19">
        <v>180</v>
      </c>
      <c r="G66" s="30"/>
      <c r="H66" s="30"/>
      <c r="I66" s="30"/>
      <c r="J66" s="21">
        <v>157244</v>
      </c>
      <c r="K66" s="21">
        <v>60228</v>
      </c>
      <c r="L66" s="21">
        <v>361736</v>
      </c>
      <c r="M66" s="34"/>
      <c r="N66" s="34"/>
      <c r="O66" s="34"/>
      <c r="P66" s="34">
        <f>J66*2</f>
        <v>314488</v>
      </c>
      <c r="Q66" s="34">
        <f>K66*2</f>
        <v>120456</v>
      </c>
      <c r="R66" s="34">
        <f>L66*2</f>
        <v>723472</v>
      </c>
      <c r="S66" s="17" t="s">
        <v>25</v>
      </c>
      <c r="T66" s="17" t="s">
        <v>26</v>
      </c>
    </row>
    <row r="67" spans="1:20" ht="33.75" customHeight="1">
      <c r="A67" s="26">
        <v>48</v>
      </c>
      <c r="B67" s="10" t="s">
        <v>141</v>
      </c>
      <c r="C67" s="18" t="s">
        <v>142</v>
      </c>
      <c r="D67" s="11" t="s">
        <v>106</v>
      </c>
      <c r="E67" s="28" t="s">
        <v>24</v>
      </c>
      <c r="F67" s="19">
        <v>40</v>
      </c>
      <c r="G67" s="27">
        <v>33238</v>
      </c>
      <c r="H67" s="30"/>
      <c r="I67" s="30"/>
      <c r="J67" s="30"/>
      <c r="K67" s="30"/>
      <c r="L67" s="30"/>
      <c r="M67" s="34">
        <f aca="true" t="shared" si="1" ref="M67:M76">G67*2</f>
        <v>66476</v>
      </c>
      <c r="N67" s="34"/>
      <c r="O67" s="34"/>
      <c r="P67" s="34"/>
      <c r="Q67" s="34"/>
      <c r="R67" s="34"/>
      <c r="S67" s="17" t="s">
        <v>25</v>
      </c>
      <c r="T67" s="17" t="s">
        <v>26</v>
      </c>
    </row>
    <row r="68" spans="1:20" ht="33.75" customHeight="1">
      <c r="A68" s="26">
        <v>49</v>
      </c>
      <c r="B68" s="10" t="s">
        <v>143</v>
      </c>
      <c r="C68" s="18" t="s">
        <v>144</v>
      </c>
      <c r="D68" s="11" t="s">
        <v>106</v>
      </c>
      <c r="E68" s="19" t="s">
        <v>24</v>
      </c>
      <c r="F68" s="19">
        <v>40</v>
      </c>
      <c r="G68" s="27">
        <v>17648</v>
      </c>
      <c r="H68" s="30"/>
      <c r="I68" s="30"/>
      <c r="J68" s="30"/>
      <c r="K68" s="30"/>
      <c r="L68" s="30"/>
      <c r="M68" s="34">
        <f t="shared" si="1"/>
        <v>35296</v>
      </c>
      <c r="N68" s="34"/>
      <c r="O68" s="34"/>
      <c r="P68" s="34"/>
      <c r="Q68" s="34"/>
      <c r="R68" s="34"/>
      <c r="S68" s="17" t="s">
        <v>25</v>
      </c>
      <c r="T68" s="17" t="s">
        <v>26</v>
      </c>
    </row>
    <row r="69" spans="1:20" ht="33.75" customHeight="1">
      <c r="A69" s="26">
        <v>50</v>
      </c>
      <c r="B69" s="10" t="s">
        <v>145</v>
      </c>
      <c r="C69" s="33" t="s">
        <v>146</v>
      </c>
      <c r="D69" s="11" t="s">
        <v>106</v>
      </c>
      <c r="E69" s="19" t="s">
        <v>53</v>
      </c>
      <c r="F69" s="19" t="s">
        <v>35</v>
      </c>
      <c r="G69" s="27">
        <v>73220</v>
      </c>
      <c r="H69" s="30"/>
      <c r="I69" s="30"/>
      <c r="J69" s="30"/>
      <c r="K69" s="30"/>
      <c r="L69" s="30"/>
      <c r="M69" s="34">
        <f t="shared" si="1"/>
        <v>146440</v>
      </c>
      <c r="N69" s="34"/>
      <c r="O69" s="34"/>
      <c r="P69" s="34"/>
      <c r="Q69" s="34"/>
      <c r="R69" s="34"/>
      <c r="S69" s="17" t="s">
        <v>25</v>
      </c>
      <c r="T69" s="17" t="s">
        <v>26</v>
      </c>
    </row>
    <row r="70" spans="1:20" ht="33.75" customHeight="1">
      <c r="A70" s="26">
        <v>51</v>
      </c>
      <c r="B70" s="10" t="s">
        <v>147</v>
      </c>
      <c r="C70" s="18" t="s">
        <v>148</v>
      </c>
      <c r="D70" s="11" t="s">
        <v>106</v>
      </c>
      <c r="E70" s="28" t="s">
        <v>24</v>
      </c>
      <c r="F70" s="19">
        <v>20</v>
      </c>
      <c r="G70" s="27">
        <v>6186</v>
      </c>
      <c r="H70" s="30"/>
      <c r="I70" s="30"/>
      <c r="J70" s="30"/>
      <c r="K70" s="30"/>
      <c r="L70" s="30"/>
      <c r="M70" s="34">
        <f t="shared" si="1"/>
        <v>12372</v>
      </c>
      <c r="N70" s="34"/>
      <c r="O70" s="34"/>
      <c r="P70" s="34"/>
      <c r="Q70" s="34"/>
      <c r="R70" s="34"/>
      <c r="S70" s="17" t="s">
        <v>25</v>
      </c>
      <c r="T70" s="17" t="s">
        <v>26</v>
      </c>
    </row>
    <row r="71" spans="1:20" ht="33.75" customHeight="1">
      <c r="A71" s="26">
        <v>52</v>
      </c>
      <c r="B71" s="10" t="s">
        <v>149</v>
      </c>
      <c r="C71" s="18" t="s">
        <v>150</v>
      </c>
      <c r="D71" s="11" t="s">
        <v>106</v>
      </c>
      <c r="E71" s="28" t="s">
        <v>24</v>
      </c>
      <c r="F71" s="19">
        <v>23</v>
      </c>
      <c r="G71" s="27">
        <v>7109</v>
      </c>
      <c r="H71" s="30"/>
      <c r="I71" s="30"/>
      <c r="J71" s="30"/>
      <c r="K71" s="30"/>
      <c r="L71" s="30"/>
      <c r="M71" s="34">
        <f t="shared" si="1"/>
        <v>14218</v>
      </c>
      <c r="N71" s="34"/>
      <c r="O71" s="34"/>
      <c r="P71" s="34"/>
      <c r="Q71" s="34"/>
      <c r="R71" s="34"/>
      <c r="S71" s="17" t="s">
        <v>25</v>
      </c>
      <c r="T71" s="17" t="s">
        <v>26</v>
      </c>
    </row>
    <row r="72" spans="1:20" ht="33.75" customHeight="1">
      <c r="A72" s="26">
        <v>53</v>
      </c>
      <c r="B72" s="10" t="s">
        <v>151</v>
      </c>
      <c r="C72" s="18" t="s">
        <v>152</v>
      </c>
      <c r="D72" s="11" t="s">
        <v>106</v>
      </c>
      <c r="E72" s="28" t="s">
        <v>24</v>
      </c>
      <c r="F72" s="19">
        <v>5.5</v>
      </c>
      <c r="G72" s="27">
        <v>5603</v>
      </c>
      <c r="H72" s="30"/>
      <c r="I72" s="30"/>
      <c r="J72" s="30"/>
      <c r="K72" s="30"/>
      <c r="L72" s="30"/>
      <c r="M72" s="34">
        <f t="shared" si="1"/>
        <v>11206</v>
      </c>
      <c r="N72" s="34"/>
      <c r="O72" s="34"/>
      <c r="P72" s="34"/>
      <c r="Q72" s="34"/>
      <c r="R72" s="34"/>
      <c r="S72" s="17" t="s">
        <v>25</v>
      </c>
      <c r="T72" s="17" t="s">
        <v>26</v>
      </c>
    </row>
    <row r="73" spans="1:20" ht="33.75" customHeight="1">
      <c r="A73" s="26">
        <v>54</v>
      </c>
      <c r="B73" s="10" t="s">
        <v>153</v>
      </c>
      <c r="C73" s="18" t="s">
        <v>154</v>
      </c>
      <c r="D73" s="11" t="s">
        <v>106</v>
      </c>
      <c r="E73" s="28" t="s">
        <v>24</v>
      </c>
      <c r="F73" s="19">
        <v>16</v>
      </c>
      <c r="G73" s="27">
        <v>4231</v>
      </c>
      <c r="H73" s="30"/>
      <c r="I73" s="30"/>
      <c r="J73" s="30"/>
      <c r="K73" s="30"/>
      <c r="L73" s="30"/>
      <c r="M73" s="34">
        <f t="shared" si="1"/>
        <v>8462</v>
      </c>
      <c r="N73" s="34"/>
      <c r="O73" s="34"/>
      <c r="P73" s="34"/>
      <c r="Q73" s="34"/>
      <c r="R73" s="34"/>
      <c r="S73" s="17" t="s">
        <v>25</v>
      </c>
      <c r="T73" s="17" t="s">
        <v>26</v>
      </c>
    </row>
    <row r="74" spans="1:20" ht="33.75" customHeight="1">
      <c r="A74" s="26">
        <v>55</v>
      </c>
      <c r="B74" s="10" t="s">
        <v>155</v>
      </c>
      <c r="C74" s="18" t="s">
        <v>156</v>
      </c>
      <c r="D74" s="11" t="s">
        <v>106</v>
      </c>
      <c r="E74" s="28" t="s">
        <v>24</v>
      </c>
      <c r="F74" s="19">
        <v>25</v>
      </c>
      <c r="G74" s="27">
        <v>26114</v>
      </c>
      <c r="H74" s="30"/>
      <c r="I74" s="30"/>
      <c r="J74" s="30"/>
      <c r="K74" s="30"/>
      <c r="L74" s="30"/>
      <c r="M74" s="34">
        <f t="shared" si="1"/>
        <v>52228</v>
      </c>
      <c r="N74" s="34"/>
      <c r="O74" s="34"/>
      <c r="P74" s="34"/>
      <c r="Q74" s="34"/>
      <c r="R74" s="34"/>
      <c r="S74" s="17" t="s">
        <v>25</v>
      </c>
      <c r="T74" s="17" t="s">
        <v>26</v>
      </c>
    </row>
    <row r="75" spans="1:20" ht="33.75" customHeight="1">
      <c r="A75" s="26">
        <v>56</v>
      </c>
      <c r="B75" s="10" t="s">
        <v>157</v>
      </c>
      <c r="C75" s="18" t="s">
        <v>158</v>
      </c>
      <c r="D75" s="11" t="s">
        <v>106</v>
      </c>
      <c r="E75" s="28" t="s">
        <v>24</v>
      </c>
      <c r="F75" s="19">
        <v>21</v>
      </c>
      <c r="G75" s="27">
        <v>4191</v>
      </c>
      <c r="H75" s="30"/>
      <c r="I75" s="30"/>
      <c r="J75" s="30"/>
      <c r="K75" s="30"/>
      <c r="L75" s="30"/>
      <c r="M75" s="34">
        <f t="shared" si="1"/>
        <v>8382</v>
      </c>
      <c r="N75" s="34"/>
      <c r="O75" s="34"/>
      <c r="P75" s="34"/>
      <c r="Q75" s="34"/>
      <c r="R75" s="34"/>
      <c r="S75" s="17" t="s">
        <v>25</v>
      </c>
      <c r="T75" s="17" t="s">
        <v>26</v>
      </c>
    </row>
    <row r="76" spans="1:20" ht="33.75" customHeight="1">
      <c r="A76" s="26">
        <v>57</v>
      </c>
      <c r="B76" s="10" t="s">
        <v>159</v>
      </c>
      <c r="C76" s="33" t="s">
        <v>160</v>
      </c>
      <c r="D76" s="11" t="s">
        <v>106</v>
      </c>
      <c r="E76" s="28" t="s">
        <v>24</v>
      </c>
      <c r="F76" s="19">
        <v>14</v>
      </c>
      <c r="G76" s="27">
        <v>4955</v>
      </c>
      <c r="H76" s="30"/>
      <c r="I76" s="30"/>
      <c r="J76" s="30"/>
      <c r="K76" s="30"/>
      <c r="L76" s="30"/>
      <c r="M76" s="34">
        <f t="shared" si="1"/>
        <v>9910</v>
      </c>
      <c r="N76" s="34"/>
      <c r="O76" s="34"/>
      <c r="P76" s="34"/>
      <c r="Q76" s="34"/>
      <c r="R76" s="34"/>
      <c r="S76" s="17" t="s">
        <v>25</v>
      </c>
      <c r="T76" s="17" t="s">
        <v>26</v>
      </c>
    </row>
    <row r="77" spans="1:20" ht="19.5" customHeight="1">
      <c r="A77" s="75" t="s">
        <v>161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1:20" ht="33.75" customHeight="1">
      <c r="A78" s="26">
        <v>58</v>
      </c>
      <c r="B78" s="10" t="s">
        <v>162</v>
      </c>
      <c r="C78" s="18" t="s">
        <v>163</v>
      </c>
      <c r="D78" s="11" t="s">
        <v>106</v>
      </c>
      <c r="E78" s="19" t="s">
        <v>24</v>
      </c>
      <c r="F78" s="19">
        <v>40</v>
      </c>
      <c r="G78" s="27">
        <v>125310</v>
      </c>
      <c r="H78" s="15"/>
      <c r="I78" s="15"/>
      <c r="J78" s="15"/>
      <c r="K78" s="15"/>
      <c r="L78" s="15"/>
      <c r="M78" s="16">
        <f>G78*2</f>
        <v>250620</v>
      </c>
      <c r="N78" s="16"/>
      <c r="O78" s="16"/>
      <c r="P78" s="16"/>
      <c r="Q78" s="16"/>
      <c r="R78" s="16"/>
      <c r="S78" s="17" t="s">
        <v>25</v>
      </c>
      <c r="T78" s="17" t="s">
        <v>26</v>
      </c>
    </row>
    <row r="79" spans="1:20" ht="33.75" customHeight="1">
      <c r="A79" s="26">
        <v>59</v>
      </c>
      <c r="B79" s="10" t="s">
        <v>164</v>
      </c>
      <c r="C79" s="18" t="s">
        <v>165</v>
      </c>
      <c r="D79" s="11" t="s">
        <v>106</v>
      </c>
      <c r="E79" s="28" t="s">
        <v>24</v>
      </c>
      <c r="F79" s="19">
        <v>16</v>
      </c>
      <c r="G79" s="27">
        <v>13065</v>
      </c>
      <c r="H79" s="15"/>
      <c r="I79" s="15"/>
      <c r="J79" s="15"/>
      <c r="K79" s="15"/>
      <c r="L79" s="15"/>
      <c r="M79" s="16">
        <f>G79*2</f>
        <v>26130</v>
      </c>
      <c r="N79" s="16"/>
      <c r="O79" s="16"/>
      <c r="P79" s="16"/>
      <c r="Q79" s="16"/>
      <c r="R79" s="16"/>
      <c r="S79" s="17" t="s">
        <v>25</v>
      </c>
      <c r="T79" s="17" t="s">
        <v>26</v>
      </c>
    </row>
    <row r="80" spans="1:20" ht="33.75" customHeight="1">
      <c r="A80" s="26">
        <v>60</v>
      </c>
      <c r="B80" s="10" t="s">
        <v>166</v>
      </c>
      <c r="C80" s="18" t="s">
        <v>167</v>
      </c>
      <c r="D80" s="11" t="s">
        <v>106</v>
      </c>
      <c r="E80" s="28" t="s">
        <v>24</v>
      </c>
      <c r="F80" s="19">
        <v>16.5</v>
      </c>
      <c r="G80" s="27">
        <v>8412</v>
      </c>
      <c r="H80" s="15"/>
      <c r="I80" s="15"/>
      <c r="J80" s="15"/>
      <c r="K80" s="15"/>
      <c r="L80" s="15"/>
      <c r="M80" s="16">
        <f>G80*2</f>
        <v>16824</v>
      </c>
      <c r="N80" s="16"/>
      <c r="O80" s="16"/>
      <c r="P80" s="16"/>
      <c r="Q80" s="16"/>
      <c r="R80" s="16"/>
      <c r="S80" s="17" t="s">
        <v>25</v>
      </c>
      <c r="T80" s="17" t="s">
        <v>26</v>
      </c>
    </row>
    <row r="81" spans="1:20" ht="21.75" customHeight="1">
      <c r="A81" s="75" t="s">
        <v>168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1:20" ht="36" customHeight="1">
      <c r="A82" s="26">
        <v>61</v>
      </c>
      <c r="B82" s="10" t="s">
        <v>169</v>
      </c>
      <c r="C82" s="11" t="s">
        <v>170</v>
      </c>
      <c r="D82" s="11" t="s">
        <v>52</v>
      </c>
      <c r="E82" s="19" t="s">
        <v>53</v>
      </c>
      <c r="F82" s="19">
        <v>41</v>
      </c>
      <c r="G82" s="27">
        <v>68520</v>
      </c>
      <c r="H82" s="15"/>
      <c r="I82" s="15"/>
      <c r="J82" s="15"/>
      <c r="K82" s="15"/>
      <c r="L82" s="15"/>
      <c r="M82" s="16">
        <f>G82*2</f>
        <v>137040</v>
      </c>
      <c r="N82" s="16"/>
      <c r="O82" s="16"/>
      <c r="P82" s="16"/>
      <c r="Q82" s="16"/>
      <c r="R82" s="16"/>
      <c r="S82" s="17" t="s">
        <v>25</v>
      </c>
      <c r="T82" s="17" t="s">
        <v>26</v>
      </c>
    </row>
    <row r="83" spans="1:20" ht="36" customHeight="1">
      <c r="A83" s="26">
        <v>62</v>
      </c>
      <c r="B83" s="10" t="s">
        <v>171</v>
      </c>
      <c r="C83" s="11" t="s">
        <v>172</v>
      </c>
      <c r="D83" s="11" t="s">
        <v>52</v>
      </c>
      <c r="E83" s="28" t="s">
        <v>24</v>
      </c>
      <c r="F83" s="19">
        <v>16</v>
      </c>
      <c r="G83" s="27">
        <v>11926</v>
      </c>
      <c r="H83" s="15"/>
      <c r="I83" s="15"/>
      <c r="J83" s="15"/>
      <c r="K83" s="15"/>
      <c r="L83" s="15"/>
      <c r="M83" s="16">
        <f>G83*2</f>
        <v>23852</v>
      </c>
      <c r="N83" s="16"/>
      <c r="O83" s="16"/>
      <c r="P83" s="16"/>
      <c r="Q83" s="16"/>
      <c r="R83" s="16"/>
      <c r="S83" s="17" t="s">
        <v>25</v>
      </c>
      <c r="T83" s="17" t="s">
        <v>26</v>
      </c>
    </row>
    <row r="84" spans="1:20" ht="36" customHeight="1">
      <c r="A84" s="26">
        <v>63</v>
      </c>
      <c r="B84" s="10" t="s">
        <v>173</v>
      </c>
      <c r="C84" s="18" t="s">
        <v>174</v>
      </c>
      <c r="D84" s="11" t="s">
        <v>175</v>
      </c>
      <c r="E84" s="28" t="s">
        <v>24</v>
      </c>
      <c r="F84" s="19">
        <v>13.9</v>
      </c>
      <c r="G84" s="27">
        <v>5293</v>
      </c>
      <c r="H84" s="15"/>
      <c r="I84" s="15"/>
      <c r="J84" s="15"/>
      <c r="K84" s="15"/>
      <c r="L84" s="15"/>
      <c r="M84" s="16">
        <f>G84*2</f>
        <v>10586</v>
      </c>
      <c r="N84" s="16"/>
      <c r="O84" s="16"/>
      <c r="P84" s="16"/>
      <c r="Q84" s="16"/>
      <c r="R84" s="16"/>
      <c r="S84" s="17" t="s">
        <v>25</v>
      </c>
      <c r="T84" s="17" t="s">
        <v>26</v>
      </c>
    </row>
    <row r="85" spans="1:20" ht="19.5" customHeight="1">
      <c r="A85" s="75" t="s">
        <v>176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1:20" ht="37.5" customHeight="1">
      <c r="A86" s="26">
        <v>64</v>
      </c>
      <c r="B86" s="10" t="s">
        <v>177</v>
      </c>
      <c r="C86" s="11" t="s">
        <v>178</v>
      </c>
      <c r="D86" s="11" t="s">
        <v>179</v>
      </c>
      <c r="E86" s="19" t="s">
        <v>24</v>
      </c>
      <c r="F86" s="19">
        <v>30</v>
      </c>
      <c r="G86" s="27">
        <v>57372</v>
      </c>
      <c r="H86" s="15"/>
      <c r="I86" s="15"/>
      <c r="J86" s="15"/>
      <c r="K86" s="15"/>
      <c r="L86" s="15"/>
      <c r="M86" s="16">
        <f>G86*2</f>
        <v>114744</v>
      </c>
      <c r="N86" s="16"/>
      <c r="O86" s="16"/>
      <c r="P86" s="16"/>
      <c r="Q86" s="16"/>
      <c r="R86" s="16"/>
      <c r="S86" s="17" t="s">
        <v>25</v>
      </c>
      <c r="T86" s="17" t="s">
        <v>26</v>
      </c>
    </row>
    <row r="87" spans="1:20" ht="19.5" customHeight="1">
      <c r="A87" s="75" t="s">
        <v>180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1:20" ht="32.25" customHeight="1">
      <c r="A88" s="26">
        <v>65</v>
      </c>
      <c r="B88" s="10" t="s">
        <v>181</v>
      </c>
      <c r="C88" s="18" t="s">
        <v>182</v>
      </c>
      <c r="D88" s="11" t="s">
        <v>175</v>
      </c>
      <c r="E88" s="19" t="s">
        <v>38</v>
      </c>
      <c r="F88" s="19">
        <v>16</v>
      </c>
      <c r="G88" s="27"/>
      <c r="H88" s="27">
        <v>4359</v>
      </c>
      <c r="I88" s="27">
        <v>1693</v>
      </c>
      <c r="J88" s="15"/>
      <c r="K88" s="15"/>
      <c r="L88" s="15"/>
      <c r="M88" s="35"/>
      <c r="N88" s="35">
        <v>2180</v>
      </c>
      <c r="O88" s="35">
        <v>847</v>
      </c>
      <c r="P88" s="36"/>
      <c r="Q88" s="36"/>
      <c r="R88" s="16"/>
      <c r="S88" s="17" t="s">
        <v>25</v>
      </c>
      <c r="T88" s="17" t="s">
        <v>26</v>
      </c>
    </row>
    <row r="89" spans="1:20" ht="32.25" customHeight="1">
      <c r="A89" s="26">
        <v>66</v>
      </c>
      <c r="B89" s="10" t="s">
        <v>183</v>
      </c>
      <c r="C89" s="18" t="s">
        <v>184</v>
      </c>
      <c r="D89" s="11" t="s">
        <v>175</v>
      </c>
      <c r="E89" s="19" t="s">
        <v>24</v>
      </c>
      <c r="F89" s="19">
        <v>16</v>
      </c>
      <c r="G89" s="27">
        <v>43793</v>
      </c>
      <c r="H89" s="27"/>
      <c r="I89" s="27"/>
      <c r="J89" s="15"/>
      <c r="K89" s="15"/>
      <c r="L89" s="15"/>
      <c r="M89" s="37">
        <v>21897</v>
      </c>
      <c r="N89" s="35"/>
      <c r="O89" s="35"/>
      <c r="P89" s="36"/>
      <c r="Q89" s="36"/>
      <c r="R89" s="16"/>
      <c r="S89" s="17" t="s">
        <v>25</v>
      </c>
      <c r="T89" s="17" t="s">
        <v>26</v>
      </c>
    </row>
    <row r="90" spans="1:20" ht="32.25" customHeight="1">
      <c r="A90" s="26">
        <v>67</v>
      </c>
      <c r="B90" s="10" t="s">
        <v>185</v>
      </c>
      <c r="C90" s="18"/>
      <c r="D90" s="11" t="s">
        <v>175</v>
      </c>
      <c r="E90" s="19" t="s">
        <v>34</v>
      </c>
      <c r="F90" s="19">
        <v>245</v>
      </c>
      <c r="G90" s="27"/>
      <c r="H90" s="27"/>
      <c r="I90" s="27"/>
      <c r="J90" s="15">
        <v>32000</v>
      </c>
      <c r="K90" s="15">
        <v>18000</v>
      </c>
      <c r="L90" s="15">
        <v>100000</v>
      </c>
      <c r="M90" s="36"/>
      <c r="N90" s="36"/>
      <c r="O90" s="36"/>
      <c r="P90" s="36">
        <f>J90*2</f>
        <v>64000</v>
      </c>
      <c r="Q90" s="36">
        <f>K90*2</f>
        <v>36000</v>
      </c>
      <c r="R90" s="16">
        <f>L90*2</f>
        <v>200000</v>
      </c>
      <c r="S90" s="17" t="s">
        <v>128</v>
      </c>
      <c r="T90" s="17" t="s">
        <v>129</v>
      </c>
    </row>
    <row r="91" spans="1:20" ht="30" customHeight="1">
      <c r="A91" s="26">
        <v>68</v>
      </c>
      <c r="B91" s="10" t="s">
        <v>186</v>
      </c>
      <c r="C91" s="33" t="s">
        <v>187</v>
      </c>
      <c r="D91" s="11" t="s">
        <v>175</v>
      </c>
      <c r="E91" s="28" t="s">
        <v>24</v>
      </c>
      <c r="F91" s="19">
        <v>5</v>
      </c>
      <c r="G91" s="27">
        <v>3942</v>
      </c>
      <c r="H91" s="27"/>
      <c r="I91" s="27"/>
      <c r="J91" s="15"/>
      <c r="K91" s="15"/>
      <c r="L91" s="15"/>
      <c r="M91" s="36">
        <f>G91*2</f>
        <v>7884</v>
      </c>
      <c r="N91" s="36"/>
      <c r="O91" s="36"/>
      <c r="P91" s="36"/>
      <c r="Q91" s="36"/>
      <c r="R91" s="16"/>
      <c r="S91" s="17" t="s">
        <v>25</v>
      </c>
      <c r="T91" s="17" t="s">
        <v>26</v>
      </c>
    </row>
    <row r="92" spans="1:20" ht="18" customHeight="1">
      <c r="A92" s="74" t="s">
        <v>188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1:20" ht="33.75" customHeight="1">
      <c r="A93" s="26">
        <v>69</v>
      </c>
      <c r="B93" s="10" t="s">
        <v>189</v>
      </c>
      <c r="C93" s="38" t="s">
        <v>190</v>
      </c>
      <c r="D93" s="11" t="s">
        <v>191</v>
      </c>
      <c r="E93" s="29" t="s">
        <v>34</v>
      </c>
      <c r="F93" s="19" t="s">
        <v>35</v>
      </c>
      <c r="G93" s="30"/>
      <c r="H93" s="39"/>
      <c r="I93" s="39"/>
      <c r="J93" s="27">
        <v>31980</v>
      </c>
      <c r="K93" s="27">
        <v>16680</v>
      </c>
      <c r="L93" s="27">
        <v>100260</v>
      </c>
      <c r="M93" s="34"/>
      <c r="N93" s="34"/>
      <c r="O93" s="34"/>
      <c r="P93" s="34">
        <f>J93*2</f>
        <v>63960</v>
      </c>
      <c r="Q93" s="34">
        <f>K93*2</f>
        <v>33360</v>
      </c>
      <c r="R93" s="34">
        <f>L93*2</f>
        <v>200520</v>
      </c>
      <c r="S93" s="17" t="s">
        <v>25</v>
      </c>
      <c r="T93" s="17" t="s">
        <v>26</v>
      </c>
    </row>
    <row r="94" spans="1:20" ht="33.75" customHeight="1">
      <c r="A94" s="26">
        <v>70</v>
      </c>
      <c r="B94" s="10" t="s">
        <v>192</v>
      </c>
      <c r="C94" s="18" t="s">
        <v>193</v>
      </c>
      <c r="D94" s="11" t="s">
        <v>191</v>
      </c>
      <c r="E94" s="28" t="s">
        <v>24</v>
      </c>
      <c r="F94" s="19">
        <v>5</v>
      </c>
      <c r="G94" s="40">
        <v>4066</v>
      </c>
      <c r="H94" s="39"/>
      <c r="I94" s="39"/>
      <c r="J94" s="30"/>
      <c r="K94" s="30"/>
      <c r="L94" s="30"/>
      <c r="M94" s="34">
        <f>G94*2</f>
        <v>8132</v>
      </c>
      <c r="N94" s="34"/>
      <c r="O94" s="34"/>
      <c r="P94" s="34"/>
      <c r="Q94" s="34"/>
      <c r="R94" s="34"/>
      <c r="S94" s="17" t="s">
        <v>25</v>
      </c>
      <c r="T94" s="17" t="s">
        <v>26</v>
      </c>
    </row>
    <row r="95" spans="1:20" ht="17.25" customHeight="1">
      <c r="A95" s="74" t="s">
        <v>194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1:20" ht="33.75" customHeight="1">
      <c r="A96" s="41">
        <v>71</v>
      </c>
      <c r="B96" s="42" t="s">
        <v>195</v>
      </c>
      <c r="C96" s="43" t="s">
        <v>196</v>
      </c>
      <c r="D96" s="44" t="s">
        <v>52</v>
      </c>
      <c r="E96" s="43" t="s">
        <v>197</v>
      </c>
      <c r="F96" s="45">
        <v>104</v>
      </c>
      <c r="G96" s="39"/>
      <c r="H96" s="39"/>
      <c r="I96" s="39"/>
      <c r="J96" s="27">
        <v>72353</v>
      </c>
      <c r="K96" s="27">
        <v>30135</v>
      </c>
      <c r="L96" s="27">
        <v>171230</v>
      </c>
      <c r="M96" s="34"/>
      <c r="N96" s="34"/>
      <c r="O96" s="34"/>
      <c r="P96" s="34">
        <f>J96*2</f>
        <v>144706</v>
      </c>
      <c r="Q96" s="34">
        <f>K96*2</f>
        <v>60270</v>
      </c>
      <c r="R96" s="34">
        <f>L96*2</f>
        <v>342460</v>
      </c>
      <c r="S96" s="17" t="s">
        <v>25</v>
      </c>
      <c r="T96" s="17" t="s">
        <v>26</v>
      </c>
    </row>
    <row r="97" spans="1:20" ht="33.75" customHeight="1">
      <c r="A97" s="41">
        <v>72</v>
      </c>
      <c r="B97" s="10" t="s">
        <v>198</v>
      </c>
      <c r="C97" s="11" t="s">
        <v>199</v>
      </c>
      <c r="D97" s="44" t="s">
        <v>52</v>
      </c>
      <c r="E97" s="19" t="s">
        <v>53</v>
      </c>
      <c r="F97" s="19">
        <v>40</v>
      </c>
      <c r="G97" s="27">
        <v>48220</v>
      </c>
      <c r="H97" s="39"/>
      <c r="I97" s="39"/>
      <c r="J97" s="39"/>
      <c r="K97" s="39"/>
      <c r="L97" s="39"/>
      <c r="M97" s="16">
        <f>G97*2</f>
        <v>96440</v>
      </c>
      <c r="N97" s="16"/>
      <c r="O97" s="16"/>
      <c r="P97" s="16"/>
      <c r="Q97" s="16"/>
      <c r="R97" s="16"/>
      <c r="S97" s="17" t="s">
        <v>25</v>
      </c>
      <c r="T97" s="17" t="s">
        <v>26</v>
      </c>
    </row>
    <row r="98" spans="1:20" ht="33.75" customHeight="1">
      <c r="A98" s="41">
        <v>73</v>
      </c>
      <c r="B98" s="10" t="s">
        <v>200</v>
      </c>
      <c r="C98" s="11" t="s">
        <v>201</v>
      </c>
      <c r="D98" s="44" t="s">
        <v>52</v>
      </c>
      <c r="E98" s="28" t="s">
        <v>24</v>
      </c>
      <c r="F98" s="19">
        <v>3.5</v>
      </c>
      <c r="G98" s="27">
        <v>7503</v>
      </c>
      <c r="H98" s="39"/>
      <c r="I98" s="39"/>
      <c r="J98" s="39"/>
      <c r="K98" s="39"/>
      <c r="L98" s="39"/>
      <c r="M98" s="16">
        <f>G98*2</f>
        <v>15006</v>
      </c>
      <c r="N98" s="16"/>
      <c r="O98" s="16"/>
      <c r="P98" s="16"/>
      <c r="Q98" s="16"/>
      <c r="R98" s="16"/>
      <c r="S98" s="17" t="s">
        <v>25</v>
      </c>
      <c r="T98" s="17" t="s">
        <v>26</v>
      </c>
    </row>
    <row r="99" spans="1:20" ht="33.75" customHeight="1">
      <c r="A99" s="41">
        <v>74</v>
      </c>
      <c r="B99" s="10" t="s">
        <v>202</v>
      </c>
      <c r="C99" s="11" t="s">
        <v>203</v>
      </c>
      <c r="D99" s="44" t="s">
        <v>52</v>
      </c>
      <c r="E99" s="28" t="s">
        <v>24</v>
      </c>
      <c r="F99" s="19">
        <v>7</v>
      </c>
      <c r="G99" s="27">
        <v>8988</v>
      </c>
      <c r="H99" s="39"/>
      <c r="I99" s="39"/>
      <c r="J99" s="39"/>
      <c r="K99" s="39"/>
      <c r="L99" s="39"/>
      <c r="M99" s="16">
        <f>G99*2</f>
        <v>17976</v>
      </c>
      <c r="N99" s="16"/>
      <c r="O99" s="16"/>
      <c r="P99" s="16"/>
      <c r="Q99" s="16"/>
      <c r="R99" s="16"/>
      <c r="S99" s="17" t="s">
        <v>25</v>
      </c>
      <c r="T99" s="17" t="s">
        <v>26</v>
      </c>
    </row>
    <row r="100" spans="1:20" ht="33.75" customHeight="1">
      <c r="A100" s="41">
        <v>75</v>
      </c>
      <c r="B100" s="46" t="s">
        <v>204</v>
      </c>
      <c r="C100" s="47" t="s">
        <v>205</v>
      </c>
      <c r="D100" s="44" t="s">
        <v>52</v>
      </c>
      <c r="E100" s="28" t="s">
        <v>24</v>
      </c>
      <c r="F100" s="19">
        <v>22</v>
      </c>
      <c r="G100" s="27">
        <v>8000</v>
      </c>
      <c r="H100" s="39"/>
      <c r="I100" s="39"/>
      <c r="J100" s="39"/>
      <c r="K100" s="39"/>
      <c r="L100" s="39"/>
      <c r="M100" s="16">
        <f>G100*2</f>
        <v>16000</v>
      </c>
      <c r="N100" s="16"/>
      <c r="O100" s="16"/>
      <c r="P100" s="16"/>
      <c r="Q100" s="16"/>
      <c r="R100" s="16"/>
      <c r="S100" s="17" t="s">
        <v>128</v>
      </c>
      <c r="T100" s="17" t="s">
        <v>129</v>
      </c>
    </row>
    <row r="101" spans="1:20" ht="18" customHeight="1">
      <c r="A101" s="74" t="s">
        <v>206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1:20" ht="36.75" customHeight="1">
      <c r="A102" s="41">
        <v>76</v>
      </c>
      <c r="B102" s="42" t="s">
        <v>207</v>
      </c>
      <c r="C102" s="48" t="s">
        <v>208</v>
      </c>
      <c r="D102" s="11" t="s">
        <v>209</v>
      </c>
      <c r="E102" s="19" t="s">
        <v>34</v>
      </c>
      <c r="F102" s="19">
        <v>120</v>
      </c>
      <c r="G102" s="30"/>
      <c r="H102" s="49"/>
      <c r="I102" s="49"/>
      <c r="J102" s="21">
        <v>40091</v>
      </c>
      <c r="K102" s="21">
        <v>22070</v>
      </c>
      <c r="L102" s="21">
        <v>132965</v>
      </c>
      <c r="M102" s="36"/>
      <c r="N102" s="36"/>
      <c r="O102" s="36"/>
      <c r="P102" s="36">
        <f>J102*2</f>
        <v>80182</v>
      </c>
      <c r="Q102" s="36">
        <f>K102*2</f>
        <v>44140</v>
      </c>
      <c r="R102" s="36">
        <f>L102*2</f>
        <v>265930</v>
      </c>
      <c r="S102" s="17" t="s">
        <v>25</v>
      </c>
      <c r="T102" s="17" t="s">
        <v>26</v>
      </c>
    </row>
    <row r="103" spans="1:20" ht="36.75" customHeight="1">
      <c r="A103" s="41">
        <v>77</v>
      </c>
      <c r="B103" s="10" t="s">
        <v>210</v>
      </c>
      <c r="C103" s="11" t="s">
        <v>211</v>
      </c>
      <c r="D103" s="11" t="s">
        <v>209</v>
      </c>
      <c r="E103" s="28" t="s">
        <v>24</v>
      </c>
      <c r="F103" s="19">
        <v>7</v>
      </c>
      <c r="G103" s="27">
        <v>7603</v>
      </c>
      <c r="H103" s="49"/>
      <c r="I103" s="49"/>
      <c r="J103" s="15"/>
      <c r="K103" s="15"/>
      <c r="L103" s="15"/>
      <c r="M103" s="36">
        <f>G103*2</f>
        <v>15206</v>
      </c>
      <c r="N103" s="36"/>
      <c r="O103" s="36"/>
      <c r="P103" s="36"/>
      <c r="Q103" s="36"/>
      <c r="R103" s="36"/>
      <c r="S103" s="17" t="s">
        <v>25</v>
      </c>
      <c r="T103" s="17" t="s">
        <v>26</v>
      </c>
    </row>
    <row r="104" spans="1:20" ht="36.75" customHeight="1">
      <c r="A104" s="41">
        <v>78</v>
      </c>
      <c r="B104" s="10" t="s">
        <v>212</v>
      </c>
      <c r="C104" s="11" t="s">
        <v>213</v>
      </c>
      <c r="D104" s="11" t="s">
        <v>209</v>
      </c>
      <c r="E104" s="28" t="s">
        <v>24</v>
      </c>
      <c r="F104" s="19">
        <v>7</v>
      </c>
      <c r="G104" s="27">
        <v>5999</v>
      </c>
      <c r="H104" s="27"/>
      <c r="I104" s="27"/>
      <c r="J104" s="15"/>
      <c r="K104" s="15"/>
      <c r="L104" s="15"/>
      <c r="M104" s="16">
        <f>G104*2</f>
        <v>11998</v>
      </c>
      <c r="N104" s="16"/>
      <c r="O104" s="16"/>
      <c r="P104" s="16"/>
      <c r="Q104" s="16"/>
      <c r="R104" s="16"/>
      <c r="S104" s="17" t="s">
        <v>25</v>
      </c>
      <c r="T104" s="17" t="s">
        <v>26</v>
      </c>
    </row>
    <row r="105" spans="1:20" ht="36.75" customHeight="1">
      <c r="A105" s="41">
        <v>79</v>
      </c>
      <c r="B105" s="10" t="s">
        <v>214</v>
      </c>
      <c r="C105" s="11" t="s">
        <v>215</v>
      </c>
      <c r="D105" s="11" t="s">
        <v>209</v>
      </c>
      <c r="E105" s="28" t="s">
        <v>107</v>
      </c>
      <c r="F105" s="19">
        <v>22</v>
      </c>
      <c r="G105" s="27"/>
      <c r="H105" s="27">
        <v>1751</v>
      </c>
      <c r="I105" s="27">
        <v>5493</v>
      </c>
      <c r="J105" s="15"/>
      <c r="K105" s="15"/>
      <c r="L105" s="15"/>
      <c r="M105" s="16"/>
      <c r="N105" s="16">
        <f>H105*2</f>
        <v>3502</v>
      </c>
      <c r="O105" s="16">
        <f>I105*2</f>
        <v>10986</v>
      </c>
      <c r="P105" s="16"/>
      <c r="Q105" s="16"/>
      <c r="R105" s="16"/>
      <c r="S105" s="17" t="s">
        <v>25</v>
      </c>
      <c r="T105" s="17" t="s">
        <v>26</v>
      </c>
    </row>
    <row r="106" spans="1:20" ht="17.25" customHeight="1">
      <c r="A106" s="74" t="s">
        <v>216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20" ht="33.75" customHeight="1">
      <c r="A107" s="26">
        <v>80</v>
      </c>
      <c r="B107" s="10" t="s">
        <v>217</v>
      </c>
      <c r="C107" s="11" t="s">
        <v>218</v>
      </c>
      <c r="D107" s="11" t="s">
        <v>52</v>
      </c>
      <c r="E107" s="19" t="s">
        <v>53</v>
      </c>
      <c r="F107" s="19">
        <v>30</v>
      </c>
      <c r="G107" s="27">
        <v>75700</v>
      </c>
      <c r="H107" s="50"/>
      <c r="I107" s="50"/>
      <c r="J107" s="15"/>
      <c r="K107" s="15"/>
      <c r="L107" s="15"/>
      <c r="M107" s="16">
        <f>G107*2</f>
        <v>151400</v>
      </c>
      <c r="N107" s="16"/>
      <c r="O107" s="16"/>
      <c r="P107" s="16"/>
      <c r="Q107" s="16"/>
      <c r="R107" s="16"/>
      <c r="S107" s="17" t="s">
        <v>25</v>
      </c>
      <c r="T107" s="17" t="s">
        <v>26</v>
      </c>
    </row>
    <row r="108" spans="1:20" ht="33.75" customHeight="1">
      <c r="A108" s="26">
        <v>81</v>
      </c>
      <c r="B108" s="10" t="s">
        <v>219</v>
      </c>
      <c r="C108" s="51" t="s">
        <v>220</v>
      </c>
      <c r="D108" s="11" t="s">
        <v>52</v>
      </c>
      <c r="E108" s="28" t="s">
        <v>24</v>
      </c>
      <c r="F108" s="19">
        <v>10</v>
      </c>
      <c r="G108" s="27">
        <v>8745</v>
      </c>
      <c r="H108" s="50"/>
      <c r="I108" s="50"/>
      <c r="J108" s="15"/>
      <c r="K108" s="15"/>
      <c r="L108" s="15"/>
      <c r="M108" s="16">
        <f>G108*2</f>
        <v>17490</v>
      </c>
      <c r="N108" s="16"/>
      <c r="O108" s="16"/>
      <c r="P108" s="16"/>
      <c r="Q108" s="16"/>
      <c r="R108" s="16"/>
      <c r="S108" s="17" t="s">
        <v>25</v>
      </c>
      <c r="T108" s="17" t="s">
        <v>26</v>
      </c>
    </row>
    <row r="109" spans="1:20" ht="33.75" customHeight="1">
      <c r="A109" s="26">
        <v>82</v>
      </c>
      <c r="B109" s="10" t="s">
        <v>221</v>
      </c>
      <c r="C109" s="11" t="s">
        <v>222</v>
      </c>
      <c r="D109" s="11" t="s">
        <v>52</v>
      </c>
      <c r="E109" s="28" t="s">
        <v>24</v>
      </c>
      <c r="F109" s="19">
        <v>10</v>
      </c>
      <c r="G109" s="27">
        <v>7011</v>
      </c>
      <c r="H109" s="50"/>
      <c r="I109" s="50"/>
      <c r="J109" s="15"/>
      <c r="K109" s="15"/>
      <c r="L109" s="15"/>
      <c r="M109" s="16">
        <f>G109*2</f>
        <v>14022</v>
      </c>
      <c r="N109" s="16"/>
      <c r="O109" s="16"/>
      <c r="P109" s="16"/>
      <c r="Q109" s="16"/>
      <c r="R109" s="16"/>
      <c r="S109" s="17" t="s">
        <v>25</v>
      </c>
      <c r="T109" s="17" t="s">
        <v>26</v>
      </c>
    </row>
    <row r="110" spans="1:20" ht="20.25" customHeight="1">
      <c r="A110" s="74" t="s">
        <v>223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1:20" ht="38.25" customHeight="1">
      <c r="A111" s="26">
        <v>83</v>
      </c>
      <c r="B111" s="10" t="s">
        <v>224</v>
      </c>
      <c r="C111" s="11" t="s">
        <v>225</v>
      </c>
      <c r="D111" s="11" t="s">
        <v>23</v>
      </c>
      <c r="E111" s="28" t="s">
        <v>24</v>
      </c>
      <c r="F111" s="19">
        <v>30</v>
      </c>
      <c r="G111" s="27">
        <v>55650</v>
      </c>
      <c r="H111" s="15"/>
      <c r="I111" s="15"/>
      <c r="J111" s="15"/>
      <c r="K111" s="15"/>
      <c r="L111" s="15"/>
      <c r="M111" s="16">
        <f>G111*2</f>
        <v>111300</v>
      </c>
      <c r="N111" s="16"/>
      <c r="O111" s="16"/>
      <c r="P111" s="16"/>
      <c r="Q111" s="16"/>
      <c r="R111" s="16"/>
      <c r="S111" s="17" t="s">
        <v>25</v>
      </c>
      <c r="T111" s="17" t="s">
        <v>26</v>
      </c>
    </row>
    <row r="112" spans="1:20" ht="18.75" customHeight="1">
      <c r="A112" s="74" t="s">
        <v>226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</row>
    <row r="113" spans="1:20" ht="36.75" customHeight="1">
      <c r="A113" s="26">
        <v>84</v>
      </c>
      <c r="B113" s="10" t="s">
        <v>227</v>
      </c>
      <c r="C113" s="11" t="s">
        <v>228</v>
      </c>
      <c r="D113" s="11" t="s">
        <v>23</v>
      </c>
      <c r="E113" s="28" t="s">
        <v>24</v>
      </c>
      <c r="F113" s="19">
        <v>30</v>
      </c>
      <c r="G113" s="27">
        <v>57355</v>
      </c>
      <c r="H113" s="30"/>
      <c r="I113" s="30"/>
      <c r="J113" s="15"/>
      <c r="K113" s="15"/>
      <c r="L113" s="15"/>
      <c r="M113" s="16">
        <f>G113*2</f>
        <v>114710</v>
      </c>
      <c r="N113" s="16"/>
      <c r="O113" s="16"/>
      <c r="P113" s="16"/>
      <c r="Q113" s="16"/>
      <c r="R113" s="16"/>
      <c r="S113" s="17" t="s">
        <v>25</v>
      </c>
      <c r="T113" s="17" t="s">
        <v>26</v>
      </c>
    </row>
    <row r="114" spans="1:20" ht="36.75" customHeight="1">
      <c r="A114" s="26">
        <v>85</v>
      </c>
      <c r="B114" s="10" t="s">
        <v>229</v>
      </c>
      <c r="C114" s="11" t="s">
        <v>230</v>
      </c>
      <c r="D114" s="11" t="s">
        <v>23</v>
      </c>
      <c r="E114" s="28" t="s">
        <v>24</v>
      </c>
      <c r="F114" s="19">
        <v>30</v>
      </c>
      <c r="G114" s="27">
        <v>26384</v>
      </c>
      <c r="H114" s="30"/>
      <c r="I114" s="30"/>
      <c r="J114" s="15"/>
      <c r="K114" s="15"/>
      <c r="L114" s="15"/>
      <c r="M114" s="16">
        <f>G114*2</f>
        <v>52768</v>
      </c>
      <c r="N114" s="16"/>
      <c r="O114" s="16"/>
      <c r="P114" s="16"/>
      <c r="Q114" s="16"/>
      <c r="R114" s="16"/>
      <c r="S114" s="17" t="s">
        <v>25</v>
      </c>
      <c r="T114" s="17" t="s">
        <v>26</v>
      </c>
    </row>
    <row r="115" spans="1:20" ht="36.75" customHeight="1">
      <c r="A115" s="26">
        <v>86</v>
      </c>
      <c r="B115" s="10" t="s">
        <v>231</v>
      </c>
      <c r="C115" s="11" t="s">
        <v>232</v>
      </c>
      <c r="D115" s="11" t="s">
        <v>23</v>
      </c>
      <c r="E115" s="28" t="s">
        <v>24</v>
      </c>
      <c r="F115" s="19">
        <v>25</v>
      </c>
      <c r="G115" s="27">
        <v>34100</v>
      </c>
      <c r="H115" s="30"/>
      <c r="I115" s="30"/>
      <c r="J115" s="15"/>
      <c r="K115" s="15"/>
      <c r="L115" s="15"/>
      <c r="M115" s="16">
        <f>G115*2</f>
        <v>68200</v>
      </c>
      <c r="N115" s="16"/>
      <c r="O115" s="16"/>
      <c r="P115" s="16"/>
      <c r="Q115" s="16"/>
      <c r="R115" s="16"/>
      <c r="S115" s="17" t="s">
        <v>25</v>
      </c>
      <c r="T115" s="17" t="s">
        <v>26</v>
      </c>
    </row>
    <row r="116" spans="1:20" ht="36.75" customHeight="1">
      <c r="A116" s="26">
        <v>87</v>
      </c>
      <c r="B116" s="10" t="s">
        <v>233</v>
      </c>
      <c r="C116" s="11" t="s">
        <v>234</v>
      </c>
      <c r="D116" s="11" t="s">
        <v>23</v>
      </c>
      <c r="E116" s="28" t="s">
        <v>24</v>
      </c>
      <c r="F116" s="19">
        <v>15</v>
      </c>
      <c r="G116" s="27">
        <v>35804</v>
      </c>
      <c r="H116" s="30"/>
      <c r="I116" s="30"/>
      <c r="J116" s="15"/>
      <c r="K116" s="15"/>
      <c r="L116" s="15"/>
      <c r="M116" s="16">
        <f>G116*2</f>
        <v>71608</v>
      </c>
      <c r="N116" s="16"/>
      <c r="O116" s="16"/>
      <c r="P116" s="16"/>
      <c r="Q116" s="16"/>
      <c r="R116" s="16"/>
      <c r="S116" s="17" t="s">
        <v>25</v>
      </c>
      <c r="T116" s="17" t="s">
        <v>26</v>
      </c>
    </row>
    <row r="117" spans="1:20" ht="36.75" customHeight="1">
      <c r="A117" s="26">
        <v>88</v>
      </c>
      <c r="B117" s="10" t="s">
        <v>235</v>
      </c>
      <c r="C117" s="11" t="s">
        <v>236</v>
      </c>
      <c r="D117" s="11" t="s">
        <v>23</v>
      </c>
      <c r="E117" s="28" t="s">
        <v>24</v>
      </c>
      <c r="F117" s="19">
        <v>12</v>
      </c>
      <c r="G117" s="27">
        <v>10343</v>
      </c>
      <c r="H117" s="30"/>
      <c r="I117" s="30"/>
      <c r="J117" s="15"/>
      <c r="K117" s="15"/>
      <c r="L117" s="15"/>
      <c r="M117" s="16">
        <f>G117*2</f>
        <v>20686</v>
      </c>
      <c r="N117" s="16"/>
      <c r="O117" s="16"/>
      <c r="P117" s="16"/>
      <c r="Q117" s="16"/>
      <c r="R117" s="16"/>
      <c r="S117" s="17" t="s">
        <v>25</v>
      </c>
      <c r="T117" s="17" t="s">
        <v>26</v>
      </c>
    </row>
    <row r="118" spans="1:20" ht="36.75" customHeight="1">
      <c r="A118" s="26">
        <v>89</v>
      </c>
      <c r="B118" s="10" t="s">
        <v>237</v>
      </c>
      <c r="C118" s="11" t="s">
        <v>238</v>
      </c>
      <c r="D118" s="11" t="s">
        <v>23</v>
      </c>
      <c r="E118" s="28" t="s">
        <v>107</v>
      </c>
      <c r="F118" s="19">
        <v>15</v>
      </c>
      <c r="G118" s="30"/>
      <c r="H118" s="27">
        <v>5629</v>
      </c>
      <c r="I118" s="27">
        <v>17357</v>
      </c>
      <c r="J118" s="15"/>
      <c r="K118" s="15"/>
      <c r="L118" s="15"/>
      <c r="M118" s="16"/>
      <c r="N118" s="16">
        <f>H118*2</f>
        <v>11258</v>
      </c>
      <c r="O118" s="16">
        <f>I118*2</f>
        <v>34714</v>
      </c>
      <c r="P118" s="16"/>
      <c r="Q118" s="16"/>
      <c r="R118" s="16"/>
      <c r="S118" s="17" t="s">
        <v>25</v>
      </c>
      <c r="T118" s="17" t="s">
        <v>26</v>
      </c>
    </row>
    <row r="119" spans="1:20" ht="36.75" customHeight="1">
      <c r="A119" s="26">
        <v>90</v>
      </c>
      <c r="B119" s="10" t="s">
        <v>239</v>
      </c>
      <c r="C119" s="11" t="s">
        <v>240</v>
      </c>
      <c r="D119" s="11" t="s">
        <v>23</v>
      </c>
      <c r="E119" s="28" t="s">
        <v>24</v>
      </c>
      <c r="F119" s="19">
        <v>14</v>
      </c>
      <c r="G119" s="27">
        <v>12254</v>
      </c>
      <c r="H119" s="30"/>
      <c r="I119" s="30"/>
      <c r="J119" s="15"/>
      <c r="K119" s="15"/>
      <c r="L119" s="15"/>
      <c r="M119" s="16">
        <f>G119*2</f>
        <v>24508</v>
      </c>
      <c r="N119" s="16"/>
      <c r="O119" s="16"/>
      <c r="P119" s="16"/>
      <c r="Q119" s="16"/>
      <c r="R119" s="16"/>
      <c r="S119" s="17" t="s">
        <v>25</v>
      </c>
      <c r="T119" s="17" t="s">
        <v>26</v>
      </c>
    </row>
    <row r="120" spans="1:20" ht="36.75" customHeight="1">
      <c r="A120" s="26">
        <v>91</v>
      </c>
      <c r="B120" s="10" t="s">
        <v>241</v>
      </c>
      <c r="C120" s="11" t="s">
        <v>242</v>
      </c>
      <c r="D120" s="11" t="s">
        <v>23</v>
      </c>
      <c r="E120" s="28" t="s">
        <v>107</v>
      </c>
      <c r="F120" s="19">
        <v>12</v>
      </c>
      <c r="G120" s="30"/>
      <c r="H120" s="27">
        <v>3396</v>
      </c>
      <c r="I120" s="27">
        <v>8328</v>
      </c>
      <c r="J120" s="15"/>
      <c r="K120" s="15"/>
      <c r="L120" s="15"/>
      <c r="M120" s="16"/>
      <c r="N120" s="16">
        <f>H120*2</f>
        <v>6792</v>
      </c>
      <c r="O120" s="16">
        <f>I120*2</f>
        <v>16656</v>
      </c>
      <c r="P120" s="16"/>
      <c r="Q120" s="16"/>
      <c r="R120" s="16"/>
      <c r="S120" s="17" t="s">
        <v>25</v>
      </c>
      <c r="T120" s="17" t="s">
        <v>26</v>
      </c>
    </row>
    <row r="121" spans="1:20" ht="36.75" customHeight="1">
      <c r="A121" s="26">
        <v>92</v>
      </c>
      <c r="B121" s="10" t="s">
        <v>243</v>
      </c>
      <c r="C121" s="11" t="s">
        <v>244</v>
      </c>
      <c r="D121" s="11" t="s">
        <v>23</v>
      </c>
      <c r="E121" s="28" t="s">
        <v>107</v>
      </c>
      <c r="F121" s="19">
        <v>40</v>
      </c>
      <c r="G121" s="30"/>
      <c r="H121" s="27">
        <v>13071</v>
      </c>
      <c r="I121" s="27">
        <v>35821</v>
      </c>
      <c r="J121" s="15"/>
      <c r="K121" s="15"/>
      <c r="L121" s="15"/>
      <c r="M121" s="16"/>
      <c r="N121" s="16">
        <f>H121*2</f>
        <v>26142</v>
      </c>
      <c r="O121" s="16">
        <f>I121*2</f>
        <v>71642</v>
      </c>
      <c r="P121" s="16"/>
      <c r="Q121" s="16"/>
      <c r="R121" s="16"/>
      <c r="S121" s="17" t="s">
        <v>25</v>
      </c>
      <c r="T121" s="17" t="s">
        <v>26</v>
      </c>
    </row>
    <row r="122" spans="1:20" ht="36.75" customHeight="1">
      <c r="A122" s="26">
        <v>93</v>
      </c>
      <c r="B122" s="10" t="s">
        <v>245</v>
      </c>
      <c r="C122" s="11" t="s">
        <v>246</v>
      </c>
      <c r="D122" s="11" t="s">
        <v>23</v>
      </c>
      <c r="E122" s="28" t="s">
        <v>24</v>
      </c>
      <c r="F122" s="19">
        <v>9</v>
      </c>
      <c r="G122" s="27">
        <v>5277</v>
      </c>
      <c r="H122" s="30"/>
      <c r="I122" s="30"/>
      <c r="J122" s="15"/>
      <c r="K122" s="15"/>
      <c r="L122" s="15"/>
      <c r="M122" s="16">
        <f>G122*2</f>
        <v>10554</v>
      </c>
      <c r="N122" s="16"/>
      <c r="O122" s="16"/>
      <c r="P122" s="16"/>
      <c r="Q122" s="16"/>
      <c r="R122" s="16"/>
      <c r="S122" s="17" t="s">
        <v>25</v>
      </c>
      <c r="T122" s="17" t="s">
        <v>26</v>
      </c>
    </row>
    <row r="123" spans="1:20" ht="36.75" customHeight="1">
      <c r="A123" s="26">
        <v>94</v>
      </c>
      <c r="B123" s="10" t="s">
        <v>247</v>
      </c>
      <c r="C123" s="11" t="s">
        <v>248</v>
      </c>
      <c r="D123" s="11" t="s">
        <v>23</v>
      </c>
      <c r="E123" s="28" t="s">
        <v>107</v>
      </c>
      <c r="F123" s="19">
        <v>32</v>
      </c>
      <c r="G123" s="30"/>
      <c r="H123" s="27">
        <v>5899</v>
      </c>
      <c r="I123" s="27">
        <v>18663</v>
      </c>
      <c r="J123" s="15"/>
      <c r="K123" s="15"/>
      <c r="L123" s="15"/>
      <c r="M123" s="16"/>
      <c r="N123" s="16">
        <f>H123*2</f>
        <v>11798</v>
      </c>
      <c r="O123" s="16">
        <f>I123*2</f>
        <v>37326</v>
      </c>
      <c r="P123" s="16"/>
      <c r="Q123" s="16"/>
      <c r="R123" s="16"/>
      <c r="S123" s="17" t="s">
        <v>25</v>
      </c>
      <c r="T123" s="17" t="s">
        <v>26</v>
      </c>
    </row>
    <row r="124" spans="1:20" ht="36.75" customHeight="1">
      <c r="A124" s="26">
        <v>95</v>
      </c>
      <c r="B124" s="52" t="s">
        <v>249</v>
      </c>
      <c r="C124" s="40" t="s">
        <v>250</v>
      </c>
      <c r="D124" s="11" t="s">
        <v>23</v>
      </c>
      <c r="E124" s="53" t="s">
        <v>24</v>
      </c>
      <c r="F124" s="54">
        <v>14</v>
      </c>
      <c r="G124" s="27">
        <v>8989</v>
      </c>
      <c r="H124" s="30"/>
      <c r="I124" s="30"/>
      <c r="J124" s="15"/>
      <c r="K124" s="15"/>
      <c r="L124" s="15"/>
      <c r="M124" s="16">
        <f>G124*2</f>
        <v>17978</v>
      </c>
      <c r="N124" s="16"/>
      <c r="O124" s="16"/>
      <c r="P124" s="16"/>
      <c r="Q124" s="16"/>
      <c r="R124" s="16"/>
      <c r="S124" s="17" t="s">
        <v>25</v>
      </c>
      <c r="T124" s="17" t="s">
        <v>26</v>
      </c>
    </row>
    <row r="125" spans="1:20" ht="36.75" customHeight="1">
      <c r="A125" s="26">
        <v>96</v>
      </c>
      <c r="B125" s="52" t="s">
        <v>251</v>
      </c>
      <c r="C125" s="40" t="s">
        <v>252</v>
      </c>
      <c r="D125" s="11" t="s">
        <v>23</v>
      </c>
      <c r="E125" s="53" t="s">
        <v>24</v>
      </c>
      <c r="F125" s="54">
        <v>15</v>
      </c>
      <c r="G125" s="27">
        <v>5590</v>
      </c>
      <c r="H125" s="30"/>
      <c r="I125" s="30"/>
      <c r="J125" s="15"/>
      <c r="K125" s="15"/>
      <c r="L125" s="15"/>
      <c r="M125" s="16">
        <f>G125*2</f>
        <v>11180</v>
      </c>
      <c r="N125" s="16"/>
      <c r="O125" s="16"/>
      <c r="P125" s="16"/>
      <c r="Q125" s="16"/>
      <c r="R125" s="16"/>
      <c r="S125" s="17" t="s">
        <v>25</v>
      </c>
      <c r="T125" s="17" t="s">
        <v>26</v>
      </c>
    </row>
    <row r="126" spans="1:20" ht="21.75" customHeight="1">
      <c r="A126" s="74" t="s">
        <v>253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1:20" ht="36.75" customHeight="1">
      <c r="A127" s="26">
        <v>97</v>
      </c>
      <c r="B127" s="10" t="s">
        <v>254</v>
      </c>
      <c r="C127" s="11" t="s">
        <v>255</v>
      </c>
      <c r="D127" s="11" t="s">
        <v>52</v>
      </c>
      <c r="E127" s="19" t="s">
        <v>24</v>
      </c>
      <c r="F127" s="19">
        <v>24</v>
      </c>
      <c r="G127" s="27">
        <v>74370</v>
      </c>
      <c r="H127" s="15"/>
      <c r="I127" s="15"/>
      <c r="J127" s="15"/>
      <c r="K127" s="15"/>
      <c r="L127" s="15"/>
      <c r="M127" s="16">
        <f>G127*2</f>
        <v>148740</v>
      </c>
      <c r="N127" s="16"/>
      <c r="O127" s="16"/>
      <c r="P127" s="16"/>
      <c r="Q127" s="16"/>
      <c r="R127" s="16"/>
      <c r="S127" s="17" t="s">
        <v>25</v>
      </c>
      <c r="T127" s="17" t="s">
        <v>26</v>
      </c>
    </row>
    <row r="128" spans="1:20" ht="36.75" customHeight="1">
      <c r="A128" s="26">
        <v>98</v>
      </c>
      <c r="B128" s="10" t="s">
        <v>256</v>
      </c>
      <c r="C128" s="11" t="s">
        <v>257</v>
      </c>
      <c r="D128" s="11" t="s">
        <v>52</v>
      </c>
      <c r="E128" s="28" t="s">
        <v>24</v>
      </c>
      <c r="F128" s="19">
        <v>18.5</v>
      </c>
      <c r="G128" s="27">
        <v>26784</v>
      </c>
      <c r="H128" s="15"/>
      <c r="I128" s="15"/>
      <c r="J128" s="15"/>
      <c r="K128" s="15"/>
      <c r="L128" s="15"/>
      <c r="M128" s="16">
        <f>G128*2</f>
        <v>53568</v>
      </c>
      <c r="N128" s="16"/>
      <c r="O128" s="16"/>
      <c r="P128" s="16"/>
      <c r="Q128" s="16"/>
      <c r="R128" s="16"/>
      <c r="S128" s="17" t="s">
        <v>25</v>
      </c>
      <c r="T128" s="17" t="s">
        <v>26</v>
      </c>
    </row>
    <row r="129" spans="1:20" ht="36.75" customHeight="1">
      <c r="A129" s="26">
        <v>99</v>
      </c>
      <c r="B129" s="10" t="s">
        <v>258</v>
      </c>
      <c r="C129" s="55" t="s">
        <v>259</v>
      </c>
      <c r="D129" s="11" t="s">
        <v>52</v>
      </c>
      <c r="E129" s="28" t="s">
        <v>24</v>
      </c>
      <c r="F129" s="31">
        <v>7</v>
      </c>
      <c r="G129" s="27">
        <v>6480</v>
      </c>
      <c r="H129" s="15"/>
      <c r="I129" s="15"/>
      <c r="J129" s="15"/>
      <c r="K129" s="15"/>
      <c r="L129" s="15"/>
      <c r="M129" s="16">
        <f>G129*2</f>
        <v>12960</v>
      </c>
      <c r="N129" s="16"/>
      <c r="O129" s="16"/>
      <c r="P129" s="16"/>
      <c r="Q129" s="16"/>
      <c r="R129" s="16"/>
      <c r="S129" s="17" t="s">
        <v>25</v>
      </c>
      <c r="T129" s="17" t="s">
        <v>26</v>
      </c>
    </row>
    <row r="130" spans="1:20" ht="19.5" customHeight="1">
      <c r="A130" s="74" t="s">
        <v>260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1:20" ht="39.75" customHeight="1">
      <c r="A131" s="26">
        <v>100</v>
      </c>
      <c r="B131" s="10" t="s">
        <v>261</v>
      </c>
      <c r="C131" s="11" t="s">
        <v>262</v>
      </c>
      <c r="D131" s="11" t="s">
        <v>52</v>
      </c>
      <c r="E131" s="19" t="s">
        <v>24</v>
      </c>
      <c r="F131" s="19">
        <v>40</v>
      </c>
      <c r="G131" s="27">
        <v>100410</v>
      </c>
      <c r="H131" s="15"/>
      <c r="I131" s="15"/>
      <c r="J131" s="15"/>
      <c r="K131" s="15"/>
      <c r="L131" s="15"/>
      <c r="M131" s="16">
        <f>G131*2</f>
        <v>200820</v>
      </c>
      <c r="N131" s="16"/>
      <c r="O131" s="16"/>
      <c r="P131" s="16"/>
      <c r="Q131" s="16"/>
      <c r="R131" s="16"/>
      <c r="S131" s="17" t="s">
        <v>25</v>
      </c>
      <c r="T131" s="17" t="s">
        <v>26</v>
      </c>
    </row>
    <row r="132" spans="1:20" ht="39.75" customHeight="1">
      <c r="A132" s="26">
        <v>101</v>
      </c>
      <c r="B132" s="10" t="s">
        <v>263</v>
      </c>
      <c r="C132" s="11" t="s">
        <v>264</v>
      </c>
      <c r="D132" s="11" t="s">
        <v>52</v>
      </c>
      <c r="E132" s="28" t="s">
        <v>24</v>
      </c>
      <c r="F132" s="19">
        <v>14</v>
      </c>
      <c r="G132" s="27">
        <v>7455</v>
      </c>
      <c r="H132" s="15"/>
      <c r="I132" s="15"/>
      <c r="J132" s="15"/>
      <c r="K132" s="15"/>
      <c r="L132" s="15"/>
      <c r="M132" s="16">
        <f>G132*2</f>
        <v>14910</v>
      </c>
      <c r="N132" s="16"/>
      <c r="O132" s="16"/>
      <c r="P132" s="16"/>
      <c r="Q132" s="16"/>
      <c r="R132" s="16"/>
      <c r="S132" s="17" t="s">
        <v>25</v>
      </c>
      <c r="T132" s="17" t="s">
        <v>26</v>
      </c>
    </row>
    <row r="133" spans="1:20" ht="21" customHeight="1">
      <c r="A133" s="74" t="s">
        <v>265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1:20" ht="36.75" customHeight="1">
      <c r="A134" s="26">
        <v>102</v>
      </c>
      <c r="B134" s="10" t="s">
        <v>266</v>
      </c>
      <c r="C134" s="47" t="s">
        <v>267</v>
      </c>
      <c r="D134" s="11" t="s">
        <v>23</v>
      </c>
      <c r="E134" s="19" t="s">
        <v>53</v>
      </c>
      <c r="F134" s="54">
        <v>60</v>
      </c>
      <c r="G134" s="27">
        <v>124999</v>
      </c>
      <c r="H134" s="15"/>
      <c r="I134" s="15"/>
      <c r="J134" s="15"/>
      <c r="K134" s="15"/>
      <c r="L134" s="15"/>
      <c r="M134" s="16">
        <f>G134*2</f>
        <v>249998</v>
      </c>
      <c r="N134" s="16"/>
      <c r="O134" s="16"/>
      <c r="P134" s="16"/>
      <c r="Q134" s="16"/>
      <c r="R134" s="16"/>
      <c r="S134" s="17" t="s">
        <v>25</v>
      </c>
      <c r="T134" s="17" t="s">
        <v>26</v>
      </c>
    </row>
    <row r="135" spans="1:20" ht="36.75" customHeight="1">
      <c r="A135" s="26">
        <v>103</v>
      </c>
      <c r="B135" s="10" t="s">
        <v>268</v>
      </c>
      <c r="C135" s="11" t="s">
        <v>269</v>
      </c>
      <c r="D135" s="11" t="s">
        <v>23</v>
      </c>
      <c r="E135" s="28" t="s">
        <v>24</v>
      </c>
      <c r="F135" s="54">
        <v>4</v>
      </c>
      <c r="G135" s="27">
        <v>3659</v>
      </c>
      <c r="H135" s="15"/>
      <c r="I135" s="15"/>
      <c r="J135" s="15"/>
      <c r="K135" s="15"/>
      <c r="L135" s="15"/>
      <c r="M135" s="16">
        <f>G135*2</f>
        <v>7318</v>
      </c>
      <c r="N135" s="16"/>
      <c r="O135" s="16"/>
      <c r="P135" s="16"/>
      <c r="Q135" s="16"/>
      <c r="R135" s="16"/>
      <c r="S135" s="17" t="s">
        <v>25</v>
      </c>
      <c r="T135" s="17" t="s">
        <v>26</v>
      </c>
    </row>
    <row r="136" spans="1:20" ht="21" customHeight="1">
      <c r="A136" s="74" t="s">
        <v>270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</row>
    <row r="137" spans="1:20" ht="35.25" customHeight="1">
      <c r="A137" s="26">
        <v>104</v>
      </c>
      <c r="B137" s="10" t="s">
        <v>271</v>
      </c>
      <c r="C137" s="18" t="s">
        <v>272</v>
      </c>
      <c r="D137" s="11" t="s">
        <v>106</v>
      </c>
      <c r="E137" s="19" t="s">
        <v>24</v>
      </c>
      <c r="F137" s="19">
        <v>4</v>
      </c>
      <c r="G137" s="27">
        <v>26</v>
      </c>
      <c r="H137" s="15"/>
      <c r="I137" s="15"/>
      <c r="J137" s="15"/>
      <c r="K137" s="15"/>
      <c r="L137" s="15"/>
      <c r="M137" s="16">
        <f>G137*2</f>
        <v>52</v>
      </c>
      <c r="N137" s="16"/>
      <c r="O137" s="16"/>
      <c r="P137" s="16"/>
      <c r="Q137" s="16"/>
      <c r="R137" s="16"/>
      <c r="S137" s="17" t="s">
        <v>25</v>
      </c>
      <c r="T137" s="17" t="s">
        <v>26</v>
      </c>
    </row>
    <row r="138" spans="1:20" ht="30.75" customHeight="1">
      <c r="A138" s="26">
        <v>105</v>
      </c>
      <c r="B138" s="10" t="s">
        <v>271</v>
      </c>
      <c r="C138" s="18" t="s">
        <v>273</v>
      </c>
      <c r="D138" s="11" t="s">
        <v>106</v>
      </c>
      <c r="E138" s="19" t="s">
        <v>24</v>
      </c>
      <c r="F138" s="19">
        <v>40</v>
      </c>
      <c r="G138" s="27">
        <v>37663</v>
      </c>
      <c r="H138" s="15"/>
      <c r="I138" s="15"/>
      <c r="J138" s="15"/>
      <c r="K138" s="15"/>
      <c r="L138" s="15"/>
      <c r="M138" s="16">
        <f>G138*2</f>
        <v>75326</v>
      </c>
      <c r="N138" s="16"/>
      <c r="O138" s="16"/>
      <c r="P138" s="16"/>
      <c r="Q138" s="16"/>
      <c r="R138" s="16"/>
      <c r="S138" s="17" t="s">
        <v>25</v>
      </c>
      <c r="T138" s="17" t="s">
        <v>26</v>
      </c>
    </row>
    <row r="139" spans="1:20" ht="29.25" customHeight="1">
      <c r="A139" s="26">
        <v>106</v>
      </c>
      <c r="B139" s="10" t="s">
        <v>271</v>
      </c>
      <c r="C139" s="18" t="s">
        <v>274</v>
      </c>
      <c r="D139" s="11" t="s">
        <v>106</v>
      </c>
      <c r="E139" s="19" t="s">
        <v>24</v>
      </c>
      <c r="F139" s="19">
        <v>40</v>
      </c>
      <c r="G139" s="27">
        <v>4647</v>
      </c>
      <c r="H139" s="15"/>
      <c r="I139" s="15"/>
      <c r="J139" s="15"/>
      <c r="K139" s="15"/>
      <c r="L139" s="15"/>
      <c r="M139" s="16">
        <f>G139*2</f>
        <v>9294</v>
      </c>
      <c r="N139" s="16"/>
      <c r="O139" s="16"/>
      <c r="P139" s="16"/>
      <c r="Q139" s="16"/>
      <c r="R139" s="16"/>
      <c r="S139" s="17" t="s">
        <v>25</v>
      </c>
      <c r="T139" s="17" t="s">
        <v>26</v>
      </c>
    </row>
    <row r="140" spans="1:20" ht="21.75" customHeight="1">
      <c r="A140" s="74" t="s">
        <v>275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1:20" ht="27.75" customHeight="1">
      <c r="A141" s="26">
        <v>107</v>
      </c>
      <c r="B141" s="10" t="s">
        <v>276</v>
      </c>
      <c r="C141" s="11" t="s">
        <v>277</v>
      </c>
      <c r="D141" s="11" t="s">
        <v>278</v>
      </c>
      <c r="E141" s="19" t="s">
        <v>24</v>
      </c>
      <c r="F141" s="19">
        <v>27</v>
      </c>
      <c r="G141" s="27">
        <v>91737</v>
      </c>
      <c r="H141" s="27"/>
      <c r="I141" s="27"/>
      <c r="J141" s="15"/>
      <c r="K141" s="15"/>
      <c r="L141" s="15"/>
      <c r="M141" s="16">
        <f>G141*2</f>
        <v>183474</v>
      </c>
      <c r="N141" s="16"/>
      <c r="O141" s="16"/>
      <c r="P141" s="16"/>
      <c r="Q141" s="16"/>
      <c r="R141" s="16"/>
      <c r="S141" s="17" t="s">
        <v>25</v>
      </c>
      <c r="T141" s="17" t="s">
        <v>26</v>
      </c>
    </row>
    <row r="142" spans="1:20" ht="27.75" customHeight="1">
      <c r="A142" s="26">
        <v>108</v>
      </c>
      <c r="B142" s="10" t="s">
        <v>279</v>
      </c>
      <c r="C142" s="56" t="s">
        <v>280</v>
      </c>
      <c r="D142" s="11" t="s">
        <v>278</v>
      </c>
      <c r="E142" s="19" t="s">
        <v>107</v>
      </c>
      <c r="F142" s="19">
        <v>40</v>
      </c>
      <c r="G142" s="27"/>
      <c r="H142" s="27">
        <v>10852</v>
      </c>
      <c r="I142" s="27">
        <v>29855</v>
      </c>
      <c r="J142" s="15"/>
      <c r="K142" s="15"/>
      <c r="L142" s="15"/>
      <c r="M142" s="16"/>
      <c r="N142" s="16">
        <f>H142*2</f>
        <v>21704</v>
      </c>
      <c r="O142" s="16">
        <f>I142*2</f>
        <v>59710</v>
      </c>
      <c r="P142" s="16"/>
      <c r="Q142" s="16"/>
      <c r="R142" s="16"/>
      <c r="S142" s="17" t="s">
        <v>25</v>
      </c>
      <c r="T142" s="17" t="s">
        <v>26</v>
      </c>
    </row>
    <row r="143" spans="1:20" ht="27.75" customHeight="1">
      <c r="A143" s="26">
        <v>109</v>
      </c>
      <c r="B143" s="10" t="s">
        <v>281</v>
      </c>
      <c r="C143" s="11" t="s">
        <v>282</v>
      </c>
      <c r="D143" s="11" t="s">
        <v>278</v>
      </c>
      <c r="E143" s="28" t="s">
        <v>24</v>
      </c>
      <c r="F143" s="19">
        <v>10</v>
      </c>
      <c r="G143" s="27">
        <v>7414</v>
      </c>
      <c r="H143" s="27"/>
      <c r="I143" s="27"/>
      <c r="J143" s="15"/>
      <c r="K143" s="15"/>
      <c r="L143" s="15"/>
      <c r="M143" s="16">
        <f>G143*2</f>
        <v>14828</v>
      </c>
      <c r="N143" s="16"/>
      <c r="O143" s="16"/>
      <c r="P143" s="16"/>
      <c r="Q143" s="16"/>
      <c r="R143" s="16"/>
      <c r="S143" s="17" t="s">
        <v>25</v>
      </c>
      <c r="T143" s="17" t="s">
        <v>26</v>
      </c>
    </row>
    <row r="144" spans="1:20" ht="27.75" customHeight="1">
      <c r="A144" s="26">
        <v>110</v>
      </c>
      <c r="B144" s="10" t="s">
        <v>283</v>
      </c>
      <c r="C144" s="11" t="s">
        <v>284</v>
      </c>
      <c r="D144" s="11" t="s">
        <v>278</v>
      </c>
      <c r="E144" s="28" t="s">
        <v>24</v>
      </c>
      <c r="F144" s="19">
        <v>17</v>
      </c>
      <c r="G144" s="27">
        <v>4677</v>
      </c>
      <c r="H144" s="27"/>
      <c r="I144" s="27"/>
      <c r="J144" s="15"/>
      <c r="K144" s="15"/>
      <c r="L144" s="15"/>
      <c r="M144" s="16">
        <f>G144*2</f>
        <v>9354</v>
      </c>
      <c r="N144" s="16"/>
      <c r="O144" s="16"/>
      <c r="P144" s="16"/>
      <c r="Q144" s="16"/>
      <c r="R144" s="16"/>
      <c r="S144" s="17" t="s">
        <v>25</v>
      </c>
      <c r="T144" s="17" t="s">
        <v>26</v>
      </c>
    </row>
    <row r="145" spans="1:20" ht="20.25" customHeight="1">
      <c r="A145" s="76" t="s">
        <v>285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 ht="36.75" customHeight="1">
      <c r="A146" s="26">
        <v>111</v>
      </c>
      <c r="B146" s="10" t="s">
        <v>286</v>
      </c>
      <c r="C146" s="11" t="s">
        <v>287</v>
      </c>
      <c r="D146" s="11" t="s">
        <v>23</v>
      </c>
      <c r="E146" s="28" t="s">
        <v>197</v>
      </c>
      <c r="F146" s="31">
        <v>425</v>
      </c>
      <c r="G146" s="30"/>
      <c r="H146" s="30"/>
      <c r="I146" s="30"/>
      <c r="J146" s="27">
        <v>405357</v>
      </c>
      <c r="K146" s="27">
        <v>152534</v>
      </c>
      <c r="L146" s="27">
        <v>884297</v>
      </c>
      <c r="M146" s="34"/>
      <c r="N146" s="34"/>
      <c r="O146" s="34"/>
      <c r="P146" s="34">
        <f>J146*2</f>
        <v>810714</v>
      </c>
      <c r="Q146" s="34">
        <f>K146*2</f>
        <v>305068</v>
      </c>
      <c r="R146" s="34">
        <f>L146*2</f>
        <v>1768594</v>
      </c>
      <c r="S146" s="17" t="s">
        <v>25</v>
      </c>
      <c r="T146" s="17" t="s">
        <v>26</v>
      </c>
    </row>
    <row r="147" spans="1:20" ht="36.75" customHeight="1">
      <c r="A147" s="26">
        <v>112</v>
      </c>
      <c r="B147" s="10" t="s">
        <v>288</v>
      </c>
      <c r="C147" s="11" t="s">
        <v>289</v>
      </c>
      <c r="D147" s="11" t="s">
        <v>23</v>
      </c>
      <c r="E147" s="28" t="s">
        <v>53</v>
      </c>
      <c r="F147" s="19">
        <v>45</v>
      </c>
      <c r="G147" s="27">
        <v>130360</v>
      </c>
      <c r="H147" s="27"/>
      <c r="I147" s="27"/>
      <c r="J147" s="30"/>
      <c r="K147" s="30"/>
      <c r="L147" s="30"/>
      <c r="M147" s="34">
        <f>G147*2</f>
        <v>260720</v>
      </c>
      <c r="N147" s="34"/>
      <c r="O147" s="34"/>
      <c r="P147" s="34"/>
      <c r="Q147" s="34"/>
      <c r="R147" s="34"/>
      <c r="S147" s="17" t="s">
        <v>25</v>
      </c>
      <c r="T147" s="17" t="s">
        <v>26</v>
      </c>
    </row>
    <row r="148" spans="1:20" ht="36.75" customHeight="1">
      <c r="A148" s="26">
        <v>113</v>
      </c>
      <c r="B148" s="10" t="s">
        <v>290</v>
      </c>
      <c r="C148" s="11" t="s">
        <v>291</v>
      </c>
      <c r="D148" s="11" t="s">
        <v>23</v>
      </c>
      <c r="E148" s="28" t="s">
        <v>107</v>
      </c>
      <c r="F148" s="19">
        <v>12</v>
      </c>
      <c r="G148" s="27"/>
      <c r="H148" s="27">
        <v>4338</v>
      </c>
      <c r="I148" s="27">
        <v>13117</v>
      </c>
      <c r="J148" s="30"/>
      <c r="K148" s="30"/>
      <c r="L148" s="30"/>
      <c r="M148" s="34"/>
      <c r="N148" s="34">
        <f>H148*2</f>
        <v>8676</v>
      </c>
      <c r="O148" s="34">
        <f>I148*2</f>
        <v>26234</v>
      </c>
      <c r="P148" s="34"/>
      <c r="Q148" s="34"/>
      <c r="R148" s="34"/>
      <c r="S148" s="17" t="s">
        <v>25</v>
      </c>
      <c r="T148" s="17" t="s">
        <v>26</v>
      </c>
    </row>
    <row r="149" spans="1:20" ht="36.75" customHeight="1">
      <c r="A149" s="26">
        <v>114</v>
      </c>
      <c r="B149" s="10" t="s">
        <v>292</v>
      </c>
      <c r="C149" s="11" t="s">
        <v>293</v>
      </c>
      <c r="D149" s="11" t="s">
        <v>23</v>
      </c>
      <c r="E149" s="28" t="s">
        <v>24</v>
      </c>
      <c r="F149" s="19">
        <v>3</v>
      </c>
      <c r="G149" s="27">
        <v>1861</v>
      </c>
      <c r="H149" s="27"/>
      <c r="I149" s="27"/>
      <c r="J149" s="30"/>
      <c r="K149" s="30"/>
      <c r="L149" s="30"/>
      <c r="M149" s="34">
        <f>G149*2</f>
        <v>3722</v>
      </c>
      <c r="N149" s="34"/>
      <c r="O149" s="34"/>
      <c r="P149" s="34"/>
      <c r="Q149" s="34"/>
      <c r="R149" s="34"/>
      <c r="S149" s="17" t="s">
        <v>25</v>
      </c>
      <c r="T149" s="17" t="s">
        <v>26</v>
      </c>
    </row>
    <row r="150" spans="1:20" ht="36.75" customHeight="1">
      <c r="A150" s="26">
        <v>115</v>
      </c>
      <c r="B150" s="10" t="s">
        <v>294</v>
      </c>
      <c r="C150" s="11" t="s">
        <v>295</v>
      </c>
      <c r="D150" s="11" t="s">
        <v>23</v>
      </c>
      <c r="E150" s="28" t="s">
        <v>24</v>
      </c>
      <c r="F150" s="19">
        <v>3</v>
      </c>
      <c r="G150" s="27">
        <v>2057</v>
      </c>
      <c r="H150" s="27"/>
      <c r="I150" s="27"/>
      <c r="J150" s="30"/>
      <c r="K150" s="30"/>
      <c r="L150" s="30"/>
      <c r="M150" s="34">
        <f>G150*2</f>
        <v>4114</v>
      </c>
      <c r="N150" s="34"/>
      <c r="O150" s="34"/>
      <c r="P150" s="34"/>
      <c r="Q150" s="34"/>
      <c r="R150" s="34"/>
      <c r="S150" s="17" t="s">
        <v>25</v>
      </c>
      <c r="T150" s="17" t="s">
        <v>26</v>
      </c>
    </row>
    <row r="151" spans="1:20" ht="36.75" customHeight="1">
      <c r="A151" s="26">
        <v>116</v>
      </c>
      <c r="B151" s="10" t="s">
        <v>296</v>
      </c>
      <c r="C151" s="11" t="s">
        <v>297</v>
      </c>
      <c r="D151" s="11" t="s">
        <v>23</v>
      </c>
      <c r="E151" s="28" t="s">
        <v>298</v>
      </c>
      <c r="F151" s="19">
        <v>3</v>
      </c>
      <c r="G151" s="27">
        <v>504</v>
      </c>
      <c r="H151" s="27"/>
      <c r="I151" s="27"/>
      <c r="J151" s="30"/>
      <c r="K151" s="30"/>
      <c r="L151" s="30"/>
      <c r="M151" s="34">
        <f>G151*2</f>
        <v>1008</v>
      </c>
      <c r="N151" s="34"/>
      <c r="O151" s="34"/>
      <c r="P151" s="34"/>
      <c r="Q151" s="34"/>
      <c r="R151" s="34"/>
      <c r="S151" s="17" t="s">
        <v>25</v>
      </c>
      <c r="T151" s="17" t="s">
        <v>26</v>
      </c>
    </row>
    <row r="152" ht="14.25">
      <c r="S152" s="57"/>
    </row>
    <row r="153" spans="1:18" ht="15">
      <c r="A153" s="58" t="s">
        <v>299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9" t="s">
        <v>300</v>
      </c>
      <c r="L153" s="60" t="s">
        <v>301</v>
      </c>
      <c r="R153" s="58"/>
    </row>
    <row r="154" spans="1:17" ht="20.25">
      <c r="A154" s="77" t="s">
        <v>302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61"/>
      <c r="L154" s="62" t="s">
        <v>303</v>
      </c>
      <c r="M154" s="62" t="s">
        <v>304</v>
      </c>
      <c r="N154" s="62" t="s">
        <v>305</v>
      </c>
      <c r="O154" s="62" t="s">
        <v>306</v>
      </c>
      <c r="P154" s="62" t="s">
        <v>307</v>
      </c>
      <c r="Q154" s="62" t="s">
        <v>308</v>
      </c>
    </row>
    <row r="155" spans="1:18" ht="15">
      <c r="A155" s="77" t="s">
        <v>309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61" t="s">
        <v>24</v>
      </c>
      <c r="L155" s="63">
        <f>SUMIF(E8:E151,K155,M8:M151)</f>
        <v>3146899</v>
      </c>
      <c r="M155" s="63"/>
      <c r="N155" s="63"/>
      <c r="O155" s="63"/>
      <c r="P155" s="63"/>
      <c r="Q155" s="63"/>
      <c r="R155" s="64"/>
    </row>
    <row r="156" spans="1:18" ht="15">
      <c r="A156" s="77" t="s">
        <v>310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61" t="s">
        <v>311</v>
      </c>
      <c r="L156" s="63">
        <f>SUM(M20,M42,M44,M69,M82,M97,M107,M134,M147)</f>
        <v>1523878</v>
      </c>
      <c r="M156" s="63"/>
      <c r="N156" s="63"/>
      <c r="O156" s="63"/>
      <c r="P156" s="63"/>
      <c r="Q156" s="63"/>
      <c r="R156" s="64"/>
    </row>
    <row r="157" spans="11:18" ht="14.25">
      <c r="K157" s="61" t="s">
        <v>312</v>
      </c>
      <c r="L157" s="63"/>
      <c r="M157" s="63">
        <f>SUM(N49,N105,N118,N120,N121,N123,N142,N148)</f>
        <v>131104</v>
      </c>
      <c r="N157" s="63">
        <f>SUM(O49,O105,O118,O120,O121,O123,O142,O148)</f>
        <v>365000</v>
      </c>
      <c r="O157" s="63"/>
      <c r="P157" s="63"/>
      <c r="Q157" s="63"/>
      <c r="R157" s="64"/>
    </row>
    <row r="158" spans="1:18" ht="15" customHeight="1">
      <c r="A158" s="78" t="s">
        <v>313</v>
      </c>
      <c r="B158" s="78"/>
      <c r="C158" s="78"/>
      <c r="D158" s="78"/>
      <c r="E158" s="78"/>
      <c r="F158" s="78"/>
      <c r="G158" s="78"/>
      <c r="H158" s="78"/>
      <c r="I158" s="78"/>
      <c r="J158" s="65"/>
      <c r="K158" s="61" t="s">
        <v>314</v>
      </c>
      <c r="L158" s="63"/>
      <c r="M158" s="63">
        <f>SUM(N13,N88)</f>
        <v>3872</v>
      </c>
      <c r="N158" s="63">
        <f>SUM(O13,O88)</f>
        <v>1419</v>
      </c>
      <c r="O158" s="63"/>
      <c r="P158" s="63"/>
      <c r="Q158" s="63"/>
      <c r="R158" s="64"/>
    </row>
    <row r="159" spans="1:18" ht="22.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65"/>
      <c r="K159" s="61" t="s">
        <v>315</v>
      </c>
      <c r="L159" s="63"/>
      <c r="M159" s="63"/>
      <c r="N159" s="63"/>
      <c r="O159" s="63">
        <f>SUM(P96,P146)</f>
        <v>955420</v>
      </c>
      <c r="P159" s="63">
        <f>SUM(Q96,Q146)</f>
        <v>365338</v>
      </c>
      <c r="Q159" s="63">
        <f>SUM(R96,R146)</f>
        <v>2111054</v>
      </c>
      <c r="R159" s="64"/>
    </row>
    <row r="160" spans="1:18" ht="15">
      <c r="A160" s="66" t="s">
        <v>316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1" t="s">
        <v>317</v>
      </c>
      <c r="L160" s="63"/>
      <c r="M160" s="63"/>
      <c r="N160" s="63"/>
      <c r="O160" s="63">
        <f>SUM(P12,P30,P54,P66,P90,P93,P102)</f>
        <v>858644</v>
      </c>
      <c r="P160" s="63">
        <f>SUM(Q12,Q30,Q54,Q66,Q90,Q93,Q102)</f>
        <v>372042</v>
      </c>
      <c r="Q160" s="63">
        <f>SUM(R12,R30,R54,R66,R90,R93,R102)</f>
        <v>2172056</v>
      </c>
      <c r="R160" s="64"/>
    </row>
    <row r="161" spans="1:18" ht="15">
      <c r="A161" s="67" t="s">
        <v>318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1" t="s">
        <v>319</v>
      </c>
      <c r="L161" s="63">
        <f>M151</f>
        <v>1008</v>
      </c>
      <c r="M161" s="63"/>
      <c r="N161" s="63"/>
      <c r="O161" s="63"/>
      <c r="P161" s="63"/>
      <c r="Q161" s="63"/>
      <c r="R161" s="64"/>
    </row>
    <row r="162" spans="1:19" ht="1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L162" s="79"/>
      <c r="M162" s="79"/>
      <c r="N162" s="80" t="s">
        <v>320</v>
      </c>
      <c r="O162" s="80"/>
      <c r="P162" s="81">
        <f>SUM(L155,L156,M157,N157,M158,N158,O159,P159,Q159,O160,P160,Q160,L161)</f>
        <v>12007734</v>
      </c>
      <c r="Q162" s="81"/>
      <c r="R162" s="82" t="s">
        <v>321</v>
      </c>
      <c r="S162" s="82"/>
    </row>
    <row r="163" spans="1:18" ht="15">
      <c r="A163" s="66" t="s">
        <v>322</v>
      </c>
      <c r="B163" s="66"/>
      <c r="C163" s="66"/>
      <c r="D163" s="66"/>
      <c r="E163" s="66"/>
      <c r="F163" s="66"/>
      <c r="G163" s="66"/>
      <c r="H163" s="66"/>
      <c r="I163" s="66"/>
      <c r="J163" s="66"/>
      <c r="L163" s="64"/>
      <c r="M163" s="64"/>
      <c r="N163" s="64"/>
      <c r="O163" s="64"/>
      <c r="P163" s="64"/>
      <c r="Q163" s="64"/>
      <c r="R163" s="64"/>
    </row>
    <row r="164" spans="1:18" ht="15">
      <c r="A164" s="66" t="s">
        <v>323</v>
      </c>
      <c r="B164" s="66"/>
      <c r="C164" s="66"/>
      <c r="D164" s="66"/>
      <c r="E164" s="66"/>
      <c r="F164" s="66"/>
      <c r="G164" s="66"/>
      <c r="H164" s="66"/>
      <c r="I164" s="66"/>
      <c r="J164" s="66"/>
      <c r="L164" s="64"/>
      <c r="M164" s="64"/>
      <c r="N164" s="64"/>
      <c r="O164" s="64"/>
      <c r="P164" s="64"/>
      <c r="Q164" s="64"/>
      <c r="R164" s="64"/>
    </row>
    <row r="165" spans="1:4" ht="15">
      <c r="A165" s="66" t="s">
        <v>324</v>
      </c>
      <c r="B165" s="66"/>
      <c r="C165" s="66"/>
      <c r="D165" s="66"/>
    </row>
    <row r="166" ht="14.25" customHeight="1">
      <c r="A166" s="59" t="s">
        <v>325</v>
      </c>
    </row>
    <row r="167" ht="17.25" customHeight="1"/>
  </sheetData>
  <sheetProtection selectLockedCells="1" selectUnlockedCells="1"/>
  <autoFilter ref="E6:E151"/>
  <mergeCells count="40">
    <mergeCell ref="A145:T145"/>
    <mergeCell ref="A154:J154"/>
    <mergeCell ref="A155:J155"/>
    <mergeCell ref="A156:J156"/>
    <mergeCell ref="A158:I159"/>
    <mergeCell ref="L162:M162"/>
    <mergeCell ref="N162:O162"/>
    <mergeCell ref="P162:Q162"/>
    <mergeCell ref="R162:S162"/>
    <mergeCell ref="A112:T112"/>
    <mergeCell ref="A126:T126"/>
    <mergeCell ref="A130:T130"/>
    <mergeCell ref="A133:T133"/>
    <mergeCell ref="A136:T136"/>
    <mergeCell ref="A140:T140"/>
    <mergeCell ref="A87:T87"/>
    <mergeCell ref="A92:T92"/>
    <mergeCell ref="A95:T95"/>
    <mergeCell ref="A101:T101"/>
    <mergeCell ref="A106:T106"/>
    <mergeCell ref="A110:T110"/>
    <mergeCell ref="A53:T53"/>
    <mergeCell ref="A61:T61"/>
    <mergeCell ref="A65:T65"/>
    <mergeCell ref="A77:T77"/>
    <mergeCell ref="A81:T81"/>
    <mergeCell ref="A85:T85"/>
    <mergeCell ref="A29:T29"/>
    <mergeCell ref="A34:T34"/>
    <mergeCell ref="A38:T38"/>
    <mergeCell ref="A41:T41"/>
    <mergeCell ref="A43:T43"/>
    <mergeCell ref="A48:T48"/>
    <mergeCell ref="A2:R2"/>
    <mergeCell ref="A4:R4"/>
    <mergeCell ref="A7:T7"/>
    <mergeCell ref="A11:T11"/>
    <mergeCell ref="A19:T19"/>
    <mergeCell ref="A25:T25"/>
    <mergeCell ref="P3:R3"/>
  </mergeCells>
  <printOptions horizontalCentered="1"/>
  <pageMargins left="0.39375" right="0.39375" top="0.39375" bottom="0.39375" header="0.5118055555555555" footer="0.5118055555555555"/>
  <pageSetup firstPageNumber="1" useFirstPageNumber="1"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2"/>
  <sheetViews>
    <sheetView zoomScale="110" zoomScaleNormal="110" zoomScalePageLayoutView="0" workbookViewId="0" topLeftCell="A1">
      <selection activeCell="C21" sqref="C21"/>
    </sheetView>
  </sheetViews>
  <sheetFormatPr defaultColWidth="11.00390625" defaultRowHeight="12.75"/>
  <sheetData>
    <row r="4" spans="1:7" ht="15.75">
      <c r="A4" s="68" t="s">
        <v>300</v>
      </c>
      <c r="B4" s="69" t="s">
        <v>301</v>
      </c>
      <c r="C4" s="69"/>
      <c r="D4" s="69"/>
      <c r="E4" s="69"/>
      <c r="F4" s="69"/>
      <c r="G4" s="69"/>
    </row>
    <row r="5" spans="1:13" ht="31.5">
      <c r="A5" s="70"/>
      <c r="B5" s="71" t="s">
        <v>303</v>
      </c>
      <c r="C5" s="71" t="s">
        <v>304</v>
      </c>
      <c r="D5" s="71" t="s">
        <v>305</v>
      </c>
      <c r="E5" s="71" t="s">
        <v>306</v>
      </c>
      <c r="F5" s="71" t="s">
        <v>307</v>
      </c>
      <c r="G5" s="71" t="s">
        <v>308</v>
      </c>
      <c r="H5" s="71" t="s">
        <v>303</v>
      </c>
      <c r="I5" s="71" t="s">
        <v>304</v>
      </c>
      <c r="J5" s="71" t="s">
        <v>305</v>
      </c>
      <c r="K5" s="71" t="s">
        <v>306</v>
      </c>
      <c r="L5" s="71" t="s">
        <v>307</v>
      </c>
      <c r="M5" s="71" t="s">
        <v>308</v>
      </c>
    </row>
    <row r="6" spans="1:13" ht="15.75">
      <c r="A6" s="70" t="s">
        <v>326</v>
      </c>
      <c r="B6" s="70">
        <v>3411272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.75">
      <c r="A7" s="70" t="s">
        <v>311</v>
      </c>
      <c r="B7" s="70">
        <v>2737560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.75">
      <c r="A8" s="70" t="s">
        <v>312</v>
      </c>
      <c r="B8" s="70"/>
      <c r="C8" s="70">
        <v>143852</v>
      </c>
      <c r="D8" s="70">
        <v>397494</v>
      </c>
      <c r="E8" s="70"/>
      <c r="F8" s="70"/>
      <c r="G8" s="70"/>
      <c r="H8" s="70"/>
      <c r="I8" s="70"/>
      <c r="J8" s="70"/>
      <c r="K8" s="70"/>
      <c r="L8" s="70"/>
      <c r="M8" s="70"/>
    </row>
    <row r="9" spans="1:13" ht="15.75">
      <c r="A9" s="70" t="s">
        <v>314</v>
      </c>
      <c r="B9" s="70"/>
      <c r="C9" s="70">
        <v>33092</v>
      </c>
      <c r="D9" s="70">
        <v>19200</v>
      </c>
      <c r="E9" s="70"/>
      <c r="F9" s="70"/>
      <c r="G9" s="70"/>
      <c r="H9" s="70"/>
      <c r="I9" s="70"/>
      <c r="J9" s="70"/>
      <c r="K9" s="70"/>
      <c r="L9" s="70"/>
      <c r="M9" s="70"/>
    </row>
    <row r="10" spans="1:13" ht="15.75">
      <c r="A10" s="70" t="s">
        <v>315</v>
      </c>
      <c r="B10" s="70"/>
      <c r="C10" s="70"/>
      <c r="D10" s="70"/>
      <c r="E10" s="70">
        <v>1071498</v>
      </c>
      <c r="F10" s="70">
        <v>401452</v>
      </c>
      <c r="G10" s="70">
        <v>2338004</v>
      </c>
      <c r="H10" s="70"/>
      <c r="I10" s="70"/>
      <c r="J10" s="70"/>
      <c r="K10" s="70"/>
      <c r="L10" s="70"/>
      <c r="M10" s="70"/>
    </row>
    <row r="11" spans="1:13" ht="15.75">
      <c r="A11" s="70" t="s">
        <v>317</v>
      </c>
      <c r="B11" s="70"/>
      <c r="C11" s="70"/>
      <c r="D11" s="70"/>
      <c r="E11" s="70">
        <v>396600</v>
      </c>
      <c r="F11" s="70">
        <v>164760</v>
      </c>
      <c r="G11" s="70">
        <v>984420</v>
      </c>
      <c r="H11" s="70"/>
      <c r="I11" s="70"/>
      <c r="J11" s="70"/>
      <c r="K11" s="70"/>
      <c r="L11" s="70"/>
      <c r="M11" s="70"/>
    </row>
    <row r="12" spans="1:13" ht="15.75">
      <c r="A12" s="70" t="s">
        <v>319</v>
      </c>
      <c r="B12" s="70">
        <v>2001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850683</dc:creator>
  <cp:keywords/>
  <dc:description/>
  <cp:lastModifiedBy>Ozga Anna</cp:lastModifiedBy>
  <dcterms:created xsi:type="dcterms:W3CDTF">2022-03-29T12:42:25Z</dcterms:created>
  <dcterms:modified xsi:type="dcterms:W3CDTF">2022-03-29T12:42:25Z</dcterms:modified>
  <cp:category/>
  <cp:version/>
  <cp:contentType/>
  <cp:contentStatus/>
</cp:coreProperties>
</file>