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ZETARGI 2021\ROBOTY BUDOWLANE\26. ROZBUDOWA DR NAPACHANIE-ZŁOTKOWO\WYJASNIENIA SWZ\Wyjasnienia 28.07\"/>
    </mc:Choice>
  </mc:AlternateContent>
  <bookViews>
    <workbookView xWindow="-15" yWindow="-15" windowWidth="14520" windowHeight="13140"/>
  </bookViews>
  <sheets>
    <sheet name="ZZK" sheetId="4" r:id="rId1"/>
    <sheet name="Drogi" sheetId="9" r:id="rId2"/>
    <sheet name="Przepust" sheetId="10" r:id="rId3"/>
    <sheet name="Most" sheetId="11" r:id="rId4"/>
    <sheet name="Kanalizacja" sheetId="12" r:id="rId5"/>
    <sheet name="Elektryka" sheetId="13" r:id="rId6"/>
    <sheet name="Teletechnika" sheetId="14" r:id="rId7"/>
  </sheets>
  <definedNames>
    <definedName name="_xlnm.Print_Area" localSheetId="1">Drogi!$A$1:$G$175</definedName>
    <definedName name="_xlnm.Print_Area" localSheetId="5">Elektryka!$A$1:$G$88</definedName>
    <definedName name="_xlnm.Print_Area" localSheetId="4">Kanalizacja!$A$1:$G$41</definedName>
    <definedName name="_xlnm.Print_Area" localSheetId="3">Most!$A$1:$G$74</definedName>
    <definedName name="_xlnm.Print_Area" localSheetId="2">Przepust!$A$1:$G$72</definedName>
    <definedName name="_xlnm.Print_Area" localSheetId="6">Teletechnika!$A$1:$G$112</definedName>
    <definedName name="_xlnm.Print_Area" localSheetId="0">ZZK!$A$1:$H$19</definedName>
    <definedName name="_xlnm.Print_Titles" localSheetId="1">Drogi!$1:$6</definedName>
    <definedName name="_xlnm.Print_Titles" localSheetId="5">Elektryka!$1:$6</definedName>
    <definedName name="_xlnm.Print_Titles" localSheetId="4">Kanalizacja!$1:$6</definedName>
    <definedName name="_xlnm.Print_Titles" localSheetId="3">Most!$1:$6</definedName>
    <definedName name="_xlnm.Print_Titles" localSheetId="2">Przepust!$1:$6</definedName>
    <definedName name="_xlnm.Print_Titles" localSheetId="6">Teletechnika!$1:$6</definedName>
  </definedNames>
  <calcPr calcId="152511"/>
</workbook>
</file>

<file path=xl/calcChain.xml><?xml version="1.0" encoding="utf-8"?>
<calcChain xmlns="http://schemas.openxmlformats.org/spreadsheetml/2006/main">
  <c r="G84" i="9" l="1"/>
  <c r="G111" i="14" l="1"/>
  <c r="G110" i="14"/>
  <c r="G109" i="14"/>
  <c r="G108" i="14"/>
  <c r="G107" i="14"/>
  <c r="G106" i="14"/>
  <c r="G105" i="14"/>
  <c r="G102" i="14"/>
  <c r="G101" i="14"/>
  <c r="G100" i="14"/>
  <c r="G99" i="14"/>
  <c r="G98" i="14"/>
  <c r="G97" i="14"/>
  <c r="G96" i="14"/>
  <c r="G95" i="14"/>
  <c r="G94" i="14"/>
  <c r="G91" i="14"/>
  <c r="G90" i="14"/>
  <c r="G89" i="14"/>
  <c r="G88" i="14"/>
  <c r="G87" i="14"/>
  <c r="G86" i="14"/>
  <c r="G85" i="14"/>
  <c r="G84" i="14"/>
  <c r="G83" i="14"/>
  <c r="G82" i="14"/>
  <c r="G80" i="14"/>
  <c r="G79" i="14"/>
  <c r="G78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7" i="14"/>
  <c r="G46" i="14"/>
  <c r="G45" i="14"/>
  <c r="G44" i="14"/>
  <c r="G43" i="14"/>
  <c r="G42" i="14"/>
  <c r="G41" i="14"/>
  <c r="G40" i="14"/>
  <c r="G39" i="14"/>
  <c r="G38" i="14"/>
  <c r="G36" i="14"/>
  <c r="G35" i="14"/>
  <c r="G34" i="14"/>
  <c r="G33" i="14"/>
  <c r="G32" i="14"/>
  <c r="G30" i="14"/>
  <c r="G29" i="14"/>
  <c r="G28" i="14"/>
  <c r="G27" i="14"/>
  <c r="G26" i="14"/>
  <c r="G25" i="14"/>
  <c r="G23" i="14"/>
  <c r="G22" i="14"/>
  <c r="G21" i="14"/>
  <c r="G20" i="14"/>
  <c r="G19" i="14"/>
  <c r="G18" i="14"/>
  <c r="G17" i="14"/>
  <c r="G15" i="14"/>
  <c r="G14" i="14"/>
  <c r="G13" i="14"/>
  <c r="G12" i="14"/>
  <c r="G11" i="14"/>
  <c r="G10" i="14"/>
  <c r="G9" i="14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6" i="13"/>
  <c r="G65" i="13"/>
  <c r="G64" i="13"/>
  <c r="G63" i="13"/>
  <c r="G62" i="13"/>
  <c r="G61" i="13"/>
  <c r="G59" i="13"/>
  <c r="G58" i="13"/>
  <c r="G57" i="13"/>
  <c r="G56" i="13"/>
  <c r="G55" i="13"/>
  <c r="G54" i="13"/>
  <c r="G53" i="13"/>
  <c r="G52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88" i="13" s="1"/>
  <c r="F10" i="4" s="1"/>
  <c r="G11" i="13"/>
  <c r="G10" i="13"/>
  <c r="G9" i="13"/>
  <c r="G8" i="13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73" i="11"/>
  <c r="G72" i="11"/>
  <c r="G71" i="11"/>
  <c r="G69" i="11"/>
  <c r="G68" i="11"/>
  <c r="G67" i="11"/>
  <c r="G65" i="11"/>
  <c r="G64" i="11"/>
  <c r="G61" i="11"/>
  <c r="G59" i="11"/>
  <c r="G58" i="11"/>
  <c r="G55" i="11"/>
  <c r="G54" i="11"/>
  <c r="G53" i="11"/>
  <c r="G51" i="11"/>
  <c r="G49" i="11"/>
  <c r="G48" i="11"/>
  <c r="G46" i="11"/>
  <c r="G45" i="11"/>
  <c r="G43" i="11"/>
  <c r="G42" i="11"/>
  <c r="G39" i="11"/>
  <c r="G38" i="11"/>
  <c r="G37" i="11"/>
  <c r="G36" i="11"/>
  <c r="G34" i="11"/>
  <c r="G33" i="11"/>
  <c r="G30" i="11"/>
  <c r="G29" i="11"/>
  <c r="G28" i="11"/>
  <c r="G27" i="11"/>
  <c r="G25" i="11"/>
  <c r="G24" i="11"/>
  <c r="G21" i="11"/>
  <c r="G20" i="11"/>
  <c r="G19" i="11"/>
  <c r="G18" i="11"/>
  <c r="G16" i="11"/>
  <c r="G13" i="11"/>
  <c r="G12" i="11"/>
  <c r="G11" i="11"/>
  <c r="G10" i="11"/>
  <c r="G9" i="11"/>
  <c r="G8" i="11"/>
  <c r="G71" i="10"/>
  <c r="G70" i="10"/>
  <c r="G68" i="10"/>
  <c r="G67" i="10"/>
  <c r="G66" i="10"/>
  <c r="G64" i="10"/>
  <c r="G63" i="10"/>
  <c r="G62" i="10"/>
  <c r="G61" i="10"/>
  <c r="G60" i="10"/>
  <c r="G58" i="10"/>
  <c r="G55" i="10"/>
  <c r="G52" i="10"/>
  <c r="G51" i="10"/>
  <c r="G48" i="10"/>
  <c r="G46" i="10"/>
  <c r="G45" i="10"/>
  <c r="G42" i="10"/>
  <c r="G41" i="10"/>
  <c r="G40" i="10"/>
  <c r="G38" i="10"/>
  <c r="G36" i="10"/>
  <c r="G35" i="10"/>
  <c r="G33" i="10"/>
  <c r="G32" i="10"/>
  <c r="G29" i="10"/>
  <c r="G28" i="10"/>
  <c r="G27" i="10"/>
  <c r="G24" i="10"/>
  <c r="G23" i="10"/>
  <c r="G22" i="10"/>
  <c r="G21" i="10"/>
  <c r="G19" i="10"/>
  <c r="G16" i="10"/>
  <c r="G13" i="10"/>
  <c r="G10" i="10"/>
  <c r="G9" i="10"/>
  <c r="G8" i="10"/>
  <c r="G174" i="9"/>
  <c r="G173" i="9"/>
  <c r="G172" i="9"/>
  <c r="G171" i="9"/>
  <c r="G169" i="9"/>
  <c r="G167" i="9"/>
  <c r="G166" i="9"/>
  <c r="G163" i="9"/>
  <c r="G160" i="9"/>
  <c r="G159" i="9"/>
  <c r="G157" i="9"/>
  <c r="G156" i="9"/>
  <c r="G154" i="9"/>
  <c r="G153" i="9"/>
  <c r="G151" i="9"/>
  <c r="G150" i="9"/>
  <c r="G149" i="9"/>
  <c r="G148" i="9"/>
  <c r="G147" i="9"/>
  <c r="G146" i="9"/>
  <c r="G145" i="9"/>
  <c r="G142" i="9"/>
  <c r="G141" i="9"/>
  <c r="G140" i="9"/>
  <c r="G138" i="9"/>
  <c r="G136" i="9"/>
  <c r="G135" i="9"/>
  <c r="G134" i="9"/>
  <c r="G133" i="9"/>
  <c r="G132" i="9"/>
  <c r="G131" i="9"/>
  <c r="G130" i="9"/>
  <c r="G129" i="9"/>
  <c r="G128" i="9"/>
  <c r="G127" i="9"/>
  <c r="G125" i="9"/>
  <c r="G122" i="9"/>
  <c r="G120" i="9"/>
  <c r="G119" i="9"/>
  <c r="G118" i="9"/>
  <c r="G115" i="9"/>
  <c r="G114" i="9"/>
  <c r="G113" i="9"/>
  <c r="G112" i="9"/>
  <c r="G110" i="9"/>
  <c r="G108" i="9"/>
  <c r="G107" i="9"/>
  <c r="G105" i="9"/>
  <c r="G104" i="9"/>
  <c r="G103" i="9"/>
  <c r="G102" i="9"/>
  <c r="G99" i="9"/>
  <c r="G97" i="9"/>
  <c r="G95" i="9"/>
  <c r="G94" i="9"/>
  <c r="G92" i="9"/>
  <c r="G91" i="9"/>
  <c r="G90" i="9"/>
  <c r="G89" i="9"/>
  <c r="G88" i="9"/>
  <c r="G87" i="9"/>
  <c r="G86" i="9"/>
  <c r="G83" i="9"/>
  <c r="G81" i="9"/>
  <c r="G80" i="9"/>
  <c r="G79" i="9"/>
  <c r="G78" i="9"/>
  <c r="G76" i="9"/>
  <c r="G73" i="9"/>
  <c r="G71" i="9"/>
  <c r="G69" i="9"/>
  <c r="G68" i="9"/>
  <c r="G67" i="9"/>
  <c r="G66" i="9"/>
  <c r="G63" i="9"/>
  <c r="G62" i="9"/>
  <c r="G60" i="9"/>
  <c r="G59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2" i="9"/>
  <c r="G31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9" i="9"/>
  <c r="G74" i="11" l="1"/>
  <c r="F8" i="4" s="1"/>
  <c r="G112" i="14"/>
  <c r="F11" i="4" s="1"/>
  <c r="G175" i="9"/>
  <c r="F6" i="4" s="1"/>
  <c r="G72" i="10"/>
  <c r="F7" i="4" s="1"/>
  <c r="G41" i="12"/>
  <c r="F9" i="4" s="1"/>
  <c r="F12" i="4" l="1"/>
  <c r="F13" i="4" s="1"/>
  <c r="F14" i="4" s="1"/>
</calcChain>
</file>

<file path=xl/sharedStrings.xml><?xml version="1.0" encoding="utf-8"?>
<sst xmlns="http://schemas.openxmlformats.org/spreadsheetml/2006/main" count="1082" uniqueCount="531">
  <si>
    <t>Lp.</t>
  </si>
  <si>
    <t>Wyszczególnienie</t>
  </si>
  <si>
    <t>PODATEK   VAT   (23%)</t>
  </si>
  <si>
    <t xml:space="preserve">ŁĄCZNY KOSZT ROBÓT (BRUTTO) </t>
  </si>
  <si>
    <t xml:space="preserve">Rozbudowa/przebudowa drogi powiatowej nr 2400P Napachanie – Złotkowo                                                                                    na odcinku Napachanie – Rokietnica </t>
  </si>
  <si>
    <t>Branża drogowa</t>
  </si>
  <si>
    <t>Branża drogowa - Przepust w km 1+096,59</t>
  </si>
  <si>
    <t>Branża drogowa - Remont mostu nad rzeką Samicą Kierską</t>
  </si>
  <si>
    <t>Kanalizacja deszczowa</t>
  </si>
  <si>
    <t>Branża elektryczna</t>
  </si>
  <si>
    <t>Branża telekomunikacyjna</t>
  </si>
  <si>
    <t xml:space="preserve">ŁĄCZNY KOSZT ROBÓT (NETTO) </t>
  </si>
  <si>
    <t>KOSZTORYS OFERTOWY
ZBIORCZE ZESTAWIENIE KOSZTÓW</t>
  </si>
  <si>
    <t xml:space="preserve">Rozbudowa/przebudowa drogi powiatowej nr 2400P Napachanie - Złotkowo na odcinku Napachanie-Rokietnica </t>
  </si>
  <si>
    <t>Lp</t>
  </si>
  <si>
    <t>Opis pozycji</t>
  </si>
  <si>
    <t>Ilość</t>
  </si>
  <si>
    <t>Wartość</t>
  </si>
  <si>
    <t>Roboty przygotowawcze</t>
  </si>
  <si>
    <t>D-01.01.01</t>
  </si>
  <si>
    <t>Odtworzenie (wyznaczenie) trasy i punktów wysokościowych</t>
  </si>
  <si>
    <t>Roboty pomiarowe przy liniowych robotach ziemnych - trasa dróg w terenie równinnym</t>
  </si>
  <si>
    <t>km</t>
  </si>
  <si>
    <t>D-01.02.01</t>
  </si>
  <si>
    <t>Ścinanie piłą mechaniczną drzew o średnicy: 10-15 cm wraz z wywozem gałęzi gałęzi na składowisko Wykonawcy oraz dłużyc na składowisko Zamawiającego do obwodu Zamysłowo (gm. Stęszew) - odl. ok. 34 km</t>
  </si>
  <si>
    <t>szt</t>
  </si>
  <si>
    <t>Mechaniczne karczowanie/frezowanie pni o średnicy: 10-15 cm wraz z wywozem karpiny na składowisko Wykonawcy</t>
  </si>
  <si>
    <t>Ścinanie piłą mechaniczną drzew o średnicy: 16-25 cm wraz z wywozem gałęzi gałęzi na składowisko Wykonawcy oraz dłużyc na składowisko Zamawiającego do obwodu Zamysłowo (gm. Stęszew) - odl. ok. 34 km</t>
  </si>
  <si>
    <t>Mechaniczne karczowanie/frezowanie pni o średnicy: 16-25 cm wraz z wywozem karpiny na składowisko Wykonawcy</t>
  </si>
  <si>
    <t>Ścinanie piłą mechaniczną drzew o średnicy: 26-35 cm wraz z wywozem gałęzi gałęzi na składowisko Wykonawcy oraz dłużyc na składowisko Zamawiającego do obwodu Zamysłowo (gm. Stęszew) - odl. ok. 34 km</t>
  </si>
  <si>
    <t>Mechaniczne karczowanie/frezowanie pni o średnicy: 26-35 cm wraz z wywozem karpiny na składowisko Wykonawcy</t>
  </si>
  <si>
    <t>Ścinanie piłą mechaniczną drzew o średnicy: 36-45 cm wraz z wywozem gałęzi gałęzi na składowisko Wykonawcy oraz dłużyc na składowisko Zamawiającego do obwodu Zamysłowo (gm. Stęszew) - odl. ok. 34 km</t>
  </si>
  <si>
    <t>Mechaniczne karczowanie/frezowanie pni o średnicy: 36-45 cm wraz z wywozem karpiny na składowisko Wykonawcy</t>
  </si>
  <si>
    <t>Ścinanie piłą mechaniczną drzew o średnicy: 46-55 cm wraz z wywozem gałęzi gałęzi na składowisko Wykonawcy oraz dłużyc na składowisko Zamawiającego do obwodu Zamysłowo (gm. Stęszew) - odl. ok. 34 km</t>
  </si>
  <si>
    <t>Mechaniczne karczowanie/frezowanie pni o średnicy: 46-55 cm wraz z wywozem karpiny na składowisko Wykonawcy</t>
  </si>
  <si>
    <t>Ścinanie piłą mechaniczną drzew o średnicy: 56-65 cm wraz z wywozem gałęzi gałęzi na składowisko Wykonawcy oraz dłużyc na składowisko Zamawiającego do obwodu Zamysłowo (gm. Stęszew) - odl. ok. 34 km</t>
  </si>
  <si>
    <t>Mechaniczne karczowanie/frezowanie pni o średnicy: 56-65 cm wraz z wywozem karpiny na składowisko Wykonawcy</t>
  </si>
  <si>
    <t>Ścinanie piłą mechaniczną drzew o średnicy: 66-75 cm wraz z wywozem gałęzi gałęzi na składowisko Wykonawcy oraz dłużyc na składowisko Zamawiającego do obwodu Zamysłowo (gm. Stęszew) - odl. ok. 34 km</t>
  </si>
  <si>
    <t>Mechaniczne karczowanie/frezowanie pni o średnicy: 66-75 cm wraz z wywozem karpiny na składowisko Wykonawcy</t>
  </si>
  <si>
    <t>Ścinanie piłą mechaniczną drzew o średnicy powyżej 75 cm wraz z wywozem gałęzi gałęzi na składowisko Wykonawcy oraz dłużyc na składowisko Zamawiającego do obwodu Zamysłowo (gm. Stęszew) - odl. ok. 34 km</t>
  </si>
  <si>
    <t>Mechaniczne karczowanie/frezowanie pni o średnicy powyżej 75cm wraz z wywozem karpiny na składowisko Wykonawcy</t>
  </si>
  <si>
    <t>Mechaniczne karczowanie krzewów i samosiewu liściastego poniżej 10cm wraz z rozdrobnieniem i wywiezieniem na składowisko Wykonawcy</t>
  </si>
  <si>
    <t>ha</t>
  </si>
  <si>
    <t>Oczyszczenie terenu po wykarczowaniu z gałęzi, korzeni, kory itp. w tym rozdrobnienie pozostałości</t>
  </si>
  <si>
    <t>m2</t>
  </si>
  <si>
    <t>zabezpieczenie istniejąych drzew na czas robót</t>
  </si>
  <si>
    <t>D-01.02.02</t>
  </si>
  <si>
    <t>Zdjęcie warstwy humusu</t>
  </si>
  <si>
    <t>Wywóz nadmiaru humusu na składowisko Wykonawcy</t>
  </si>
  <si>
    <t>m3</t>
  </si>
  <si>
    <t>D-01.02.04</t>
  </si>
  <si>
    <t>Rozbiórka elementów dróg i innych</t>
  </si>
  <si>
    <t>Roboty remontowe - cięcie piłą nawierzchni bitumicznych</t>
  </si>
  <si>
    <t>m</t>
  </si>
  <si>
    <t>Rozebranie mechaniczne nawierzchni z mieszanek smołowych gr. ok. 5 cm wraz z wywiezieniem i utylizacją</t>
  </si>
  <si>
    <t>Rozebranie mechaniczne nawierzchni z mieszanek smołowych gr. ok. 10 cm wraz z wywiezieniem i utylizacją</t>
  </si>
  <si>
    <t>Rozebranie mechaniczne nawierzchni z mieszanek mineralno-bitumicznych o średniej gr. ~14cm wraz z wywiezieniem na składowisko Wykonawcy</t>
  </si>
  <si>
    <t>Rozebranie mechaniczne nawierzchni z mieszanek mineralno-bitumicznych o średniej gr. ~8cm wraz z wywiezieniem na składowisko Wykonawcy</t>
  </si>
  <si>
    <t>Rozebranie mechaniczne podbudowy z kruszywa łamanego o grubości warstwy od 5 do 20cm wraz z wywiezieniem na składowisko Wykonawcy</t>
  </si>
  <si>
    <t>Rozebranie mechaniczne podbudowy z kruszywa naturalnego, o grubości: ~20 cm wraz z wywiezieniem na składowisko Wykonawcy</t>
  </si>
  <si>
    <t>Rozebranie mechaniczne podbudowy z bruku kamiennego, o grubości: ~17 cm wraz z wywiezieniem na składowisko Wykonawcy</t>
  </si>
  <si>
    <t>Rozebranie nawierzchni z kostki betonowej na podsypce cementowo-piaskowej przy wys.kostki 8 cm (chodniki i zjazdy) wraz z wywiezieniem na składowisko Wykonawcy</t>
  </si>
  <si>
    <t>Rozbiórka nawierzchni z kostki kamiennej na podsypce cementowo-piaskowej (zjazdy) wraz z wywiezieniem na składowisko Wykonawcy</t>
  </si>
  <si>
    <t>Rozbiórka nawierzchni z tłucznia  (zjazdy) wraz z wywiezieniem na składowisko Wykonawcy</t>
  </si>
  <si>
    <t>Rozebranie krawężników betonowych o wymiarach: 15x30 cm, na podsypce cementowo-piaskowej wraz z wywiezieniem na składowisko Wykonawcy</t>
  </si>
  <si>
    <t>Rozebranie obrzeży betonowych na podsypce piaskowej, o wymiarach: 8x30 cm wraz z wywiezieniem na składowisko Wykonawcy</t>
  </si>
  <si>
    <t>Rozebranie ścieków z elementów betonowych na podsypce cementowo-piaskowej wraz z wywiezieniem na składowisko Wykonawcy</t>
  </si>
  <si>
    <t>Rozebranie elementów betonowych wraz z wywiezieniem na składowisko Wykonawcy</t>
  </si>
  <si>
    <t>Rozebranie ław betonowych pod ścieki, krawężniki i oporniki itp. wraz z wywiezieniem na składowisko Wykonawcy</t>
  </si>
  <si>
    <t>Rozebranie przepustów rurowych: - rur betonowych wraz z wywiezieniem na składowisko Wykonawcy</t>
  </si>
  <si>
    <t>Rozebranie odwodnienia liniowego, ułożonego na podsypce cementowo-piaskowej wraz z wywiezieniem na składowisko Wykonawcy</t>
  </si>
  <si>
    <t>Rozebranie barier i balustrad stalowych wraz z wywiezieniem na składowisko Zamawiającego do obwodu Zamysłowo (gm. Stęszew) - odl. ok. 34 km</t>
  </si>
  <si>
    <t>Rozebranie ogrodzeń wraz z wywozem na składowisko Wykonawcy</t>
  </si>
  <si>
    <t>Rozebranie słupków do tablic znaków drogowych wraz z wywiezieniem na składowisko Zamawiającego do obwodu Zamysłowo (gm. Stęszew) - odl. ok. 34 km</t>
  </si>
  <si>
    <t>Zdjęcie niepodświetlonych tablic znaków drogowych (zakazu, nakazu, ostrzegawczych, informacyjnych) wraz z wywiezieniem na składowisko Zamawiającego do obwodu Zamysłowo (gm. Stęszew) - odl. ok. 34 km</t>
  </si>
  <si>
    <t>Demontaż istniejących wiat przystankowych wraz z przechowaniem do ponownego zamontowania</t>
  </si>
  <si>
    <t>Roboty ziemne</t>
  </si>
  <si>
    <t>D-02.01.01</t>
  </si>
  <si>
    <t>Wykonanie wykopów</t>
  </si>
  <si>
    <t>Roboty ziemne wykonywane mechanicznie z transportem urobku samochodami samowyładowczymi w miejsce wbudowania w nasyp</t>
  </si>
  <si>
    <t>Roboty ziemne wykonywane mechanicznie z transportem urobku samochodami samowyładowczymi na odkład (składowisko Wykonawcy)</t>
  </si>
  <si>
    <t>D-02.03.01</t>
  </si>
  <si>
    <t>Wykonanie nasypów</t>
  </si>
  <si>
    <t>Mechaniczne wykonanie nasypów z materiału z wykopu</t>
  </si>
  <si>
    <t>Mechaniczne wykonanie nasypów z pozyskaniem i transportem materiału z dokopu</t>
  </si>
  <si>
    <t>Odwodnienie korpusu drogowego</t>
  </si>
  <si>
    <t>D-03.01.03</t>
  </si>
  <si>
    <t>Przepusty pod koroną drogi (betonowe, żelbetowe, prefabrykowane, ścianki czołowe, stalowe)</t>
  </si>
  <si>
    <t>wykonanie przepustu z rur HDPE o średnicy 500 mm  na fundamencie grubości 30 cm z kruszywa naturalnego dogęszczoengo do Is&gt;0,98</t>
  </si>
  <si>
    <t>wykonanie przepustu z rur HDPE o średnicy 600 mm  na fundamencie grubości 30 cm z kruszywa naturalnego dogęszczoengo do Is&gt;0,98</t>
  </si>
  <si>
    <t>Umocnienie wlotów i wylotów przepustów brukowcem na betonie cementowym</t>
  </si>
  <si>
    <t>D-03.02.01</t>
  </si>
  <si>
    <t>wykonanie odwodnienia liniowego o wymiarach 240x309 z rusztem żeliwnym kl. D400</t>
  </si>
  <si>
    <t>D-03.03.01</t>
  </si>
  <si>
    <t>Drenaż korytkowy (francuski) z rurą PCV o średnicy 150mm oraz owinięciem kruszywa geowłókniną</t>
  </si>
  <si>
    <t>Podbudowy</t>
  </si>
  <si>
    <t>D-04.01.01</t>
  </si>
  <si>
    <t>Koryto wraz z profilowaniem i zagęszczeniem podłoża</t>
  </si>
  <si>
    <t>Mechaniczne profilowanie i zagęszczenie podłoża pod warstwy konstrukcyjne nawierzchni</t>
  </si>
  <si>
    <t>D-04.03.01</t>
  </si>
  <si>
    <t>Oczyszczenie i skropienie warstw konstrukcyjnych</t>
  </si>
  <si>
    <t>Czyszczenie mechaniczne nawierzchni drogowej: warstwy niebitumiczne (podbudowa KŁSM jezdni, podbudowa drogi rowerowej i ciągu pieszo-rowerowego)</t>
  </si>
  <si>
    <t>Czyszczenie mechaniczne nawierzchni drogowej: bitumicznej</t>
  </si>
  <si>
    <t>Skropienie nawierzchni drogowych emulsją: warstwy niebitumiczne (podbudowa KŁSM jezdni, podbudowa drogi rowerowej i ciągu pieszo-rowerowego)</t>
  </si>
  <si>
    <t>Skropienie bitumicznych nawierzchni drogowych emulsją</t>
  </si>
  <si>
    <t>D-04.04.02</t>
  </si>
  <si>
    <t>Podbudowy z kruszywa łamanego stabilizowanego mechanicznie</t>
  </si>
  <si>
    <t>Wykonanie podbudowy z kruszywa łamanego 0/31,5 stabilizowanego mechanicznie grubości 20 cm</t>
  </si>
  <si>
    <t>D-04.05.01</t>
  </si>
  <si>
    <t>Podbudowy i ulepszone podłoża z mieszanki związanej cementem</t>
  </si>
  <si>
    <t>wykonanie warstwy podbudowy z mieszanki związanej cementem  klasy C 1,5/2,0  (Rm = 2,5MPa) gr. w-wy 10cm (chodniki)</t>
  </si>
  <si>
    <t>wykonanie warstwy podbudowy z mieszanki związanej cementem  klasy C 3/4  gr. w-wy 15m (zjazdy)</t>
  </si>
  <si>
    <t>wykonanie warstwy ulepszonego podłoża z mieszanki związanej cementem  klasy C 3/4  gr. w-wy 10m (grunt G1)</t>
  </si>
  <si>
    <t>wykonanie warstwy ulepszonego podłoża z mieszanki związanej cementem  klasy C 3/4  gr. w-wy 15m (grunt G2)</t>
  </si>
  <si>
    <t>wykonanie warstwy ulepszonego podłoża z mieszanki związanej cementem  klasy C 3/4  gr. w-wy 25m (grunt G4)</t>
  </si>
  <si>
    <t>Pielęgnacja wykonanej warstwy z mieszanki związanej cementem</t>
  </si>
  <si>
    <t>D-04.06.01</t>
  </si>
  <si>
    <t>Podbudowa z betonu cementowego</t>
  </si>
  <si>
    <t>Podbudowy betonowe klasy C16/20 z dylatacją, o grubości warstwy po zagęszczeniu: 20 cm</t>
  </si>
  <si>
    <t>D-04.07.01</t>
  </si>
  <si>
    <t>Podbudowa z betonu asfaltowego</t>
  </si>
  <si>
    <t>Wykonanie podbudowy z betonu asfaltowego AC22P o grubosci 6 cm</t>
  </si>
  <si>
    <t>D-04.08.01</t>
  </si>
  <si>
    <t>Warstwa wyrównawcza z betonu asfaltowego</t>
  </si>
  <si>
    <t>wykonanie warstwy wyrównawczej z betonu asfaltowego AC 16 W o grubości od 0 do 6cm</t>
  </si>
  <si>
    <t>t</t>
  </si>
  <si>
    <t>Nawierzchnie</t>
  </si>
  <si>
    <t>D-05.03.05</t>
  </si>
  <si>
    <t>Nawierzchnia z betonu asfaltowego</t>
  </si>
  <si>
    <t>Ułożenie kompozytu na połaczeniu starej i nowej kostrukcji nawierzchni pod warstwą ścieralną  (szer. geosiatki - 0,9-1,10)</t>
  </si>
  <si>
    <t>Wykonanie warstwy wiążącej z betonu asfaltowego AC 16 W grubości 6 cm</t>
  </si>
  <si>
    <t>Wykonanie warstwy wiążącej z betonu asfaltowego AC 16 W grubości 8 cm</t>
  </si>
  <si>
    <t>Wykonanie w-wy ścieralnej zbetonu asfaltowego AC5S gr. 4cm</t>
  </si>
  <si>
    <t>D-05-03.11</t>
  </si>
  <si>
    <t>Frezowanie nawierzchni asfaltowej na zimno</t>
  </si>
  <si>
    <t>Frezowanie nawierzchni z mieszanki mineralno asfaltowej - profilowanie do projektowaych spadków wraz z wywozem materiału z frezowania na składowisko Zamawiającego do obwodu Zamysłowo (gm. Stęszew) - na odl. ok. 34km</t>
  </si>
  <si>
    <t>Frezowanie nawierzchni z mieszanki mineralno asfaltowej gr. 6cm (pas szerokości 30 cm na połączeniu istniejącej nawierzchni z nowoprojekotwaną na poszerzeniu) wraz z wywozem materiału z frezowania na składowisko Zamawiającego do obwodu Zamysłowo (gm. Stęszew) - na odl. ok. 34km</t>
  </si>
  <si>
    <t>D-05.03.13</t>
  </si>
  <si>
    <t>Nawierzchnia z mieszanki SMA</t>
  </si>
  <si>
    <t>D-05.03.23</t>
  </si>
  <si>
    <t>Nawierzchnia z betonowej kostki brukowej</t>
  </si>
  <si>
    <t>Nawierzchnie z kostki brukowej betonowej o grubości: 8 cm - grafitowej, na podsypce cementowo-piaskowej 1:4 gr. 3cm (zjazdy)</t>
  </si>
  <si>
    <t>Nawierzchnie z kostki brukowej betonowej o grubości: 8 cm - czerwonej, na podsypce cementowo-piaskowej 1:4 gr. 3cm (wyspy)</t>
  </si>
  <si>
    <t>Roboty wykończeniowe</t>
  </si>
  <si>
    <t>D-06.06.01</t>
  </si>
  <si>
    <t>Umocnienie skarp, rowów i ścieków</t>
  </si>
  <si>
    <t>Umocnienie powierzchni skarp nasypów i wykopów, poboczy warstwą humusu grubości 15cm wraz z obsianiem trawą</t>
  </si>
  <si>
    <t>Plantowanie (obrobienie na czysto) powierzchni skarp i korony nasypów</t>
  </si>
  <si>
    <t>Umocnienie skarp nasypów o pochyleniu większym niż 1:1,3, dna i skarp rowów w rejonie wylotów scieków skarpowych i przykanalików oraz przykrycie drenażu płytami betonowymi ażurowymi h=8cm</t>
  </si>
  <si>
    <t>D-06.03.01</t>
  </si>
  <si>
    <t>Umocnienie poboczy</t>
  </si>
  <si>
    <t>Oznakowania i urządzenia bezpieczeństwa ruchu</t>
  </si>
  <si>
    <t>D-07.01.01</t>
  </si>
  <si>
    <t>Oznakowanie poziome</t>
  </si>
  <si>
    <t>Wykonanie oznakowania poziomego jezdni - grubowarstwowe</t>
  </si>
  <si>
    <t>D-07.02.01</t>
  </si>
  <si>
    <t>Oznakowanie pionowe</t>
  </si>
  <si>
    <t>Słupki do znaków drogowych: z rur stalowych o średnicy 70 mm</t>
  </si>
  <si>
    <t>Przymocowanie nowych tarcz znaków drogowych odblaskowych do gotowych słupków (znaki średnie) - typu 1</t>
  </si>
  <si>
    <t>Przymocowanie zdemontowanych tarcz znaków drogowych odblaskowych do gotowych słupków (znaki średnie) - typu 1</t>
  </si>
  <si>
    <t>Przymocowanie nowych tarcz znaków drogowych odblaskowych do gotowych słupków (znaki średnie) - typu 2</t>
  </si>
  <si>
    <t>aktywne znaki drogowe C-9 diodowe z folią odblaskową typu 2  (na wyspach dzielących) ustawione na słupkach U-5c</t>
  </si>
  <si>
    <t>Ustawienie tablic E1 (przestawienie znaków zdemontowanych)</t>
  </si>
  <si>
    <t>Wykonanie konstrukcji wsporczej dla znaku E-1</t>
  </si>
  <si>
    <t>Wykonanie punktowych elementów odblaskowych trapezowych barwy białej</t>
  </si>
  <si>
    <t>D-07.05.01</t>
  </si>
  <si>
    <t>Bariery ochronne stalowe</t>
  </si>
  <si>
    <t>D-07.06.02</t>
  </si>
  <si>
    <t>Ogrodzenia dróg, zabezpieczenia ruchu pieszego</t>
  </si>
  <si>
    <t>bariera chodnikowa rurowa U-12 długość przęsła 2,0m, wysokość 1,10m</t>
  </si>
  <si>
    <t>Odtworzenie ogrodzenia z elementów murowanych, metalowych i drewnianych na podmurówce betonowej</t>
  </si>
  <si>
    <t>Podniesienie bramy wjazdowej - elementy z rozbiórki do przestawienia</t>
  </si>
  <si>
    <t>Elementy ulic</t>
  </si>
  <si>
    <t>D-08.01.01</t>
  </si>
  <si>
    <t>Krawężniki i oporniki betonowe</t>
  </si>
  <si>
    <t>Krawężniki betonowe wyniesione 12cm, o wymiarach: 15x30 cm - na podsypce cementowo-piaskowej</t>
  </si>
  <si>
    <t>Krawężniki betonowe wyniesione 18cm, o wymiarach: 15x30 cm - na podsypce cementowo-piaskowej (perony)</t>
  </si>
  <si>
    <t>Krawężniki betonowe wyniesione 2cm, o wymiarach: 15x30 cm - na podsypce cementowo-piaskowej (przejścia dla pieszych)</t>
  </si>
  <si>
    <t>Krawężniki betonowe koloru czerwonego o wymiarach: 15/21x30 cm - na podsypce cementowo-piaskowej (wyspy)</t>
  </si>
  <si>
    <t>Krawężniki betonowe wyniesione 4cm, o wymiarach: 15x22 cm - na podsypce cementowo-piaskowej (zjazdy)</t>
  </si>
  <si>
    <t>Oporniki betonowe o wymiarach: 12x25 cm - na podsypce cementowo-piaskowej</t>
  </si>
  <si>
    <t>Ławy pod krawężniki i oporniki: z betonu C12/15 z oporem</t>
  </si>
  <si>
    <t>D-08.03.01</t>
  </si>
  <si>
    <t>Betonowe obrzeża chodnikowe</t>
  </si>
  <si>
    <t>Obrzeża betonowe 30x8 cm, na podsypce: cementowo-piaskowej</t>
  </si>
  <si>
    <t>Ławy pod obrzeża: z betonu C12/15 z oporem</t>
  </si>
  <si>
    <t>D-08.05.01</t>
  </si>
  <si>
    <t>Ułożenie ściek skarpowy z prefabrykowanych płyt ściekowych wg KPED karta 01.24</t>
  </si>
  <si>
    <t>Umocnienie rowu prefabrykowanymi korytkami kolejowymi ściętymi 70/44x 59/29x 50 na podsypce cementowo-piaskowej</t>
  </si>
  <si>
    <t>D-08.05.02</t>
  </si>
  <si>
    <t>ściek przykrawężnikowy z kostki brukowej betonowej  8cm na pods. cem-piask. gr. 5 cm (szerokość 2 rzędów na płask)</t>
  </si>
  <si>
    <t>Ławy pod ściek: z betonu C12/15</t>
  </si>
  <si>
    <t>Zieleń drogowa</t>
  </si>
  <si>
    <t>D-09.01.01</t>
  </si>
  <si>
    <t>Zieleń drogowa wraz z utrzymaniem</t>
  </si>
  <si>
    <t>Sadzenie drzew liściastych form naturalnych na terenie płaskim w gruncie kat.I-II, z zaprawieniem całkowitym dołów o średnicy i głębokości : 1,0/0,7 m</t>
  </si>
  <si>
    <t>Inne roboty</t>
  </si>
  <si>
    <t>D-10.01.01</t>
  </si>
  <si>
    <t>Mury oporowe</t>
  </si>
  <si>
    <t>Wykonanie palisady z betonowych elementów prefabrykowanych o prekroju okrągłym średnicy 20cm, z jednostronnym wyżłobieniem zapewniającym połączenie typu "wpust-wypust" (wysokość elementów 30-120cm)</t>
  </si>
  <si>
    <t>D-10.02.01</t>
  </si>
  <si>
    <t>Schody</t>
  </si>
  <si>
    <t>Schody betonowe prefabrykowane o szerokości 1,5 m na skarpach nasypów i przekopów wraz z poręczami</t>
  </si>
  <si>
    <t>D-10.03.01</t>
  </si>
  <si>
    <t>Regulacja istniejącej infrastruktury</t>
  </si>
  <si>
    <t>Wykonanie regulacji infrastruktury (studni, skrzynek zaworów itp..) do projektowanych rzędych na sieci telekomunikacyjnej</t>
  </si>
  <si>
    <t>Wykonanie regulacji infrastruktury (studni, skrzynek zaworów itp..) do projektowanych rzędych na sieci wodociągowej</t>
  </si>
  <si>
    <t>Wykonanie regulacji infrastruktury (studni, skrzynek zaworów itp..) do projektowanych rzędych na sieci gazowej</t>
  </si>
  <si>
    <t>Usunięcie warstwy humusu grubości śr. 30cm_x000D_</t>
  </si>
  <si>
    <t>KOSZTORYS OFERTOWY</t>
  </si>
  <si>
    <t>Wykonanie w-wy ścieralnej z z mieszanki SMA 8 gr. 3cm_x000D_</t>
  </si>
  <si>
    <t>Sączki podłużne - drenaż_x000D_</t>
  </si>
  <si>
    <t>wykonanie przepustu z rur HDPE o średnicy 400 mm  na fundamencie grubości 30 cm z kruszywa naturalnego dogęszczoengo do Is&gt;0,98_x000D_</t>
  </si>
  <si>
    <t>Nawierzchnie z kostki brukowej betonowej o grubości: 8 cm - szarej, na podsypce cementowo-piaskowej 1:4 gr. 3cm (chodniki, perony, utwardzenie terenu)_x000D_</t>
  </si>
  <si>
    <t>Nawierzchnie z kostki brukowej betonowej o grubości: 10 cm - szarej, na podsypce cementowo-piaskowej 1:4 gr. 3cm (zatoki autobusowe)_x000D_</t>
  </si>
  <si>
    <t>umocnienie poboczy mieszanką kruszywa o uziarnieniu 0/31,5mm klinowaną grysem 0/2mm - warstwa grubości 15 cm - jasna barwa_x000D_</t>
  </si>
  <si>
    <t>Wykonanie punktowych elementów odblaskowych prowadzących U-1c_x000D_</t>
  </si>
  <si>
    <t>Wykonanie punktowych elementów odblaskowych aktywnych,solarnych barwy białej_x000D_</t>
  </si>
  <si>
    <t>Ścieki z prefabrykowanych elementów betonowych_x000D_</t>
  </si>
  <si>
    <t>Ścieki uliczne z kostki betonowej_x000D_</t>
  </si>
  <si>
    <t>Wykonanie ściany oporowej z modułowych żelbetowych elementów prefabrykowanych w kształcie litery L (wysokość elementów max 180cm, grubość ściany 15cm) na zaprawie cementowej gr. 5cm i podbudowie z betonu C16/20 gr.10cm z uszczelnieniem spoin pionowych papą bitumiczną o szer. 25cm_x000D_</t>
  </si>
  <si>
    <t>Wykonanie regulacji infrastruktury (studni, skrzynek zaworów itp..) do projektowanych rzędych na sieci kanalizacyjnej_x000D_</t>
  </si>
  <si>
    <t>Nr specyfikacji technicznej</t>
  </si>
  <si>
    <t>Jednostka</t>
  </si>
  <si>
    <t>Cena jednostkowa</t>
  </si>
  <si>
    <t>SUMA</t>
  </si>
  <si>
    <t>Usunięcie drzew i krzewów, zabezpieczenie drzew na czas robót</t>
  </si>
  <si>
    <t>kpl</t>
  </si>
  <si>
    <r>
      <t xml:space="preserve">Wartość   </t>
    </r>
    <r>
      <rPr>
        <b/>
        <sz val="10"/>
        <rFont val="Arial CE"/>
        <family val="2"/>
        <charset val="238"/>
      </rPr>
      <t>(PLN)</t>
    </r>
  </si>
  <si>
    <t>WYMAGANIA OGÓLNE</t>
  </si>
  <si>
    <t>D-M.00.00.00</t>
  </si>
  <si>
    <t>Rozbiórka lub przełożenie istniejącej stalowej rury osłonowej na wlocie przepustu</t>
  </si>
  <si>
    <t>ryczałt</t>
  </si>
  <si>
    <t>Zlokalizowanie i ewewntualne zabezpieczenie mediów podziemnych na wlocie przepustu: - przewód podziemny wodociągowy ogólny (DN150mm), - przewód telekomunikacyjny - podziemny tranzytowy</t>
  </si>
  <si>
    <t>Skanalizowanie rowu na czas budowy przepustu - rura PEHD długości 15,0 m wraz z zabezpieczeniem wykopu przed napływem wody</t>
  </si>
  <si>
    <t>ROBOTY PRZYGOTOWAWCZE</t>
  </si>
  <si>
    <t>Wyznaczenie trasy i punktów wysokościowych</t>
  </si>
  <si>
    <t>ELEMENTY ULIC</t>
  </si>
  <si>
    <t xml:space="preserve">Ściek uliczny </t>
  </si>
  <si>
    <t>Ułożenie ścieku korytkowego 30x8 cm wzdłuż podstawy istniejącej skarpy</t>
  </si>
  <si>
    <t>FUNDAMENTOWANIE</t>
  </si>
  <si>
    <t>M-11.01.01</t>
  </si>
  <si>
    <t>Wykopy pod ławy w gruncie niespoistym wraz z umocnieniem</t>
  </si>
  <si>
    <t xml:space="preserve">Roboty ziemne wykonywane koparkami z transportem urobku na odkład samochodami samowyładowczymi, na odległość do 1 km: grunt kat. III (wykop pod fundament projektowanego przepustu i ścian oporowych wraz z odkryciem ściany czołowej istniejącego przepustu oraz lokalna przebudowa rowu na wlocie przepustu) </t>
  </si>
  <si>
    <t>M-11.01.04</t>
  </si>
  <si>
    <t>Zasypanie wykopów wraz z zagęszczeniem</t>
  </si>
  <si>
    <t xml:space="preserve">Ręczne formowanie nasypów z piasku dowożonego samochodami samowyładowczymi: grunt kat. I-II - z dokopu (zasypki przepustu i ścian oporowych)   </t>
  </si>
  <si>
    <t>Zagęszczenie do Is&gt;0,98 uprzednio rozplantowanego warstwami gruntu w nasypie ubijakami mechanicznymi, w gruncie spoistym, kategorii : III-IV</t>
  </si>
  <si>
    <t xml:space="preserve">Ręczne formowanie drenażu żwirowego lub z pospółki o szerokości 30cm wzdłuż odziemnej powierzchni przepustu i scian oporowych </t>
  </si>
  <si>
    <t>Zagęszczenie do Is&gt;1,00 uprzednio rozplantowanego warstwami gruntu w nasypie ubijakami mechanicznymi, w gruncie spoistym, kategorii : III-IV</t>
  </si>
  <si>
    <t>ZBROJENIE</t>
  </si>
  <si>
    <t>M-12.01.02</t>
  </si>
  <si>
    <t>Zbrojenie betonu stalą klasy A-II i A-III</t>
  </si>
  <si>
    <t xml:space="preserve">Przygotowanie na budowie zbrojenia przepustu i ścian oporowych, o granicy plast.powyżej 2500 kg/cm2  </t>
  </si>
  <si>
    <t>Montaż zbrojenia przepustu i ścian oporowych, o granicy plast.powyżej  2500 kg/cm2</t>
  </si>
  <si>
    <t>Wiercenie w żelbecie, otworów o średnicy 28 mm i L = 25 cm i wklejenie prętów za pomocą żywicy epoksydowej</t>
  </si>
  <si>
    <t>BETON</t>
  </si>
  <si>
    <t>M-13.01.01</t>
  </si>
  <si>
    <t>Beton fundamentów w deskowaniu</t>
  </si>
  <si>
    <t xml:space="preserve">Betonowanie  ław fundamentowych mostowych, przy użyciu pompy na samochodzie, w deskowaniu /dowóz betonu transportem zewnętrznym/ - przepustu z betonu klasy C30/37  </t>
  </si>
  <si>
    <t xml:space="preserve">Podpory mostowe i ściany oporowe betonowe i żelbetowe - deskowanie przepustu ze ścianą czołową </t>
  </si>
  <si>
    <t xml:space="preserve">Betonowanie  ław fundamentowych mostowych, przy użyciu pompy na samochodzie, w deskowaniu /dowóz betonu transportem zewnętrznym/ - ściana oporowa z betonu klasy C30/37  </t>
  </si>
  <si>
    <t>Podpory mostowe i ściany oporowe betonowe i żelbetowe - deskowanie ściany oporowej</t>
  </si>
  <si>
    <t>M-13.01.11</t>
  </si>
  <si>
    <t>Zaprawa cementowa z dodatkiem żywic syntetycznych</t>
  </si>
  <si>
    <t>Reprofilacja powierzchni zaprawą niskoskurczową PCC gr. śr.10 mm - wyrównanie górnej powierzchni płyty stropowej istniejącego przepustu na szerokości min. 50 cm wzdłuż krawędzi płyty</t>
  </si>
  <si>
    <t>M-13.02.02</t>
  </si>
  <si>
    <t>Beton klasy poniżej B25 bez deskowania</t>
  </si>
  <si>
    <t>Betonowanie fundamentu przepustu z betonu klasy C12/15, przy użyciu pompy na samochodzie, /dowóz betonu transportem zewnętrznym/</t>
  </si>
  <si>
    <t xml:space="preserve">Betonowanie warstwy podbetonu pod ścianami oporowymi klasy C12/15, przy użyciu pompy na samochodzie, /dowóz betonu transportem zewnętrznym/ </t>
  </si>
  <si>
    <t xml:space="preserve">Betonowanie betonu ochronnego na górnej powierzchni przepustu klasy C12/15, przy użyciu pompy na samochodzie, /dowóz betonu transportem zewnętrznym/ </t>
  </si>
  <si>
    <t>IZOLACJA</t>
  </si>
  <si>
    <t>M-15.01.02</t>
  </si>
  <si>
    <t>Izolacja bitumiczna wykonana na zimno</t>
  </si>
  <si>
    <t xml:space="preserve">Wykonanie na obiektach mostowych izolacji przeciwwilgociowych pionowych i poziomych powłokowych bitumicznych na zimno z roztworu asfaltowego - pierwsza warstwa izolacji, </t>
  </si>
  <si>
    <t>Wykonanie na obiektach mostowych izolacji przeciwwilgociowych pionowych i poziomych powłokowych bitumicznych na zimno z roztworu asfaltowego - każda następna warstwa izolacji,</t>
  </si>
  <si>
    <t>M-15.02.03</t>
  </si>
  <si>
    <t>Izolacja płyty pomostu obiektu mostowego z papy termozgrzewalnej</t>
  </si>
  <si>
    <t>Ułożenie izolacji poziomej i pionowej z papy zgrzewalnej na górnej powierchni przepustu i krawędzi płyty stropowiej isniejącego przepustu</t>
  </si>
  <si>
    <t>URZĄDZENIA DYLATACYJNE</t>
  </si>
  <si>
    <t>M-18.02.01</t>
  </si>
  <si>
    <t>Dylatacja pionowa</t>
  </si>
  <si>
    <t>Ułożenie taśmy dylatacyjnej zewnętrznej</t>
  </si>
  <si>
    <t>Wypełnienie szczeliny masą trwale plastyczną na głębokości 2 cm od strony zewnętrznej skrzydła</t>
  </si>
  <si>
    <t>ELEMENTY ZABEZPIECZAJĄCE</t>
  </si>
  <si>
    <t>M-19.01.04</t>
  </si>
  <si>
    <t>Balustrady na obiektach mostowych</t>
  </si>
  <si>
    <t>Montaż balustrad mostowych z profili zamkniętych (z kotwami) wraz z zabezpieczeniem antykorozyjnym</t>
  </si>
  <si>
    <t>INNE ROBOTY MOSTOWE</t>
  </si>
  <si>
    <t>M-20.01.02</t>
  </si>
  <si>
    <t>Warstwa filtracyjna za przyczółkami wraz z zabezpieczeniem</t>
  </si>
  <si>
    <t>Montaż geosiatki dwukierunkowej polipropylenowej o sztywnych węzłach (wytrzymałość na rozciąganie 20 kN/m)</t>
  </si>
  <si>
    <t>M-20.01.05</t>
  </si>
  <si>
    <t>Umocnienie stożków przyczółków</t>
  </si>
  <si>
    <t>Plantowanie (obrobienie na czysto) powierzchni skarp stożków, w gruncie kat.I-III</t>
  </si>
  <si>
    <t>Umocnienie stożków nasypu i skarp koryta kamieniem otoczakowym gr. 15 cm na podbudowie z betonu C12/15 gr. 15 cm</t>
  </si>
  <si>
    <t>Krawężniki betonowe, na ławie betonowej o wymiarach: 20x30 cm</t>
  </si>
  <si>
    <t>Umocnienie skarp i dna rowów płytami chodnikowymi na podsypce piaskowej, płyty o wymiarach 50x50x7 cm</t>
  </si>
  <si>
    <t>Obrzeża betonowe 8x30 cm na podsypce cementowo-piaskowej z wypełnieniem spoin zaprawą cementową</t>
  </si>
  <si>
    <t>M-20.01.08</t>
  </si>
  <si>
    <t>Powierzchniowe zabezpieczenie betonu</t>
  </si>
  <si>
    <t>Czyszczenie ręczne szczotkami stalowymi, powierzchni cześci odkrytych przepustu i scian oporowych</t>
  </si>
  <si>
    <t>Odtłuszczanie betonowych powierzchni cześci odkrytych przepustu i scian oporowych</t>
  </si>
  <si>
    <t>Malowanie farba akrylową betonowych powierzchni cześci odkrytych przepustu i scian oporowych o zwiększonej zdolności krycia zarysowań do 0,30mm</t>
  </si>
  <si>
    <t>M-20.02.06</t>
  </si>
  <si>
    <t>Umocnienie koryta rzeki</t>
  </si>
  <si>
    <t>Wykonanie palsady z kołków drewnianych średnicy 140mm wbitych na gł. 1,50 m wzdłuż podstawy skarpy i na zakończeniu umocnienia dna cieku</t>
  </si>
  <si>
    <t>Umocnienie dna cieku przed wlotem do przepustu - narzut kamienny grubosci min. 30 cm z kamieni polnych o śrenicy 15-50 cm</t>
  </si>
  <si>
    <t>D-00.00.00</t>
  </si>
  <si>
    <t>Opracowanie harmonogramu robót</t>
  </si>
  <si>
    <t>Opracowanie technologi wykonywania rozbiórki istniejących elementów mostu</t>
  </si>
  <si>
    <t>Opracowanie projektu rusztowań roboczych i pomocniczych</t>
  </si>
  <si>
    <t>Opracowanie projektu deskowania wraz z betonowaniem</t>
  </si>
  <si>
    <t>Zabezpieczenie wykopu na czas budowy</t>
  </si>
  <si>
    <t>Koszt dostosowania się do wymagań Warunków Kontraktu i Wymagań Ogólnych zawartych w Specyfikacji technicznej D-M.00.00.00</t>
  </si>
  <si>
    <t>D-01.02.03</t>
  </si>
  <si>
    <t>Wyburzenia obiektów budowlanych i inżynierskich</t>
  </si>
  <si>
    <t>Burzenie przy użyciu młotów pneumatycznych - istniejących skrzydeł ściany czołowej</t>
  </si>
  <si>
    <t>Załadowanie gruzu koparko-ładowarką samochodów samowyładowczych przy załadunku i wyładunku mechanicznym</t>
  </si>
  <si>
    <t>Wywiezienie gruzu z terenu rozbiórki samochodem samowyładowczym na odległość 1 km, z załadunkiem i wyładunkiem mechanicznym (Docelowo 5 km)</t>
  </si>
  <si>
    <t>Nakłady uzupełniające na każdy dalszy rozpoczęty 1 km odległości transportu ponad  1 km . /przy załadunku i rozładunku mechanicznym/ (Krotność=4)</t>
  </si>
  <si>
    <t xml:space="preserve">Roboty ziemne wykonywane koparkami z transportem urobku samochodami samowyładowczymi, na odległość do 1 km: grunt kat. III (Docelowo 5 km) </t>
  </si>
  <si>
    <t>Dopłata za każde dalsze rozpoczęte 0,5 km odległ. transportu ponad 1 km, przy przewozie urobku gruntu kat.III-IV po drogach utwardzonych, samochodami samowyładowczmi (Krotność=8)</t>
  </si>
  <si>
    <t xml:space="preserve">Ręczne formowanie nasypów z piasku dowożonego samochodami samowyładowczymi: grunt kat. I-II - z dokopu (zasypka mostu)   </t>
  </si>
  <si>
    <t xml:space="preserve">Ręczne formowanie nasypów z piasku dowożonego samochodami samowyładowczymi: grunt kat. I-II - z dokopu (odtworzenie istniejącej skarpy) </t>
  </si>
  <si>
    <t xml:space="preserve">Przygotowanie na budowie zbrojenia płyty odciążającej, o granicy plast.powyżej 2500 kg/cm2  </t>
  </si>
  <si>
    <t>Montaż zbrojenia płyty odciążającej, o granicy plast.powyżej  2500 kg/cm2</t>
  </si>
  <si>
    <t>Przygotowanie na budowie zbrojenia podpór - skrzydła wraz z gzymsami, o granicy plast.powyżej 2500 kg/cm2</t>
  </si>
  <si>
    <t>Montaż zbrojenia podpór -  skrzydeła wraz z gzymsami, za pomocą spawarki o granicy plast.powyżej 2500 kg/cm2</t>
  </si>
  <si>
    <t>Wiercenie w żelbecie, otworów o średnicy 11 mm i L = 10 cm i wklejenie prętów za pomocą żywicy epoksydowej</t>
  </si>
  <si>
    <t>Wiercenie w żelbecie, otworów o średnicy 18 mm i L = 20 cm i wklejenie prętów za pomocą żywicy epoksydowej</t>
  </si>
  <si>
    <t xml:space="preserve">Betonowanie  ław fundamentowych mostowych, przy użyciu pompy na samochodzie, w deskowaniu /dowóz betonu transportem zewnętrznym/ - płyta odciążająca z betonu klasy C25/30  </t>
  </si>
  <si>
    <t xml:space="preserve">Podpory mostowe i ściany oporowe betonowe i żelbetowe - deskowanie płyty odciążającej  </t>
  </si>
  <si>
    <t>M-13.01.03</t>
  </si>
  <si>
    <t>Beton podpór w elementach o grubości &lt; 60 cm</t>
  </si>
  <si>
    <t>Betonowanie skrzydeł wraz z gzymsami, przy użyciu pompy na samochodzie, w deskowaniu, /dowóz betonu transportem zewnętrznym/ - C30/37</t>
  </si>
  <si>
    <t>Podpory mostowe i ściany oporowe betonowe i żelbetowe - deskowanie skrzydeł z gzymsami</t>
  </si>
  <si>
    <t>M-13.01.10</t>
  </si>
  <si>
    <t>Beton natryskowy - torkret</t>
  </si>
  <si>
    <t xml:space="preserve">Czyszczenie strumieniowo-ścierne pionowych powierzchni istniejących oroaz sklepienia łuku </t>
  </si>
  <si>
    <t>Torkretowanie, z transportem materiałów warstwami o grubości łącznej 50 mm z betonu klasy C30/37 wraz z siatką z prętów o średnicy 8 mm, oczka siatki 10x10cm, pręty wklejane w istniejącą konstrukcję na klej epoksydowy w rozstawie 20x20cm (otwory średnicy 10mm, głębokość 10cm)</t>
  </si>
  <si>
    <t>Czyszczenie strumieniowo-ścierne powierzchni podniebienia ceglanego łuku i ścian bocznych istniejacej konstrukcji wraz z wykonaniem uzupełnienia ubytków w zaprawie i w cegłach oraz zaprawą typu PCC III</t>
  </si>
  <si>
    <t>Beton klasy poniżej B25 (C25/30) bez deskowania</t>
  </si>
  <si>
    <t>Betonowanie warstwy ochronnej izolacji betonem klasy C12/15, przy użyciu pompy na samochodzie, /dowóz betonu transportem zewnętrznym/</t>
  </si>
  <si>
    <t xml:space="preserve">Betonowanie podbetonu pod płytę odciążającą klasy C12/15, przy użyciu pompy na samochodzie, /dowóz betonu transportem zewnętrznym/ </t>
  </si>
  <si>
    <t xml:space="preserve">Betonowanie podbetonu wyrównawczego pod skrzydła klasy C12/15, przy użyciu pompy na samochodzie, /dowóz betonu transportem zewnętrznym/ </t>
  </si>
  <si>
    <t>Ułożenie izolacji poziomej i pionowej z papy zgrzewalnej na warstwie wyrównawczej na powierzchni łuku</t>
  </si>
  <si>
    <t>M-20.01.04</t>
  </si>
  <si>
    <t>Instalacja urządzeń obcych</t>
  </si>
  <si>
    <t>Montaż rury osłonowej z PP o średnicy 150 mm w skrzydłach wraz z uszczelnieniem materiałem trwale plastycznym przestrzeni pomiędzy rurą osłonową a rurą stalową</t>
  </si>
  <si>
    <t>Zabezpieczenie izolacji na ścianie czołowej płytkami betonowymi gr. 3-5 cm</t>
  </si>
  <si>
    <t xml:space="preserve">Umocnienie skarp okładziną kamienną gr. 20 cm na podbudowie z betonu C12/15 wraz z uformowaniem na budowie ściek betonowy na długości ściany czołowej obiektu  </t>
  </si>
  <si>
    <t>Zabezpieczenie antykorozyjne powierzchni betonowych</t>
  </si>
  <si>
    <t>Czyszczenie ręczne szczotkami stalowymi, powierzchni podpór</t>
  </si>
  <si>
    <t>Odtłuszczanie betonowych powierzchni podpór</t>
  </si>
  <si>
    <t xml:space="preserve">Malowanie farba akrylową betonowych powierzchni podpór </t>
  </si>
  <si>
    <t>Remont mostu nad rzeką Samicą Kierską</t>
  </si>
  <si>
    <t>03.02.01</t>
  </si>
  <si>
    <t>Roboty ziemne wykonywane koparkami podsiębiernymi o poj. łyżki 0.25 m3 w gruncie kat. I-II z transportem urobku na odległość do 1 km samochodami samowyładowczymi - wykopy pod kolektory</t>
  </si>
  <si>
    <t>Roboty ziemne wykonywane koparkami podsiębiernymi o poj. łyżki 0.25 m3 w gruncie kat. I-II z transportem urobku na odległość do 1 km samochodami samowyładowczymi - wykopy pod studnie i wpusty</t>
  </si>
  <si>
    <t>Wykopy liniowe o szerokości 0,8-2,5 m i głębokości do 3,0 m o ścianach pionowych w gruntach suchych kat. I-II z ręcznym wydobyciem urobku</t>
  </si>
  <si>
    <t>Pełne umocnienie pionowych ścian wykopów liniowych o gł. do 3 m palami szalunkowymi (wypraskami) w gruntach nawodnionych kat. I-II wraz z rozbiórką</t>
  </si>
  <si>
    <t>Igłofiltry o średnicy do 50 mm wpłukiwane w grunt bezpośrednio z obsypką do głębokości 4 m.</t>
  </si>
  <si>
    <t>szt.</t>
  </si>
  <si>
    <t>Pompowanie próbne pomiarowe lub oczyszczające z otworów o śr. 150-500 mm</t>
  </si>
  <si>
    <t>godz.</t>
  </si>
  <si>
    <t>Kanały rurowe - podłoża z materiałów sypkich o grubości 20 cm</t>
  </si>
  <si>
    <t>Ręczne zasypywanie wykopów liniowych o ścianach pionowych, szer. wykopu 0,8-1,5 m -obsypka rurociągu 20 cm ponad wierzch rury</t>
  </si>
  <si>
    <t>Ręczne zasypywanie wykopów liniowych o ścianach pionowych, szer. wykopu 0,8-1,5 m -obsypka studni i wpustów</t>
  </si>
  <si>
    <t>Zasypywanie wykopów spycharkami z przemieszczeniem gruntu na odległość do 10 m w gruncie kat. I-III</t>
  </si>
  <si>
    <t>Podłoża i obsypki z kruszyw naturalnych dowiezionych - wymiana gruntu</t>
  </si>
  <si>
    <t>Zagęszczenie nasypów ubijakami mechanicznymi; grunty sypkie kat. I-III Wskaźnik zagęszczenia Js = 0.98</t>
  </si>
  <si>
    <t>Dodatek za każdy rozpoczęty 1 km transportu ziemi samochodami samowyładowczymi po drogach o nawierzchni utwardzonej (kat. gruntu I-IV) ponad 1 km</t>
  </si>
  <si>
    <t>Roboty instalacyjne</t>
  </si>
  <si>
    <t>Montaż rurociągów z rur PP-B o śr.zewnętrznej 200 mm - wykopy umocnione</t>
  </si>
  <si>
    <t>Kanały z rur PP-B  o śr. nominalnej 300 mm - wykopy umocniony</t>
  </si>
  <si>
    <t>Kanały z rur PP-B o śr. nominalnej 400 mm - wykopy umocnione</t>
  </si>
  <si>
    <t>Studnie rewizyjne z kręgów betonowych o śr. 1000 mm w gotowym wykopie</t>
  </si>
  <si>
    <t>stud.</t>
  </si>
  <si>
    <t>Studnie rewizyjne z kręgów betonowych o śr. 1200 mm w gotowym wykopie - wpadowe</t>
  </si>
  <si>
    <t>Studzienki ściekowe uliczne betonowe o śr.500 mm z osadnikiem bez syfonu</t>
  </si>
  <si>
    <t>Wylot kanału DN200 wg KPED z umocnieniem</t>
  </si>
  <si>
    <t>Wylot kanału DN315 wg KPED z umocnieniem</t>
  </si>
  <si>
    <t>Wylot kanału DN400 wg KPED z umocnieniem</t>
  </si>
  <si>
    <t>Wpięcie do istniejącej studni kanalizacyjnej</t>
  </si>
  <si>
    <t>Montaż konstrukcji podwieszeń kabli energetycznych i telekomunikacyjnych typu lekkiego o rozpiętości elementu 4.0 m</t>
  </si>
  <si>
    <t>kpl.</t>
  </si>
  <si>
    <t>Demontaż konstrukcji podwieszeń kabli energetycznych i telekomunikacyjnych typu lekkiego o rozpiętości elementu 4.0 m</t>
  </si>
  <si>
    <t>Montaż konstrukcji podwieszeń rurociągów i kanałów o rozpiętości elementu 4.0 m</t>
  </si>
  <si>
    <t>Demontaż konstrukcji podwieszeń rurociągów i kanałów o rozpiętości elementu 4.0 m</t>
  </si>
  <si>
    <t>Próba wodna szczelności sieci wodociągowych z rur typu HOBAS, PCW, PVC, PE, PEHD o śr. 200 mm</t>
  </si>
  <si>
    <t>200m -1</t>
  </si>
  <si>
    <t>Próba wodna szczelności sieci wodociągowych z rur typu HOBAS, PCW, PVC, PE, PEHD o śr. 300 mm</t>
  </si>
  <si>
    <t>Próba wodna szczelności sieci wodociągowych z rur typu HOBAS, PCW, PVC, PE, PEHD o śr. 400 mm</t>
  </si>
  <si>
    <t>Ręczne kopanie rowów dla kabli o głębokości do 0.8 m i szerokości dna do 0.4 w gruncie kat. III</t>
  </si>
  <si>
    <t>Ręczne zasypywanie rowów dla kabli o głębokości do 0.6 m i szerokości dna do 0.4 m w gruncie kat. III</t>
  </si>
  <si>
    <t>Kopanie koparkami podsiębiernymi rowów dla kabli o głębokości do 0,8 m i szerokości dna do 0.4 m w gruncie kat. III</t>
  </si>
  <si>
    <t>Mechaniczne zasypywanie spycharkami rowów dla kabli o głębokości do 0.6 m i szerokości dna do 0.4 m w gruncie kat. III</t>
  </si>
  <si>
    <t>Nasypanie warstwy piasku na dnie rowu kablowego o szerokości do 0.4 m</t>
  </si>
  <si>
    <t>Ułożenie rur osłonowych z PCW o śr.do 140 mm - rura śr. 110mm</t>
  </si>
  <si>
    <t>Przewierty mechaniczne dla rury o śr.do 125 mm pod obiektami</t>
  </si>
  <si>
    <t>Układanie kabli o masie do 1.0 kg/m w rowach kablowych ręcznie- YAKY 5*25</t>
  </si>
  <si>
    <t>Układanie kabli o masie do 1.0 kg/m w rowach kablowych ręcznie- YAKY 4*35</t>
  </si>
  <si>
    <t>Układanie kabli o masie do 1.0 kg/m w rowach kablowych ręcznie- YKY 3*4</t>
  </si>
  <si>
    <t>Układanie kabli o masie do 1.0 kg/m w rurach, pustakach lub kanałach zamkniętych i szafkach -YAKY 5*25</t>
  </si>
  <si>
    <t>Układanie kabli o masie do 1.0 kg/m w rurach, pustakach lub kanałach zamkniętych i szafkach -YKY 3*4</t>
  </si>
  <si>
    <t>Układanie uziomów w rowach kablowych</t>
  </si>
  <si>
    <t>Mechaniczne pogrążanie uziomów pionowych prętowych w gruncie kat III</t>
  </si>
  <si>
    <t>Montaż głowic kablowych - zarobienie na sucho końca kabla Al 5-żyłowego o przekroju do 50 mm2 na napięcie do 1 kV o izolacji i powłoce z tworzyw sztucznych</t>
  </si>
  <si>
    <t>Montaż i stawianie słupów oświetleniowych o masie do 100 kg- słupy stalowe ocynkowane zbieżne h=8 m</t>
  </si>
  <si>
    <t>Montaż i stawianie słupów oświetleniowych o masie do 100 kg- słupy stalowe ocynkowane zbieżne h=8 m z podwójnym wysięgnikiem</t>
  </si>
  <si>
    <t>Montaż i stawianie słupów oświetleniowych o masie do 100 kg- słupy stalowe ocynkowane zbieżne h=5 m</t>
  </si>
  <si>
    <t>Montaż wysięgników rurowych o masie do 15 kg na słupie</t>
  </si>
  <si>
    <t>Zabezpieczenie podziemnej części słupów</t>
  </si>
  <si>
    <t>Montaż przewodów do opraw oświetleniowych - wciąganie w słupy, rury osłonowe i wysięgniki przy wysokości latarń do 10 m</t>
  </si>
  <si>
    <t>kpl.prze</t>
  </si>
  <si>
    <t>Montaż opraw oświetlenia zewnętrznego na słupie LED 37W</t>
  </si>
  <si>
    <t>Montaż opraw oświetlenia zewnętrznego na słupie LED 21W</t>
  </si>
  <si>
    <t>Urządzenia rozdzielcze (zestawy) o masie do 20 kg na fundamencie prefabrykowanym - szafa SO.1 oraz SO.2</t>
  </si>
  <si>
    <t>Ułożenie rur osłonowych z PCW o śr.do 140 mm - rura śr. 110mm dwudzielna</t>
  </si>
  <si>
    <t>Układanie kabli o masie do 1.0 kg/m w rowach kablowych ręcznie- YAKY 4*25</t>
  </si>
  <si>
    <t>Układanie kabli o masie do 1.0 kg/m w rowach kablowych ręcznie- YAKY 4*25 - kabel z demontażu</t>
  </si>
  <si>
    <t>Układanie kabli o masie do 1.0 kg/m w rurach, pustakach lub kanałach zamkniętych i szafkach -YAKY 4*25</t>
  </si>
  <si>
    <t>Układanie kabli o masie do 1.0 kg/m w rurach, pustakach lub kanałach zamkniętych i szafkach -YAKY 4*25 z demontażu</t>
  </si>
  <si>
    <t>Montaż głowic kablowych - zarobienie na sucho końca kabla Al 4-żyłowego o przekroju do 50 mm2 na napięcie do 1 kV o izolacji i powłoce z tworzyw sztucznych</t>
  </si>
  <si>
    <t>Wymiana słupów oświetleniowych o masie 720-890 kg</t>
  </si>
  <si>
    <t>Badania pomontażowe</t>
  </si>
  <si>
    <t>Pomiary rozdzielnic prądu zmiennego lub stałego niskiego napięcia do 20 pól</t>
  </si>
  <si>
    <t>Pomiar stycznika NN na prąd do 25A</t>
  </si>
  <si>
    <t>Pomiar wyłacznika NN do 100A typu WIS,AP lub podobnego</t>
  </si>
  <si>
    <t>Pomiar zegara sterującego</t>
  </si>
  <si>
    <t>Badanie linii kablowej N.N.- kabel 3-żyłowy</t>
  </si>
  <si>
    <t>odc.</t>
  </si>
  <si>
    <t>Badanie linii kablowej nn - kabel 5-żyłowy</t>
  </si>
  <si>
    <t>Badania i pomiary instalacji uziemiającej (pierwszy pomiar)</t>
  </si>
  <si>
    <t>Badania i pomiary instalacji skuteczności zerowania (pierwszy pomiar)</t>
  </si>
  <si>
    <t>Demontaż opraw oświetlenia zewnętrznego na trzpieniu słupa lub wysięgniku</t>
  </si>
  <si>
    <t>Demontaż wysięgników rurowych o ciężarze do 30 kg mocowanych na słupie lub ścianie</t>
  </si>
  <si>
    <t>Demontaż słupów oświetleniowych o masie 480-720 kg - ŻN10</t>
  </si>
  <si>
    <t>Demontaż słupów oświetleniowych o masie 720-890 kg - wirowany E</t>
  </si>
  <si>
    <t>Demontaż przewodów nieizolowanych linii NN o przekroju do 95 mm2 z przeznaczeniem na złom</t>
  </si>
  <si>
    <t>km/1 prz</t>
  </si>
  <si>
    <t>Demontaż przewodów izolowanych linii NN o przekroju do 95 mm2 z przeznaczeniem na złom</t>
  </si>
  <si>
    <t>Demontaż słupów żelbetowych linii NN rozkracznych</t>
  </si>
  <si>
    <t>Demontaż osprzętu sieciowego i konstrukcji metalowych linii NN - poprzecznik narożny lub krańcowy na słupie leżącym</t>
  </si>
  <si>
    <t>Demontaż przewodów nieizolowanych linii NN o przekroju do 95 mm2 z przeznaczeniem do ponownego montażu</t>
  </si>
  <si>
    <t>Demontaż kabli wielożyłowych o masie 3.0-5.5 kg/m układanych w gruncie kat. III-IV</t>
  </si>
  <si>
    <t>Zabezpieczenie istniejących kabli energetycznych rurami ochronnymi dwudzielnymi z PCW o śr. do 110 mm</t>
  </si>
  <si>
    <t>Wymiana kabli wielożyłowych o masie 3.0-5.5 kg/m układanych w gruncie kat. III-IV</t>
  </si>
  <si>
    <t>Układanie kabli o masie do 3.0 kg/m w rowach kablowych ręcznie - NAY2Y-J 4x150</t>
  </si>
  <si>
    <t>Mufy z tworzyw termokurczliwych przelotowe na kablach energetycznych wielożyłowych o przekroju żył 120-240 mm2 o izolacji i powłoce z tworzyw sztucznych w rowach kablowych</t>
  </si>
  <si>
    <t>Montaż i stawianie słupów linii napowietrznej nn - pojedynczy z ustojami</t>
  </si>
  <si>
    <t>słup</t>
  </si>
  <si>
    <t>Montaż konstrukcji stalowych i osprzętu linii napowietrznej nn - poprzecznik narożny lub krańcowy</t>
  </si>
  <si>
    <t>D-01.03.01
D.01.03.02</t>
  </si>
  <si>
    <t>Montaż oświetlenia drogowego</t>
  </si>
  <si>
    <t>D-07.07.01</t>
  </si>
  <si>
    <t>Przebudowa kolizjii energetycznych (majątek ENEA Operator Sp. z o.o.)</t>
  </si>
  <si>
    <t>Demontaż (majątek ENEA Oświetlenie Sp. z o.o.)</t>
  </si>
  <si>
    <t>Przestawienie oświetlenia (majątek Gminy Rokietnica)</t>
  </si>
  <si>
    <t>01.03.04</t>
  </si>
  <si>
    <t>Kolizje - cała trasa</t>
  </si>
  <si>
    <t>Sprawdzenie trasy istniejącego kabla, wykonanie przekopów próbnych - analogia</t>
  </si>
  <si>
    <t>Regulacja wysokości studni kablowych</t>
  </si>
  <si>
    <t>Budowa obiektów podziemnych - montaż rur osłonowych dwudzielnych 110mm na istniejących ciągach kablowych</t>
  </si>
  <si>
    <t>Mechaniczna rozbiórka studni kablowych SKR-1</t>
  </si>
  <si>
    <t>Budowa studni kablowych prefabrykowanych rozdzielczych SKR, typ SKR-1, grunt kategorii III</t>
  </si>
  <si>
    <t>Montaż elementów mechanicznej ochrony przed ingerencją osób nieuprawnionych w istniejących studniach kablowych, pokrywa dodatkowa z listwami, rama ciężka lub podwójna lekka</t>
  </si>
  <si>
    <t>Korekta trasy kabla.w gr.kat.III</t>
  </si>
  <si>
    <t>Kolizja km 0+920 do 1+350</t>
  </si>
  <si>
    <t>Budowa obiektów podziemnych z rur RHDPEp110/6,3 pod drogami i ulicami w gr.kat.III, 1 warstw.w ciągu, 1 rur.w warstwie, 1 otw.w ciągu</t>
  </si>
  <si>
    <t>Budowa rurociągu kablowego na głębokości 1 m w wykopie wykonanym ręcznie, grunt kategorii III, HDPE Fi 40 mm w zwojach, 1 rura w rurociągu</t>
  </si>
  <si>
    <t>Budowa rurociągu kablowego na głębokości 1 m w wykopie wykonanym ręcznie, grunt kategorii III, HDPE Fi 40 mm w zwojach, dodatek za każdą następną rurę w rurociągu (+1 rura)</t>
  </si>
  <si>
    <t>Montaż złączy rur polietylenowych w ziemi, rury HDPE Fi 40 mm, złączki skręcane</t>
  </si>
  <si>
    <t>Badanie szczelności zmontowanych odcinków, do 2 km, rurociągi kablowe w ziemi, sprężarka, rury Fi 40 mm</t>
  </si>
  <si>
    <t>odcinek</t>
  </si>
  <si>
    <t>Kolizja km 1+440 do 1+600</t>
  </si>
  <si>
    <t>Kolizja km 1+670 do 1+710</t>
  </si>
  <si>
    <t>Odkopanie i pogłębienie kabla o 0,5m w gr.kat.III</t>
  </si>
  <si>
    <t>Układanie kabla XzTMKXpw 2x2x0,5 w powłoce termoplast.w rowie kablow.w gr.kat.III - pierwszy</t>
  </si>
  <si>
    <t>Układanie kabla XzTKMXpw 2x2x0,5 w powłoce termoplast.w rowie kablow.w gr.kat.III - każdy nast.</t>
  </si>
  <si>
    <t>Montaż złączy równoległych kabli wypełnionych ułożonych w kanalizacji kablowej z zastosowaniem pojedynczych łączników żył i termokurczliwych osłon wzmocnionych, kabel o 2 parach</t>
  </si>
  <si>
    <t>złącze</t>
  </si>
  <si>
    <t>Pomiary końcowe prądem stałym kabla o 2 parach</t>
  </si>
  <si>
    <t>Kolizja km 1+740 do 2+080</t>
  </si>
  <si>
    <t>Układanie kabla XzTMKXpw 50x4x0,8 w powłoce termoplast.w rowie kablow.w gr.kat.III - pierwszy</t>
  </si>
  <si>
    <t>Ręczne wciąganie kabla XzTKMXpw 50x4x0,8 w powłoce termoplast. do kanaliz.kablow. i rur osłonowych</t>
  </si>
  <si>
    <t>Montaż złączy równoległych kabli wypełnionych typu kanałowego ułożonych w ziemi z zastosowaniem modułowych łączników żył i termokurczliwych osłon wzmocnionych, kabel o 100 parach</t>
  </si>
  <si>
    <t>Pomiary końcowe prądem stałym kabla o 100 parach</t>
  </si>
  <si>
    <t>Pomiary tłumienności skutecznej przy jednej częstotliwości kabla o 100 parach</t>
  </si>
  <si>
    <t>Pomiary tłumienności zbliżno- i zdalnoprzenikowej przy jednej częstotliwości kabla o 100 parach</t>
  </si>
  <si>
    <t>Kolizja km 2+200 do 2+300</t>
  </si>
  <si>
    <t>Wykonanie wykopu gł. 2,0m i przebicie otworu w murze oporywym przy szafie kablowej 05D</t>
  </si>
  <si>
    <t>Ręczne wciąganie kabla XzTKMXpw 50x4x0,5 w powłoce termoplast. do kanaliz.kablow. i rur osłonowych</t>
  </si>
  <si>
    <t>Ręczne wciąganie kabla XzTKMXpw 35x4x0,5 w powłoce termoplast. do kanaliz.kablow. i rur osłonowych</t>
  </si>
  <si>
    <t>Ręczne wciąganie kabla XzTKMXpw 5x4x0,5 w powłoce termoplast. do kanaliz.kablow. i rur osłonowych</t>
  </si>
  <si>
    <t>Układanie kabla XzTKMXpw 50x4x0,5 w powłoce termoplast.w rowie kablow.w gr.kat.III - każdy nast.</t>
  </si>
  <si>
    <t>Układanie kabla XzTKMXpw 35x4x0,5 w powłoce termoplast.w rowie kablow.w gr.kat.III - każdy nast.</t>
  </si>
  <si>
    <t>Montaż złączy równoległych kabli wypełnionych ułożonych w kanalizacji kablowej z zastosowaniem modułów łączników żył i termokurczliwych osłon wzmocnionych, kabel o 100 parach</t>
  </si>
  <si>
    <t>Montaż złączy równoległych kabli wypełnionych ułożonych w kanalizacji kablowej z zastosowaniem modułów łączników żył i termokurczliwych osłon wzmocnionych, kabel o 70 parach</t>
  </si>
  <si>
    <t>Montaż złączy równoległych kabli wypełnionych ułożonych w kanalizacji kablowej z zastosowaniem modułów łączników żył i termokurczliwych osłon wzmocnionych, kabel o 10 parach</t>
  </si>
  <si>
    <t>Montaż słupka rozdzielczego osadzonego w betonie</t>
  </si>
  <si>
    <t>Montaż zespołów łączówek szczelinowych LSA PLUS 2/10 Krone</t>
  </si>
  <si>
    <t>Montaż uziomów szpilkowych miedziowanych, metoda udarowa, grunt kategorii III, głębokość 3 m</t>
  </si>
  <si>
    <t>Montaż uziomów szpilkowych miedziowanych, metoda udarowa, grunt kategorii III, każde następne 1,5 m głębokości</t>
  </si>
  <si>
    <t>Mechaniczna rozbiórka studni kablowych przy przebudowie, studnia SKR-1, studnia prefabrykowana</t>
  </si>
  <si>
    <t>Rozbiórka kanalizacji jednootworowej</t>
  </si>
  <si>
    <t>Wyciąganie kabla o śr. do 30 mm w powłoce termoplast.z kanal.kablow.</t>
  </si>
  <si>
    <t>Demontaż słupka rozdzielczego osadzonego w betonie z osprzętem</t>
  </si>
  <si>
    <t>Pomiary końcowe prądem stałym kabla o 70 parach</t>
  </si>
  <si>
    <t>Pomiary końcowe prądem stałym kabla o 10 parach</t>
  </si>
  <si>
    <t>Rozszycie kabli o 2 parach na łączówkach</t>
  </si>
  <si>
    <t>Kolizja - dodatkowe nakłady na ewentualną przebudowę niezinwentaryzowanych kabli (50x4x0,8 i 2x2x0,5)</t>
  </si>
  <si>
    <t>Przebudowa urządzeń telekomunikacyjnych własności WSS SA</t>
  </si>
  <si>
    <t>Budowa obiektów podziemnych - montaż rur osłonowych dwudzielnych 120mm na istniejących ciągach kablowych</t>
  </si>
  <si>
    <t>Budowa obiektów podziemnych - montaż rur osłonowych dwudzielnych 120mm i rur RPP110/5,0, zabezpieczenie kanalizacji, przedłużenie przepustów</t>
  </si>
  <si>
    <t>Odkopanie istniejącego rurociągu kablowego 2x40mm</t>
  </si>
  <si>
    <t>Wykonanie wykopu i przełożenie rurociągu 2x40mm z kablem lokalizacyjnym na nową trasę</t>
  </si>
  <si>
    <t>Odkopanie istniejącego rurociągu kablowego i pogłębienie o 0,5m</t>
  </si>
  <si>
    <t>Pomiary reflektometryczne linii światłowodowych, pomiary montażowe z przełącznicy, mierzony 1 światłowód</t>
  </si>
  <si>
    <t>Pomiary reflektometryczne linii światłowodowych, pomiary montażowe z przełącznicy, dodatek za każdy następny zmierzony światłowód</t>
  </si>
  <si>
    <t>Przedłużenie przyłączy (rura 25mm) do nowych granic pasa drogowego</t>
  </si>
  <si>
    <t>Korekta trasy rury 25mm</t>
  </si>
  <si>
    <t>Budowa studni kablowych prefabrykowanych rozdzielczych SKR, typ SKR-2 - pogłębiona z drabinką, grunt kategorii III</t>
  </si>
  <si>
    <t>Pomiary kontrolne reflektometryczne linii światłowodowych 2J, pomiary montażowe z przełącznicy, mierzony 1 światłowód</t>
  </si>
  <si>
    <t>Przebudowa urządzeń telekomunikacyjnych własności Orange Polska S.A.</t>
  </si>
  <si>
    <t>Przebudowa urządzeń telekomunikacyjnych własności INEA S.A.</t>
  </si>
  <si>
    <t>61A</t>
  </si>
  <si>
    <t>wykonanie warstwy podbudowy z mieszanki związanej cementem  klasy C 1,5/2,0  (Rm = 2,5MPa) gr. w-wy 10cm (drogi rowerowe, ciągi pieszo-rowerowe)</t>
  </si>
  <si>
    <t>Wykonanie podbudowy z kruszywa łamanego 0/31,5 stabilizowanego mechanicznie grubości 10 cm (drogi rowerowe, ciągi pieszo-rowerowe)</t>
  </si>
  <si>
    <t>Bariera ochronna stalowa skrajna N2-W2-B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</si>
</sst>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color rgb="FFFF0000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3"/>
      <name val="Arial CE"/>
      <family val="2"/>
      <charset val="238"/>
    </font>
    <font>
      <b/>
      <sz val="13"/>
      <color rgb="FF080000"/>
      <name val="Arial Narrow CE"/>
      <family val="2"/>
      <charset val="238"/>
    </font>
    <font>
      <b/>
      <sz val="11"/>
      <color rgb="FF080000"/>
      <name val="Arial Narrow CE"/>
      <family val="2"/>
      <charset val="238"/>
    </font>
    <font>
      <b/>
      <sz val="9"/>
      <color rgb="FF080000"/>
      <name val="Arial Narrow CE"/>
      <family val="2"/>
      <charset val="238"/>
    </font>
    <font>
      <sz val="9"/>
      <color rgb="FF080000"/>
      <name val="Arial Narrow CE"/>
      <family val="2"/>
      <charset val="238"/>
    </font>
    <font>
      <b/>
      <sz val="10"/>
      <color rgb="FF080000"/>
      <name val="Arial Narrow CE"/>
      <family val="2"/>
      <charset val="238"/>
    </font>
    <font>
      <b/>
      <sz val="12"/>
      <color rgb="FF080000"/>
      <name val="Arial Narrow CE"/>
      <family val="2"/>
      <charset val="238"/>
    </font>
    <font>
      <b/>
      <sz val="10"/>
      <color theme="1"/>
      <name val="Arial Narrow CE"/>
      <family val="2"/>
      <charset val="238"/>
    </font>
    <font>
      <sz val="9"/>
      <name val="Arial Narrow CE"/>
      <family val="2"/>
      <charset val="238"/>
    </font>
    <font>
      <sz val="12"/>
      <name val="Arial CE"/>
      <family val="2"/>
      <charset val="238"/>
    </font>
    <font>
      <b/>
      <sz val="9"/>
      <name val="Arial Narrow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1">
    <xf numFmtId="0" fontId="0" fillId="0" borderId="0" xfId="0"/>
    <xf numFmtId="0" fontId="3" fillId="0" borderId="0" xfId="1" applyFont="1"/>
    <xf numFmtId="0" fontId="1" fillId="0" borderId="0" xfId="2"/>
    <xf numFmtId="0" fontId="9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165" fontId="10" fillId="0" borderId="0" xfId="2" applyNumberFormat="1" applyFont="1" applyAlignment="1">
      <alignment horizontal="right"/>
    </xf>
    <xf numFmtId="0" fontId="10" fillId="0" borderId="0" xfId="2" applyFont="1"/>
    <xf numFmtId="0" fontId="11" fillId="0" borderId="32" xfId="2" applyFont="1" applyBorder="1" applyAlignment="1">
      <alignment horizontal="center" vertical="center"/>
    </xf>
    <xf numFmtId="0" fontId="10" fillId="0" borderId="32" xfId="2" applyFont="1" applyBorder="1" applyAlignment="1">
      <alignment horizontal="center" vertical="center"/>
    </xf>
    <xf numFmtId="164" fontId="11" fillId="0" borderId="32" xfId="2" applyNumberFormat="1" applyFont="1" applyBorder="1" applyAlignment="1">
      <alignment horizontal="center" vertical="center"/>
    </xf>
    <xf numFmtId="0" fontId="10" fillId="0" borderId="34" xfId="2" applyFont="1" applyBorder="1" applyAlignment="1">
      <alignment horizontal="center" vertical="center" wrapText="1"/>
    </xf>
    <xf numFmtId="0" fontId="10" fillId="0" borderId="35" xfId="2" applyFont="1" applyBorder="1" applyAlignment="1">
      <alignment horizontal="center" vertical="center" wrapText="1"/>
    </xf>
    <xf numFmtId="0" fontId="10" fillId="0" borderId="36" xfId="2" applyFont="1" applyBorder="1" applyAlignment="1">
      <alignment horizontal="center" vertical="center" wrapText="1"/>
    </xf>
    <xf numFmtId="0" fontId="11" fillId="0" borderId="37" xfId="2" applyFont="1" applyBorder="1" applyAlignment="1">
      <alignment horizontal="center" vertical="center"/>
    </xf>
    <xf numFmtId="0" fontId="11" fillId="0" borderId="39" xfId="2" applyFont="1" applyBorder="1" applyAlignment="1">
      <alignment horizontal="center" vertical="center"/>
    </xf>
    <xf numFmtId="0" fontId="11" fillId="0" borderId="40" xfId="2" applyFont="1" applyBorder="1" applyAlignment="1">
      <alignment horizontal="center" vertical="center"/>
    </xf>
    <xf numFmtId="164" fontId="11" fillId="0" borderId="40" xfId="2" applyNumberFormat="1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164" fontId="11" fillId="0" borderId="0" xfId="2" applyNumberFormat="1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37" xfId="2" applyFont="1" applyBorder="1" applyAlignment="1">
      <alignment horizontal="center" vertical="center"/>
    </xf>
    <xf numFmtId="0" fontId="11" fillId="0" borderId="42" xfId="2" applyFont="1" applyBorder="1" applyAlignment="1">
      <alignment horizontal="center" vertical="center"/>
    </xf>
    <xf numFmtId="0" fontId="11" fillId="0" borderId="43" xfId="2" applyFont="1" applyBorder="1" applyAlignment="1">
      <alignment horizontal="center" vertical="center"/>
    </xf>
    <xf numFmtId="164" fontId="11" fillId="0" borderId="43" xfId="2" applyNumberFormat="1" applyFont="1" applyBorder="1" applyAlignment="1">
      <alignment horizontal="center" vertical="center"/>
    </xf>
    <xf numFmtId="0" fontId="10" fillId="0" borderId="42" xfId="2" applyFont="1" applyBorder="1" applyAlignment="1">
      <alignment horizontal="center" vertical="center"/>
    </xf>
    <xf numFmtId="0" fontId="10" fillId="0" borderId="43" xfId="2" applyFont="1" applyBorder="1" applyAlignment="1">
      <alignment horizontal="center" vertical="center"/>
    </xf>
    <xf numFmtId="0" fontId="12" fillId="0" borderId="43" xfId="2" applyFont="1" applyBorder="1" applyAlignment="1">
      <alignment horizontal="left" vertical="center" wrapText="1"/>
    </xf>
    <xf numFmtId="2" fontId="10" fillId="0" borderId="43" xfId="2" applyNumberFormat="1" applyFont="1" applyBorder="1" applyAlignment="1">
      <alignment horizontal="right" vertical="center"/>
    </xf>
    <xf numFmtId="2" fontId="10" fillId="0" borderId="44" xfId="2" applyNumberFormat="1" applyFont="1" applyBorder="1" applyAlignment="1">
      <alignment horizontal="right" vertical="center"/>
    </xf>
    <xf numFmtId="0" fontId="10" fillId="0" borderId="32" xfId="2" applyFont="1" applyBorder="1" applyAlignment="1">
      <alignment horizontal="left" vertical="center" wrapText="1"/>
    </xf>
    <xf numFmtId="0" fontId="11" fillId="0" borderId="32" xfId="2" applyFont="1" applyBorder="1" applyAlignment="1">
      <alignment horizontal="left" vertical="center" wrapText="1"/>
    </xf>
    <xf numFmtId="0" fontId="11" fillId="0" borderId="40" xfId="2" applyFont="1" applyBorder="1" applyAlignment="1">
      <alignment horizontal="left" vertical="center" wrapText="1"/>
    </xf>
    <xf numFmtId="0" fontId="1" fillId="0" borderId="0" xfId="2" applyAlignment="1">
      <alignment vertical="center"/>
    </xf>
    <xf numFmtId="2" fontId="11" fillId="0" borderId="43" xfId="2" applyNumberFormat="1" applyFont="1" applyBorder="1" applyAlignment="1">
      <alignment horizontal="center" vertical="center"/>
    </xf>
    <xf numFmtId="2" fontId="11" fillId="0" borderId="44" xfId="2" applyNumberFormat="1" applyFont="1" applyBorder="1" applyAlignment="1">
      <alignment horizontal="center" vertical="center"/>
    </xf>
    <xf numFmtId="4" fontId="10" fillId="0" borderId="32" xfId="2" applyNumberFormat="1" applyFont="1" applyBorder="1" applyAlignment="1">
      <alignment horizontal="center" vertical="center"/>
    </xf>
    <xf numFmtId="4" fontId="10" fillId="0" borderId="38" xfId="2" applyNumberFormat="1" applyFont="1" applyBorder="1" applyAlignment="1">
      <alignment horizontal="center" vertical="center"/>
    </xf>
    <xf numFmtId="4" fontId="11" fillId="0" borderId="32" xfId="2" applyNumberFormat="1" applyFont="1" applyBorder="1" applyAlignment="1">
      <alignment horizontal="center" vertical="center"/>
    </xf>
    <xf numFmtId="4" fontId="11" fillId="0" borderId="38" xfId="2" applyNumberFormat="1" applyFont="1" applyBorder="1" applyAlignment="1">
      <alignment horizontal="center" vertical="center"/>
    </xf>
    <xf numFmtId="4" fontId="11" fillId="0" borderId="40" xfId="2" applyNumberFormat="1" applyFont="1" applyBorder="1" applyAlignment="1">
      <alignment horizontal="center" vertical="center"/>
    </xf>
    <xf numFmtId="4" fontId="11" fillId="0" borderId="41" xfId="2" applyNumberFormat="1" applyFont="1" applyBorder="1" applyAlignment="1">
      <alignment horizontal="center" vertical="center"/>
    </xf>
    <xf numFmtId="4" fontId="11" fillId="0" borderId="43" xfId="2" applyNumberFormat="1" applyFont="1" applyBorder="1" applyAlignment="1">
      <alignment horizontal="center" vertical="center"/>
    </xf>
    <xf numFmtId="4" fontId="11" fillId="0" borderId="44" xfId="2" applyNumberFormat="1" applyFont="1" applyBorder="1" applyAlignment="1">
      <alignment horizontal="center" vertical="center"/>
    </xf>
    <xf numFmtId="4" fontId="14" fillId="0" borderId="0" xfId="2" applyNumberFormat="1" applyFont="1" applyAlignment="1">
      <alignment horizontal="center" vertical="center"/>
    </xf>
    <xf numFmtId="4" fontId="14" fillId="0" borderId="33" xfId="2" applyNumberFormat="1" applyFont="1" applyBorder="1" applyAlignment="1">
      <alignment horizontal="center" vertical="center"/>
    </xf>
    <xf numFmtId="0" fontId="15" fillId="0" borderId="37" xfId="2" applyFont="1" applyBorder="1" applyAlignment="1">
      <alignment horizontal="center" vertical="center"/>
    </xf>
    <xf numFmtId="0" fontId="15" fillId="0" borderId="32" xfId="2" applyFont="1" applyBorder="1" applyAlignment="1">
      <alignment horizontal="center" vertical="center"/>
    </xf>
    <xf numFmtId="0" fontId="15" fillId="0" borderId="32" xfId="2" applyFont="1" applyBorder="1" applyAlignment="1">
      <alignment horizontal="left" vertical="center" wrapText="1"/>
    </xf>
    <xf numFmtId="164" fontId="15" fillId="0" borderId="32" xfId="2" applyNumberFormat="1" applyFont="1" applyBorder="1" applyAlignment="1">
      <alignment horizontal="center" vertical="center"/>
    </xf>
    <xf numFmtId="4" fontId="15" fillId="0" borderId="32" xfId="2" applyNumberFormat="1" applyFont="1" applyBorder="1" applyAlignment="1">
      <alignment horizontal="center" vertical="center"/>
    </xf>
    <xf numFmtId="4" fontId="15" fillId="0" borderId="38" xfId="2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5" fillId="0" borderId="39" xfId="2" applyFont="1" applyBorder="1" applyAlignment="1">
      <alignment horizontal="center" vertical="center"/>
    </xf>
    <xf numFmtId="0" fontId="15" fillId="0" borderId="40" xfId="2" applyFont="1" applyBorder="1" applyAlignment="1">
      <alignment horizontal="center" vertical="center"/>
    </xf>
    <xf numFmtId="164" fontId="15" fillId="0" borderId="40" xfId="2" applyNumberFormat="1" applyFont="1" applyBorder="1" applyAlignment="1">
      <alignment horizontal="center" vertical="center"/>
    </xf>
    <xf numFmtId="4" fontId="15" fillId="0" borderId="40" xfId="2" applyNumberFormat="1" applyFont="1" applyBorder="1" applyAlignment="1">
      <alignment horizontal="center" vertical="center"/>
    </xf>
    <xf numFmtId="4" fontId="15" fillId="0" borderId="41" xfId="2" applyNumberFormat="1" applyFont="1" applyBorder="1" applyAlignment="1">
      <alignment horizontal="center" vertical="center"/>
    </xf>
    <xf numFmtId="4" fontId="14" fillId="0" borderId="45" xfId="2" applyNumberFormat="1" applyFont="1" applyBorder="1" applyAlignment="1">
      <alignment horizontal="center" vertical="center"/>
    </xf>
    <xf numFmtId="0" fontId="10" fillId="0" borderId="43" xfId="2" applyFont="1" applyBorder="1" applyAlignment="1">
      <alignment horizontal="left" vertical="center"/>
    </xf>
    <xf numFmtId="0" fontId="17" fillId="0" borderId="32" xfId="2" applyFont="1" applyBorder="1" applyAlignment="1">
      <alignment horizontal="center" vertical="center"/>
    </xf>
    <xf numFmtId="0" fontId="10" fillId="0" borderId="43" xfId="2" applyFont="1" applyBorder="1" applyAlignment="1">
      <alignment horizontal="left" vertical="center" wrapText="1"/>
    </xf>
    <xf numFmtId="0" fontId="17" fillId="0" borderId="32" xfId="2" applyFont="1" applyBorder="1" applyAlignment="1">
      <alignment horizontal="left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2" xfId="2" applyFont="1" applyBorder="1" applyAlignment="1">
      <alignment horizontal="center" vertical="center"/>
    </xf>
    <xf numFmtId="0" fontId="15" fillId="0" borderId="43" xfId="2" applyFont="1" applyBorder="1" applyAlignment="1">
      <alignment horizontal="center" vertical="center"/>
    </xf>
    <xf numFmtId="164" fontId="15" fillId="0" borderId="43" xfId="2" applyNumberFormat="1" applyFont="1" applyBorder="1" applyAlignment="1">
      <alignment horizontal="center" vertical="center"/>
    </xf>
    <xf numFmtId="4" fontId="15" fillId="0" borderId="43" xfId="2" applyNumberFormat="1" applyFont="1" applyBorder="1" applyAlignment="1">
      <alignment horizontal="center" vertical="center"/>
    </xf>
    <xf numFmtId="4" fontId="15" fillId="0" borderId="44" xfId="2" applyNumberFormat="1" applyFont="1" applyBorder="1" applyAlignment="1">
      <alignment horizontal="center" vertical="center"/>
    </xf>
    <xf numFmtId="0" fontId="17" fillId="0" borderId="43" xfId="2" applyFont="1" applyBorder="1" applyAlignment="1">
      <alignment horizontal="left" vertical="center" wrapText="1"/>
    </xf>
    <xf numFmtId="0" fontId="11" fillId="0" borderId="46" xfId="2" applyFont="1" applyBorder="1" applyAlignment="1">
      <alignment horizontal="center" vertical="center"/>
    </xf>
    <xf numFmtId="0" fontId="12" fillId="0" borderId="47" xfId="2" applyFont="1" applyBorder="1" applyAlignment="1">
      <alignment horizontal="center" vertical="center"/>
    </xf>
    <xf numFmtId="0" fontId="12" fillId="0" borderId="47" xfId="2" applyFont="1" applyBorder="1" applyAlignment="1">
      <alignment horizontal="left" vertical="center" wrapText="1"/>
    </xf>
    <xf numFmtId="2" fontId="11" fillId="0" borderId="47" xfId="2" applyNumberFormat="1" applyFont="1" applyBorder="1" applyAlignment="1">
      <alignment horizontal="center" vertical="center"/>
    </xf>
    <xf numFmtId="0" fontId="11" fillId="0" borderId="47" xfId="2" applyFont="1" applyBorder="1" applyAlignment="1">
      <alignment horizontal="center" vertical="center"/>
    </xf>
    <xf numFmtId="2" fontId="11" fillId="0" borderId="48" xfId="2" applyNumberFormat="1" applyFont="1" applyBorder="1" applyAlignment="1">
      <alignment horizontal="center" vertical="center"/>
    </xf>
    <xf numFmtId="0" fontId="10" fillId="0" borderId="43" xfId="2" applyFont="1" applyBorder="1" applyAlignment="1">
      <alignment horizontal="center" vertical="center" wrapText="1"/>
    </xf>
    <xf numFmtId="0" fontId="11" fillId="0" borderId="49" xfId="2" applyFont="1" applyBorder="1" applyAlignment="1">
      <alignment horizontal="center" vertical="center"/>
    </xf>
    <xf numFmtId="4" fontId="11" fillId="0" borderId="0" xfId="2" applyNumberFormat="1" applyFont="1" applyBorder="1" applyAlignment="1">
      <alignment horizontal="center" vertical="center"/>
    </xf>
    <xf numFmtId="4" fontId="11" fillId="0" borderId="50" xfId="2" applyNumberFormat="1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 wrapText="1"/>
    </xf>
    <xf numFmtId="166" fontId="10" fillId="0" borderId="43" xfId="2" applyNumberFormat="1" applyFont="1" applyBorder="1" applyAlignment="1">
      <alignment horizontal="center" vertical="center"/>
    </xf>
    <xf numFmtId="166" fontId="10" fillId="0" borderId="32" xfId="2" applyNumberFormat="1" applyFont="1" applyBorder="1" applyAlignment="1">
      <alignment horizontal="center" vertical="center"/>
    </xf>
    <xf numFmtId="166" fontId="11" fillId="0" borderId="32" xfId="2" applyNumberFormat="1" applyFont="1" applyBorder="1" applyAlignment="1">
      <alignment horizontal="center" vertical="center"/>
    </xf>
    <xf numFmtId="166" fontId="11" fillId="0" borderId="40" xfId="2" applyNumberFormat="1" applyFont="1" applyBorder="1" applyAlignment="1">
      <alignment horizontal="center" vertical="center"/>
    </xf>
    <xf numFmtId="166" fontId="11" fillId="0" borderId="43" xfId="2" applyNumberFormat="1" applyFont="1" applyBorder="1" applyAlignment="1">
      <alignment horizontal="center" vertical="center"/>
    </xf>
    <xf numFmtId="166" fontId="15" fillId="0" borderId="32" xfId="2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6" fillId="0" borderId="13" xfId="1" applyFont="1" applyFill="1" applyBorder="1" applyAlignment="1">
      <alignment horizontal="right" vertical="center" wrapText="1"/>
    </xf>
    <xf numFmtId="0" fontId="5" fillId="0" borderId="2" xfId="1" applyFont="1" applyFill="1" applyBorder="1" applyAlignment="1">
      <alignment horizontal="right" vertical="center" wrapText="1"/>
    </xf>
    <xf numFmtId="0" fontId="5" fillId="0" borderId="14" xfId="1" applyFont="1" applyFill="1" applyBorder="1" applyAlignment="1">
      <alignment horizontal="right" vertical="center" wrapText="1"/>
    </xf>
    <xf numFmtId="4" fontId="6" fillId="0" borderId="2" xfId="1" applyNumberFormat="1" applyFont="1" applyFill="1" applyBorder="1" applyAlignment="1">
      <alignment horizontal="center" vertical="center"/>
    </xf>
    <xf numFmtId="4" fontId="6" fillId="0" borderId="15" xfId="1" applyNumberFormat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right" vertical="center" wrapText="1"/>
    </xf>
    <xf numFmtId="0" fontId="2" fillId="0" borderId="19" xfId="1" applyFont="1" applyFill="1" applyBorder="1" applyAlignment="1">
      <alignment horizontal="right" vertical="center" wrapText="1"/>
    </xf>
    <xf numFmtId="0" fontId="2" fillId="0" borderId="20" xfId="1" applyFont="1" applyFill="1" applyBorder="1" applyAlignment="1">
      <alignment horizontal="right" vertical="center" wrapText="1"/>
    </xf>
    <xf numFmtId="4" fontId="4" fillId="0" borderId="19" xfId="1" applyNumberFormat="1" applyFont="1" applyFill="1" applyBorder="1" applyAlignment="1">
      <alignment horizontal="center" vertical="center"/>
    </xf>
    <xf numFmtId="4" fontId="4" fillId="0" borderId="21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2" fillId="0" borderId="2" xfId="1" applyFont="1" applyBorder="1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4" fillId="2" borderId="23" xfId="1" applyFont="1" applyFill="1" applyBorder="1" applyAlignment="1">
      <alignment horizontal="left" vertical="center" wrapText="1"/>
    </xf>
    <xf numFmtId="0" fontId="4" fillId="2" borderId="24" xfId="1" applyFont="1" applyFill="1" applyBorder="1" applyAlignment="1">
      <alignment horizontal="left" vertical="center" wrapText="1"/>
    </xf>
    <xf numFmtId="0" fontId="4" fillId="2" borderId="25" xfId="1" applyFont="1" applyFill="1" applyBorder="1" applyAlignment="1">
      <alignment horizontal="left" vertical="center" wrapText="1"/>
    </xf>
    <xf numFmtId="4" fontId="4" fillId="0" borderId="24" xfId="1" applyNumberFormat="1" applyFont="1" applyFill="1" applyBorder="1" applyAlignment="1">
      <alignment horizontal="center" vertical="center"/>
    </xf>
    <xf numFmtId="4" fontId="4" fillId="0" borderId="26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27" xfId="1" applyFont="1" applyFill="1" applyBorder="1" applyAlignment="1">
      <alignment horizontal="left" vertical="center" wrapText="1"/>
    </xf>
    <xf numFmtId="0" fontId="16" fillId="0" borderId="30" xfId="1" applyFont="1" applyFill="1" applyBorder="1" applyAlignment="1">
      <alignment horizontal="right" vertical="center" wrapText="1"/>
    </xf>
    <xf numFmtId="0" fontId="2" fillId="0" borderId="30" xfId="1" applyFont="1" applyFill="1" applyBorder="1" applyAlignment="1">
      <alignment horizontal="right" vertical="center" wrapText="1"/>
    </xf>
    <xf numFmtId="0" fontId="4" fillId="2" borderId="29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4" fontId="4" fillId="0" borderId="9" xfId="1" applyNumberFormat="1" applyFont="1" applyFill="1" applyBorder="1" applyAlignment="1">
      <alignment horizontal="center" vertical="center"/>
    </xf>
    <xf numFmtId="4" fontId="4" fillId="0" borderId="11" xfId="1" applyNumberFormat="1" applyFont="1" applyFill="1" applyBorder="1" applyAlignment="1">
      <alignment horizontal="center" vertical="center"/>
    </xf>
    <xf numFmtId="4" fontId="4" fillId="0" borderId="27" xfId="1" applyNumberFormat="1" applyFont="1" applyFill="1" applyBorder="1" applyAlignment="1">
      <alignment horizontal="center" vertical="center"/>
    </xf>
    <xf numFmtId="4" fontId="4" fillId="0" borderId="28" xfId="1" applyNumberFormat="1" applyFont="1" applyFill="1" applyBorder="1" applyAlignment="1">
      <alignment horizontal="center" vertical="center"/>
    </xf>
    <xf numFmtId="4" fontId="4" fillId="0" borderId="30" xfId="1" applyNumberFormat="1" applyFont="1" applyFill="1" applyBorder="1" applyAlignment="1">
      <alignment horizontal="center" vertical="center"/>
    </xf>
    <xf numFmtId="4" fontId="4" fillId="0" borderId="31" xfId="1" applyNumberFormat="1" applyFont="1" applyFill="1" applyBorder="1" applyAlignment="1">
      <alignment horizontal="center" vertical="center"/>
    </xf>
    <xf numFmtId="0" fontId="13" fillId="0" borderId="0" xfId="2" applyFont="1" applyAlignment="1">
      <alignment horizontal="center"/>
    </xf>
    <xf numFmtId="0" fontId="8" fillId="0" borderId="0" xfId="2" applyFont="1" applyAlignment="1">
      <alignment horizontal="center"/>
    </xf>
  </cellXfs>
  <cellStyles count="3">
    <cellStyle name="Normalny" xfId="0" builtinId="0"/>
    <cellStyle name="Normalny 2" xfId="1"/>
    <cellStyle name="Normalny 3" xfId="2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5"/>
  <sheetViews>
    <sheetView tabSelected="1" view="pageBreakPreview" zoomScaleNormal="130" zoomScaleSheetLayoutView="100" workbookViewId="0">
      <selection activeCell="M14" sqref="M14"/>
    </sheetView>
  </sheetViews>
  <sheetFormatPr defaultRowHeight="12.75"/>
  <cols>
    <col min="1" max="1" width="1.875" style="1" customWidth="1"/>
    <col min="2" max="2" width="3.75" style="1" bestFit="1" customWidth="1"/>
    <col min="3" max="3" width="18.375" style="1" bestFit="1" customWidth="1"/>
    <col min="4" max="4" width="8.75" style="1"/>
    <col min="5" max="5" width="32.75" style="1" customWidth="1"/>
    <col min="6" max="6" width="8.75" style="1"/>
    <col min="7" max="7" width="9.125" style="1" customWidth="1"/>
    <col min="8" max="8" width="1.875" style="1" customWidth="1"/>
    <col min="9" max="257" width="8.75" style="1"/>
    <col min="258" max="258" width="3.75" style="1" bestFit="1" customWidth="1"/>
    <col min="259" max="259" width="18.375" style="1" bestFit="1" customWidth="1"/>
    <col min="260" max="260" width="8.75" style="1"/>
    <col min="261" max="261" width="29.125" style="1" customWidth="1"/>
    <col min="262" max="262" width="8.75" style="1"/>
    <col min="263" max="263" width="9" style="1" customWidth="1"/>
    <col min="264" max="513" width="8.75" style="1"/>
    <col min="514" max="514" width="3.75" style="1" bestFit="1" customWidth="1"/>
    <col min="515" max="515" width="18.375" style="1" bestFit="1" customWidth="1"/>
    <col min="516" max="516" width="8.75" style="1"/>
    <col min="517" max="517" width="29.125" style="1" customWidth="1"/>
    <col min="518" max="518" width="8.75" style="1"/>
    <col min="519" max="519" width="9" style="1" customWidth="1"/>
    <col min="520" max="769" width="8.75" style="1"/>
    <col min="770" max="770" width="3.75" style="1" bestFit="1" customWidth="1"/>
    <col min="771" max="771" width="18.375" style="1" bestFit="1" customWidth="1"/>
    <col min="772" max="772" width="8.75" style="1"/>
    <col min="773" max="773" width="29.125" style="1" customWidth="1"/>
    <col min="774" max="774" width="8.75" style="1"/>
    <col min="775" max="775" width="9" style="1" customWidth="1"/>
    <col min="776" max="1025" width="8.75" style="1"/>
    <col min="1026" max="1026" width="3.75" style="1" bestFit="1" customWidth="1"/>
    <col min="1027" max="1027" width="18.375" style="1" bestFit="1" customWidth="1"/>
    <col min="1028" max="1028" width="8.75" style="1"/>
    <col min="1029" max="1029" width="29.125" style="1" customWidth="1"/>
    <col min="1030" max="1030" width="8.75" style="1"/>
    <col min="1031" max="1031" width="9" style="1" customWidth="1"/>
    <col min="1032" max="1281" width="8.75" style="1"/>
    <col min="1282" max="1282" width="3.75" style="1" bestFit="1" customWidth="1"/>
    <col min="1283" max="1283" width="18.375" style="1" bestFit="1" customWidth="1"/>
    <col min="1284" max="1284" width="8.75" style="1"/>
    <col min="1285" max="1285" width="29.125" style="1" customWidth="1"/>
    <col min="1286" max="1286" width="8.75" style="1"/>
    <col min="1287" max="1287" width="9" style="1" customWidth="1"/>
    <col min="1288" max="1537" width="8.75" style="1"/>
    <col min="1538" max="1538" width="3.75" style="1" bestFit="1" customWidth="1"/>
    <col min="1539" max="1539" width="18.375" style="1" bestFit="1" customWidth="1"/>
    <col min="1540" max="1540" width="8.75" style="1"/>
    <col min="1541" max="1541" width="29.125" style="1" customWidth="1"/>
    <col min="1542" max="1542" width="8.75" style="1"/>
    <col min="1543" max="1543" width="9" style="1" customWidth="1"/>
    <col min="1544" max="1793" width="8.75" style="1"/>
    <col min="1794" max="1794" width="3.75" style="1" bestFit="1" customWidth="1"/>
    <col min="1795" max="1795" width="18.375" style="1" bestFit="1" customWidth="1"/>
    <col min="1796" max="1796" width="8.75" style="1"/>
    <col min="1797" max="1797" width="29.125" style="1" customWidth="1"/>
    <col min="1798" max="1798" width="8.75" style="1"/>
    <col min="1799" max="1799" width="9" style="1" customWidth="1"/>
    <col min="1800" max="2049" width="8.75" style="1"/>
    <col min="2050" max="2050" width="3.75" style="1" bestFit="1" customWidth="1"/>
    <col min="2051" max="2051" width="18.375" style="1" bestFit="1" customWidth="1"/>
    <col min="2052" max="2052" width="8.75" style="1"/>
    <col min="2053" max="2053" width="29.125" style="1" customWidth="1"/>
    <col min="2054" max="2054" width="8.75" style="1"/>
    <col min="2055" max="2055" width="9" style="1" customWidth="1"/>
    <col min="2056" max="2305" width="8.75" style="1"/>
    <col min="2306" max="2306" width="3.75" style="1" bestFit="1" customWidth="1"/>
    <col min="2307" max="2307" width="18.375" style="1" bestFit="1" customWidth="1"/>
    <col min="2308" max="2308" width="8.75" style="1"/>
    <col min="2309" max="2309" width="29.125" style="1" customWidth="1"/>
    <col min="2310" max="2310" width="8.75" style="1"/>
    <col min="2311" max="2311" width="9" style="1" customWidth="1"/>
    <col min="2312" max="2561" width="8.75" style="1"/>
    <col min="2562" max="2562" width="3.75" style="1" bestFit="1" customWidth="1"/>
    <col min="2563" max="2563" width="18.375" style="1" bestFit="1" customWidth="1"/>
    <col min="2564" max="2564" width="8.75" style="1"/>
    <col min="2565" max="2565" width="29.125" style="1" customWidth="1"/>
    <col min="2566" max="2566" width="8.75" style="1"/>
    <col min="2567" max="2567" width="9" style="1" customWidth="1"/>
    <col min="2568" max="2817" width="8.75" style="1"/>
    <col min="2818" max="2818" width="3.75" style="1" bestFit="1" customWidth="1"/>
    <col min="2819" max="2819" width="18.375" style="1" bestFit="1" customWidth="1"/>
    <col min="2820" max="2820" width="8.75" style="1"/>
    <col min="2821" max="2821" width="29.125" style="1" customWidth="1"/>
    <col min="2822" max="2822" width="8.75" style="1"/>
    <col min="2823" max="2823" width="9" style="1" customWidth="1"/>
    <col min="2824" max="3073" width="8.75" style="1"/>
    <col min="3074" max="3074" width="3.75" style="1" bestFit="1" customWidth="1"/>
    <col min="3075" max="3075" width="18.375" style="1" bestFit="1" customWidth="1"/>
    <col min="3076" max="3076" width="8.75" style="1"/>
    <col min="3077" max="3077" width="29.125" style="1" customWidth="1"/>
    <col min="3078" max="3078" width="8.75" style="1"/>
    <col min="3079" max="3079" width="9" style="1" customWidth="1"/>
    <col min="3080" max="3329" width="8.75" style="1"/>
    <col min="3330" max="3330" width="3.75" style="1" bestFit="1" customWidth="1"/>
    <col min="3331" max="3331" width="18.375" style="1" bestFit="1" customWidth="1"/>
    <col min="3332" max="3332" width="8.75" style="1"/>
    <col min="3333" max="3333" width="29.125" style="1" customWidth="1"/>
    <col min="3334" max="3334" width="8.75" style="1"/>
    <col min="3335" max="3335" width="9" style="1" customWidth="1"/>
    <col min="3336" max="3585" width="8.75" style="1"/>
    <col min="3586" max="3586" width="3.75" style="1" bestFit="1" customWidth="1"/>
    <col min="3587" max="3587" width="18.375" style="1" bestFit="1" customWidth="1"/>
    <col min="3588" max="3588" width="8.75" style="1"/>
    <col min="3589" max="3589" width="29.125" style="1" customWidth="1"/>
    <col min="3590" max="3590" width="8.75" style="1"/>
    <col min="3591" max="3591" width="9" style="1" customWidth="1"/>
    <col min="3592" max="3841" width="8.75" style="1"/>
    <col min="3842" max="3842" width="3.75" style="1" bestFit="1" customWidth="1"/>
    <col min="3843" max="3843" width="18.375" style="1" bestFit="1" customWidth="1"/>
    <col min="3844" max="3844" width="8.75" style="1"/>
    <col min="3845" max="3845" width="29.125" style="1" customWidth="1"/>
    <col min="3846" max="3846" width="8.75" style="1"/>
    <col min="3847" max="3847" width="9" style="1" customWidth="1"/>
    <col min="3848" max="4097" width="8.75" style="1"/>
    <col min="4098" max="4098" width="3.75" style="1" bestFit="1" customWidth="1"/>
    <col min="4099" max="4099" width="18.375" style="1" bestFit="1" customWidth="1"/>
    <col min="4100" max="4100" width="8.75" style="1"/>
    <col min="4101" max="4101" width="29.125" style="1" customWidth="1"/>
    <col min="4102" max="4102" width="8.75" style="1"/>
    <col min="4103" max="4103" width="9" style="1" customWidth="1"/>
    <col min="4104" max="4353" width="8.75" style="1"/>
    <col min="4354" max="4354" width="3.75" style="1" bestFit="1" customWidth="1"/>
    <col min="4355" max="4355" width="18.375" style="1" bestFit="1" customWidth="1"/>
    <col min="4356" max="4356" width="8.75" style="1"/>
    <col min="4357" max="4357" width="29.125" style="1" customWidth="1"/>
    <col min="4358" max="4358" width="8.75" style="1"/>
    <col min="4359" max="4359" width="9" style="1" customWidth="1"/>
    <col min="4360" max="4609" width="8.75" style="1"/>
    <col min="4610" max="4610" width="3.75" style="1" bestFit="1" customWidth="1"/>
    <col min="4611" max="4611" width="18.375" style="1" bestFit="1" customWidth="1"/>
    <col min="4612" max="4612" width="8.75" style="1"/>
    <col min="4613" max="4613" width="29.125" style="1" customWidth="1"/>
    <col min="4614" max="4614" width="8.75" style="1"/>
    <col min="4615" max="4615" width="9" style="1" customWidth="1"/>
    <col min="4616" max="4865" width="8.75" style="1"/>
    <col min="4866" max="4866" width="3.75" style="1" bestFit="1" customWidth="1"/>
    <col min="4867" max="4867" width="18.375" style="1" bestFit="1" customWidth="1"/>
    <col min="4868" max="4868" width="8.75" style="1"/>
    <col min="4869" max="4869" width="29.125" style="1" customWidth="1"/>
    <col min="4870" max="4870" width="8.75" style="1"/>
    <col min="4871" max="4871" width="9" style="1" customWidth="1"/>
    <col min="4872" max="5121" width="8.75" style="1"/>
    <col min="5122" max="5122" width="3.75" style="1" bestFit="1" customWidth="1"/>
    <col min="5123" max="5123" width="18.375" style="1" bestFit="1" customWidth="1"/>
    <col min="5124" max="5124" width="8.75" style="1"/>
    <col min="5125" max="5125" width="29.125" style="1" customWidth="1"/>
    <col min="5126" max="5126" width="8.75" style="1"/>
    <col min="5127" max="5127" width="9" style="1" customWidth="1"/>
    <col min="5128" max="5377" width="8.75" style="1"/>
    <col min="5378" max="5378" width="3.75" style="1" bestFit="1" customWidth="1"/>
    <col min="5379" max="5379" width="18.375" style="1" bestFit="1" customWidth="1"/>
    <col min="5380" max="5380" width="8.75" style="1"/>
    <col min="5381" max="5381" width="29.125" style="1" customWidth="1"/>
    <col min="5382" max="5382" width="8.75" style="1"/>
    <col min="5383" max="5383" width="9" style="1" customWidth="1"/>
    <col min="5384" max="5633" width="8.75" style="1"/>
    <col min="5634" max="5634" width="3.75" style="1" bestFit="1" customWidth="1"/>
    <col min="5635" max="5635" width="18.375" style="1" bestFit="1" customWidth="1"/>
    <col min="5636" max="5636" width="8.75" style="1"/>
    <col min="5637" max="5637" width="29.125" style="1" customWidth="1"/>
    <col min="5638" max="5638" width="8.75" style="1"/>
    <col min="5639" max="5639" width="9" style="1" customWidth="1"/>
    <col min="5640" max="5889" width="8.75" style="1"/>
    <col min="5890" max="5890" width="3.75" style="1" bestFit="1" customWidth="1"/>
    <col min="5891" max="5891" width="18.375" style="1" bestFit="1" customWidth="1"/>
    <col min="5892" max="5892" width="8.75" style="1"/>
    <col min="5893" max="5893" width="29.125" style="1" customWidth="1"/>
    <col min="5894" max="5894" width="8.75" style="1"/>
    <col min="5895" max="5895" width="9" style="1" customWidth="1"/>
    <col min="5896" max="6145" width="8.75" style="1"/>
    <col min="6146" max="6146" width="3.75" style="1" bestFit="1" customWidth="1"/>
    <col min="6147" max="6147" width="18.375" style="1" bestFit="1" customWidth="1"/>
    <col min="6148" max="6148" width="8.75" style="1"/>
    <col min="6149" max="6149" width="29.125" style="1" customWidth="1"/>
    <col min="6150" max="6150" width="8.75" style="1"/>
    <col min="6151" max="6151" width="9" style="1" customWidth="1"/>
    <col min="6152" max="6401" width="8.75" style="1"/>
    <col min="6402" max="6402" width="3.75" style="1" bestFit="1" customWidth="1"/>
    <col min="6403" max="6403" width="18.375" style="1" bestFit="1" customWidth="1"/>
    <col min="6404" max="6404" width="8.75" style="1"/>
    <col min="6405" max="6405" width="29.125" style="1" customWidth="1"/>
    <col min="6406" max="6406" width="8.75" style="1"/>
    <col min="6407" max="6407" width="9" style="1" customWidth="1"/>
    <col min="6408" max="6657" width="8.75" style="1"/>
    <col min="6658" max="6658" width="3.75" style="1" bestFit="1" customWidth="1"/>
    <col min="6659" max="6659" width="18.375" style="1" bestFit="1" customWidth="1"/>
    <col min="6660" max="6660" width="8.75" style="1"/>
    <col min="6661" max="6661" width="29.125" style="1" customWidth="1"/>
    <col min="6662" max="6662" width="8.75" style="1"/>
    <col min="6663" max="6663" width="9" style="1" customWidth="1"/>
    <col min="6664" max="6913" width="8.75" style="1"/>
    <col min="6914" max="6914" width="3.75" style="1" bestFit="1" customWidth="1"/>
    <col min="6915" max="6915" width="18.375" style="1" bestFit="1" customWidth="1"/>
    <col min="6916" max="6916" width="8.75" style="1"/>
    <col min="6917" max="6917" width="29.125" style="1" customWidth="1"/>
    <col min="6918" max="6918" width="8.75" style="1"/>
    <col min="6919" max="6919" width="9" style="1" customWidth="1"/>
    <col min="6920" max="7169" width="8.75" style="1"/>
    <col min="7170" max="7170" width="3.75" style="1" bestFit="1" customWidth="1"/>
    <col min="7171" max="7171" width="18.375" style="1" bestFit="1" customWidth="1"/>
    <col min="7172" max="7172" width="8.75" style="1"/>
    <col min="7173" max="7173" width="29.125" style="1" customWidth="1"/>
    <col min="7174" max="7174" width="8.75" style="1"/>
    <col min="7175" max="7175" width="9" style="1" customWidth="1"/>
    <col min="7176" max="7425" width="8.75" style="1"/>
    <col min="7426" max="7426" width="3.75" style="1" bestFit="1" customWidth="1"/>
    <col min="7427" max="7427" width="18.375" style="1" bestFit="1" customWidth="1"/>
    <col min="7428" max="7428" width="8.75" style="1"/>
    <col min="7429" max="7429" width="29.125" style="1" customWidth="1"/>
    <col min="7430" max="7430" width="8.75" style="1"/>
    <col min="7431" max="7431" width="9" style="1" customWidth="1"/>
    <col min="7432" max="7681" width="8.75" style="1"/>
    <col min="7682" max="7682" width="3.75" style="1" bestFit="1" customWidth="1"/>
    <col min="7683" max="7683" width="18.375" style="1" bestFit="1" customWidth="1"/>
    <col min="7684" max="7684" width="8.75" style="1"/>
    <col min="7685" max="7685" width="29.125" style="1" customWidth="1"/>
    <col min="7686" max="7686" width="8.75" style="1"/>
    <col min="7687" max="7687" width="9" style="1" customWidth="1"/>
    <col min="7688" max="7937" width="8.75" style="1"/>
    <col min="7938" max="7938" width="3.75" style="1" bestFit="1" customWidth="1"/>
    <col min="7939" max="7939" width="18.375" style="1" bestFit="1" customWidth="1"/>
    <col min="7940" max="7940" width="8.75" style="1"/>
    <col min="7941" max="7941" width="29.125" style="1" customWidth="1"/>
    <col min="7942" max="7942" width="8.75" style="1"/>
    <col min="7943" max="7943" width="9" style="1" customWidth="1"/>
    <col min="7944" max="8193" width="8.75" style="1"/>
    <col min="8194" max="8194" width="3.75" style="1" bestFit="1" customWidth="1"/>
    <col min="8195" max="8195" width="18.375" style="1" bestFit="1" customWidth="1"/>
    <col min="8196" max="8196" width="8.75" style="1"/>
    <col min="8197" max="8197" width="29.125" style="1" customWidth="1"/>
    <col min="8198" max="8198" width="8.75" style="1"/>
    <col min="8199" max="8199" width="9" style="1" customWidth="1"/>
    <col min="8200" max="8449" width="8.75" style="1"/>
    <col min="8450" max="8450" width="3.75" style="1" bestFit="1" customWidth="1"/>
    <col min="8451" max="8451" width="18.375" style="1" bestFit="1" customWidth="1"/>
    <col min="8452" max="8452" width="8.75" style="1"/>
    <col min="8453" max="8453" width="29.125" style="1" customWidth="1"/>
    <col min="8454" max="8454" width="8.75" style="1"/>
    <col min="8455" max="8455" width="9" style="1" customWidth="1"/>
    <col min="8456" max="8705" width="8.75" style="1"/>
    <col min="8706" max="8706" width="3.75" style="1" bestFit="1" customWidth="1"/>
    <col min="8707" max="8707" width="18.375" style="1" bestFit="1" customWidth="1"/>
    <col min="8708" max="8708" width="8.75" style="1"/>
    <col min="8709" max="8709" width="29.125" style="1" customWidth="1"/>
    <col min="8710" max="8710" width="8.75" style="1"/>
    <col min="8711" max="8711" width="9" style="1" customWidth="1"/>
    <col min="8712" max="8961" width="8.75" style="1"/>
    <col min="8962" max="8962" width="3.75" style="1" bestFit="1" customWidth="1"/>
    <col min="8963" max="8963" width="18.375" style="1" bestFit="1" customWidth="1"/>
    <col min="8964" max="8964" width="8.75" style="1"/>
    <col min="8965" max="8965" width="29.125" style="1" customWidth="1"/>
    <col min="8966" max="8966" width="8.75" style="1"/>
    <col min="8967" max="8967" width="9" style="1" customWidth="1"/>
    <col min="8968" max="9217" width="8.75" style="1"/>
    <col min="9218" max="9218" width="3.75" style="1" bestFit="1" customWidth="1"/>
    <col min="9219" max="9219" width="18.375" style="1" bestFit="1" customWidth="1"/>
    <col min="9220" max="9220" width="8.75" style="1"/>
    <col min="9221" max="9221" width="29.125" style="1" customWidth="1"/>
    <col min="9222" max="9222" width="8.75" style="1"/>
    <col min="9223" max="9223" width="9" style="1" customWidth="1"/>
    <col min="9224" max="9473" width="8.75" style="1"/>
    <col min="9474" max="9474" width="3.75" style="1" bestFit="1" customWidth="1"/>
    <col min="9475" max="9475" width="18.375" style="1" bestFit="1" customWidth="1"/>
    <col min="9476" max="9476" width="8.75" style="1"/>
    <col min="9477" max="9477" width="29.125" style="1" customWidth="1"/>
    <col min="9478" max="9478" width="8.75" style="1"/>
    <col min="9479" max="9479" width="9" style="1" customWidth="1"/>
    <col min="9480" max="9729" width="8.75" style="1"/>
    <col min="9730" max="9730" width="3.75" style="1" bestFit="1" customWidth="1"/>
    <col min="9731" max="9731" width="18.375" style="1" bestFit="1" customWidth="1"/>
    <col min="9732" max="9732" width="8.75" style="1"/>
    <col min="9733" max="9733" width="29.125" style="1" customWidth="1"/>
    <col min="9734" max="9734" width="8.75" style="1"/>
    <col min="9735" max="9735" width="9" style="1" customWidth="1"/>
    <col min="9736" max="9985" width="8.75" style="1"/>
    <col min="9986" max="9986" width="3.75" style="1" bestFit="1" customWidth="1"/>
    <col min="9987" max="9987" width="18.375" style="1" bestFit="1" customWidth="1"/>
    <col min="9988" max="9988" width="8.75" style="1"/>
    <col min="9989" max="9989" width="29.125" style="1" customWidth="1"/>
    <col min="9990" max="9990" width="8.75" style="1"/>
    <col min="9991" max="9991" width="9" style="1" customWidth="1"/>
    <col min="9992" max="10241" width="8.75" style="1"/>
    <col min="10242" max="10242" width="3.75" style="1" bestFit="1" customWidth="1"/>
    <col min="10243" max="10243" width="18.375" style="1" bestFit="1" customWidth="1"/>
    <col min="10244" max="10244" width="8.75" style="1"/>
    <col min="10245" max="10245" width="29.125" style="1" customWidth="1"/>
    <col min="10246" max="10246" width="8.75" style="1"/>
    <col min="10247" max="10247" width="9" style="1" customWidth="1"/>
    <col min="10248" max="10497" width="8.75" style="1"/>
    <col min="10498" max="10498" width="3.75" style="1" bestFit="1" customWidth="1"/>
    <col min="10499" max="10499" width="18.375" style="1" bestFit="1" customWidth="1"/>
    <col min="10500" max="10500" width="8.75" style="1"/>
    <col min="10501" max="10501" width="29.125" style="1" customWidth="1"/>
    <col min="10502" max="10502" width="8.75" style="1"/>
    <col min="10503" max="10503" width="9" style="1" customWidth="1"/>
    <col min="10504" max="10753" width="8.75" style="1"/>
    <col min="10754" max="10754" width="3.75" style="1" bestFit="1" customWidth="1"/>
    <col min="10755" max="10755" width="18.375" style="1" bestFit="1" customWidth="1"/>
    <col min="10756" max="10756" width="8.75" style="1"/>
    <col min="10757" max="10757" width="29.125" style="1" customWidth="1"/>
    <col min="10758" max="10758" width="8.75" style="1"/>
    <col min="10759" max="10759" width="9" style="1" customWidth="1"/>
    <col min="10760" max="11009" width="8.75" style="1"/>
    <col min="11010" max="11010" width="3.75" style="1" bestFit="1" customWidth="1"/>
    <col min="11011" max="11011" width="18.375" style="1" bestFit="1" customWidth="1"/>
    <col min="11012" max="11012" width="8.75" style="1"/>
    <col min="11013" max="11013" width="29.125" style="1" customWidth="1"/>
    <col min="11014" max="11014" width="8.75" style="1"/>
    <col min="11015" max="11015" width="9" style="1" customWidth="1"/>
    <col min="11016" max="11265" width="8.75" style="1"/>
    <col min="11266" max="11266" width="3.75" style="1" bestFit="1" customWidth="1"/>
    <col min="11267" max="11267" width="18.375" style="1" bestFit="1" customWidth="1"/>
    <col min="11268" max="11268" width="8.75" style="1"/>
    <col min="11269" max="11269" width="29.125" style="1" customWidth="1"/>
    <col min="11270" max="11270" width="8.75" style="1"/>
    <col min="11271" max="11271" width="9" style="1" customWidth="1"/>
    <col min="11272" max="11521" width="8.75" style="1"/>
    <col min="11522" max="11522" width="3.75" style="1" bestFit="1" customWidth="1"/>
    <col min="11523" max="11523" width="18.375" style="1" bestFit="1" customWidth="1"/>
    <col min="11524" max="11524" width="8.75" style="1"/>
    <col min="11525" max="11525" width="29.125" style="1" customWidth="1"/>
    <col min="11526" max="11526" width="8.75" style="1"/>
    <col min="11527" max="11527" width="9" style="1" customWidth="1"/>
    <col min="11528" max="11777" width="8.75" style="1"/>
    <col min="11778" max="11778" width="3.75" style="1" bestFit="1" customWidth="1"/>
    <col min="11779" max="11779" width="18.375" style="1" bestFit="1" customWidth="1"/>
    <col min="11780" max="11780" width="8.75" style="1"/>
    <col min="11781" max="11781" width="29.125" style="1" customWidth="1"/>
    <col min="11782" max="11782" width="8.75" style="1"/>
    <col min="11783" max="11783" width="9" style="1" customWidth="1"/>
    <col min="11784" max="12033" width="8.75" style="1"/>
    <col min="12034" max="12034" width="3.75" style="1" bestFit="1" customWidth="1"/>
    <col min="12035" max="12035" width="18.375" style="1" bestFit="1" customWidth="1"/>
    <col min="12036" max="12036" width="8.75" style="1"/>
    <col min="12037" max="12037" width="29.125" style="1" customWidth="1"/>
    <col min="12038" max="12038" width="8.75" style="1"/>
    <col min="12039" max="12039" width="9" style="1" customWidth="1"/>
    <col min="12040" max="12289" width="8.75" style="1"/>
    <col min="12290" max="12290" width="3.75" style="1" bestFit="1" customWidth="1"/>
    <col min="12291" max="12291" width="18.375" style="1" bestFit="1" customWidth="1"/>
    <col min="12292" max="12292" width="8.75" style="1"/>
    <col min="12293" max="12293" width="29.125" style="1" customWidth="1"/>
    <col min="12294" max="12294" width="8.75" style="1"/>
    <col min="12295" max="12295" width="9" style="1" customWidth="1"/>
    <col min="12296" max="12545" width="8.75" style="1"/>
    <col min="12546" max="12546" width="3.75" style="1" bestFit="1" customWidth="1"/>
    <col min="12547" max="12547" width="18.375" style="1" bestFit="1" customWidth="1"/>
    <col min="12548" max="12548" width="8.75" style="1"/>
    <col min="12549" max="12549" width="29.125" style="1" customWidth="1"/>
    <col min="12550" max="12550" width="8.75" style="1"/>
    <col min="12551" max="12551" width="9" style="1" customWidth="1"/>
    <col min="12552" max="12801" width="8.75" style="1"/>
    <col min="12802" max="12802" width="3.75" style="1" bestFit="1" customWidth="1"/>
    <col min="12803" max="12803" width="18.375" style="1" bestFit="1" customWidth="1"/>
    <col min="12804" max="12804" width="8.75" style="1"/>
    <col min="12805" max="12805" width="29.125" style="1" customWidth="1"/>
    <col min="12806" max="12806" width="8.75" style="1"/>
    <col min="12807" max="12807" width="9" style="1" customWidth="1"/>
    <col min="12808" max="13057" width="8.75" style="1"/>
    <col min="13058" max="13058" width="3.75" style="1" bestFit="1" customWidth="1"/>
    <col min="13059" max="13059" width="18.375" style="1" bestFit="1" customWidth="1"/>
    <col min="13060" max="13060" width="8.75" style="1"/>
    <col min="13061" max="13061" width="29.125" style="1" customWidth="1"/>
    <col min="13062" max="13062" width="8.75" style="1"/>
    <col min="13063" max="13063" width="9" style="1" customWidth="1"/>
    <col min="13064" max="13313" width="8.75" style="1"/>
    <col min="13314" max="13314" width="3.75" style="1" bestFit="1" customWidth="1"/>
    <col min="13315" max="13315" width="18.375" style="1" bestFit="1" customWidth="1"/>
    <col min="13316" max="13316" width="8.75" style="1"/>
    <col min="13317" max="13317" width="29.125" style="1" customWidth="1"/>
    <col min="13318" max="13318" width="8.75" style="1"/>
    <col min="13319" max="13319" width="9" style="1" customWidth="1"/>
    <col min="13320" max="13569" width="8.75" style="1"/>
    <col min="13570" max="13570" width="3.75" style="1" bestFit="1" customWidth="1"/>
    <col min="13571" max="13571" width="18.375" style="1" bestFit="1" customWidth="1"/>
    <col min="13572" max="13572" width="8.75" style="1"/>
    <col min="13573" max="13573" width="29.125" style="1" customWidth="1"/>
    <col min="13574" max="13574" width="8.75" style="1"/>
    <col min="13575" max="13575" width="9" style="1" customWidth="1"/>
    <col min="13576" max="13825" width="8.75" style="1"/>
    <col min="13826" max="13826" width="3.75" style="1" bestFit="1" customWidth="1"/>
    <col min="13827" max="13827" width="18.375" style="1" bestFit="1" customWidth="1"/>
    <col min="13828" max="13828" width="8.75" style="1"/>
    <col min="13829" max="13829" width="29.125" style="1" customWidth="1"/>
    <col min="13830" max="13830" width="8.75" style="1"/>
    <col min="13831" max="13831" width="9" style="1" customWidth="1"/>
    <col min="13832" max="14081" width="8.75" style="1"/>
    <col min="14082" max="14082" width="3.75" style="1" bestFit="1" customWidth="1"/>
    <col min="14083" max="14083" width="18.375" style="1" bestFit="1" customWidth="1"/>
    <col min="14084" max="14084" width="8.75" style="1"/>
    <col min="14085" max="14085" width="29.125" style="1" customWidth="1"/>
    <col min="14086" max="14086" width="8.75" style="1"/>
    <col min="14087" max="14087" width="9" style="1" customWidth="1"/>
    <col min="14088" max="14337" width="8.75" style="1"/>
    <col min="14338" max="14338" width="3.75" style="1" bestFit="1" customWidth="1"/>
    <col min="14339" max="14339" width="18.375" style="1" bestFit="1" customWidth="1"/>
    <col min="14340" max="14340" width="8.75" style="1"/>
    <col min="14341" max="14341" width="29.125" style="1" customWidth="1"/>
    <col min="14342" max="14342" width="8.75" style="1"/>
    <col min="14343" max="14343" width="9" style="1" customWidth="1"/>
    <col min="14344" max="14593" width="8.75" style="1"/>
    <col min="14594" max="14594" width="3.75" style="1" bestFit="1" customWidth="1"/>
    <col min="14595" max="14595" width="18.375" style="1" bestFit="1" customWidth="1"/>
    <col min="14596" max="14596" width="8.75" style="1"/>
    <col min="14597" max="14597" width="29.125" style="1" customWidth="1"/>
    <col min="14598" max="14598" width="8.75" style="1"/>
    <col min="14599" max="14599" width="9" style="1" customWidth="1"/>
    <col min="14600" max="14849" width="8.75" style="1"/>
    <col min="14850" max="14850" width="3.75" style="1" bestFit="1" customWidth="1"/>
    <col min="14851" max="14851" width="18.375" style="1" bestFit="1" customWidth="1"/>
    <col min="14852" max="14852" width="8.75" style="1"/>
    <col min="14853" max="14853" width="29.125" style="1" customWidth="1"/>
    <col min="14854" max="14854" width="8.75" style="1"/>
    <col min="14855" max="14855" width="9" style="1" customWidth="1"/>
    <col min="14856" max="15105" width="8.75" style="1"/>
    <col min="15106" max="15106" width="3.75" style="1" bestFit="1" customWidth="1"/>
    <col min="15107" max="15107" width="18.375" style="1" bestFit="1" customWidth="1"/>
    <col min="15108" max="15108" width="8.75" style="1"/>
    <col min="15109" max="15109" width="29.125" style="1" customWidth="1"/>
    <col min="15110" max="15110" width="8.75" style="1"/>
    <col min="15111" max="15111" width="9" style="1" customWidth="1"/>
    <col min="15112" max="15361" width="8.75" style="1"/>
    <col min="15362" max="15362" width="3.75" style="1" bestFit="1" customWidth="1"/>
    <col min="15363" max="15363" width="18.375" style="1" bestFit="1" customWidth="1"/>
    <col min="15364" max="15364" width="8.75" style="1"/>
    <col min="15365" max="15365" width="29.125" style="1" customWidth="1"/>
    <col min="15366" max="15366" width="8.75" style="1"/>
    <col min="15367" max="15367" width="9" style="1" customWidth="1"/>
    <col min="15368" max="15617" width="8.75" style="1"/>
    <col min="15618" max="15618" width="3.75" style="1" bestFit="1" customWidth="1"/>
    <col min="15619" max="15619" width="18.375" style="1" bestFit="1" customWidth="1"/>
    <col min="15620" max="15620" width="8.75" style="1"/>
    <col min="15621" max="15621" width="29.125" style="1" customWidth="1"/>
    <col min="15622" max="15622" width="8.75" style="1"/>
    <col min="15623" max="15623" width="9" style="1" customWidth="1"/>
    <col min="15624" max="15873" width="8.75" style="1"/>
    <col min="15874" max="15874" width="3.75" style="1" bestFit="1" customWidth="1"/>
    <col min="15875" max="15875" width="18.375" style="1" bestFit="1" customWidth="1"/>
    <col min="15876" max="15876" width="8.75" style="1"/>
    <col min="15877" max="15877" width="29.125" style="1" customWidth="1"/>
    <col min="15878" max="15878" width="8.75" style="1"/>
    <col min="15879" max="15879" width="9" style="1" customWidth="1"/>
    <col min="15880" max="16129" width="8.75" style="1"/>
    <col min="16130" max="16130" width="3.75" style="1" bestFit="1" customWidth="1"/>
    <col min="16131" max="16131" width="18.375" style="1" bestFit="1" customWidth="1"/>
    <col min="16132" max="16132" width="8.75" style="1"/>
    <col min="16133" max="16133" width="29.125" style="1" customWidth="1"/>
    <col min="16134" max="16134" width="8.75" style="1"/>
    <col min="16135" max="16135" width="9" style="1" customWidth="1"/>
    <col min="16136" max="16384" width="8.75" style="1"/>
  </cols>
  <sheetData>
    <row r="1" spans="2:7" ht="32.1" customHeight="1">
      <c r="B1" s="89" t="s">
        <v>4</v>
      </c>
      <c r="C1" s="90"/>
      <c r="D1" s="90"/>
      <c r="E1" s="90"/>
      <c r="F1" s="90"/>
      <c r="G1" s="90"/>
    </row>
    <row r="2" spans="2:7" ht="42" customHeight="1">
      <c r="B2" s="90"/>
      <c r="C2" s="90"/>
      <c r="D2" s="90"/>
      <c r="E2" s="90"/>
      <c r="F2" s="90"/>
      <c r="G2" s="90"/>
    </row>
    <row r="3" spans="2:7">
      <c r="B3" s="101" t="s">
        <v>12</v>
      </c>
      <c r="C3" s="102"/>
      <c r="D3" s="102"/>
      <c r="E3" s="102"/>
      <c r="F3" s="102"/>
      <c r="G3" s="102"/>
    </row>
    <row r="4" spans="2:7" ht="41.1" customHeight="1" thickBot="1">
      <c r="B4" s="103"/>
      <c r="C4" s="103"/>
      <c r="D4" s="103"/>
      <c r="E4" s="103"/>
      <c r="F4" s="103"/>
      <c r="G4" s="103"/>
    </row>
    <row r="5" spans="2:7" ht="22.5" customHeight="1" thickTop="1" thickBot="1">
      <c r="B5" s="51" t="s">
        <v>0</v>
      </c>
      <c r="C5" s="104" t="s">
        <v>1</v>
      </c>
      <c r="D5" s="105"/>
      <c r="E5" s="106"/>
      <c r="F5" s="107" t="s">
        <v>228</v>
      </c>
      <c r="G5" s="108"/>
    </row>
    <row r="6" spans="2:7" ht="22.5" customHeight="1" thickTop="1">
      <c r="B6" s="52">
        <v>1</v>
      </c>
      <c r="C6" s="109" t="s">
        <v>5</v>
      </c>
      <c r="D6" s="110"/>
      <c r="E6" s="111"/>
      <c r="F6" s="112">
        <f>Drogi!G175</f>
        <v>0</v>
      </c>
      <c r="G6" s="113"/>
    </row>
    <row r="7" spans="2:7" ht="22.5" customHeight="1">
      <c r="B7" s="53">
        <v>2</v>
      </c>
      <c r="C7" s="114" t="s">
        <v>6</v>
      </c>
      <c r="D7" s="115"/>
      <c r="E7" s="116"/>
      <c r="F7" s="123">
        <f>Przepust!G72</f>
        <v>0</v>
      </c>
      <c r="G7" s="124"/>
    </row>
    <row r="8" spans="2:7" ht="22.5" customHeight="1">
      <c r="B8" s="53">
        <v>3</v>
      </c>
      <c r="C8" s="114" t="s">
        <v>7</v>
      </c>
      <c r="D8" s="115"/>
      <c r="E8" s="116"/>
      <c r="F8" s="123">
        <f>Most!G74</f>
        <v>0</v>
      </c>
      <c r="G8" s="124"/>
    </row>
    <row r="9" spans="2:7" ht="22.5" customHeight="1">
      <c r="B9" s="53">
        <v>4</v>
      </c>
      <c r="C9" s="114" t="s">
        <v>8</v>
      </c>
      <c r="D9" s="115"/>
      <c r="E9" s="116"/>
      <c r="F9" s="123">
        <f>Kanalizacja!G41</f>
        <v>0</v>
      </c>
      <c r="G9" s="124"/>
    </row>
    <row r="10" spans="2:7" ht="22.5" customHeight="1">
      <c r="B10" s="53">
        <v>5</v>
      </c>
      <c r="C10" s="114" t="s">
        <v>9</v>
      </c>
      <c r="D10" s="115"/>
      <c r="E10" s="116"/>
      <c r="F10" s="123">
        <f>Elektryka!G88</f>
        <v>0</v>
      </c>
      <c r="G10" s="124"/>
    </row>
    <row r="11" spans="2:7" ht="22.5" customHeight="1" thickBot="1">
      <c r="B11" s="54">
        <v>6</v>
      </c>
      <c r="C11" s="117" t="s">
        <v>10</v>
      </c>
      <c r="D11" s="117"/>
      <c r="E11" s="117"/>
      <c r="F11" s="125">
        <f>Teletechnika!G112</f>
        <v>0</v>
      </c>
      <c r="G11" s="126"/>
    </row>
    <row r="12" spans="2:7" ht="22.5" customHeight="1" thickTop="1">
      <c r="B12" s="120"/>
      <c r="C12" s="118" t="s">
        <v>11</v>
      </c>
      <c r="D12" s="119"/>
      <c r="E12" s="119"/>
      <c r="F12" s="127">
        <f>SUM(F6:G11)</f>
        <v>0</v>
      </c>
      <c r="G12" s="128"/>
    </row>
    <row r="13" spans="2:7" ht="22.5" customHeight="1">
      <c r="B13" s="121"/>
      <c r="C13" s="96" t="s">
        <v>2</v>
      </c>
      <c r="D13" s="97"/>
      <c r="E13" s="98"/>
      <c r="F13" s="99">
        <f>F12*0.23</f>
        <v>0</v>
      </c>
      <c r="G13" s="100"/>
    </row>
    <row r="14" spans="2:7" ht="22.5" customHeight="1" thickBot="1">
      <c r="B14" s="122"/>
      <c r="C14" s="91" t="s">
        <v>3</v>
      </c>
      <c r="D14" s="92"/>
      <c r="E14" s="93"/>
      <c r="F14" s="94">
        <f>SUM(F12:G13)</f>
        <v>0</v>
      </c>
      <c r="G14" s="95"/>
    </row>
    <row r="15" spans="2:7" ht="13.5" thickTop="1"/>
  </sheetData>
  <mergeCells count="23">
    <mergeCell ref="B12:B14"/>
    <mergeCell ref="F7:G7"/>
    <mergeCell ref="F8:G8"/>
    <mergeCell ref="F9:G9"/>
    <mergeCell ref="F10:G10"/>
    <mergeCell ref="F11:G11"/>
    <mergeCell ref="F12:G12"/>
    <mergeCell ref="B1:G2"/>
    <mergeCell ref="C14:E14"/>
    <mergeCell ref="F14:G14"/>
    <mergeCell ref="C13:E13"/>
    <mergeCell ref="F13:G13"/>
    <mergeCell ref="B3:G4"/>
    <mergeCell ref="C5:E5"/>
    <mergeCell ref="F5:G5"/>
    <mergeCell ref="C6:E6"/>
    <mergeCell ref="F6:G6"/>
    <mergeCell ref="C7:E7"/>
    <mergeCell ref="C8:E8"/>
    <mergeCell ref="C9:E9"/>
    <mergeCell ref="C10:E10"/>
    <mergeCell ref="C11:E11"/>
    <mergeCell ref="C12:E12"/>
  </mergeCells>
  <conditionalFormatting sqref="F6:G14">
    <cfRule type="cellIs" dxfId="11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headerFooter alignWithMargins="0"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75"/>
  <sheetViews>
    <sheetView view="pageBreakPreview" zoomScaleNormal="100" zoomScaleSheetLayoutView="100" workbookViewId="0">
      <selection activeCell="F9" sqref="F9"/>
    </sheetView>
  </sheetViews>
  <sheetFormatPr defaultRowHeight="15"/>
  <cols>
    <col min="1" max="1" width="3.125" style="2" customWidth="1"/>
    <col min="2" max="2" width="8.125" style="2" customWidth="1"/>
    <col min="3" max="3" width="70.625" style="2" customWidth="1"/>
    <col min="4" max="4" width="8.625" style="2" customWidth="1"/>
    <col min="5" max="5" width="6.625" style="2" customWidth="1"/>
    <col min="6" max="6" width="8.625" style="2" customWidth="1"/>
    <col min="7" max="7" width="9.625" style="2" customWidth="1"/>
    <col min="8" max="16384" width="9" style="2"/>
  </cols>
  <sheetData>
    <row r="1" spans="1:39" ht="24.95" customHeight="1">
      <c r="A1" s="130" t="s">
        <v>209</v>
      </c>
      <c r="B1" s="130"/>
      <c r="C1" s="130"/>
      <c r="D1" s="130"/>
      <c r="E1" s="130"/>
      <c r="F1" s="130"/>
      <c r="G1" s="130"/>
    </row>
    <row r="2" spans="1:39" ht="15" customHeight="1">
      <c r="A2" s="129" t="s">
        <v>13</v>
      </c>
      <c r="B2" s="129"/>
      <c r="C2" s="129"/>
      <c r="D2" s="129"/>
      <c r="E2" s="129"/>
      <c r="F2" s="129"/>
      <c r="G2" s="129"/>
    </row>
    <row r="3" spans="1:39" ht="6.95" customHeight="1">
      <c r="C3" s="3"/>
    </row>
    <row r="4" spans="1:39" ht="15" customHeight="1">
      <c r="A4" s="129" t="s">
        <v>5</v>
      </c>
      <c r="B4" s="129"/>
      <c r="C4" s="129"/>
      <c r="D4" s="129"/>
      <c r="E4" s="129"/>
      <c r="F4" s="129"/>
      <c r="G4" s="129"/>
    </row>
    <row r="5" spans="1:39" ht="6.95" customHeight="1" thickBot="1"/>
    <row r="6" spans="1:39" ht="45" customHeight="1" thickBot="1">
      <c r="A6" s="10" t="s">
        <v>14</v>
      </c>
      <c r="B6" s="11" t="s">
        <v>222</v>
      </c>
      <c r="C6" s="11" t="s">
        <v>15</v>
      </c>
      <c r="D6" s="11" t="s">
        <v>16</v>
      </c>
      <c r="E6" s="11" t="s">
        <v>223</v>
      </c>
      <c r="F6" s="11" t="s">
        <v>224</v>
      </c>
      <c r="G6" s="12" t="s">
        <v>17</v>
      </c>
    </row>
    <row r="7" spans="1:39" ht="15" customHeight="1">
      <c r="A7" s="24"/>
      <c r="B7" s="25"/>
      <c r="C7" s="26" t="s">
        <v>18</v>
      </c>
      <c r="D7" s="83"/>
      <c r="E7" s="25"/>
      <c r="F7" s="27"/>
      <c r="G7" s="28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4">
        <v>28</v>
      </c>
    </row>
    <row r="8" spans="1:39" ht="15" customHeight="1">
      <c r="A8" s="20"/>
      <c r="B8" s="8" t="s">
        <v>19</v>
      </c>
      <c r="C8" s="29" t="s">
        <v>20</v>
      </c>
      <c r="D8" s="84"/>
      <c r="E8" s="8"/>
      <c r="F8" s="35"/>
      <c r="G8" s="36"/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4">
        <v>32</v>
      </c>
    </row>
    <row r="9" spans="1:39" ht="15" customHeight="1">
      <c r="A9" s="13">
        <v>1</v>
      </c>
      <c r="B9" s="7"/>
      <c r="C9" s="30" t="s">
        <v>21</v>
      </c>
      <c r="D9" s="85">
        <v>2.641</v>
      </c>
      <c r="E9" s="7" t="s">
        <v>22</v>
      </c>
      <c r="F9" s="37"/>
      <c r="G9" s="38">
        <f>ROUND(D9*F9,2)</f>
        <v>0</v>
      </c>
      <c r="H9" s="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4">
        <v>450</v>
      </c>
    </row>
    <row r="10" spans="1:39" ht="15" customHeight="1">
      <c r="A10" s="20"/>
      <c r="B10" s="8" t="s">
        <v>23</v>
      </c>
      <c r="C10" s="29" t="s">
        <v>226</v>
      </c>
      <c r="D10" s="84"/>
      <c r="E10" s="8"/>
      <c r="F10" s="37"/>
      <c r="G10" s="38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4">
        <v>27</v>
      </c>
    </row>
    <row r="11" spans="1:39" ht="30" customHeight="1">
      <c r="A11" s="13">
        <v>2</v>
      </c>
      <c r="B11" s="7"/>
      <c r="C11" s="30" t="s">
        <v>24</v>
      </c>
      <c r="D11" s="85">
        <v>188</v>
      </c>
      <c r="E11" s="7" t="s">
        <v>25</v>
      </c>
      <c r="F11" s="37"/>
      <c r="G11" s="38">
        <f t="shared" ref="G11:G29" si="0">ROUND(D11*F11,2)</f>
        <v>0</v>
      </c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4">
        <v>29</v>
      </c>
    </row>
    <row r="12" spans="1:39" ht="15" customHeight="1">
      <c r="A12" s="13">
        <v>3</v>
      </c>
      <c r="B12" s="7"/>
      <c r="C12" s="30" t="s">
        <v>26</v>
      </c>
      <c r="D12" s="85">
        <v>188</v>
      </c>
      <c r="E12" s="7" t="s">
        <v>25</v>
      </c>
      <c r="F12" s="37"/>
      <c r="G12" s="38">
        <f t="shared" si="0"/>
        <v>0</v>
      </c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4">
        <v>342</v>
      </c>
    </row>
    <row r="13" spans="1:39" ht="30" customHeight="1">
      <c r="A13" s="13">
        <v>4</v>
      </c>
      <c r="B13" s="7"/>
      <c r="C13" s="30" t="s">
        <v>27</v>
      </c>
      <c r="D13" s="85">
        <v>109</v>
      </c>
      <c r="E13" s="7" t="s">
        <v>25</v>
      </c>
      <c r="F13" s="37"/>
      <c r="G13" s="38">
        <f t="shared" si="0"/>
        <v>0</v>
      </c>
      <c r="H13" s="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4">
        <v>11</v>
      </c>
    </row>
    <row r="14" spans="1:39" ht="15" customHeight="1">
      <c r="A14" s="13">
        <v>5</v>
      </c>
      <c r="B14" s="7"/>
      <c r="C14" s="30" t="s">
        <v>28</v>
      </c>
      <c r="D14" s="85">
        <v>109</v>
      </c>
      <c r="E14" s="7" t="s">
        <v>25</v>
      </c>
      <c r="F14" s="37"/>
      <c r="G14" s="38">
        <f t="shared" si="0"/>
        <v>0</v>
      </c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4">
        <v>14</v>
      </c>
    </row>
    <row r="15" spans="1:39" ht="30" customHeight="1">
      <c r="A15" s="13">
        <v>6</v>
      </c>
      <c r="B15" s="7"/>
      <c r="C15" s="30" t="s">
        <v>29</v>
      </c>
      <c r="D15" s="85">
        <v>17</v>
      </c>
      <c r="E15" s="7" t="s">
        <v>25</v>
      </c>
      <c r="F15" s="37"/>
      <c r="G15" s="38">
        <f t="shared" si="0"/>
        <v>0</v>
      </c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4">
        <v>15</v>
      </c>
    </row>
    <row r="16" spans="1:39" ht="15" customHeight="1">
      <c r="A16" s="13">
        <v>7</v>
      </c>
      <c r="B16" s="7"/>
      <c r="C16" s="30" t="s">
        <v>30</v>
      </c>
      <c r="D16" s="85">
        <v>17</v>
      </c>
      <c r="E16" s="7" t="s">
        <v>25</v>
      </c>
      <c r="F16" s="37"/>
      <c r="G16" s="38">
        <f t="shared" si="0"/>
        <v>0</v>
      </c>
      <c r="H16" s="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4">
        <v>16</v>
      </c>
    </row>
    <row r="17" spans="1:39" ht="30" customHeight="1">
      <c r="A17" s="13">
        <v>8</v>
      </c>
      <c r="B17" s="7"/>
      <c r="C17" s="30" t="s">
        <v>31</v>
      </c>
      <c r="D17" s="85">
        <v>19</v>
      </c>
      <c r="E17" s="7" t="s">
        <v>25</v>
      </c>
      <c r="F17" s="37"/>
      <c r="G17" s="38">
        <f t="shared" si="0"/>
        <v>0</v>
      </c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4">
        <v>17</v>
      </c>
    </row>
    <row r="18" spans="1:39" ht="15" customHeight="1">
      <c r="A18" s="13">
        <v>9</v>
      </c>
      <c r="B18" s="7"/>
      <c r="C18" s="30" t="s">
        <v>32</v>
      </c>
      <c r="D18" s="85">
        <v>19</v>
      </c>
      <c r="E18" s="7" t="s">
        <v>25</v>
      </c>
      <c r="F18" s="37"/>
      <c r="G18" s="38">
        <f t="shared" si="0"/>
        <v>0</v>
      </c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4">
        <v>18</v>
      </c>
    </row>
    <row r="19" spans="1:39" ht="30" customHeight="1">
      <c r="A19" s="13">
        <v>10</v>
      </c>
      <c r="B19" s="7"/>
      <c r="C19" s="30" t="s">
        <v>33</v>
      </c>
      <c r="D19" s="85">
        <v>20</v>
      </c>
      <c r="E19" s="7" t="s">
        <v>25</v>
      </c>
      <c r="F19" s="37"/>
      <c r="G19" s="38">
        <f t="shared" si="0"/>
        <v>0</v>
      </c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4">
        <v>19</v>
      </c>
    </row>
    <row r="20" spans="1:39" ht="15" customHeight="1">
      <c r="A20" s="13">
        <v>11</v>
      </c>
      <c r="B20" s="7"/>
      <c r="C20" s="30" t="s">
        <v>34</v>
      </c>
      <c r="D20" s="85">
        <v>20</v>
      </c>
      <c r="E20" s="7" t="s">
        <v>25</v>
      </c>
      <c r="F20" s="37"/>
      <c r="G20" s="38">
        <f t="shared" si="0"/>
        <v>0</v>
      </c>
      <c r="H20" s="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4">
        <v>20</v>
      </c>
    </row>
    <row r="21" spans="1:39" ht="30" customHeight="1">
      <c r="A21" s="13">
        <v>12</v>
      </c>
      <c r="B21" s="7"/>
      <c r="C21" s="30" t="s">
        <v>35</v>
      </c>
      <c r="D21" s="85">
        <v>37</v>
      </c>
      <c r="E21" s="7" t="s">
        <v>25</v>
      </c>
      <c r="F21" s="37"/>
      <c r="G21" s="38">
        <f t="shared" si="0"/>
        <v>0</v>
      </c>
      <c r="H21" s="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4">
        <v>21</v>
      </c>
    </row>
    <row r="22" spans="1:39" ht="15" customHeight="1">
      <c r="A22" s="13">
        <v>13</v>
      </c>
      <c r="B22" s="7"/>
      <c r="C22" s="30" t="s">
        <v>36</v>
      </c>
      <c r="D22" s="85">
        <v>37</v>
      </c>
      <c r="E22" s="7" t="s">
        <v>25</v>
      </c>
      <c r="F22" s="37"/>
      <c r="G22" s="38">
        <f t="shared" si="0"/>
        <v>0</v>
      </c>
      <c r="H22" s="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4">
        <v>22</v>
      </c>
    </row>
    <row r="23" spans="1:39" ht="30" customHeight="1">
      <c r="A23" s="13">
        <v>14</v>
      </c>
      <c r="B23" s="7"/>
      <c r="C23" s="30" t="s">
        <v>37</v>
      </c>
      <c r="D23" s="85">
        <v>25</v>
      </c>
      <c r="E23" s="7" t="s">
        <v>25</v>
      </c>
      <c r="F23" s="37"/>
      <c r="G23" s="38">
        <f t="shared" si="0"/>
        <v>0</v>
      </c>
      <c r="H23" s="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4">
        <v>23</v>
      </c>
    </row>
    <row r="24" spans="1:39" ht="15" customHeight="1">
      <c r="A24" s="13">
        <v>15</v>
      </c>
      <c r="B24" s="7"/>
      <c r="C24" s="30" t="s">
        <v>38</v>
      </c>
      <c r="D24" s="85">
        <v>25</v>
      </c>
      <c r="E24" s="7" t="s">
        <v>25</v>
      </c>
      <c r="F24" s="37"/>
      <c r="G24" s="38">
        <f t="shared" si="0"/>
        <v>0</v>
      </c>
      <c r="H24" s="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4">
        <v>24</v>
      </c>
    </row>
    <row r="25" spans="1:39" ht="30" customHeight="1">
      <c r="A25" s="13">
        <v>16</v>
      </c>
      <c r="B25" s="7"/>
      <c r="C25" s="30" t="s">
        <v>39</v>
      </c>
      <c r="D25" s="85">
        <v>28</v>
      </c>
      <c r="E25" s="7" t="s">
        <v>25</v>
      </c>
      <c r="F25" s="37"/>
      <c r="G25" s="38">
        <f t="shared" si="0"/>
        <v>0</v>
      </c>
      <c r="H25" s="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4">
        <v>25</v>
      </c>
    </row>
    <row r="26" spans="1:39" ht="15" customHeight="1">
      <c r="A26" s="13">
        <v>17</v>
      </c>
      <c r="B26" s="7"/>
      <c r="C26" s="30" t="s">
        <v>40</v>
      </c>
      <c r="D26" s="85">
        <v>28</v>
      </c>
      <c r="E26" s="7" t="s">
        <v>25</v>
      </c>
      <c r="F26" s="37"/>
      <c r="G26" s="38">
        <f t="shared" si="0"/>
        <v>0</v>
      </c>
      <c r="H26" s="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4">
        <v>26</v>
      </c>
    </row>
    <row r="27" spans="1:39" ht="30" customHeight="1">
      <c r="A27" s="13">
        <v>18</v>
      </c>
      <c r="B27" s="7"/>
      <c r="C27" s="30" t="s">
        <v>41</v>
      </c>
      <c r="D27" s="85">
        <v>0.10900000000000001</v>
      </c>
      <c r="E27" s="7" t="s">
        <v>42</v>
      </c>
      <c r="F27" s="37"/>
      <c r="G27" s="38">
        <f t="shared" si="0"/>
        <v>0</v>
      </c>
      <c r="H27" s="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4">
        <v>33</v>
      </c>
    </row>
    <row r="28" spans="1:39" ht="15" customHeight="1">
      <c r="A28" s="13">
        <v>19</v>
      </c>
      <c r="B28" s="7"/>
      <c r="C28" s="30" t="s">
        <v>43</v>
      </c>
      <c r="D28" s="85">
        <v>1571.5</v>
      </c>
      <c r="E28" s="7" t="s">
        <v>44</v>
      </c>
      <c r="F28" s="37"/>
      <c r="G28" s="38">
        <f t="shared" si="0"/>
        <v>0</v>
      </c>
      <c r="H28" s="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4">
        <v>48</v>
      </c>
    </row>
    <row r="29" spans="1:39" ht="15" customHeight="1">
      <c r="A29" s="13">
        <v>20</v>
      </c>
      <c r="B29" s="7"/>
      <c r="C29" s="30" t="s">
        <v>45</v>
      </c>
      <c r="D29" s="85">
        <v>172</v>
      </c>
      <c r="E29" s="7" t="s">
        <v>25</v>
      </c>
      <c r="F29" s="37"/>
      <c r="G29" s="38">
        <f t="shared" si="0"/>
        <v>0</v>
      </c>
      <c r="H29" s="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4">
        <v>344</v>
      </c>
    </row>
    <row r="30" spans="1:39" ht="15" customHeight="1">
      <c r="A30" s="20"/>
      <c r="B30" s="8" t="s">
        <v>46</v>
      </c>
      <c r="C30" s="29" t="s">
        <v>47</v>
      </c>
      <c r="D30" s="84"/>
      <c r="E30" s="8"/>
      <c r="F30" s="37"/>
      <c r="G30" s="38"/>
      <c r="H30" s="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4">
        <v>49</v>
      </c>
    </row>
    <row r="31" spans="1:39" ht="15" customHeight="1">
      <c r="A31" s="13">
        <v>21</v>
      </c>
      <c r="B31" s="7"/>
      <c r="C31" s="30" t="s">
        <v>208</v>
      </c>
      <c r="D31" s="85">
        <v>5617</v>
      </c>
      <c r="E31" s="7" t="s">
        <v>49</v>
      </c>
      <c r="F31" s="37"/>
      <c r="G31" s="38">
        <f t="shared" ref="G31:G32" si="1">ROUND(D31*F31,2)</f>
        <v>0</v>
      </c>
      <c r="H31" s="5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4">
        <v>456</v>
      </c>
    </row>
    <row r="32" spans="1:39" ht="15" customHeight="1">
      <c r="A32" s="13">
        <v>22</v>
      </c>
      <c r="B32" s="7"/>
      <c r="C32" s="30" t="s">
        <v>48</v>
      </c>
      <c r="D32" s="85">
        <v>4809</v>
      </c>
      <c r="E32" s="7" t="s">
        <v>49</v>
      </c>
      <c r="F32" s="37"/>
      <c r="G32" s="38">
        <f t="shared" si="1"/>
        <v>0</v>
      </c>
      <c r="H32" s="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4">
        <v>407</v>
      </c>
    </row>
    <row r="33" spans="1:39" ht="15" customHeight="1">
      <c r="A33" s="20"/>
      <c r="B33" s="8" t="s">
        <v>50</v>
      </c>
      <c r="C33" s="29" t="s">
        <v>51</v>
      </c>
      <c r="D33" s="84"/>
      <c r="E33" s="8"/>
      <c r="F33" s="37"/>
      <c r="G33" s="38"/>
      <c r="H33" s="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4">
        <v>61</v>
      </c>
    </row>
    <row r="34" spans="1:39" ht="15" customHeight="1">
      <c r="A34" s="13">
        <v>23</v>
      </c>
      <c r="B34" s="7"/>
      <c r="C34" s="30" t="s">
        <v>52</v>
      </c>
      <c r="D34" s="85">
        <v>92</v>
      </c>
      <c r="E34" s="7" t="s">
        <v>53</v>
      </c>
      <c r="F34" s="37"/>
      <c r="G34" s="38">
        <f t="shared" ref="G34:G56" si="2">ROUND(D34*F34,2)</f>
        <v>0</v>
      </c>
      <c r="H34" s="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4">
        <v>343</v>
      </c>
    </row>
    <row r="35" spans="1:39" ht="15" customHeight="1">
      <c r="A35" s="13">
        <v>24</v>
      </c>
      <c r="B35" s="7"/>
      <c r="C35" s="30" t="s">
        <v>54</v>
      </c>
      <c r="D35" s="85">
        <v>399</v>
      </c>
      <c r="E35" s="7" t="s">
        <v>44</v>
      </c>
      <c r="F35" s="37"/>
      <c r="G35" s="38">
        <f t="shared" si="2"/>
        <v>0</v>
      </c>
      <c r="H35" s="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4">
        <v>424</v>
      </c>
    </row>
    <row r="36" spans="1:39" ht="15" customHeight="1">
      <c r="A36" s="13">
        <v>25</v>
      </c>
      <c r="B36" s="7"/>
      <c r="C36" s="30" t="s">
        <v>55</v>
      </c>
      <c r="D36" s="85">
        <v>450</v>
      </c>
      <c r="E36" s="7" t="s">
        <v>44</v>
      </c>
      <c r="F36" s="37"/>
      <c r="G36" s="38">
        <f t="shared" si="2"/>
        <v>0</v>
      </c>
      <c r="H36" s="5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4">
        <v>425</v>
      </c>
    </row>
    <row r="37" spans="1:39" ht="30" customHeight="1">
      <c r="A37" s="13">
        <v>26</v>
      </c>
      <c r="B37" s="7"/>
      <c r="C37" s="30" t="s">
        <v>56</v>
      </c>
      <c r="D37" s="85">
        <v>1285</v>
      </c>
      <c r="E37" s="7" t="s">
        <v>44</v>
      </c>
      <c r="F37" s="37"/>
      <c r="G37" s="38">
        <f t="shared" si="2"/>
        <v>0</v>
      </c>
      <c r="H37" s="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4">
        <v>457</v>
      </c>
    </row>
    <row r="38" spans="1:39" ht="30" customHeight="1">
      <c r="A38" s="13">
        <v>27</v>
      </c>
      <c r="B38" s="7"/>
      <c r="C38" s="30" t="s">
        <v>57</v>
      </c>
      <c r="D38" s="85">
        <v>1070</v>
      </c>
      <c r="E38" s="7" t="s">
        <v>44</v>
      </c>
      <c r="F38" s="37"/>
      <c r="G38" s="38">
        <f t="shared" si="2"/>
        <v>0</v>
      </c>
      <c r="H38" s="5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4">
        <v>458</v>
      </c>
    </row>
    <row r="39" spans="1:39" ht="30" customHeight="1">
      <c r="A39" s="13">
        <v>28</v>
      </c>
      <c r="B39" s="7"/>
      <c r="C39" s="30" t="s">
        <v>58</v>
      </c>
      <c r="D39" s="85">
        <v>995</v>
      </c>
      <c r="E39" s="7" t="s">
        <v>44</v>
      </c>
      <c r="F39" s="37"/>
      <c r="G39" s="38">
        <f t="shared" si="2"/>
        <v>0</v>
      </c>
      <c r="H39" s="5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4">
        <v>62</v>
      </c>
    </row>
    <row r="40" spans="1:39" ht="30" customHeight="1">
      <c r="A40" s="13">
        <v>29</v>
      </c>
      <c r="B40" s="7"/>
      <c r="C40" s="30" t="s">
        <v>59</v>
      </c>
      <c r="D40" s="85">
        <v>275</v>
      </c>
      <c r="E40" s="7" t="s">
        <v>44</v>
      </c>
      <c r="F40" s="37"/>
      <c r="G40" s="38">
        <f t="shared" si="2"/>
        <v>0</v>
      </c>
      <c r="H40" s="5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4">
        <v>410</v>
      </c>
    </row>
    <row r="41" spans="1:39" ht="15" customHeight="1">
      <c r="A41" s="13">
        <v>30</v>
      </c>
      <c r="B41" s="7"/>
      <c r="C41" s="30" t="s">
        <v>60</v>
      </c>
      <c r="D41" s="85">
        <v>1725</v>
      </c>
      <c r="E41" s="7" t="s">
        <v>44</v>
      </c>
      <c r="F41" s="37"/>
      <c r="G41" s="38">
        <f t="shared" si="2"/>
        <v>0</v>
      </c>
      <c r="H41" s="5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4">
        <v>83</v>
      </c>
    </row>
    <row r="42" spans="1:39" ht="30" customHeight="1">
      <c r="A42" s="13">
        <v>31</v>
      </c>
      <c r="B42" s="7"/>
      <c r="C42" s="30" t="s">
        <v>61</v>
      </c>
      <c r="D42" s="85">
        <v>2411</v>
      </c>
      <c r="E42" s="7" t="s">
        <v>44</v>
      </c>
      <c r="F42" s="37"/>
      <c r="G42" s="38">
        <f t="shared" si="2"/>
        <v>0</v>
      </c>
      <c r="H42" s="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4">
        <v>91</v>
      </c>
    </row>
    <row r="43" spans="1:39" ht="30" customHeight="1">
      <c r="A43" s="13">
        <v>32</v>
      </c>
      <c r="B43" s="7"/>
      <c r="C43" s="30" t="s">
        <v>62</v>
      </c>
      <c r="D43" s="85">
        <v>29</v>
      </c>
      <c r="E43" s="7" t="s">
        <v>44</v>
      </c>
      <c r="F43" s="37"/>
      <c r="G43" s="38">
        <f t="shared" si="2"/>
        <v>0</v>
      </c>
      <c r="H43" s="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4">
        <v>396</v>
      </c>
    </row>
    <row r="44" spans="1:39" ht="15" customHeight="1">
      <c r="A44" s="13">
        <v>33</v>
      </c>
      <c r="B44" s="7"/>
      <c r="C44" s="30" t="s">
        <v>63</v>
      </c>
      <c r="D44" s="85">
        <v>145</v>
      </c>
      <c r="E44" s="7" t="s">
        <v>44</v>
      </c>
      <c r="F44" s="37"/>
      <c r="G44" s="38">
        <f t="shared" si="2"/>
        <v>0</v>
      </c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4">
        <v>397</v>
      </c>
    </row>
    <row r="45" spans="1:39" ht="30" customHeight="1">
      <c r="A45" s="13">
        <v>34</v>
      </c>
      <c r="B45" s="7"/>
      <c r="C45" s="30" t="s">
        <v>64</v>
      </c>
      <c r="D45" s="85">
        <v>256</v>
      </c>
      <c r="E45" s="7" t="s">
        <v>53</v>
      </c>
      <c r="F45" s="37"/>
      <c r="G45" s="38">
        <f t="shared" si="2"/>
        <v>0</v>
      </c>
      <c r="H45" s="5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4">
        <v>100</v>
      </c>
    </row>
    <row r="46" spans="1:39" ht="30" customHeight="1">
      <c r="A46" s="13">
        <v>35</v>
      </c>
      <c r="B46" s="7"/>
      <c r="C46" s="30" t="s">
        <v>65</v>
      </c>
      <c r="D46" s="85">
        <v>1762</v>
      </c>
      <c r="E46" s="7" t="s">
        <v>53</v>
      </c>
      <c r="F46" s="37"/>
      <c r="G46" s="38">
        <f t="shared" si="2"/>
        <v>0</v>
      </c>
      <c r="H46" s="5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4">
        <v>99</v>
      </c>
    </row>
    <row r="47" spans="1:39" ht="30" customHeight="1">
      <c r="A47" s="13">
        <v>36</v>
      </c>
      <c r="B47" s="7"/>
      <c r="C47" s="30" t="s">
        <v>66</v>
      </c>
      <c r="D47" s="85">
        <v>295</v>
      </c>
      <c r="E47" s="7" t="s">
        <v>53</v>
      </c>
      <c r="F47" s="37"/>
      <c r="G47" s="38">
        <f t="shared" si="2"/>
        <v>0</v>
      </c>
      <c r="H47" s="5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4">
        <v>103</v>
      </c>
    </row>
    <row r="48" spans="1:39" ht="15" customHeight="1">
      <c r="A48" s="13">
        <v>37</v>
      </c>
      <c r="B48" s="7"/>
      <c r="C48" s="30" t="s">
        <v>67</v>
      </c>
      <c r="D48" s="85">
        <v>29</v>
      </c>
      <c r="E48" s="7" t="s">
        <v>49</v>
      </c>
      <c r="F48" s="37"/>
      <c r="G48" s="38">
        <f t="shared" si="2"/>
        <v>0</v>
      </c>
      <c r="H48" s="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4">
        <v>104</v>
      </c>
    </row>
    <row r="49" spans="1:39" ht="15" customHeight="1">
      <c r="A49" s="13">
        <v>38</v>
      </c>
      <c r="B49" s="7"/>
      <c r="C49" s="30" t="s">
        <v>68</v>
      </c>
      <c r="D49" s="85">
        <v>159.99400000000003</v>
      </c>
      <c r="E49" s="7" t="s">
        <v>49</v>
      </c>
      <c r="F49" s="37"/>
      <c r="G49" s="38">
        <f t="shared" si="2"/>
        <v>0</v>
      </c>
      <c r="H49" s="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4">
        <v>392</v>
      </c>
    </row>
    <row r="50" spans="1:39" ht="15" customHeight="1">
      <c r="A50" s="13">
        <v>39</v>
      </c>
      <c r="B50" s="7"/>
      <c r="C50" s="30" t="s">
        <v>69</v>
      </c>
      <c r="D50" s="85">
        <v>65</v>
      </c>
      <c r="E50" s="7" t="s">
        <v>53</v>
      </c>
      <c r="F50" s="37"/>
      <c r="G50" s="38">
        <f t="shared" si="2"/>
        <v>0</v>
      </c>
      <c r="H50" s="5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4">
        <v>98</v>
      </c>
    </row>
    <row r="51" spans="1:39" ht="30" customHeight="1">
      <c r="A51" s="13">
        <v>40</v>
      </c>
      <c r="B51" s="7"/>
      <c r="C51" s="30" t="s">
        <v>70</v>
      </c>
      <c r="D51" s="85">
        <v>7</v>
      </c>
      <c r="E51" s="7" t="s">
        <v>53</v>
      </c>
      <c r="F51" s="37"/>
      <c r="G51" s="38">
        <f t="shared" si="2"/>
        <v>0</v>
      </c>
      <c r="H51" s="5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4">
        <v>393</v>
      </c>
    </row>
    <row r="52" spans="1:39" ht="30" customHeight="1">
      <c r="A52" s="13">
        <v>41</v>
      </c>
      <c r="B52" s="7"/>
      <c r="C52" s="30" t="s">
        <v>71</v>
      </c>
      <c r="D52" s="85">
        <v>490</v>
      </c>
      <c r="E52" s="7" t="s">
        <v>53</v>
      </c>
      <c r="F52" s="37"/>
      <c r="G52" s="38">
        <f t="shared" si="2"/>
        <v>0</v>
      </c>
      <c r="H52" s="5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4">
        <v>310</v>
      </c>
    </row>
    <row r="53" spans="1:39" ht="15" customHeight="1">
      <c r="A53" s="13">
        <v>42</v>
      </c>
      <c r="B53" s="7"/>
      <c r="C53" s="30" t="s">
        <v>72</v>
      </c>
      <c r="D53" s="85">
        <v>136</v>
      </c>
      <c r="E53" s="7" t="s">
        <v>53</v>
      </c>
      <c r="F53" s="37"/>
      <c r="G53" s="38">
        <f t="shared" si="2"/>
        <v>0</v>
      </c>
      <c r="H53" s="5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4">
        <v>435</v>
      </c>
    </row>
    <row r="54" spans="1:39" ht="30" customHeight="1">
      <c r="A54" s="13">
        <v>43</v>
      </c>
      <c r="B54" s="7"/>
      <c r="C54" s="30" t="s">
        <v>73</v>
      </c>
      <c r="D54" s="85">
        <v>23</v>
      </c>
      <c r="E54" s="7" t="s">
        <v>25</v>
      </c>
      <c r="F54" s="37"/>
      <c r="G54" s="38">
        <f t="shared" si="2"/>
        <v>0</v>
      </c>
      <c r="H54" s="5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4">
        <v>108</v>
      </c>
    </row>
    <row r="55" spans="1:39" ht="30" customHeight="1">
      <c r="A55" s="13">
        <v>44</v>
      </c>
      <c r="B55" s="7"/>
      <c r="C55" s="30" t="s">
        <v>74</v>
      </c>
      <c r="D55" s="85">
        <v>23</v>
      </c>
      <c r="E55" s="7" t="s">
        <v>25</v>
      </c>
      <c r="F55" s="37"/>
      <c r="G55" s="38">
        <f t="shared" si="2"/>
        <v>0</v>
      </c>
      <c r="H55" s="5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4">
        <v>110</v>
      </c>
    </row>
    <row r="56" spans="1:39" ht="15" customHeight="1" thickBot="1">
      <c r="A56" s="14">
        <v>45</v>
      </c>
      <c r="B56" s="15"/>
      <c r="C56" s="31" t="s">
        <v>75</v>
      </c>
      <c r="D56" s="86">
        <v>1</v>
      </c>
      <c r="E56" s="15" t="s">
        <v>25</v>
      </c>
      <c r="F56" s="39"/>
      <c r="G56" s="40">
        <f t="shared" si="2"/>
        <v>0</v>
      </c>
      <c r="H56" s="5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4">
        <v>116</v>
      </c>
    </row>
    <row r="57" spans="1:39" ht="15" customHeight="1">
      <c r="A57" s="21"/>
      <c r="B57" s="22"/>
      <c r="C57" s="26" t="s">
        <v>76</v>
      </c>
      <c r="D57" s="87"/>
      <c r="E57" s="22"/>
      <c r="F57" s="41"/>
      <c r="G57" s="42"/>
      <c r="H57" s="5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4">
        <v>117</v>
      </c>
    </row>
    <row r="58" spans="1:39" ht="15" customHeight="1">
      <c r="A58" s="13"/>
      <c r="B58" s="8" t="s">
        <v>77</v>
      </c>
      <c r="C58" s="29" t="s">
        <v>78</v>
      </c>
      <c r="D58" s="85"/>
      <c r="E58" s="7"/>
      <c r="F58" s="37"/>
      <c r="G58" s="38"/>
      <c r="H58" s="5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4">
        <v>118</v>
      </c>
    </row>
    <row r="59" spans="1:39" ht="30" customHeight="1">
      <c r="A59" s="13">
        <v>46</v>
      </c>
      <c r="B59" s="7"/>
      <c r="C59" s="30" t="s">
        <v>79</v>
      </c>
      <c r="D59" s="85">
        <v>1121</v>
      </c>
      <c r="E59" s="7" t="s">
        <v>49</v>
      </c>
      <c r="F59" s="37"/>
      <c r="G59" s="38">
        <f t="shared" ref="G59:G60" si="3">ROUND(D59*F59,2)</f>
        <v>0</v>
      </c>
      <c r="H59" s="5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4">
        <v>119</v>
      </c>
    </row>
    <row r="60" spans="1:39" ht="30" customHeight="1">
      <c r="A60" s="13">
        <v>47</v>
      </c>
      <c r="B60" s="7"/>
      <c r="C60" s="30" t="s">
        <v>80</v>
      </c>
      <c r="D60" s="85">
        <v>1040</v>
      </c>
      <c r="E60" s="7" t="s">
        <v>49</v>
      </c>
      <c r="F60" s="37"/>
      <c r="G60" s="38">
        <f t="shared" si="3"/>
        <v>0</v>
      </c>
      <c r="H60" s="5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4">
        <v>413</v>
      </c>
    </row>
    <row r="61" spans="1:39" ht="15" customHeight="1">
      <c r="A61" s="13"/>
      <c r="B61" s="8" t="s">
        <v>81</v>
      </c>
      <c r="C61" s="29" t="s">
        <v>82</v>
      </c>
      <c r="D61" s="85"/>
      <c r="E61" s="7"/>
      <c r="F61" s="37"/>
      <c r="G61" s="38"/>
      <c r="H61" s="5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4">
        <v>123</v>
      </c>
    </row>
    <row r="62" spans="1:39" ht="15" customHeight="1">
      <c r="A62" s="13">
        <v>48</v>
      </c>
      <c r="B62" s="7"/>
      <c r="C62" s="30" t="s">
        <v>83</v>
      </c>
      <c r="D62" s="85">
        <v>1040</v>
      </c>
      <c r="E62" s="7" t="s">
        <v>49</v>
      </c>
      <c r="F62" s="37"/>
      <c r="G62" s="38">
        <f t="shared" ref="G62:G63" si="4">ROUND(D62*F62,2)</f>
        <v>0</v>
      </c>
      <c r="H62" s="5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4">
        <v>414</v>
      </c>
    </row>
    <row r="63" spans="1:39" ht="15" customHeight="1" thickBot="1">
      <c r="A63" s="14">
        <v>49</v>
      </c>
      <c r="B63" s="15"/>
      <c r="C63" s="31" t="s">
        <v>84</v>
      </c>
      <c r="D63" s="86">
        <v>7130</v>
      </c>
      <c r="E63" s="15" t="s">
        <v>49</v>
      </c>
      <c r="F63" s="39"/>
      <c r="G63" s="40">
        <f t="shared" si="4"/>
        <v>0</v>
      </c>
      <c r="H63" s="5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4">
        <v>415</v>
      </c>
    </row>
    <row r="64" spans="1:39" ht="15" customHeight="1">
      <c r="A64" s="21"/>
      <c r="B64" s="22"/>
      <c r="C64" s="26" t="s">
        <v>85</v>
      </c>
      <c r="D64" s="87"/>
      <c r="E64" s="22"/>
      <c r="F64" s="41"/>
      <c r="G64" s="42"/>
      <c r="H64" s="5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4">
        <v>137</v>
      </c>
    </row>
    <row r="65" spans="1:39" ht="15" customHeight="1">
      <c r="A65" s="13"/>
      <c r="B65" s="8" t="s">
        <v>86</v>
      </c>
      <c r="C65" s="29" t="s">
        <v>87</v>
      </c>
      <c r="D65" s="85"/>
      <c r="E65" s="7"/>
      <c r="F65" s="37"/>
      <c r="G65" s="38"/>
      <c r="H65" s="5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4">
        <v>138</v>
      </c>
    </row>
    <row r="66" spans="1:39" ht="30" customHeight="1">
      <c r="A66" s="13">
        <v>50</v>
      </c>
      <c r="B66" s="7"/>
      <c r="C66" s="30" t="s">
        <v>212</v>
      </c>
      <c r="D66" s="85">
        <v>9</v>
      </c>
      <c r="E66" s="7" t="s">
        <v>53</v>
      </c>
      <c r="F66" s="37"/>
      <c r="G66" s="38">
        <f t="shared" ref="G66:G69" si="5">ROUND(D66*F66,2)</f>
        <v>0</v>
      </c>
      <c r="H66" s="5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4">
        <v>173</v>
      </c>
    </row>
    <row r="67" spans="1:39" ht="30" customHeight="1">
      <c r="A67" s="13">
        <v>51</v>
      </c>
      <c r="B67" s="7"/>
      <c r="C67" s="30" t="s">
        <v>88</v>
      </c>
      <c r="D67" s="85">
        <v>24</v>
      </c>
      <c r="E67" s="7" t="s">
        <v>53</v>
      </c>
      <c r="F67" s="37"/>
      <c r="G67" s="38">
        <f t="shared" si="5"/>
        <v>0</v>
      </c>
      <c r="H67" s="5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4">
        <v>174</v>
      </c>
    </row>
    <row r="68" spans="1:39" ht="30" customHeight="1">
      <c r="A68" s="13">
        <v>52</v>
      </c>
      <c r="B68" s="7"/>
      <c r="C68" s="30" t="s">
        <v>89</v>
      </c>
      <c r="D68" s="85">
        <v>16</v>
      </c>
      <c r="E68" s="7" t="s">
        <v>53</v>
      </c>
      <c r="F68" s="37"/>
      <c r="G68" s="38">
        <f t="shared" si="5"/>
        <v>0</v>
      </c>
      <c r="H68" s="5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4">
        <v>175</v>
      </c>
    </row>
    <row r="69" spans="1:39" ht="15" customHeight="1">
      <c r="A69" s="13">
        <v>53</v>
      </c>
      <c r="B69" s="7"/>
      <c r="C69" s="30" t="s">
        <v>90</v>
      </c>
      <c r="D69" s="85">
        <v>40</v>
      </c>
      <c r="E69" s="7" t="s">
        <v>44</v>
      </c>
      <c r="F69" s="37"/>
      <c r="G69" s="38">
        <f t="shared" si="5"/>
        <v>0</v>
      </c>
      <c r="H69" s="5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4">
        <v>285</v>
      </c>
    </row>
    <row r="70" spans="1:39" ht="15" customHeight="1">
      <c r="A70" s="13"/>
      <c r="B70" s="8" t="s">
        <v>91</v>
      </c>
      <c r="C70" s="29" t="s">
        <v>8</v>
      </c>
      <c r="D70" s="85"/>
      <c r="E70" s="7"/>
      <c r="F70" s="37"/>
      <c r="G70" s="38"/>
      <c r="H70" s="5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4">
        <v>139</v>
      </c>
    </row>
    <row r="71" spans="1:39" ht="15" customHeight="1">
      <c r="A71" s="13">
        <v>54</v>
      </c>
      <c r="B71" s="7"/>
      <c r="C71" s="30" t="s">
        <v>92</v>
      </c>
      <c r="D71" s="85">
        <v>7</v>
      </c>
      <c r="E71" s="7" t="s">
        <v>53</v>
      </c>
      <c r="F71" s="37"/>
      <c r="G71" s="38">
        <f>ROUND(D71*F71,2)</f>
        <v>0</v>
      </c>
      <c r="H71" s="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4">
        <v>187</v>
      </c>
    </row>
    <row r="72" spans="1:39" ht="15" customHeight="1">
      <c r="A72" s="13"/>
      <c r="B72" s="8" t="s">
        <v>93</v>
      </c>
      <c r="C72" s="29" t="s">
        <v>211</v>
      </c>
      <c r="D72" s="85"/>
      <c r="E72" s="7"/>
      <c r="F72" s="37"/>
      <c r="G72" s="38"/>
      <c r="H72" s="5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4">
        <v>140</v>
      </c>
    </row>
    <row r="73" spans="1:39" ht="15" customHeight="1" thickBot="1">
      <c r="A73" s="14">
        <v>55</v>
      </c>
      <c r="B73" s="15"/>
      <c r="C73" s="31" t="s">
        <v>94</v>
      </c>
      <c r="D73" s="86">
        <v>1640</v>
      </c>
      <c r="E73" s="15" t="s">
        <v>53</v>
      </c>
      <c r="F73" s="39"/>
      <c r="G73" s="40">
        <f>ROUND(D73*F73,2)</f>
        <v>0</v>
      </c>
      <c r="H73" s="5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4">
        <v>465</v>
      </c>
    </row>
    <row r="74" spans="1:39" ht="15" customHeight="1">
      <c r="A74" s="21"/>
      <c r="B74" s="22"/>
      <c r="C74" s="26" t="s">
        <v>95</v>
      </c>
      <c r="D74" s="87"/>
      <c r="E74" s="22"/>
      <c r="F74" s="41"/>
      <c r="G74" s="42"/>
      <c r="H74" s="5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4">
        <v>141</v>
      </c>
    </row>
    <row r="75" spans="1:39" ht="15" customHeight="1">
      <c r="A75" s="13"/>
      <c r="B75" s="8" t="s">
        <v>96</v>
      </c>
      <c r="C75" s="29" t="s">
        <v>97</v>
      </c>
      <c r="D75" s="85"/>
      <c r="E75" s="7"/>
      <c r="F75" s="37"/>
      <c r="G75" s="38"/>
      <c r="H75" s="5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4">
        <v>142</v>
      </c>
    </row>
    <row r="76" spans="1:39" ht="15" customHeight="1">
      <c r="A76" s="13">
        <v>56</v>
      </c>
      <c r="B76" s="7"/>
      <c r="C76" s="30" t="s">
        <v>98</v>
      </c>
      <c r="D76" s="85">
        <v>17010</v>
      </c>
      <c r="E76" s="7" t="s">
        <v>44</v>
      </c>
      <c r="F76" s="37"/>
      <c r="G76" s="38">
        <f>ROUND(D76*F76,2)</f>
        <v>0</v>
      </c>
      <c r="H76" s="5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4">
        <v>189</v>
      </c>
    </row>
    <row r="77" spans="1:39" ht="15" customHeight="1">
      <c r="A77" s="13"/>
      <c r="B77" s="8" t="s">
        <v>99</v>
      </c>
      <c r="C77" s="29" t="s">
        <v>100</v>
      </c>
      <c r="D77" s="85"/>
      <c r="E77" s="7"/>
      <c r="F77" s="37"/>
      <c r="G77" s="38"/>
      <c r="H77" s="5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4">
        <v>143</v>
      </c>
    </row>
    <row r="78" spans="1:39" ht="30" customHeight="1">
      <c r="A78" s="13">
        <v>57</v>
      </c>
      <c r="B78" s="7"/>
      <c r="C78" s="30" t="s">
        <v>101</v>
      </c>
      <c r="D78" s="85">
        <v>11034</v>
      </c>
      <c r="E78" s="7" t="s">
        <v>44</v>
      </c>
      <c r="F78" s="37"/>
      <c r="G78" s="38">
        <f t="shared" ref="G78:G81" si="6">ROUND(D78*F78,2)</f>
        <v>0</v>
      </c>
      <c r="H78" s="5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4">
        <v>190</v>
      </c>
    </row>
    <row r="79" spans="1:39" ht="15" customHeight="1">
      <c r="A79" s="13">
        <v>58</v>
      </c>
      <c r="B79" s="7"/>
      <c r="C79" s="30" t="s">
        <v>102</v>
      </c>
      <c r="D79" s="85">
        <v>37293</v>
      </c>
      <c r="E79" s="7" t="s">
        <v>44</v>
      </c>
      <c r="F79" s="37"/>
      <c r="G79" s="38">
        <f t="shared" si="6"/>
        <v>0</v>
      </c>
      <c r="H79" s="5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4">
        <v>191</v>
      </c>
    </row>
    <row r="80" spans="1:39" ht="30" customHeight="1">
      <c r="A80" s="13">
        <v>59</v>
      </c>
      <c r="B80" s="7"/>
      <c r="C80" s="30" t="s">
        <v>103</v>
      </c>
      <c r="D80" s="85">
        <v>11034</v>
      </c>
      <c r="E80" s="7" t="s">
        <v>44</v>
      </c>
      <c r="F80" s="37"/>
      <c r="G80" s="38">
        <f t="shared" si="6"/>
        <v>0</v>
      </c>
      <c r="H80" s="5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4">
        <v>192</v>
      </c>
    </row>
    <row r="81" spans="1:39" ht="15" customHeight="1">
      <c r="A81" s="13">
        <v>60</v>
      </c>
      <c r="B81" s="7"/>
      <c r="C81" s="30" t="s">
        <v>104</v>
      </c>
      <c r="D81" s="85">
        <v>37293</v>
      </c>
      <c r="E81" s="7" t="s">
        <v>44</v>
      </c>
      <c r="F81" s="37"/>
      <c r="G81" s="38">
        <f t="shared" si="6"/>
        <v>0</v>
      </c>
      <c r="H81" s="5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4">
        <v>468</v>
      </c>
    </row>
    <row r="82" spans="1:39" ht="15" customHeight="1">
      <c r="A82" s="13"/>
      <c r="B82" s="8" t="s">
        <v>105</v>
      </c>
      <c r="C82" s="29" t="s">
        <v>106</v>
      </c>
      <c r="D82" s="85"/>
      <c r="E82" s="7"/>
      <c r="F82" s="37"/>
      <c r="G82" s="38"/>
      <c r="H82" s="5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4">
        <v>144</v>
      </c>
    </row>
    <row r="83" spans="1:39" ht="15" customHeight="1">
      <c r="A83" s="13">
        <v>61</v>
      </c>
      <c r="B83" s="7"/>
      <c r="C83" s="30" t="s">
        <v>107</v>
      </c>
      <c r="D83" s="85">
        <v>3698</v>
      </c>
      <c r="E83" s="7" t="s">
        <v>44</v>
      </c>
      <c r="F83" s="37"/>
      <c r="G83" s="38">
        <f>ROUND(D83*F83,2)</f>
        <v>0</v>
      </c>
      <c r="H83" s="5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4">
        <v>469</v>
      </c>
    </row>
    <row r="84" spans="1:39" ht="30" customHeight="1">
      <c r="A84" s="13" t="s">
        <v>527</v>
      </c>
      <c r="B84" s="7"/>
      <c r="C84" s="30" t="s">
        <v>529</v>
      </c>
      <c r="D84" s="85">
        <v>7336</v>
      </c>
      <c r="E84" s="7" t="s">
        <v>44</v>
      </c>
      <c r="F84" s="37"/>
      <c r="G84" s="38">
        <f>ROUND(D84*F84,2)</f>
        <v>0</v>
      </c>
      <c r="H84" s="5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4"/>
    </row>
    <row r="85" spans="1:39" ht="15" customHeight="1">
      <c r="A85" s="13"/>
      <c r="B85" s="8" t="s">
        <v>108</v>
      </c>
      <c r="C85" s="29" t="s">
        <v>109</v>
      </c>
      <c r="D85" s="85"/>
      <c r="E85" s="7"/>
      <c r="F85" s="37"/>
      <c r="G85" s="38"/>
      <c r="H85" s="5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4">
        <v>145</v>
      </c>
    </row>
    <row r="86" spans="1:39" ht="15" customHeight="1">
      <c r="A86" s="13">
        <v>62</v>
      </c>
      <c r="B86" s="7"/>
      <c r="C86" s="30" t="s">
        <v>110</v>
      </c>
      <c r="D86" s="85">
        <v>4451</v>
      </c>
      <c r="E86" s="7" t="s">
        <v>44</v>
      </c>
      <c r="F86" s="37"/>
      <c r="G86" s="38">
        <f t="shared" ref="G86:G92" si="7">ROUND(D86*F86,2)</f>
        <v>0</v>
      </c>
      <c r="H86" s="5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4">
        <v>367</v>
      </c>
    </row>
    <row r="87" spans="1:39" ht="30" customHeight="1">
      <c r="A87" s="13">
        <v>63</v>
      </c>
      <c r="B87" s="7"/>
      <c r="C87" s="30" t="s">
        <v>528</v>
      </c>
      <c r="D87" s="85">
        <v>7336</v>
      </c>
      <c r="E87" s="7" t="s">
        <v>44</v>
      </c>
      <c r="F87" s="37"/>
      <c r="G87" s="38">
        <f t="shared" si="7"/>
        <v>0</v>
      </c>
      <c r="H87" s="5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4">
        <v>368</v>
      </c>
    </row>
    <row r="88" spans="1:39" ht="15" customHeight="1">
      <c r="A88" s="13">
        <v>64</v>
      </c>
      <c r="B88" s="7"/>
      <c r="C88" s="30" t="s">
        <v>111</v>
      </c>
      <c r="D88" s="85">
        <v>1159</v>
      </c>
      <c r="E88" s="7" t="s">
        <v>44</v>
      </c>
      <c r="F88" s="37"/>
      <c r="G88" s="38">
        <f t="shared" si="7"/>
        <v>0</v>
      </c>
      <c r="H88" s="5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4">
        <v>369</v>
      </c>
    </row>
    <row r="89" spans="1:39" ht="15" customHeight="1">
      <c r="A89" s="13">
        <v>65</v>
      </c>
      <c r="B89" s="7"/>
      <c r="C89" s="30" t="s">
        <v>112</v>
      </c>
      <c r="D89" s="85">
        <v>1622</v>
      </c>
      <c r="E89" s="7" t="s">
        <v>44</v>
      </c>
      <c r="F89" s="37"/>
      <c r="G89" s="38">
        <f t="shared" si="7"/>
        <v>0</v>
      </c>
      <c r="H89" s="5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4">
        <v>370</v>
      </c>
    </row>
    <row r="90" spans="1:39" ht="15" customHeight="1">
      <c r="A90" s="13">
        <v>66</v>
      </c>
      <c r="B90" s="7"/>
      <c r="C90" s="30" t="s">
        <v>113</v>
      </c>
      <c r="D90" s="85">
        <v>966</v>
      </c>
      <c r="E90" s="7" t="s">
        <v>44</v>
      </c>
      <c r="F90" s="37"/>
      <c r="G90" s="38">
        <f t="shared" si="7"/>
        <v>0</v>
      </c>
      <c r="H90" s="5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4">
        <v>371</v>
      </c>
    </row>
    <row r="91" spans="1:39" ht="15" customHeight="1">
      <c r="A91" s="13">
        <v>67</v>
      </c>
      <c r="B91" s="7"/>
      <c r="C91" s="30" t="s">
        <v>114</v>
      </c>
      <c r="D91" s="85">
        <v>1555</v>
      </c>
      <c r="E91" s="7" t="s">
        <v>44</v>
      </c>
      <c r="F91" s="37"/>
      <c r="G91" s="38">
        <f t="shared" si="7"/>
        <v>0</v>
      </c>
      <c r="H91" s="5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4">
        <v>372</v>
      </c>
    </row>
    <row r="92" spans="1:39" ht="15" customHeight="1">
      <c r="A92" s="13">
        <v>68</v>
      </c>
      <c r="B92" s="7"/>
      <c r="C92" s="30" t="s">
        <v>115</v>
      </c>
      <c r="D92" s="85">
        <v>17089</v>
      </c>
      <c r="E92" s="7" t="s">
        <v>44</v>
      </c>
      <c r="F92" s="37"/>
      <c r="G92" s="38">
        <f t="shared" si="7"/>
        <v>0</v>
      </c>
      <c r="H92" s="5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4">
        <v>219</v>
      </c>
    </row>
    <row r="93" spans="1:39" ht="15" customHeight="1">
      <c r="A93" s="13"/>
      <c r="B93" s="8" t="s">
        <v>116</v>
      </c>
      <c r="C93" s="29" t="s">
        <v>117</v>
      </c>
      <c r="D93" s="85"/>
      <c r="E93" s="7"/>
      <c r="F93" s="37"/>
      <c r="G93" s="38"/>
      <c r="H93" s="5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4">
        <v>146</v>
      </c>
    </row>
    <row r="94" spans="1:39" ht="15" customHeight="1">
      <c r="A94" s="13">
        <v>69</v>
      </c>
      <c r="B94" s="7"/>
      <c r="C94" s="30" t="s">
        <v>118</v>
      </c>
      <c r="D94" s="85">
        <v>107</v>
      </c>
      <c r="E94" s="7" t="s">
        <v>44</v>
      </c>
      <c r="F94" s="37"/>
      <c r="G94" s="38">
        <f>ROUND(D94*F94,2)</f>
        <v>0</v>
      </c>
      <c r="H94" s="5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4">
        <v>471</v>
      </c>
    </row>
    <row r="95" spans="1:39" ht="15" customHeight="1">
      <c r="A95" s="13">
        <v>70</v>
      </c>
      <c r="B95" s="7"/>
      <c r="C95" s="30" t="s">
        <v>115</v>
      </c>
      <c r="D95" s="85">
        <v>107</v>
      </c>
      <c r="E95" s="7" t="s">
        <v>44</v>
      </c>
      <c r="F95" s="37"/>
      <c r="G95" s="38">
        <f>ROUND(D95*F95,2)</f>
        <v>0</v>
      </c>
      <c r="H95" s="5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4">
        <v>399</v>
      </c>
    </row>
    <row r="96" spans="1:39" ht="15" customHeight="1">
      <c r="A96" s="13"/>
      <c r="B96" s="8" t="s">
        <v>119</v>
      </c>
      <c r="C96" s="29" t="s">
        <v>120</v>
      </c>
      <c r="D96" s="85"/>
      <c r="E96" s="7"/>
      <c r="F96" s="37"/>
      <c r="G96" s="38"/>
      <c r="H96" s="5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4">
        <v>147</v>
      </c>
    </row>
    <row r="97" spans="1:39" ht="15" customHeight="1">
      <c r="A97" s="13">
        <v>71</v>
      </c>
      <c r="B97" s="7"/>
      <c r="C97" s="30" t="s">
        <v>121</v>
      </c>
      <c r="D97" s="85">
        <v>3738</v>
      </c>
      <c r="E97" s="7" t="s">
        <v>44</v>
      </c>
      <c r="F97" s="37"/>
      <c r="G97" s="38">
        <f>ROUND(D97*F97,2)</f>
        <v>0</v>
      </c>
      <c r="H97" s="5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4">
        <v>473</v>
      </c>
    </row>
    <row r="98" spans="1:39" ht="15" customHeight="1">
      <c r="A98" s="13"/>
      <c r="B98" s="8" t="s">
        <v>122</v>
      </c>
      <c r="C98" s="29" t="s">
        <v>123</v>
      </c>
      <c r="D98" s="85"/>
      <c r="E98" s="7"/>
      <c r="F98" s="37"/>
      <c r="G98" s="38"/>
      <c r="H98" s="5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4">
        <v>148</v>
      </c>
    </row>
    <row r="99" spans="1:39" ht="15" customHeight="1" thickBot="1">
      <c r="A99" s="14">
        <v>72</v>
      </c>
      <c r="B99" s="15"/>
      <c r="C99" s="31" t="s">
        <v>124</v>
      </c>
      <c r="D99" s="86">
        <v>1176</v>
      </c>
      <c r="E99" s="15" t="s">
        <v>125</v>
      </c>
      <c r="F99" s="39"/>
      <c r="G99" s="40">
        <f>ROUND(D99*F99,2)</f>
        <v>0</v>
      </c>
      <c r="H99" s="5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4">
        <v>475</v>
      </c>
    </row>
    <row r="100" spans="1:39" ht="15" customHeight="1">
      <c r="A100" s="21"/>
      <c r="B100" s="22"/>
      <c r="C100" s="26" t="s">
        <v>126</v>
      </c>
      <c r="D100" s="87"/>
      <c r="E100" s="22"/>
      <c r="F100" s="41"/>
      <c r="G100" s="42"/>
      <c r="H100" s="5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4">
        <v>149</v>
      </c>
    </row>
    <row r="101" spans="1:39" ht="15" customHeight="1">
      <c r="A101" s="13"/>
      <c r="B101" s="8" t="s">
        <v>127</v>
      </c>
      <c r="C101" s="29" t="s">
        <v>128</v>
      </c>
      <c r="D101" s="85"/>
      <c r="E101" s="7"/>
      <c r="F101" s="37"/>
      <c r="G101" s="38"/>
      <c r="H101" s="5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4">
        <v>150</v>
      </c>
    </row>
    <row r="102" spans="1:39" ht="15" customHeight="1">
      <c r="A102" s="13">
        <v>73</v>
      </c>
      <c r="B102" s="7"/>
      <c r="C102" s="30" t="s">
        <v>129</v>
      </c>
      <c r="D102" s="85">
        <v>1435</v>
      </c>
      <c r="E102" s="7" t="s">
        <v>44</v>
      </c>
      <c r="F102" s="37"/>
      <c r="G102" s="38">
        <f t="shared" ref="G102:G105" si="8">ROUND(D102*F102,2)</f>
        <v>0</v>
      </c>
      <c r="H102" s="5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4">
        <v>377</v>
      </c>
    </row>
    <row r="103" spans="1:39" ht="15" customHeight="1">
      <c r="A103" s="13">
        <v>74</v>
      </c>
      <c r="B103" s="7"/>
      <c r="C103" s="30" t="s">
        <v>130</v>
      </c>
      <c r="D103" s="85">
        <v>11965</v>
      </c>
      <c r="E103" s="7" t="s">
        <v>44</v>
      </c>
      <c r="F103" s="37"/>
      <c r="G103" s="38">
        <f t="shared" si="8"/>
        <v>0</v>
      </c>
      <c r="H103" s="5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4">
        <v>427</v>
      </c>
    </row>
    <row r="104" spans="1:39" ht="15" customHeight="1">
      <c r="A104" s="13">
        <v>75</v>
      </c>
      <c r="B104" s="7"/>
      <c r="C104" s="30" t="s">
        <v>131</v>
      </c>
      <c r="D104" s="85">
        <v>4507</v>
      </c>
      <c r="E104" s="7" t="s">
        <v>44</v>
      </c>
      <c r="F104" s="37"/>
      <c r="G104" s="38">
        <f t="shared" si="8"/>
        <v>0</v>
      </c>
      <c r="H104" s="5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4">
        <v>436</v>
      </c>
    </row>
    <row r="105" spans="1:39" ht="15" customHeight="1">
      <c r="A105" s="13">
        <v>76</v>
      </c>
      <c r="B105" s="7"/>
      <c r="C105" s="30" t="s">
        <v>132</v>
      </c>
      <c r="D105" s="85">
        <v>7336</v>
      </c>
      <c r="E105" s="7" t="s">
        <v>44</v>
      </c>
      <c r="F105" s="37"/>
      <c r="G105" s="38">
        <f t="shared" si="8"/>
        <v>0</v>
      </c>
      <c r="H105" s="5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4">
        <v>429</v>
      </c>
    </row>
    <row r="106" spans="1:39" ht="15" customHeight="1">
      <c r="A106" s="13"/>
      <c r="B106" s="8" t="s">
        <v>133</v>
      </c>
      <c r="C106" s="29" t="s">
        <v>134</v>
      </c>
      <c r="D106" s="85"/>
      <c r="E106" s="7"/>
      <c r="F106" s="37"/>
      <c r="G106" s="38"/>
      <c r="H106" s="5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4">
        <v>151</v>
      </c>
    </row>
    <row r="107" spans="1:39" ht="30" customHeight="1">
      <c r="A107" s="13">
        <v>77</v>
      </c>
      <c r="B107" s="7"/>
      <c r="C107" s="30" t="s">
        <v>135</v>
      </c>
      <c r="D107" s="85">
        <v>1430</v>
      </c>
      <c r="E107" s="7" t="s">
        <v>44</v>
      </c>
      <c r="F107" s="37"/>
      <c r="G107" s="38">
        <f t="shared" ref="G107:G108" si="9">ROUND(D107*F107,2)</f>
        <v>0</v>
      </c>
      <c r="H107" s="5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4">
        <v>420</v>
      </c>
    </row>
    <row r="108" spans="1:39" ht="45" customHeight="1">
      <c r="A108" s="13">
        <v>78</v>
      </c>
      <c r="B108" s="7"/>
      <c r="C108" s="30" t="s">
        <v>136</v>
      </c>
      <c r="D108" s="85">
        <v>1565</v>
      </c>
      <c r="E108" s="7" t="s">
        <v>44</v>
      </c>
      <c r="F108" s="37"/>
      <c r="G108" s="38">
        <f t="shared" si="9"/>
        <v>0</v>
      </c>
      <c r="H108" s="5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4">
        <v>422</v>
      </c>
    </row>
    <row r="109" spans="1:39" ht="15" customHeight="1">
      <c r="A109" s="13"/>
      <c r="B109" s="8" t="s">
        <v>137</v>
      </c>
      <c r="C109" s="29" t="s">
        <v>138</v>
      </c>
      <c r="D109" s="85"/>
      <c r="E109" s="7"/>
      <c r="F109" s="37"/>
      <c r="G109" s="38"/>
      <c r="H109" s="5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4">
        <v>152</v>
      </c>
    </row>
    <row r="110" spans="1:39" ht="15" customHeight="1">
      <c r="A110" s="13">
        <v>79</v>
      </c>
      <c r="B110" s="7"/>
      <c r="C110" s="30" t="s">
        <v>210</v>
      </c>
      <c r="D110" s="85">
        <v>16472</v>
      </c>
      <c r="E110" s="7" t="s">
        <v>44</v>
      </c>
      <c r="F110" s="37"/>
      <c r="G110" s="38">
        <f>ROUND(D110*F110,2)</f>
        <v>0</v>
      </c>
      <c r="H110" s="5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4">
        <v>258</v>
      </c>
    </row>
    <row r="111" spans="1:39" ht="15" customHeight="1">
      <c r="A111" s="13"/>
      <c r="B111" s="8" t="s">
        <v>139</v>
      </c>
      <c r="C111" s="29" t="s">
        <v>140</v>
      </c>
      <c r="D111" s="85"/>
      <c r="E111" s="7"/>
      <c r="F111" s="37"/>
      <c r="G111" s="38"/>
      <c r="H111" s="5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4">
        <v>153</v>
      </c>
    </row>
    <row r="112" spans="1:39" ht="15" customHeight="1">
      <c r="A112" s="13">
        <v>80</v>
      </c>
      <c r="B112" s="7"/>
      <c r="C112" s="30" t="s">
        <v>141</v>
      </c>
      <c r="D112" s="85">
        <v>1159</v>
      </c>
      <c r="E112" s="7" t="s">
        <v>44</v>
      </c>
      <c r="F112" s="37"/>
      <c r="G112" s="38">
        <f t="shared" ref="G112:G115" si="10">ROUND(D112*F112,2)</f>
        <v>0</v>
      </c>
      <c r="H112" s="5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4">
        <v>262</v>
      </c>
    </row>
    <row r="113" spans="1:39" ht="30" customHeight="1">
      <c r="A113" s="13">
        <v>81</v>
      </c>
      <c r="B113" s="7"/>
      <c r="C113" s="30" t="s">
        <v>213</v>
      </c>
      <c r="D113" s="85">
        <v>4122</v>
      </c>
      <c r="E113" s="7" t="s">
        <v>44</v>
      </c>
      <c r="F113" s="37"/>
      <c r="G113" s="38">
        <f t="shared" si="10"/>
        <v>0</v>
      </c>
      <c r="H113" s="5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4">
        <v>481</v>
      </c>
    </row>
    <row r="114" spans="1:39" ht="15" customHeight="1">
      <c r="A114" s="13">
        <v>82</v>
      </c>
      <c r="B114" s="7"/>
      <c r="C114" s="30" t="s">
        <v>142</v>
      </c>
      <c r="D114" s="85">
        <v>39</v>
      </c>
      <c r="E114" s="7" t="s">
        <v>44</v>
      </c>
      <c r="F114" s="37"/>
      <c r="G114" s="38">
        <f t="shared" si="10"/>
        <v>0</v>
      </c>
      <c r="H114" s="5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4">
        <v>383</v>
      </c>
    </row>
    <row r="115" spans="1:39" ht="30" customHeight="1" thickBot="1">
      <c r="A115" s="14">
        <v>83</v>
      </c>
      <c r="B115" s="15"/>
      <c r="C115" s="31" t="s">
        <v>214</v>
      </c>
      <c r="D115" s="86">
        <v>107</v>
      </c>
      <c r="E115" s="15" t="s">
        <v>44</v>
      </c>
      <c r="F115" s="39"/>
      <c r="G115" s="40">
        <f t="shared" si="10"/>
        <v>0</v>
      </c>
      <c r="H115" s="5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4">
        <v>264</v>
      </c>
    </row>
    <row r="116" spans="1:39" ht="15" customHeight="1">
      <c r="A116" s="21"/>
      <c r="B116" s="22"/>
      <c r="C116" s="26" t="s">
        <v>143</v>
      </c>
      <c r="D116" s="87"/>
      <c r="E116" s="22"/>
      <c r="F116" s="41"/>
      <c r="G116" s="42"/>
      <c r="H116" s="5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4">
        <v>154</v>
      </c>
    </row>
    <row r="117" spans="1:39" ht="15" customHeight="1">
      <c r="A117" s="13"/>
      <c r="B117" s="8" t="s">
        <v>144</v>
      </c>
      <c r="C117" s="29" t="s">
        <v>145</v>
      </c>
      <c r="D117" s="85"/>
      <c r="E117" s="7"/>
      <c r="F117" s="37"/>
      <c r="G117" s="38"/>
      <c r="H117" s="5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4">
        <v>155</v>
      </c>
    </row>
    <row r="118" spans="1:39" ht="15" customHeight="1">
      <c r="A118" s="13">
        <v>84</v>
      </c>
      <c r="B118" s="7"/>
      <c r="C118" s="30" t="s">
        <v>146</v>
      </c>
      <c r="D118" s="85">
        <v>5390</v>
      </c>
      <c r="E118" s="7" t="s">
        <v>44</v>
      </c>
      <c r="F118" s="37"/>
      <c r="G118" s="38">
        <f t="shared" ref="G118:G120" si="11">ROUND(D118*F118,2)</f>
        <v>0</v>
      </c>
      <c r="H118" s="5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4">
        <v>400</v>
      </c>
    </row>
    <row r="119" spans="1:39" ht="15" customHeight="1">
      <c r="A119" s="13">
        <v>85</v>
      </c>
      <c r="B119" s="7"/>
      <c r="C119" s="30" t="s">
        <v>147</v>
      </c>
      <c r="D119" s="85">
        <v>3690</v>
      </c>
      <c r="E119" s="7" t="s">
        <v>44</v>
      </c>
      <c r="F119" s="37"/>
      <c r="G119" s="38">
        <f t="shared" si="11"/>
        <v>0</v>
      </c>
      <c r="H119" s="5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4">
        <v>268</v>
      </c>
    </row>
    <row r="120" spans="1:39" ht="30" customHeight="1">
      <c r="A120" s="13">
        <v>86</v>
      </c>
      <c r="B120" s="7"/>
      <c r="C120" s="30" t="s">
        <v>148</v>
      </c>
      <c r="D120" s="85">
        <v>983</v>
      </c>
      <c r="E120" s="7" t="s">
        <v>44</v>
      </c>
      <c r="F120" s="37"/>
      <c r="G120" s="38">
        <f t="shared" si="11"/>
        <v>0</v>
      </c>
      <c r="H120" s="5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4">
        <v>271</v>
      </c>
    </row>
    <row r="121" spans="1:39" ht="15" customHeight="1">
      <c r="A121" s="13"/>
      <c r="B121" s="8" t="s">
        <v>149</v>
      </c>
      <c r="C121" s="29" t="s">
        <v>150</v>
      </c>
      <c r="D121" s="85"/>
      <c r="E121" s="7"/>
      <c r="F121" s="37"/>
      <c r="G121" s="38"/>
      <c r="H121" s="5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4">
        <v>156</v>
      </c>
    </row>
    <row r="122" spans="1:39" ht="30" customHeight="1" thickBot="1">
      <c r="A122" s="14">
        <v>87</v>
      </c>
      <c r="B122" s="15"/>
      <c r="C122" s="31" t="s">
        <v>215</v>
      </c>
      <c r="D122" s="86">
        <v>4236</v>
      </c>
      <c r="E122" s="15" t="s">
        <v>44</v>
      </c>
      <c r="F122" s="39"/>
      <c r="G122" s="40">
        <f>ROUND(D122*F122,2)</f>
        <v>0</v>
      </c>
      <c r="H122" s="5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4">
        <v>361</v>
      </c>
    </row>
    <row r="123" spans="1:39" ht="15" customHeight="1">
      <c r="A123" s="21"/>
      <c r="B123" s="22"/>
      <c r="C123" s="26" t="s">
        <v>151</v>
      </c>
      <c r="D123" s="87"/>
      <c r="E123" s="22"/>
      <c r="F123" s="41"/>
      <c r="G123" s="42"/>
      <c r="H123" s="5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4">
        <v>157</v>
      </c>
    </row>
    <row r="124" spans="1:39" ht="15" customHeight="1">
      <c r="A124" s="13"/>
      <c r="B124" s="8" t="s">
        <v>152</v>
      </c>
      <c r="C124" s="29" t="s">
        <v>153</v>
      </c>
      <c r="D124" s="85"/>
      <c r="E124" s="7"/>
      <c r="F124" s="37"/>
      <c r="G124" s="38"/>
      <c r="H124" s="5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4">
        <v>158</v>
      </c>
    </row>
    <row r="125" spans="1:39" ht="15" customHeight="1">
      <c r="A125" s="13">
        <v>88</v>
      </c>
      <c r="B125" s="7"/>
      <c r="C125" s="30" t="s">
        <v>154</v>
      </c>
      <c r="D125" s="85">
        <v>764</v>
      </c>
      <c r="E125" s="7" t="s">
        <v>44</v>
      </c>
      <c r="F125" s="37"/>
      <c r="G125" s="38">
        <f>ROUND(D125*F125,2)</f>
        <v>0</v>
      </c>
      <c r="H125" s="5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4">
        <v>292</v>
      </c>
    </row>
    <row r="126" spans="1:39" ht="15" customHeight="1">
      <c r="A126" s="13"/>
      <c r="B126" s="8" t="s">
        <v>155</v>
      </c>
      <c r="C126" s="29" t="s">
        <v>156</v>
      </c>
      <c r="D126" s="85"/>
      <c r="E126" s="7"/>
      <c r="F126" s="37"/>
      <c r="G126" s="38"/>
      <c r="H126" s="5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4">
        <v>159</v>
      </c>
    </row>
    <row r="127" spans="1:39" ht="15" customHeight="1">
      <c r="A127" s="13">
        <v>89</v>
      </c>
      <c r="B127" s="7"/>
      <c r="C127" s="30" t="s">
        <v>157</v>
      </c>
      <c r="D127" s="85">
        <v>62</v>
      </c>
      <c r="E127" s="7" t="s">
        <v>25</v>
      </c>
      <c r="F127" s="37"/>
      <c r="G127" s="38">
        <f t="shared" ref="G127:G136" si="12">ROUND(D127*F127,2)</f>
        <v>0</v>
      </c>
      <c r="H127" s="5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4">
        <v>293</v>
      </c>
    </row>
    <row r="128" spans="1:39" ht="15" customHeight="1">
      <c r="A128" s="13">
        <v>90</v>
      </c>
      <c r="B128" s="7"/>
      <c r="C128" s="30" t="s">
        <v>158</v>
      </c>
      <c r="D128" s="85">
        <v>72</v>
      </c>
      <c r="E128" s="7" t="s">
        <v>25</v>
      </c>
      <c r="F128" s="37"/>
      <c r="G128" s="38">
        <f t="shared" si="12"/>
        <v>0</v>
      </c>
      <c r="H128" s="5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4">
        <v>294</v>
      </c>
    </row>
    <row r="129" spans="1:39" ht="15" customHeight="1">
      <c r="A129" s="13">
        <v>91</v>
      </c>
      <c r="B129" s="7"/>
      <c r="C129" s="30" t="s">
        <v>159</v>
      </c>
      <c r="D129" s="85">
        <v>24</v>
      </c>
      <c r="E129" s="7" t="s">
        <v>25</v>
      </c>
      <c r="F129" s="37"/>
      <c r="G129" s="38">
        <f t="shared" si="12"/>
        <v>0</v>
      </c>
      <c r="H129" s="5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4">
        <v>348</v>
      </c>
    </row>
    <row r="130" spans="1:39" ht="15" customHeight="1">
      <c r="A130" s="13">
        <v>92</v>
      </c>
      <c r="B130" s="7"/>
      <c r="C130" s="30" t="s">
        <v>160</v>
      </c>
      <c r="D130" s="85">
        <v>9</v>
      </c>
      <c r="E130" s="7" t="s">
        <v>25</v>
      </c>
      <c r="F130" s="37"/>
      <c r="G130" s="38">
        <f t="shared" si="12"/>
        <v>0</v>
      </c>
      <c r="H130" s="5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4">
        <v>295</v>
      </c>
    </row>
    <row r="131" spans="1:39" ht="15" customHeight="1">
      <c r="A131" s="13">
        <v>93</v>
      </c>
      <c r="B131" s="7"/>
      <c r="C131" s="30" t="s">
        <v>161</v>
      </c>
      <c r="D131" s="85">
        <v>8</v>
      </c>
      <c r="E131" s="7" t="s">
        <v>25</v>
      </c>
      <c r="F131" s="37"/>
      <c r="G131" s="38">
        <f t="shared" si="12"/>
        <v>0</v>
      </c>
      <c r="H131" s="5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4">
        <v>296</v>
      </c>
    </row>
    <row r="132" spans="1:39" ht="15" customHeight="1">
      <c r="A132" s="13">
        <v>94</v>
      </c>
      <c r="B132" s="7"/>
      <c r="C132" s="30" t="s">
        <v>162</v>
      </c>
      <c r="D132" s="85">
        <v>1</v>
      </c>
      <c r="E132" s="7" t="s">
        <v>25</v>
      </c>
      <c r="F132" s="37"/>
      <c r="G132" s="38">
        <f t="shared" si="12"/>
        <v>0</v>
      </c>
      <c r="H132" s="5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4">
        <v>297</v>
      </c>
    </row>
    <row r="133" spans="1:39" ht="15" customHeight="1">
      <c r="A133" s="45">
        <v>95</v>
      </c>
      <c r="B133" s="46"/>
      <c r="C133" s="47" t="s">
        <v>163</v>
      </c>
      <c r="D133" s="88">
        <v>1</v>
      </c>
      <c r="E133" s="46" t="s">
        <v>227</v>
      </c>
      <c r="F133" s="49"/>
      <c r="G133" s="50">
        <f t="shared" si="12"/>
        <v>0</v>
      </c>
      <c r="H133" s="5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4">
        <v>349</v>
      </c>
    </row>
    <row r="134" spans="1:39" ht="15" customHeight="1">
      <c r="A134" s="13">
        <v>96</v>
      </c>
      <c r="B134" s="7"/>
      <c r="C134" s="30" t="s">
        <v>216</v>
      </c>
      <c r="D134" s="85">
        <v>60</v>
      </c>
      <c r="E134" s="7" t="s">
        <v>25</v>
      </c>
      <c r="F134" s="37"/>
      <c r="G134" s="38">
        <f t="shared" si="12"/>
        <v>0</v>
      </c>
      <c r="H134" s="5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4">
        <v>351</v>
      </c>
    </row>
    <row r="135" spans="1:39" ht="15" customHeight="1">
      <c r="A135" s="13">
        <v>97</v>
      </c>
      <c r="B135" s="7"/>
      <c r="C135" s="30" t="s">
        <v>164</v>
      </c>
      <c r="D135" s="85">
        <v>26</v>
      </c>
      <c r="E135" s="7" t="s">
        <v>25</v>
      </c>
      <c r="F135" s="37"/>
      <c r="G135" s="38">
        <f t="shared" si="12"/>
        <v>0</v>
      </c>
      <c r="H135" s="5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4">
        <v>358</v>
      </c>
    </row>
    <row r="136" spans="1:39" ht="15" customHeight="1">
      <c r="A136" s="13">
        <v>98</v>
      </c>
      <c r="B136" s="7"/>
      <c r="C136" s="30" t="s">
        <v>217</v>
      </c>
      <c r="D136" s="85">
        <v>71</v>
      </c>
      <c r="E136" s="7" t="s">
        <v>25</v>
      </c>
      <c r="F136" s="37"/>
      <c r="G136" s="38">
        <f t="shared" si="12"/>
        <v>0</v>
      </c>
      <c r="H136" s="5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4">
        <v>357</v>
      </c>
    </row>
    <row r="137" spans="1:39" ht="15" customHeight="1">
      <c r="A137" s="13"/>
      <c r="B137" s="8" t="s">
        <v>165</v>
      </c>
      <c r="C137" s="29" t="s">
        <v>166</v>
      </c>
      <c r="D137" s="85"/>
      <c r="E137" s="7"/>
      <c r="F137" s="37"/>
      <c r="G137" s="38"/>
      <c r="H137" s="5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4">
        <v>160</v>
      </c>
    </row>
    <row r="138" spans="1:39" ht="15" customHeight="1">
      <c r="A138" s="13">
        <v>99</v>
      </c>
      <c r="B138" s="7"/>
      <c r="C138" s="30" t="s">
        <v>530</v>
      </c>
      <c r="D138" s="85">
        <v>760</v>
      </c>
      <c r="E138" s="7" t="s">
        <v>53</v>
      </c>
      <c r="F138" s="37"/>
      <c r="G138" s="38">
        <f>ROUND(D138*F138,2)</f>
        <v>0</v>
      </c>
      <c r="H138" s="5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4">
        <v>442</v>
      </c>
    </row>
    <row r="139" spans="1:39" ht="15" customHeight="1">
      <c r="A139" s="13"/>
      <c r="B139" s="8" t="s">
        <v>167</v>
      </c>
      <c r="C139" s="29" t="s">
        <v>168</v>
      </c>
      <c r="D139" s="85"/>
      <c r="E139" s="7"/>
      <c r="F139" s="37"/>
      <c r="G139" s="38"/>
      <c r="H139" s="5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4">
        <v>161</v>
      </c>
    </row>
    <row r="140" spans="1:39" ht="15" customHeight="1">
      <c r="A140" s="13">
        <v>100</v>
      </c>
      <c r="B140" s="7"/>
      <c r="C140" s="30" t="s">
        <v>169</v>
      </c>
      <c r="D140" s="85">
        <v>985</v>
      </c>
      <c r="E140" s="7" t="s">
        <v>53</v>
      </c>
      <c r="F140" s="37"/>
      <c r="G140" s="38">
        <f t="shared" ref="G140:G142" si="13">ROUND(D140*F140,2)</f>
        <v>0</v>
      </c>
      <c r="H140" s="5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4">
        <v>440</v>
      </c>
    </row>
    <row r="141" spans="1:39" ht="15" customHeight="1">
      <c r="A141" s="13">
        <v>101</v>
      </c>
      <c r="B141" s="7"/>
      <c r="C141" s="30" t="s">
        <v>170</v>
      </c>
      <c r="D141" s="85">
        <v>140</v>
      </c>
      <c r="E141" s="7" t="s">
        <v>53</v>
      </c>
      <c r="F141" s="37"/>
      <c r="G141" s="38">
        <f t="shared" si="13"/>
        <v>0</v>
      </c>
      <c r="H141" s="5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4">
        <v>359</v>
      </c>
    </row>
    <row r="142" spans="1:39" ht="15" customHeight="1" thickBot="1">
      <c r="A142" s="14">
        <v>102</v>
      </c>
      <c r="B142" s="15"/>
      <c r="C142" s="31" t="s">
        <v>171</v>
      </c>
      <c r="D142" s="86">
        <v>3</v>
      </c>
      <c r="E142" s="15" t="s">
        <v>25</v>
      </c>
      <c r="F142" s="39"/>
      <c r="G142" s="40">
        <f t="shared" si="13"/>
        <v>0</v>
      </c>
      <c r="H142" s="5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4">
        <v>360</v>
      </c>
    </row>
    <row r="143" spans="1:39" ht="15" customHeight="1">
      <c r="A143" s="21"/>
      <c r="B143" s="22"/>
      <c r="C143" s="26" t="s">
        <v>172</v>
      </c>
      <c r="D143" s="87"/>
      <c r="E143" s="22"/>
      <c r="F143" s="41"/>
      <c r="G143" s="42"/>
      <c r="H143" s="5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4">
        <v>162</v>
      </c>
    </row>
    <row r="144" spans="1:39" ht="15" customHeight="1">
      <c r="A144" s="13"/>
      <c r="B144" s="8" t="s">
        <v>173</v>
      </c>
      <c r="C144" s="29" t="s">
        <v>174</v>
      </c>
      <c r="D144" s="85"/>
      <c r="E144" s="7"/>
      <c r="F144" s="37"/>
      <c r="G144" s="38"/>
      <c r="H144" s="5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4">
        <v>165</v>
      </c>
    </row>
    <row r="145" spans="1:39" ht="15" customHeight="1">
      <c r="A145" s="13">
        <v>103</v>
      </c>
      <c r="B145" s="7"/>
      <c r="C145" s="30" t="s">
        <v>175</v>
      </c>
      <c r="D145" s="85">
        <v>1751</v>
      </c>
      <c r="E145" s="7" t="s">
        <v>53</v>
      </c>
      <c r="F145" s="37"/>
      <c r="G145" s="38">
        <f t="shared" ref="G145:G151" si="14">ROUND(D145*F145,2)</f>
        <v>0</v>
      </c>
      <c r="H145" s="5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4">
        <v>443</v>
      </c>
    </row>
    <row r="146" spans="1:39" ht="15" customHeight="1">
      <c r="A146" s="13">
        <v>104</v>
      </c>
      <c r="B146" s="7"/>
      <c r="C146" s="30" t="s">
        <v>176</v>
      </c>
      <c r="D146" s="85">
        <v>112</v>
      </c>
      <c r="E146" s="7" t="s">
        <v>53</v>
      </c>
      <c r="F146" s="37"/>
      <c r="G146" s="38">
        <f t="shared" si="14"/>
        <v>0</v>
      </c>
      <c r="H146" s="5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4">
        <v>444</v>
      </c>
    </row>
    <row r="147" spans="1:39" ht="15" customHeight="1">
      <c r="A147" s="13">
        <v>105</v>
      </c>
      <c r="B147" s="7"/>
      <c r="C147" s="30" t="s">
        <v>177</v>
      </c>
      <c r="D147" s="85">
        <v>70</v>
      </c>
      <c r="E147" s="7" t="s">
        <v>53</v>
      </c>
      <c r="F147" s="37"/>
      <c r="G147" s="38">
        <f t="shared" si="14"/>
        <v>0</v>
      </c>
      <c r="H147" s="5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4">
        <v>445</v>
      </c>
    </row>
    <row r="148" spans="1:39" ht="15" customHeight="1">
      <c r="A148" s="13">
        <v>106</v>
      </c>
      <c r="B148" s="7"/>
      <c r="C148" s="30" t="s">
        <v>178</v>
      </c>
      <c r="D148" s="85">
        <v>58</v>
      </c>
      <c r="E148" s="7" t="s">
        <v>53</v>
      </c>
      <c r="F148" s="37"/>
      <c r="G148" s="38">
        <f t="shared" si="14"/>
        <v>0</v>
      </c>
      <c r="H148" s="5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4">
        <v>384</v>
      </c>
    </row>
    <row r="149" spans="1:39" ht="15" customHeight="1">
      <c r="A149" s="13">
        <v>107</v>
      </c>
      <c r="B149" s="7"/>
      <c r="C149" s="30" t="s">
        <v>179</v>
      </c>
      <c r="D149" s="85">
        <v>195</v>
      </c>
      <c r="E149" s="7" t="s">
        <v>53</v>
      </c>
      <c r="F149" s="37"/>
      <c r="G149" s="38">
        <f t="shared" si="14"/>
        <v>0</v>
      </c>
      <c r="H149" s="5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4">
        <v>316</v>
      </c>
    </row>
    <row r="150" spans="1:39" ht="15" customHeight="1">
      <c r="A150" s="13">
        <v>108</v>
      </c>
      <c r="B150" s="7"/>
      <c r="C150" s="30" t="s">
        <v>180</v>
      </c>
      <c r="D150" s="85">
        <v>4104</v>
      </c>
      <c r="E150" s="7" t="s">
        <v>53</v>
      </c>
      <c r="F150" s="37"/>
      <c r="G150" s="38">
        <f t="shared" si="14"/>
        <v>0</v>
      </c>
      <c r="H150" s="5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4">
        <v>318</v>
      </c>
    </row>
    <row r="151" spans="1:39" ht="15" customHeight="1">
      <c r="A151" s="13">
        <v>109</v>
      </c>
      <c r="B151" s="7"/>
      <c r="C151" s="30" t="s">
        <v>181</v>
      </c>
      <c r="D151" s="85">
        <v>668.13800000000003</v>
      </c>
      <c r="E151" s="7" t="s">
        <v>49</v>
      </c>
      <c r="F151" s="37"/>
      <c r="G151" s="38">
        <f t="shared" si="14"/>
        <v>0</v>
      </c>
      <c r="H151" s="5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4">
        <v>446</v>
      </c>
    </row>
    <row r="152" spans="1:39" ht="15" customHeight="1">
      <c r="A152" s="13"/>
      <c r="B152" s="8" t="s">
        <v>182</v>
      </c>
      <c r="C152" s="29" t="s">
        <v>183</v>
      </c>
      <c r="D152" s="85"/>
      <c r="E152" s="7"/>
      <c r="F152" s="37"/>
      <c r="G152" s="38"/>
      <c r="H152" s="5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4">
        <v>166</v>
      </c>
    </row>
    <row r="153" spans="1:39" ht="15" customHeight="1">
      <c r="A153" s="13">
        <v>110</v>
      </c>
      <c r="B153" s="7"/>
      <c r="C153" s="30" t="s">
        <v>184</v>
      </c>
      <c r="D153" s="85">
        <v>7792</v>
      </c>
      <c r="E153" s="7" t="s">
        <v>53</v>
      </c>
      <c r="F153" s="37"/>
      <c r="G153" s="38">
        <f t="shared" ref="G153:G154" si="15">ROUND(D153*F153,2)</f>
        <v>0</v>
      </c>
      <c r="H153" s="5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4">
        <v>321</v>
      </c>
    </row>
    <row r="154" spans="1:39" ht="15" customHeight="1">
      <c r="A154" s="13">
        <v>111</v>
      </c>
      <c r="B154" s="7"/>
      <c r="C154" s="30" t="s">
        <v>185</v>
      </c>
      <c r="D154" s="85">
        <v>296.096</v>
      </c>
      <c r="E154" s="7" t="s">
        <v>49</v>
      </c>
      <c r="F154" s="37"/>
      <c r="G154" s="38">
        <f t="shared" si="15"/>
        <v>0</v>
      </c>
      <c r="H154" s="5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4">
        <v>447</v>
      </c>
    </row>
    <row r="155" spans="1:39" ht="15" customHeight="1">
      <c r="A155" s="13"/>
      <c r="B155" s="8" t="s">
        <v>186</v>
      </c>
      <c r="C155" s="29" t="s">
        <v>218</v>
      </c>
      <c r="D155" s="85"/>
      <c r="E155" s="7"/>
      <c r="F155" s="37"/>
      <c r="G155" s="38"/>
      <c r="H155" s="5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4">
        <v>167</v>
      </c>
    </row>
    <row r="156" spans="1:39" ht="15" customHeight="1">
      <c r="A156" s="13">
        <v>112</v>
      </c>
      <c r="B156" s="7"/>
      <c r="C156" s="30" t="s">
        <v>187</v>
      </c>
      <c r="D156" s="85">
        <v>62</v>
      </c>
      <c r="E156" s="7" t="s">
        <v>53</v>
      </c>
      <c r="F156" s="37"/>
      <c r="G156" s="38">
        <f t="shared" ref="G156:G157" si="16">ROUND(D156*F156,2)</f>
        <v>0</v>
      </c>
      <c r="H156" s="5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4">
        <v>362</v>
      </c>
    </row>
    <row r="157" spans="1:39" ht="15" customHeight="1">
      <c r="A157" s="13">
        <v>113</v>
      </c>
      <c r="B157" s="7"/>
      <c r="C157" s="30" t="s">
        <v>188</v>
      </c>
      <c r="D157" s="85">
        <v>305</v>
      </c>
      <c r="E157" s="7" t="s">
        <v>53</v>
      </c>
      <c r="F157" s="37"/>
      <c r="G157" s="38">
        <f t="shared" si="16"/>
        <v>0</v>
      </c>
      <c r="H157" s="5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4">
        <v>327</v>
      </c>
    </row>
    <row r="158" spans="1:39" ht="15" customHeight="1">
      <c r="A158" s="13"/>
      <c r="B158" s="8" t="s">
        <v>189</v>
      </c>
      <c r="C158" s="29" t="s">
        <v>219</v>
      </c>
      <c r="D158" s="85"/>
      <c r="E158" s="7"/>
      <c r="F158" s="37"/>
      <c r="G158" s="38"/>
      <c r="H158" s="5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4">
        <v>168</v>
      </c>
    </row>
    <row r="159" spans="1:39" ht="15" customHeight="1">
      <c r="A159" s="13">
        <v>114</v>
      </c>
      <c r="B159" s="7"/>
      <c r="C159" s="30" t="s">
        <v>190</v>
      </c>
      <c r="D159" s="85">
        <v>1885</v>
      </c>
      <c r="E159" s="7" t="s">
        <v>53</v>
      </c>
      <c r="F159" s="37"/>
      <c r="G159" s="38">
        <f t="shared" ref="G159:G160" si="17">ROUND(D159*F159,2)</f>
        <v>0</v>
      </c>
      <c r="H159" s="5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4">
        <v>328</v>
      </c>
    </row>
    <row r="160" spans="1:39" ht="15" customHeight="1" thickBot="1">
      <c r="A160" s="14">
        <v>115</v>
      </c>
      <c r="B160" s="15"/>
      <c r="C160" s="31" t="s">
        <v>191</v>
      </c>
      <c r="D160" s="86">
        <v>137.61000000000001</v>
      </c>
      <c r="E160" s="15" t="s">
        <v>49</v>
      </c>
      <c r="F160" s="39"/>
      <c r="G160" s="40">
        <f t="shared" si="17"/>
        <v>0</v>
      </c>
      <c r="H160" s="5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4">
        <v>449</v>
      </c>
    </row>
    <row r="161" spans="1:39" ht="15" customHeight="1">
      <c r="A161" s="21"/>
      <c r="B161" s="22"/>
      <c r="C161" s="26" t="s">
        <v>192</v>
      </c>
      <c r="D161" s="87"/>
      <c r="E161" s="22"/>
      <c r="F161" s="41"/>
      <c r="G161" s="42"/>
      <c r="H161" s="5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4">
        <v>163</v>
      </c>
    </row>
    <row r="162" spans="1:39" ht="15" customHeight="1">
      <c r="A162" s="13"/>
      <c r="B162" s="8" t="s">
        <v>193</v>
      </c>
      <c r="C162" s="29" t="s">
        <v>194</v>
      </c>
      <c r="D162" s="85"/>
      <c r="E162" s="7"/>
      <c r="F162" s="37"/>
      <c r="G162" s="38"/>
      <c r="H162" s="5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4">
        <v>169</v>
      </c>
    </row>
    <row r="163" spans="1:39" ht="30" customHeight="1" thickBot="1">
      <c r="A163" s="14">
        <v>116</v>
      </c>
      <c r="B163" s="15"/>
      <c r="C163" s="31" t="s">
        <v>195</v>
      </c>
      <c r="D163" s="86">
        <v>131</v>
      </c>
      <c r="E163" s="15" t="s">
        <v>25</v>
      </c>
      <c r="F163" s="39"/>
      <c r="G163" s="40">
        <f>ROUND(D163*F163,2)</f>
        <v>0</v>
      </c>
      <c r="H163" s="5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4">
        <v>330</v>
      </c>
    </row>
    <row r="164" spans="1:39" ht="15" customHeight="1">
      <c r="A164" s="21"/>
      <c r="B164" s="22"/>
      <c r="C164" s="26" t="s">
        <v>196</v>
      </c>
      <c r="D164" s="87"/>
      <c r="E164" s="22"/>
      <c r="F164" s="41"/>
      <c r="G164" s="42"/>
      <c r="H164" s="5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4">
        <v>164</v>
      </c>
    </row>
    <row r="165" spans="1:39" ht="15" customHeight="1">
      <c r="A165" s="13"/>
      <c r="B165" s="8" t="s">
        <v>197</v>
      </c>
      <c r="C165" s="29" t="s">
        <v>198</v>
      </c>
      <c r="D165" s="85"/>
      <c r="E165" s="7"/>
      <c r="F165" s="37"/>
      <c r="G165" s="38"/>
      <c r="H165" s="5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4">
        <v>170</v>
      </c>
    </row>
    <row r="166" spans="1:39" ht="45" customHeight="1">
      <c r="A166" s="13">
        <v>117</v>
      </c>
      <c r="B166" s="7"/>
      <c r="C166" s="30" t="s">
        <v>220</v>
      </c>
      <c r="D166" s="85">
        <v>220</v>
      </c>
      <c r="E166" s="7" t="s">
        <v>53</v>
      </c>
      <c r="F166" s="37"/>
      <c r="G166" s="38">
        <f t="shared" ref="G166:G167" si="18">ROUND(D166*F166,2)</f>
        <v>0</v>
      </c>
      <c r="H166" s="5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4">
        <v>339</v>
      </c>
    </row>
    <row r="167" spans="1:39" ht="30" customHeight="1">
      <c r="A167" s="13">
        <v>118</v>
      </c>
      <c r="B167" s="7"/>
      <c r="C167" s="30" t="s">
        <v>199</v>
      </c>
      <c r="D167" s="85">
        <v>90</v>
      </c>
      <c r="E167" s="7" t="s">
        <v>53</v>
      </c>
      <c r="F167" s="37"/>
      <c r="G167" s="38">
        <f t="shared" si="18"/>
        <v>0</v>
      </c>
      <c r="H167" s="5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4">
        <v>340</v>
      </c>
    </row>
    <row r="168" spans="1:39" ht="15" customHeight="1">
      <c r="A168" s="13"/>
      <c r="B168" s="8" t="s">
        <v>200</v>
      </c>
      <c r="C168" s="29" t="s">
        <v>201</v>
      </c>
      <c r="D168" s="85"/>
      <c r="E168" s="7"/>
      <c r="F168" s="37"/>
      <c r="G168" s="38"/>
      <c r="H168" s="5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4">
        <v>171</v>
      </c>
    </row>
    <row r="169" spans="1:39" ht="15" customHeight="1">
      <c r="A169" s="13">
        <v>119</v>
      </c>
      <c r="B169" s="7"/>
      <c r="C169" s="30" t="s">
        <v>202</v>
      </c>
      <c r="D169" s="85">
        <v>3</v>
      </c>
      <c r="E169" s="7" t="s">
        <v>53</v>
      </c>
      <c r="F169" s="37"/>
      <c r="G169" s="38">
        <f>ROUND(D169*F169,2)</f>
        <v>0</v>
      </c>
      <c r="H169" s="5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4">
        <v>341</v>
      </c>
    </row>
    <row r="170" spans="1:39" ht="15" customHeight="1">
      <c r="A170" s="13"/>
      <c r="B170" s="8" t="s">
        <v>203</v>
      </c>
      <c r="C170" s="29" t="s">
        <v>204</v>
      </c>
      <c r="D170" s="85"/>
      <c r="E170" s="7"/>
      <c r="F170" s="37"/>
      <c r="G170" s="38"/>
      <c r="H170" s="5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4">
        <v>172</v>
      </c>
    </row>
    <row r="171" spans="1:39" ht="15" customHeight="1">
      <c r="A171" s="13">
        <v>120</v>
      </c>
      <c r="B171" s="7"/>
      <c r="C171" s="30" t="s">
        <v>221</v>
      </c>
      <c r="D171" s="85">
        <v>16</v>
      </c>
      <c r="E171" s="7" t="s">
        <v>25</v>
      </c>
      <c r="F171" s="37"/>
      <c r="G171" s="38">
        <f t="shared" ref="G171:G174" si="19">ROUND(D171*F171,2)</f>
        <v>0</v>
      </c>
      <c r="H171" s="5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4">
        <v>337</v>
      </c>
    </row>
    <row r="172" spans="1:39" ht="15" customHeight="1">
      <c r="A172" s="13">
        <v>121</v>
      </c>
      <c r="B172" s="7"/>
      <c r="C172" s="30" t="s">
        <v>205</v>
      </c>
      <c r="D172" s="85">
        <v>28</v>
      </c>
      <c r="E172" s="7" t="s">
        <v>25</v>
      </c>
      <c r="F172" s="37"/>
      <c r="G172" s="38">
        <f t="shared" si="19"/>
        <v>0</v>
      </c>
      <c r="H172" s="5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4">
        <v>394</v>
      </c>
    </row>
    <row r="173" spans="1:39" ht="15" customHeight="1">
      <c r="A173" s="13">
        <v>122</v>
      </c>
      <c r="B173" s="7"/>
      <c r="C173" s="30" t="s">
        <v>206</v>
      </c>
      <c r="D173" s="85">
        <v>15</v>
      </c>
      <c r="E173" s="7" t="s">
        <v>25</v>
      </c>
      <c r="F173" s="37"/>
      <c r="G173" s="38">
        <f t="shared" si="19"/>
        <v>0</v>
      </c>
      <c r="H173" s="5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4">
        <v>395</v>
      </c>
    </row>
    <row r="174" spans="1:39" ht="15" customHeight="1" thickBot="1">
      <c r="A174" s="14">
        <v>123</v>
      </c>
      <c r="B174" s="15"/>
      <c r="C174" s="31" t="s">
        <v>207</v>
      </c>
      <c r="D174" s="86">
        <v>5</v>
      </c>
      <c r="E174" s="15" t="s">
        <v>25</v>
      </c>
      <c r="F174" s="39"/>
      <c r="G174" s="40">
        <f t="shared" si="19"/>
        <v>0</v>
      </c>
      <c r="H174" s="5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4">
        <v>338</v>
      </c>
    </row>
    <row r="175" spans="1:39" ht="15.75" thickBot="1">
      <c r="C175" s="32"/>
      <c r="D175" s="32"/>
      <c r="E175" s="32"/>
      <c r="F175" s="43" t="s">
        <v>225</v>
      </c>
      <c r="G175" s="44">
        <f>SUM(G7:G174)</f>
        <v>0</v>
      </c>
    </row>
  </sheetData>
  <mergeCells count="3">
    <mergeCell ref="A4:G4"/>
    <mergeCell ref="A2:G2"/>
    <mergeCell ref="A1:G1"/>
  </mergeCells>
  <conditionalFormatting sqref="G8:G175">
    <cfRule type="cellIs" dxfId="1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Footer>&amp;C&amp;P z &amp;N</oddFooter>
  </headerFooter>
  <rowBreaks count="2" manualBreakCount="2">
    <brk id="105" max="6" man="1"/>
    <brk id="16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view="pageBreakPreview" zoomScaleNormal="100" zoomScaleSheetLayoutView="100" workbookViewId="0">
      <selection activeCell="F8" sqref="F8"/>
    </sheetView>
  </sheetViews>
  <sheetFormatPr defaultRowHeight="15"/>
  <cols>
    <col min="1" max="1" width="3.125" style="2" customWidth="1"/>
    <col min="2" max="2" width="8.125" style="2" customWidth="1"/>
    <col min="3" max="3" width="70.625" style="2" customWidth="1"/>
    <col min="4" max="4" width="8.625" style="2" customWidth="1"/>
    <col min="5" max="5" width="6.625" style="2" customWidth="1"/>
    <col min="6" max="6" width="8.625" style="2" customWidth="1"/>
    <col min="7" max="7" width="9.625" style="2" customWidth="1"/>
    <col min="8" max="16384" width="9" style="2"/>
  </cols>
  <sheetData>
    <row r="1" spans="1:39" ht="24.95" customHeight="1">
      <c r="A1" s="130" t="s">
        <v>209</v>
      </c>
      <c r="B1" s="130"/>
      <c r="C1" s="130"/>
      <c r="D1" s="130"/>
      <c r="E1" s="130"/>
      <c r="F1" s="130"/>
      <c r="G1" s="130"/>
    </row>
    <row r="2" spans="1:39" ht="15" customHeight="1">
      <c r="A2" s="129" t="s">
        <v>13</v>
      </c>
      <c r="B2" s="129"/>
      <c r="C2" s="129"/>
      <c r="D2" s="129"/>
      <c r="E2" s="129"/>
      <c r="F2" s="129"/>
      <c r="G2" s="129"/>
    </row>
    <row r="3" spans="1:39" ht="6.95" customHeight="1">
      <c r="C3" s="3"/>
    </row>
    <row r="4" spans="1:39" ht="15" customHeight="1">
      <c r="A4" s="129" t="s">
        <v>6</v>
      </c>
      <c r="B4" s="129"/>
      <c r="C4" s="129"/>
      <c r="D4" s="129"/>
      <c r="E4" s="129"/>
      <c r="F4" s="129"/>
      <c r="G4" s="129"/>
    </row>
    <row r="5" spans="1:39" ht="6.95" customHeight="1" thickBot="1"/>
    <row r="6" spans="1:39" ht="45" customHeight="1" thickBot="1">
      <c r="A6" s="10" t="s">
        <v>14</v>
      </c>
      <c r="B6" s="11" t="s">
        <v>222</v>
      </c>
      <c r="C6" s="11" t="s">
        <v>15</v>
      </c>
      <c r="D6" s="11" t="s">
        <v>16</v>
      </c>
      <c r="E6" s="11" t="s">
        <v>223</v>
      </c>
      <c r="F6" s="11" t="s">
        <v>224</v>
      </c>
      <c r="G6" s="12" t="s">
        <v>17</v>
      </c>
    </row>
    <row r="7" spans="1:39" ht="15" customHeight="1">
      <c r="A7" s="21"/>
      <c r="B7" s="25" t="s">
        <v>230</v>
      </c>
      <c r="C7" s="61" t="s">
        <v>229</v>
      </c>
      <c r="D7" s="23"/>
      <c r="E7" s="22"/>
      <c r="F7" s="33"/>
      <c r="G7" s="34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4">
        <v>1</v>
      </c>
    </row>
    <row r="8" spans="1:39" ht="15" customHeight="1">
      <c r="A8" s="13">
        <v>1</v>
      </c>
      <c r="B8" s="7"/>
      <c r="C8" s="30" t="s">
        <v>231</v>
      </c>
      <c r="D8" s="9">
        <v>1</v>
      </c>
      <c r="E8" s="7" t="s">
        <v>232</v>
      </c>
      <c r="F8" s="37"/>
      <c r="G8" s="38">
        <f>ROUND(D8*F8,2)</f>
        <v>0</v>
      </c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4">
        <v>2</v>
      </c>
    </row>
    <row r="9" spans="1:39" ht="30" customHeight="1">
      <c r="A9" s="13">
        <v>2</v>
      </c>
      <c r="B9" s="7"/>
      <c r="C9" s="30" t="s">
        <v>233</v>
      </c>
      <c r="D9" s="9">
        <v>1</v>
      </c>
      <c r="E9" s="7" t="s">
        <v>232</v>
      </c>
      <c r="F9" s="37"/>
      <c r="G9" s="38">
        <f t="shared" ref="G9:G10" si="0">ROUND(D9*F9,2)</f>
        <v>0</v>
      </c>
      <c r="H9" s="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4">
        <v>3</v>
      </c>
    </row>
    <row r="10" spans="1:39" ht="30" customHeight="1" thickBot="1">
      <c r="A10" s="14">
        <v>3</v>
      </c>
      <c r="B10" s="15"/>
      <c r="C10" s="31" t="s">
        <v>234</v>
      </c>
      <c r="D10" s="16">
        <v>1</v>
      </c>
      <c r="E10" s="15" t="s">
        <v>232</v>
      </c>
      <c r="F10" s="39"/>
      <c r="G10" s="40">
        <f t="shared" si="0"/>
        <v>0</v>
      </c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4">
        <v>4</v>
      </c>
    </row>
    <row r="11" spans="1:39" ht="15" customHeight="1">
      <c r="A11" s="21"/>
      <c r="B11" s="22"/>
      <c r="C11" s="63" t="s">
        <v>235</v>
      </c>
      <c r="D11" s="23"/>
      <c r="E11" s="22"/>
      <c r="F11" s="41"/>
      <c r="G11" s="42"/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4">
        <v>5</v>
      </c>
    </row>
    <row r="12" spans="1:39" ht="15" customHeight="1">
      <c r="A12" s="13"/>
      <c r="B12" s="8" t="s">
        <v>19</v>
      </c>
      <c r="C12" s="29" t="s">
        <v>236</v>
      </c>
      <c r="D12" s="9"/>
      <c r="E12" s="7"/>
      <c r="F12" s="37"/>
      <c r="G12" s="38"/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4">
        <v>6</v>
      </c>
    </row>
    <row r="13" spans="1:39" ht="15" customHeight="1" thickBot="1">
      <c r="A13" s="14">
        <v>4</v>
      </c>
      <c r="B13" s="15"/>
      <c r="C13" s="31" t="s">
        <v>21</v>
      </c>
      <c r="D13" s="16">
        <v>0.01</v>
      </c>
      <c r="E13" s="15" t="s">
        <v>22</v>
      </c>
      <c r="F13" s="39"/>
      <c r="G13" s="40">
        <f>ROUND(D13*F13,2)</f>
        <v>0</v>
      </c>
      <c r="H13" s="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4">
        <v>7</v>
      </c>
    </row>
    <row r="14" spans="1:39" ht="15" customHeight="1">
      <c r="A14" s="21"/>
      <c r="B14" s="22"/>
      <c r="C14" s="63" t="s">
        <v>237</v>
      </c>
      <c r="D14" s="23"/>
      <c r="E14" s="22"/>
      <c r="F14" s="41"/>
      <c r="G14" s="42"/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4">
        <v>8</v>
      </c>
    </row>
    <row r="15" spans="1:39" ht="15" customHeight="1">
      <c r="A15" s="13"/>
      <c r="B15" s="8" t="s">
        <v>186</v>
      </c>
      <c r="C15" s="29" t="s">
        <v>238</v>
      </c>
      <c r="D15" s="9"/>
      <c r="E15" s="7"/>
      <c r="F15" s="37"/>
      <c r="G15" s="38"/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4">
        <v>9</v>
      </c>
    </row>
    <row r="16" spans="1:39" ht="15" customHeight="1" thickBot="1">
      <c r="A16" s="14">
        <v>5</v>
      </c>
      <c r="B16" s="15"/>
      <c r="C16" s="31" t="s">
        <v>239</v>
      </c>
      <c r="D16" s="16">
        <v>8.5</v>
      </c>
      <c r="E16" s="15" t="s">
        <v>53</v>
      </c>
      <c r="F16" s="39"/>
      <c r="G16" s="40">
        <f>ROUND(D16*F16,2)</f>
        <v>0</v>
      </c>
      <c r="H16" s="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4">
        <v>10</v>
      </c>
    </row>
    <row r="17" spans="1:39" ht="15" customHeight="1">
      <c r="A17" s="21"/>
      <c r="B17" s="22"/>
      <c r="C17" s="63" t="s">
        <v>240</v>
      </c>
      <c r="D17" s="23"/>
      <c r="E17" s="22"/>
      <c r="F17" s="41"/>
      <c r="G17" s="42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4">
        <v>11</v>
      </c>
    </row>
    <row r="18" spans="1:39" ht="15" customHeight="1">
      <c r="A18" s="13"/>
      <c r="B18" s="8" t="s">
        <v>241</v>
      </c>
      <c r="C18" s="29" t="s">
        <v>242</v>
      </c>
      <c r="D18" s="9"/>
      <c r="E18" s="7"/>
      <c r="F18" s="37"/>
      <c r="G18" s="38"/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4">
        <v>12</v>
      </c>
    </row>
    <row r="19" spans="1:39" ht="45" customHeight="1">
      <c r="A19" s="13">
        <v>6</v>
      </c>
      <c r="B19" s="7"/>
      <c r="C19" s="30" t="s">
        <v>243</v>
      </c>
      <c r="D19" s="9">
        <v>95</v>
      </c>
      <c r="E19" s="7" t="s">
        <v>49</v>
      </c>
      <c r="F19" s="37"/>
      <c r="G19" s="38">
        <f>ROUND(D19*F19,2)</f>
        <v>0</v>
      </c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4">
        <v>13</v>
      </c>
    </row>
    <row r="20" spans="1:39" ht="15" customHeight="1">
      <c r="A20" s="13"/>
      <c r="B20" s="8" t="s">
        <v>244</v>
      </c>
      <c r="C20" s="29" t="s">
        <v>245</v>
      </c>
      <c r="D20" s="9"/>
      <c r="E20" s="7"/>
      <c r="F20" s="37"/>
      <c r="G20" s="38"/>
      <c r="H20" s="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4">
        <v>14</v>
      </c>
    </row>
    <row r="21" spans="1:39" ht="30" customHeight="1">
      <c r="A21" s="13">
        <v>7</v>
      </c>
      <c r="B21" s="7"/>
      <c r="C21" s="30" t="s">
        <v>246</v>
      </c>
      <c r="D21" s="9">
        <v>50</v>
      </c>
      <c r="E21" s="7" t="s">
        <v>49</v>
      </c>
      <c r="F21" s="37"/>
      <c r="G21" s="38">
        <f t="shared" ref="G21:G24" si="1">ROUND(D21*F21,2)</f>
        <v>0</v>
      </c>
      <c r="H21" s="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4">
        <v>15</v>
      </c>
    </row>
    <row r="22" spans="1:39" ht="30" customHeight="1">
      <c r="A22" s="13">
        <v>8</v>
      </c>
      <c r="B22" s="7"/>
      <c r="C22" s="30" t="s">
        <v>247</v>
      </c>
      <c r="D22" s="9">
        <v>50</v>
      </c>
      <c r="E22" s="7" t="s">
        <v>49</v>
      </c>
      <c r="F22" s="37"/>
      <c r="G22" s="38">
        <f t="shared" si="1"/>
        <v>0</v>
      </c>
      <c r="H22" s="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4">
        <v>16</v>
      </c>
    </row>
    <row r="23" spans="1:39" ht="30" customHeight="1">
      <c r="A23" s="13">
        <v>9</v>
      </c>
      <c r="B23" s="7"/>
      <c r="C23" s="30" t="s">
        <v>248</v>
      </c>
      <c r="D23" s="9">
        <v>6</v>
      </c>
      <c r="E23" s="7" t="s">
        <v>49</v>
      </c>
      <c r="F23" s="37"/>
      <c r="G23" s="38">
        <f t="shared" si="1"/>
        <v>0</v>
      </c>
      <c r="H23" s="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4">
        <v>17</v>
      </c>
    </row>
    <row r="24" spans="1:39" ht="30" customHeight="1" thickBot="1">
      <c r="A24" s="14">
        <v>10</v>
      </c>
      <c r="B24" s="15"/>
      <c r="C24" s="31" t="s">
        <v>249</v>
      </c>
      <c r="D24" s="16">
        <v>6</v>
      </c>
      <c r="E24" s="15" t="s">
        <v>49</v>
      </c>
      <c r="F24" s="39"/>
      <c r="G24" s="40">
        <f t="shared" si="1"/>
        <v>0</v>
      </c>
      <c r="H24" s="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4">
        <v>18</v>
      </c>
    </row>
    <row r="25" spans="1:39" ht="15" customHeight="1">
      <c r="A25" s="21"/>
      <c r="B25" s="22"/>
      <c r="C25" s="63" t="s">
        <v>250</v>
      </c>
      <c r="D25" s="23"/>
      <c r="E25" s="22"/>
      <c r="F25" s="41"/>
      <c r="G25" s="42"/>
      <c r="H25" s="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4">
        <v>19</v>
      </c>
    </row>
    <row r="26" spans="1:39" ht="15" customHeight="1">
      <c r="A26" s="45"/>
      <c r="B26" s="62" t="s">
        <v>251</v>
      </c>
      <c r="C26" s="64" t="s">
        <v>252</v>
      </c>
      <c r="D26" s="48"/>
      <c r="E26" s="46"/>
      <c r="F26" s="49"/>
      <c r="G26" s="50"/>
      <c r="H26" s="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4">
        <v>20</v>
      </c>
    </row>
    <row r="27" spans="1:39" ht="15" customHeight="1">
      <c r="A27" s="45">
        <v>11</v>
      </c>
      <c r="B27" s="46"/>
      <c r="C27" s="47" t="s">
        <v>253</v>
      </c>
      <c r="D27" s="48">
        <v>3.1</v>
      </c>
      <c r="E27" s="46" t="s">
        <v>125</v>
      </c>
      <c r="F27" s="49"/>
      <c r="G27" s="50">
        <f t="shared" ref="G27:G29" si="2">ROUND(D27*F27,2)</f>
        <v>0</v>
      </c>
      <c r="H27" s="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4">
        <v>21</v>
      </c>
    </row>
    <row r="28" spans="1:39" ht="15" customHeight="1">
      <c r="A28" s="45">
        <v>12</v>
      </c>
      <c r="B28" s="46"/>
      <c r="C28" s="47" t="s">
        <v>254</v>
      </c>
      <c r="D28" s="48">
        <v>3.1</v>
      </c>
      <c r="E28" s="46" t="s">
        <v>125</v>
      </c>
      <c r="F28" s="49"/>
      <c r="G28" s="50">
        <f t="shared" si="2"/>
        <v>0</v>
      </c>
      <c r="H28" s="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4">
        <v>22</v>
      </c>
    </row>
    <row r="29" spans="1:39" ht="15" customHeight="1" thickBot="1">
      <c r="A29" s="55">
        <v>13</v>
      </c>
      <c r="B29" s="56"/>
      <c r="C29" s="65" t="s">
        <v>255</v>
      </c>
      <c r="D29" s="57">
        <v>26</v>
      </c>
      <c r="E29" s="56" t="s">
        <v>25</v>
      </c>
      <c r="F29" s="58"/>
      <c r="G29" s="59">
        <f t="shared" si="2"/>
        <v>0</v>
      </c>
      <c r="H29" s="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4">
        <v>23</v>
      </c>
    </row>
    <row r="30" spans="1:39" ht="15" customHeight="1">
      <c r="A30" s="21"/>
      <c r="B30" s="22"/>
      <c r="C30" s="63" t="s">
        <v>256</v>
      </c>
      <c r="D30" s="23"/>
      <c r="E30" s="22"/>
      <c r="F30" s="41"/>
      <c r="G30" s="42"/>
      <c r="H30" s="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4">
        <v>24</v>
      </c>
    </row>
    <row r="31" spans="1:39" ht="15" customHeight="1">
      <c r="A31" s="13"/>
      <c r="B31" s="8" t="s">
        <v>257</v>
      </c>
      <c r="C31" s="29" t="s">
        <v>258</v>
      </c>
      <c r="D31" s="9"/>
      <c r="E31" s="7"/>
      <c r="F31" s="37"/>
      <c r="G31" s="38"/>
      <c r="H31" s="5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4">
        <v>25</v>
      </c>
    </row>
    <row r="32" spans="1:39" ht="30" customHeight="1">
      <c r="A32" s="13">
        <v>14</v>
      </c>
      <c r="B32" s="7"/>
      <c r="C32" s="30" t="s">
        <v>259</v>
      </c>
      <c r="D32" s="9">
        <v>6</v>
      </c>
      <c r="E32" s="7" t="s">
        <v>49</v>
      </c>
      <c r="F32" s="37"/>
      <c r="G32" s="38">
        <f t="shared" ref="G32:G33" si="3">ROUND(D32*F32,2)</f>
        <v>0</v>
      </c>
      <c r="H32" s="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4">
        <v>26</v>
      </c>
    </row>
    <row r="33" spans="1:39" ht="15" customHeight="1">
      <c r="A33" s="13">
        <v>15</v>
      </c>
      <c r="B33" s="7"/>
      <c r="C33" s="30" t="s">
        <v>260</v>
      </c>
      <c r="D33" s="9">
        <v>40</v>
      </c>
      <c r="E33" s="7" t="s">
        <v>44</v>
      </c>
      <c r="F33" s="37"/>
      <c r="G33" s="38">
        <f t="shared" si="3"/>
        <v>0</v>
      </c>
      <c r="H33" s="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4">
        <v>27</v>
      </c>
    </row>
    <row r="34" spans="1:39" ht="15" customHeight="1">
      <c r="A34" s="13"/>
      <c r="B34" s="8" t="s">
        <v>257</v>
      </c>
      <c r="C34" s="29" t="s">
        <v>258</v>
      </c>
      <c r="D34" s="9"/>
      <c r="E34" s="7"/>
      <c r="F34" s="37"/>
      <c r="G34" s="38"/>
      <c r="H34" s="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4">
        <v>28</v>
      </c>
    </row>
    <row r="35" spans="1:39" ht="30" customHeight="1">
      <c r="A35" s="13">
        <v>16</v>
      </c>
      <c r="B35" s="7"/>
      <c r="C35" s="30" t="s">
        <v>261</v>
      </c>
      <c r="D35" s="9">
        <v>10</v>
      </c>
      <c r="E35" s="7" t="s">
        <v>49</v>
      </c>
      <c r="F35" s="37"/>
      <c r="G35" s="38">
        <f t="shared" ref="G35:G36" si="4">ROUND(D35*F35,2)</f>
        <v>0</v>
      </c>
      <c r="H35" s="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4">
        <v>29</v>
      </c>
    </row>
    <row r="36" spans="1:39" ht="15" customHeight="1">
      <c r="A36" s="13">
        <v>17</v>
      </c>
      <c r="B36" s="7"/>
      <c r="C36" s="30" t="s">
        <v>262</v>
      </c>
      <c r="D36" s="9">
        <v>45</v>
      </c>
      <c r="E36" s="7" t="s">
        <v>44</v>
      </c>
      <c r="F36" s="37"/>
      <c r="G36" s="38">
        <f t="shared" si="4"/>
        <v>0</v>
      </c>
      <c r="H36" s="5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4">
        <v>30</v>
      </c>
    </row>
    <row r="37" spans="1:39" ht="15" customHeight="1">
      <c r="A37" s="13"/>
      <c r="B37" s="8" t="s">
        <v>263</v>
      </c>
      <c r="C37" s="29" t="s">
        <v>264</v>
      </c>
      <c r="D37" s="9"/>
      <c r="E37" s="7"/>
      <c r="F37" s="37"/>
      <c r="G37" s="38"/>
      <c r="H37" s="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4">
        <v>31</v>
      </c>
    </row>
    <row r="38" spans="1:39" ht="30" customHeight="1">
      <c r="A38" s="13">
        <v>18</v>
      </c>
      <c r="B38" s="7"/>
      <c r="C38" s="30" t="s">
        <v>265</v>
      </c>
      <c r="D38" s="9">
        <v>1</v>
      </c>
      <c r="E38" s="7" t="s">
        <v>44</v>
      </c>
      <c r="F38" s="37"/>
      <c r="G38" s="38">
        <f>ROUND(D38*F38,2)</f>
        <v>0</v>
      </c>
      <c r="H38" s="5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4">
        <v>32</v>
      </c>
    </row>
    <row r="39" spans="1:39" ht="15" customHeight="1">
      <c r="A39" s="13"/>
      <c r="B39" s="8" t="s">
        <v>266</v>
      </c>
      <c r="C39" s="29" t="s">
        <v>267</v>
      </c>
      <c r="D39" s="9"/>
      <c r="E39" s="7"/>
      <c r="F39" s="37"/>
      <c r="G39" s="38"/>
      <c r="H39" s="5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4">
        <v>33</v>
      </c>
    </row>
    <row r="40" spans="1:39" ht="30" customHeight="1">
      <c r="A40" s="13">
        <v>19</v>
      </c>
      <c r="B40" s="7"/>
      <c r="C40" s="30" t="s">
        <v>268</v>
      </c>
      <c r="D40" s="9">
        <v>3</v>
      </c>
      <c r="E40" s="7" t="s">
        <v>49</v>
      </c>
      <c r="F40" s="37"/>
      <c r="G40" s="38">
        <f t="shared" ref="G40:G42" si="5">ROUND(D40*F40,2)</f>
        <v>0</v>
      </c>
      <c r="H40" s="5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4">
        <v>34</v>
      </c>
    </row>
    <row r="41" spans="1:39" ht="30" customHeight="1">
      <c r="A41" s="13">
        <v>20</v>
      </c>
      <c r="B41" s="7"/>
      <c r="C41" s="30" t="s">
        <v>269</v>
      </c>
      <c r="D41" s="9">
        <v>2</v>
      </c>
      <c r="E41" s="7" t="s">
        <v>49</v>
      </c>
      <c r="F41" s="37"/>
      <c r="G41" s="38">
        <f t="shared" si="5"/>
        <v>0</v>
      </c>
      <c r="H41" s="5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4">
        <v>35</v>
      </c>
    </row>
    <row r="42" spans="1:39" ht="30" customHeight="1" thickBot="1">
      <c r="A42" s="14">
        <v>21</v>
      </c>
      <c r="B42" s="15"/>
      <c r="C42" s="31" t="s">
        <v>270</v>
      </c>
      <c r="D42" s="16">
        <v>1</v>
      </c>
      <c r="E42" s="15" t="s">
        <v>49</v>
      </c>
      <c r="F42" s="39"/>
      <c r="G42" s="40">
        <f t="shared" si="5"/>
        <v>0</v>
      </c>
      <c r="H42" s="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4">
        <v>36</v>
      </c>
    </row>
    <row r="43" spans="1:39" ht="15" customHeight="1">
      <c r="A43" s="21"/>
      <c r="B43" s="22"/>
      <c r="C43" s="63" t="s">
        <v>271</v>
      </c>
      <c r="D43" s="23"/>
      <c r="E43" s="22"/>
      <c r="F43" s="41"/>
      <c r="G43" s="42"/>
      <c r="H43" s="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4">
        <v>37</v>
      </c>
    </row>
    <row r="44" spans="1:39" ht="15" customHeight="1">
      <c r="A44" s="13"/>
      <c r="B44" s="8" t="s">
        <v>272</v>
      </c>
      <c r="C44" s="29" t="s">
        <v>273</v>
      </c>
      <c r="D44" s="9"/>
      <c r="E44" s="7"/>
      <c r="F44" s="37"/>
      <c r="G44" s="38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4">
        <v>38</v>
      </c>
    </row>
    <row r="45" spans="1:39" ht="30" customHeight="1">
      <c r="A45" s="13">
        <v>22</v>
      </c>
      <c r="B45" s="7"/>
      <c r="C45" s="30" t="s">
        <v>274</v>
      </c>
      <c r="D45" s="9">
        <v>65</v>
      </c>
      <c r="E45" s="7" t="s">
        <v>44</v>
      </c>
      <c r="F45" s="37"/>
      <c r="G45" s="38">
        <f t="shared" ref="G45:G46" si="6">ROUND(D45*F45,2)</f>
        <v>0</v>
      </c>
      <c r="H45" s="5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4">
        <v>39</v>
      </c>
    </row>
    <row r="46" spans="1:39" ht="30" customHeight="1">
      <c r="A46" s="13">
        <v>23</v>
      </c>
      <c r="B46" s="7"/>
      <c r="C46" s="30" t="s">
        <v>275</v>
      </c>
      <c r="D46" s="9">
        <v>65</v>
      </c>
      <c r="E46" s="7" t="s">
        <v>44</v>
      </c>
      <c r="F46" s="37"/>
      <c r="G46" s="38">
        <f t="shared" si="6"/>
        <v>0</v>
      </c>
      <c r="H46" s="5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4">
        <v>40</v>
      </c>
    </row>
    <row r="47" spans="1:39" ht="15" customHeight="1">
      <c r="A47" s="13"/>
      <c r="B47" s="8" t="s">
        <v>276</v>
      </c>
      <c r="C47" s="29" t="s">
        <v>277</v>
      </c>
      <c r="D47" s="9"/>
      <c r="E47" s="7"/>
      <c r="F47" s="37"/>
      <c r="G47" s="38"/>
      <c r="H47" s="5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4">
        <v>41</v>
      </c>
    </row>
    <row r="48" spans="1:39" ht="30" customHeight="1" thickBot="1">
      <c r="A48" s="14">
        <v>24</v>
      </c>
      <c r="B48" s="15"/>
      <c r="C48" s="31" t="s">
        <v>278</v>
      </c>
      <c r="D48" s="16">
        <v>8</v>
      </c>
      <c r="E48" s="15" t="s">
        <v>44</v>
      </c>
      <c r="F48" s="39"/>
      <c r="G48" s="40">
        <f>ROUND(D48*F48,2)</f>
        <v>0</v>
      </c>
      <c r="H48" s="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4">
        <v>42</v>
      </c>
    </row>
    <row r="49" spans="1:39" ht="15" customHeight="1">
      <c r="A49" s="21"/>
      <c r="B49" s="22"/>
      <c r="C49" s="63" t="s">
        <v>279</v>
      </c>
      <c r="D49" s="23"/>
      <c r="E49" s="22"/>
      <c r="F49" s="41"/>
      <c r="G49" s="42"/>
      <c r="H49" s="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4">
        <v>43</v>
      </c>
    </row>
    <row r="50" spans="1:39" ht="15" customHeight="1">
      <c r="A50" s="13"/>
      <c r="B50" s="8" t="s">
        <v>280</v>
      </c>
      <c r="C50" s="29" t="s">
        <v>281</v>
      </c>
      <c r="D50" s="9"/>
      <c r="E50" s="7"/>
      <c r="F50" s="37"/>
      <c r="G50" s="38"/>
      <c r="H50" s="5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4">
        <v>44</v>
      </c>
    </row>
    <row r="51" spans="1:39" ht="15" customHeight="1">
      <c r="A51" s="13">
        <v>25</v>
      </c>
      <c r="B51" s="7"/>
      <c r="C51" s="30" t="s">
        <v>282</v>
      </c>
      <c r="D51" s="9">
        <v>6</v>
      </c>
      <c r="E51" s="7" t="s">
        <v>53</v>
      </c>
      <c r="F51" s="37"/>
      <c r="G51" s="38">
        <f t="shared" ref="G51:G52" si="7">ROUND(D51*F51,2)</f>
        <v>0</v>
      </c>
      <c r="H51" s="5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4">
        <v>45</v>
      </c>
    </row>
    <row r="52" spans="1:39" ht="15" customHeight="1" thickBot="1">
      <c r="A52" s="14">
        <v>26</v>
      </c>
      <c r="B52" s="15"/>
      <c r="C52" s="31" t="s">
        <v>283</v>
      </c>
      <c r="D52" s="16">
        <v>10</v>
      </c>
      <c r="E52" s="15" t="s">
        <v>53</v>
      </c>
      <c r="F52" s="39"/>
      <c r="G52" s="40">
        <f t="shared" si="7"/>
        <v>0</v>
      </c>
      <c r="H52" s="5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4">
        <v>46</v>
      </c>
    </row>
    <row r="53" spans="1:39" ht="15" customHeight="1">
      <c r="A53" s="21"/>
      <c r="B53" s="22"/>
      <c r="C53" s="63" t="s">
        <v>284</v>
      </c>
      <c r="D53" s="23"/>
      <c r="E53" s="22"/>
      <c r="F53" s="41"/>
      <c r="G53" s="42"/>
      <c r="H53" s="5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4">
        <v>47</v>
      </c>
    </row>
    <row r="54" spans="1:39" ht="15" customHeight="1">
      <c r="A54" s="13"/>
      <c r="B54" s="8" t="s">
        <v>285</v>
      </c>
      <c r="C54" s="29" t="s">
        <v>286</v>
      </c>
      <c r="D54" s="9"/>
      <c r="E54" s="7"/>
      <c r="F54" s="37"/>
      <c r="G54" s="38"/>
      <c r="H54" s="5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4">
        <v>48</v>
      </c>
    </row>
    <row r="55" spans="1:39" ht="15" customHeight="1" thickBot="1">
      <c r="A55" s="14">
        <v>27</v>
      </c>
      <c r="B55" s="15"/>
      <c r="C55" s="31" t="s">
        <v>287</v>
      </c>
      <c r="D55" s="16">
        <v>0.55000000000000004</v>
      </c>
      <c r="E55" s="15" t="s">
        <v>125</v>
      </c>
      <c r="F55" s="39"/>
      <c r="G55" s="40">
        <f>ROUND(D55*F55,2)</f>
        <v>0</v>
      </c>
      <c r="H55" s="5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4">
        <v>49</v>
      </c>
    </row>
    <row r="56" spans="1:39" ht="15" customHeight="1">
      <c r="A56" s="21"/>
      <c r="B56" s="22"/>
      <c r="C56" s="63" t="s">
        <v>288</v>
      </c>
      <c r="D56" s="23"/>
      <c r="E56" s="22"/>
      <c r="F56" s="41"/>
      <c r="G56" s="42"/>
      <c r="H56" s="5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4">
        <v>50</v>
      </c>
    </row>
    <row r="57" spans="1:39" ht="15" customHeight="1">
      <c r="A57" s="13"/>
      <c r="B57" s="8" t="s">
        <v>289</v>
      </c>
      <c r="C57" s="29" t="s">
        <v>290</v>
      </c>
      <c r="D57" s="9"/>
      <c r="E57" s="7"/>
      <c r="F57" s="37"/>
      <c r="G57" s="38"/>
      <c r="H57" s="5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4">
        <v>51</v>
      </c>
    </row>
    <row r="58" spans="1:39" ht="15" customHeight="1">
      <c r="A58" s="13">
        <v>28</v>
      </c>
      <c r="B58" s="7"/>
      <c r="C58" s="30" t="s">
        <v>291</v>
      </c>
      <c r="D58" s="9">
        <v>55</v>
      </c>
      <c r="E58" s="7" t="s">
        <v>44</v>
      </c>
      <c r="F58" s="37"/>
      <c r="G58" s="38">
        <f>ROUND(D58*F58,2)</f>
        <v>0</v>
      </c>
      <c r="H58" s="5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4">
        <v>52</v>
      </c>
    </row>
    <row r="59" spans="1:39" ht="15" customHeight="1">
      <c r="A59" s="13"/>
      <c r="B59" s="8" t="s">
        <v>292</v>
      </c>
      <c r="C59" s="29" t="s">
        <v>293</v>
      </c>
      <c r="D59" s="9"/>
      <c r="E59" s="7"/>
      <c r="F59" s="37"/>
      <c r="G59" s="38"/>
      <c r="H59" s="5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4">
        <v>53</v>
      </c>
    </row>
    <row r="60" spans="1:39" ht="15" customHeight="1">
      <c r="A60" s="13">
        <v>29</v>
      </c>
      <c r="B60" s="7"/>
      <c r="C60" s="30" t="s">
        <v>294</v>
      </c>
      <c r="D60" s="9">
        <v>28</v>
      </c>
      <c r="E60" s="7" t="s">
        <v>44</v>
      </c>
      <c r="F60" s="37"/>
      <c r="G60" s="38">
        <f t="shared" ref="G60:G64" si="8">ROUND(D60*F60,2)</f>
        <v>0</v>
      </c>
      <c r="H60" s="5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4">
        <v>54</v>
      </c>
    </row>
    <row r="61" spans="1:39" ht="15" customHeight="1">
      <c r="A61" s="13">
        <v>30</v>
      </c>
      <c r="B61" s="7"/>
      <c r="C61" s="30" t="s">
        <v>295</v>
      </c>
      <c r="D61" s="9">
        <v>28</v>
      </c>
      <c r="E61" s="7" t="s">
        <v>44</v>
      </c>
      <c r="F61" s="37"/>
      <c r="G61" s="38">
        <f t="shared" si="8"/>
        <v>0</v>
      </c>
      <c r="H61" s="5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4">
        <v>55</v>
      </c>
    </row>
    <row r="62" spans="1:39" ht="15" customHeight="1">
      <c r="A62" s="13">
        <v>31</v>
      </c>
      <c r="B62" s="7"/>
      <c r="C62" s="30" t="s">
        <v>296</v>
      </c>
      <c r="D62" s="9">
        <v>6</v>
      </c>
      <c r="E62" s="7" t="s">
        <v>53</v>
      </c>
      <c r="F62" s="37"/>
      <c r="G62" s="38">
        <f t="shared" si="8"/>
        <v>0</v>
      </c>
      <c r="H62" s="5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4">
        <v>56</v>
      </c>
    </row>
    <row r="63" spans="1:39" ht="15" customHeight="1">
      <c r="A63" s="13">
        <v>32</v>
      </c>
      <c r="B63" s="7"/>
      <c r="C63" s="30" t="s">
        <v>297</v>
      </c>
      <c r="D63" s="9">
        <v>4.25</v>
      </c>
      <c r="E63" s="7" t="s">
        <v>44</v>
      </c>
      <c r="F63" s="37"/>
      <c r="G63" s="38">
        <f t="shared" si="8"/>
        <v>0</v>
      </c>
      <c r="H63" s="5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4">
        <v>57</v>
      </c>
    </row>
    <row r="64" spans="1:39" ht="15" customHeight="1">
      <c r="A64" s="13">
        <v>33</v>
      </c>
      <c r="B64" s="7"/>
      <c r="C64" s="30" t="s">
        <v>298</v>
      </c>
      <c r="D64" s="9">
        <v>23</v>
      </c>
      <c r="E64" s="7" t="s">
        <v>53</v>
      </c>
      <c r="F64" s="37"/>
      <c r="G64" s="38">
        <f t="shared" si="8"/>
        <v>0</v>
      </c>
      <c r="H64" s="5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4">
        <v>58</v>
      </c>
    </row>
    <row r="65" spans="1:39" ht="15" customHeight="1">
      <c r="A65" s="13"/>
      <c r="B65" s="8" t="s">
        <v>299</v>
      </c>
      <c r="C65" s="29" t="s">
        <v>300</v>
      </c>
      <c r="D65" s="9"/>
      <c r="E65" s="7"/>
      <c r="F65" s="37"/>
      <c r="G65" s="38"/>
      <c r="H65" s="5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4">
        <v>59</v>
      </c>
    </row>
    <row r="66" spans="1:39" ht="15" customHeight="1">
      <c r="A66" s="13">
        <v>34</v>
      </c>
      <c r="B66" s="7"/>
      <c r="C66" s="30" t="s">
        <v>301</v>
      </c>
      <c r="D66" s="9">
        <v>25</v>
      </c>
      <c r="E66" s="7" t="s">
        <v>44</v>
      </c>
      <c r="F66" s="37"/>
      <c r="G66" s="38">
        <f t="shared" ref="G66:G68" si="9">ROUND(D66*F66,2)</f>
        <v>0</v>
      </c>
      <c r="H66" s="5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4">
        <v>60</v>
      </c>
    </row>
    <row r="67" spans="1:39" ht="15" customHeight="1">
      <c r="A67" s="13">
        <v>35</v>
      </c>
      <c r="B67" s="7"/>
      <c r="C67" s="30" t="s">
        <v>302</v>
      </c>
      <c r="D67" s="9">
        <v>25</v>
      </c>
      <c r="E67" s="7" t="s">
        <v>44</v>
      </c>
      <c r="F67" s="37"/>
      <c r="G67" s="38">
        <f t="shared" si="9"/>
        <v>0</v>
      </c>
      <c r="H67" s="5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4">
        <v>61</v>
      </c>
    </row>
    <row r="68" spans="1:39" ht="30" customHeight="1">
      <c r="A68" s="13">
        <v>36</v>
      </c>
      <c r="B68" s="7"/>
      <c r="C68" s="30" t="s">
        <v>303</v>
      </c>
      <c r="D68" s="9">
        <v>25</v>
      </c>
      <c r="E68" s="7" t="s">
        <v>44</v>
      </c>
      <c r="F68" s="37"/>
      <c r="G68" s="38">
        <f t="shared" si="9"/>
        <v>0</v>
      </c>
      <c r="H68" s="5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4">
        <v>62</v>
      </c>
    </row>
    <row r="69" spans="1:39" ht="15" customHeight="1">
      <c r="A69" s="13"/>
      <c r="B69" s="8" t="s">
        <v>304</v>
      </c>
      <c r="C69" s="29" t="s">
        <v>305</v>
      </c>
      <c r="D69" s="9"/>
      <c r="E69" s="7"/>
      <c r="F69" s="37"/>
      <c r="G69" s="38"/>
      <c r="H69" s="5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4">
        <v>63</v>
      </c>
    </row>
    <row r="70" spans="1:39" ht="30" customHeight="1">
      <c r="A70" s="13">
        <v>37</v>
      </c>
      <c r="B70" s="7"/>
      <c r="C70" s="30" t="s">
        <v>306</v>
      </c>
      <c r="D70" s="9">
        <v>17</v>
      </c>
      <c r="E70" s="7" t="s">
        <v>53</v>
      </c>
      <c r="F70" s="37"/>
      <c r="G70" s="38">
        <f t="shared" ref="G70:G71" si="10">ROUND(D70*F70,2)</f>
        <v>0</v>
      </c>
      <c r="H70" s="5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4">
        <v>64</v>
      </c>
    </row>
    <row r="71" spans="1:39" ht="15" customHeight="1" thickBot="1">
      <c r="A71" s="14">
        <v>38</v>
      </c>
      <c r="B71" s="15"/>
      <c r="C71" s="31" t="s">
        <v>307</v>
      </c>
      <c r="D71" s="16">
        <v>4.5</v>
      </c>
      <c r="E71" s="15" t="s">
        <v>49</v>
      </c>
      <c r="F71" s="39"/>
      <c r="G71" s="40">
        <f t="shared" si="10"/>
        <v>0</v>
      </c>
      <c r="H71" s="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4">
        <v>65</v>
      </c>
    </row>
    <row r="72" spans="1:39" ht="15.75" thickBot="1">
      <c r="F72" s="43" t="s">
        <v>225</v>
      </c>
      <c r="G72" s="60">
        <f>SUM(G7:G71)</f>
        <v>0</v>
      </c>
    </row>
  </sheetData>
  <mergeCells count="3">
    <mergeCell ref="A4:G4"/>
    <mergeCell ref="A2:G2"/>
    <mergeCell ref="A1:G1"/>
  </mergeCells>
  <conditionalFormatting sqref="G72">
    <cfRule type="cellIs" dxfId="9" priority="2" operator="equal">
      <formula>0</formula>
    </cfRule>
  </conditionalFormatting>
  <conditionalFormatting sqref="G8:G71">
    <cfRule type="cellIs" dxfId="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9" fitToHeight="2" orientation="portrait" r:id="rId1"/>
  <headerFooter>
    <oddFooter>&amp;C&amp;P z &amp;N</oddFooter>
  </headerFooter>
  <rowBreaks count="1" manualBreakCount="1">
    <brk id="5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4"/>
  <sheetViews>
    <sheetView view="pageBreakPreview" zoomScaleNormal="100" zoomScaleSheetLayoutView="100" workbookViewId="0">
      <selection activeCell="F8" sqref="F8"/>
    </sheetView>
  </sheetViews>
  <sheetFormatPr defaultRowHeight="15"/>
  <cols>
    <col min="1" max="1" width="3.125" style="2" customWidth="1"/>
    <col min="2" max="2" width="8.125" style="2" customWidth="1"/>
    <col min="3" max="3" width="70.625" style="2" customWidth="1"/>
    <col min="4" max="4" width="8.625" style="2" customWidth="1"/>
    <col min="5" max="5" width="6.625" style="2" customWidth="1"/>
    <col min="6" max="6" width="8.625" style="2" customWidth="1"/>
    <col min="7" max="7" width="9.625" style="2" customWidth="1"/>
    <col min="8" max="16384" width="9" style="2"/>
  </cols>
  <sheetData>
    <row r="1" spans="1:39" ht="24.95" customHeight="1">
      <c r="A1" s="130" t="s">
        <v>209</v>
      </c>
      <c r="B1" s="130"/>
      <c r="C1" s="130"/>
      <c r="D1" s="130"/>
      <c r="E1" s="130"/>
      <c r="F1" s="130"/>
      <c r="G1" s="130"/>
    </row>
    <row r="2" spans="1:39" ht="15" customHeight="1">
      <c r="A2" s="129" t="s">
        <v>13</v>
      </c>
      <c r="B2" s="129"/>
      <c r="C2" s="129"/>
      <c r="D2" s="129"/>
      <c r="E2" s="129"/>
      <c r="F2" s="129"/>
      <c r="G2" s="129"/>
    </row>
    <row r="3" spans="1:39" ht="6.95" customHeight="1">
      <c r="C3" s="3"/>
    </row>
    <row r="4" spans="1:39" ht="15" customHeight="1">
      <c r="A4" s="129" t="s">
        <v>356</v>
      </c>
      <c r="B4" s="129"/>
      <c r="C4" s="129"/>
      <c r="D4" s="129"/>
      <c r="E4" s="129"/>
      <c r="F4" s="129"/>
      <c r="G4" s="129"/>
    </row>
    <row r="5" spans="1:39" ht="6.95" customHeight="1" thickBot="1"/>
    <row r="6" spans="1:39" ht="45" customHeight="1" thickBot="1">
      <c r="A6" s="10" t="s">
        <v>14</v>
      </c>
      <c r="B6" s="11" t="s">
        <v>222</v>
      </c>
      <c r="C6" s="11" t="s">
        <v>15</v>
      </c>
      <c r="D6" s="11" t="s">
        <v>16</v>
      </c>
      <c r="E6" s="11" t="s">
        <v>223</v>
      </c>
      <c r="F6" s="11" t="s">
        <v>224</v>
      </c>
      <c r="G6" s="12" t="s">
        <v>17</v>
      </c>
    </row>
    <row r="7" spans="1:39" ht="15" customHeight="1">
      <c r="A7" s="21"/>
      <c r="B7" s="25" t="s">
        <v>308</v>
      </c>
      <c r="C7" s="63" t="s">
        <v>229</v>
      </c>
      <c r="D7" s="23"/>
      <c r="E7" s="22"/>
      <c r="F7" s="41"/>
      <c r="G7" s="42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4">
        <v>1</v>
      </c>
    </row>
    <row r="8" spans="1:39" ht="15" customHeight="1">
      <c r="A8" s="13">
        <v>1</v>
      </c>
      <c r="B8" s="7"/>
      <c r="C8" s="30" t="s">
        <v>309</v>
      </c>
      <c r="D8" s="9">
        <v>1</v>
      </c>
      <c r="E8" s="7" t="s">
        <v>232</v>
      </c>
      <c r="F8" s="37"/>
      <c r="G8" s="38">
        <f>ROUND(D8*F8,2)</f>
        <v>0</v>
      </c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4">
        <v>2</v>
      </c>
    </row>
    <row r="9" spans="1:39" ht="15" customHeight="1">
      <c r="A9" s="13">
        <v>2</v>
      </c>
      <c r="B9" s="7"/>
      <c r="C9" s="30" t="s">
        <v>310</v>
      </c>
      <c r="D9" s="9">
        <v>1</v>
      </c>
      <c r="E9" s="7" t="s">
        <v>232</v>
      </c>
      <c r="F9" s="37"/>
      <c r="G9" s="38">
        <f t="shared" ref="G9:G13" si="0">ROUND(D9*F9,2)</f>
        <v>0</v>
      </c>
      <c r="H9" s="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4">
        <v>3</v>
      </c>
    </row>
    <row r="10" spans="1:39" ht="15" customHeight="1">
      <c r="A10" s="13">
        <v>3</v>
      </c>
      <c r="B10" s="7"/>
      <c r="C10" s="30" t="s">
        <v>311</v>
      </c>
      <c r="D10" s="9">
        <v>1</v>
      </c>
      <c r="E10" s="7" t="s">
        <v>232</v>
      </c>
      <c r="F10" s="37"/>
      <c r="G10" s="38">
        <f t="shared" si="0"/>
        <v>0</v>
      </c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4">
        <v>4</v>
      </c>
    </row>
    <row r="11" spans="1:39" ht="15" customHeight="1">
      <c r="A11" s="13">
        <v>4</v>
      </c>
      <c r="B11" s="7"/>
      <c r="C11" s="30" t="s">
        <v>312</v>
      </c>
      <c r="D11" s="9">
        <v>1</v>
      </c>
      <c r="E11" s="7" t="s">
        <v>232</v>
      </c>
      <c r="F11" s="37"/>
      <c r="G11" s="38">
        <f t="shared" si="0"/>
        <v>0</v>
      </c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4">
        <v>5</v>
      </c>
    </row>
    <row r="12" spans="1:39" ht="15" customHeight="1">
      <c r="A12" s="13">
        <v>5</v>
      </c>
      <c r="B12" s="7"/>
      <c r="C12" s="30" t="s">
        <v>313</v>
      </c>
      <c r="D12" s="9">
        <v>1</v>
      </c>
      <c r="E12" s="7" t="s">
        <v>232</v>
      </c>
      <c r="F12" s="37"/>
      <c r="G12" s="38">
        <f t="shared" si="0"/>
        <v>0</v>
      </c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4">
        <v>6</v>
      </c>
    </row>
    <row r="13" spans="1:39" ht="30" customHeight="1" thickBot="1">
      <c r="A13" s="14">
        <v>6</v>
      </c>
      <c r="B13" s="15"/>
      <c r="C13" s="31" t="s">
        <v>314</v>
      </c>
      <c r="D13" s="16">
        <v>1</v>
      </c>
      <c r="E13" s="15" t="s">
        <v>232</v>
      </c>
      <c r="F13" s="39"/>
      <c r="G13" s="40">
        <f t="shared" si="0"/>
        <v>0</v>
      </c>
      <c r="H13" s="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4">
        <v>7</v>
      </c>
    </row>
    <row r="14" spans="1:39" ht="15" customHeight="1">
      <c r="A14" s="21"/>
      <c r="B14" s="22"/>
      <c r="C14" s="63" t="s">
        <v>235</v>
      </c>
      <c r="D14" s="23"/>
      <c r="E14" s="22"/>
      <c r="F14" s="41"/>
      <c r="G14" s="42"/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4">
        <v>8</v>
      </c>
    </row>
    <row r="15" spans="1:39" ht="15" customHeight="1">
      <c r="A15" s="13"/>
      <c r="B15" s="8" t="s">
        <v>19</v>
      </c>
      <c r="C15" s="29" t="s">
        <v>236</v>
      </c>
      <c r="D15" s="9"/>
      <c r="E15" s="7"/>
      <c r="F15" s="37"/>
      <c r="G15" s="38"/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4">
        <v>9</v>
      </c>
    </row>
    <row r="16" spans="1:39" ht="15" customHeight="1">
      <c r="A16" s="13">
        <v>7</v>
      </c>
      <c r="B16" s="7"/>
      <c r="C16" s="30" t="s">
        <v>21</v>
      </c>
      <c r="D16" s="9">
        <v>0.01</v>
      </c>
      <c r="E16" s="7" t="s">
        <v>22</v>
      </c>
      <c r="F16" s="37"/>
      <c r="G16" s="38">
        <f>ROUND(D16*F16,2)</f>
        <v>0</v>
      </c>
      <c r="H16" s="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4">
        <v>10</v>
      </c>
    </row>
    <row r="17" spans="1:39" ht="15" customHeight="1">
      <c r="A17" s="13"/>
      <c r="B17" s="8" t="s">
        <v>315</v>
      </c>
      <c r="C17" s="29" t="s">
        <v>316</v>
      </c>
      <c r="D17" s="9"/>
      <c r="E17" s="7"/>
      <c r="F17" s="37"/>
      <c r="G17" s="38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4">
        <v>11</v>
      </c>
    </row>
    <row r="18" spans="1:39" ht="15" customHeight="1">
      <c r="A18" s="13">
        <v>8</v>
      </c>
      <c r="B18" s="7"/>
      <c r="C18" s="30" t="s">
        <v>317</v>
      </c>
      <c r="D18" s="9">
        <v>1.675</v>
      </c>
      <c r="E18" s="7" t="s">
        <v>49</v>
      </c>
      <c r="F18" s="37"/>
      <c r="G18" s="38">
        <f t="shared" ref="G18:G21" si="1">ROUND(D18*F18,2)</f>
        <v>0</v>
      </c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4">
        <v>12</v>
      </c>
    </row>
    <row r="19" spans="1:39" ht="15" customHeight="1">
      <c r="A19" s="13">
        <v>9</v>
      </c>
      <c r="B19" s="7"/>
      <c r="C19" s="30" t="s">
        <v>318</v>
      </c>
      <c r="D19" s="9">
        <v>2.1780000000000004</v>
      </c>
      <c r="E19" s="7" t="s">
        <v>49</v>
      </c>
      <c r="F19" s="37"/>
      <c r="G19" s="38">
        <f t="shared" si="1"/>
        <v>0</v>
      </c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4">
        <v>13</v>
      </c>
    </row>
    <row r="20" spans="1:39" ht="30" customHeight="1">
      <c r="A20" s="13">
        <v>10</v>
      </c>
      <c r="B20" s="7"/>
      <c r="C20" s="30" t="s">
        <v>319</v>
      </c>
      <c r="D20" s="9">
        <v>2.1780000000000004</v>
      </c>
      <c r="E20" s="7" t="s">
        <v>49</v>
      </c>
      <c r="F20" s="37"/>
      <c r="G20" s="38">
        <f t="shared" si="1"/>
        <v>0</v>
      </c>
      <c r="H20" s="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4">
        <v>14</v>
      </c>
    </row>
    <row r="21" spans="1:39" ht="30" customHeight="1" thickBot="1">
      <c r="A21" s="14">
        <v>11</v>
      </c>
      <c r="B21" s="15"/>
      <c r="C21" s="31" t="s">
        <v>320</v>
      </c>
      <c r="D21" s="16">
        <v>2.1780000000000004</v>
      </c>
      <c r="E21" s="15" t="s">
        <v>49</v>
      </c>
      <c r="F21" s="39"/>
      <c r="G21" s="40">
        <f t="shared" si="1"/>
        <v>0</v>
      </c>
      <c r="H21" s="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4">
        <v>15</v>
      </c>
    </row>
    <row r="22" spans="1:39" ht="15" customHeight="1">
      <c r="A22" s="21"/>
      <c r="B22" s="22"/>
      <c r="C22" s="63" t="s">
        <v>240</v>
      </c>
      <c r="D22" s="23"/>
      <c r="E22" s="22"/>
      <c r="F22" s="41"/>
      <c r="G22" s="42"/>
      <c r="H22" s="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4">
        <v>16</v>
      </c>
    </row>
    <row r="23" spans="1:39" ht="15" customHeight="1">
      <c r="A23" s="13"/>
      <c r="B23" s="8" t="s">
        <v>241</v>
      </c>
      <c r="C23" s="29" t="s">
        <v>242</v>
      </c>
      <c r="D23" s="9"/>
      <c r="E23" s="7"/>
      <c r="F23" s="37"/>
      <c r="G23" s="38"/>
      <c r="H23" s="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4">
        <v>17</v>
      </c>
    </row>
    <row r="24" spans="1:39" ht="30" customHeight="1">
      <c r="A24" s="13">
        <v>12</v>
      </c>
      <c r="B24" s="7"/>
      <c r="C24" s="30" t="s">
        <v>321</v>
      </c>
      <c r="D24" s="9">
        <v>285</v>
      </c>
      <c r="E24" s="7" t="s">
        <v>49</v>
      </c>
      <c r="F24" s="37"/>
      <c r="G24" s="38">
        <f t="shared" ref="G24:G25" si="2">ROUND(D24*F24,2)</f>
        <v>0</v>
      </c>
      <c r="H24" s="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4">
        <v>18</v>
      </c>
    </row>
    <row r="25" spans="1:39" ht="30" customHeight="1">
      <c r="A25" s="13">
        <v>13</v>
      </c>
      <c r="B25" s="7"/>
      <c r="C25" s="30" t="s">
        <v>322</v>
      </c>
      <c r="D25" s="9">
        <v>285</v>
      </c>
      <c r="E25" s="7" t="s">
        <v>49</v>
      </c>
      <c r="F25" s="37"/>
      <c r="G25" s="38">
        <f t="shared" si="2"/>
        <v>0</v>
      </c>
      <c r="H25" s="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4">
        <v>19</v>
      </c>
    </row>
    <row r="26" spans="1:39" ht="15" customHeight="1">
      <c r="A26" s="13"/>
      <c r="B26" s="8" t="s">
        <v>244</v>
      </c>
      <c r="C26" s="29" t="s">
        <v>245</v>
      </c>
      <c r="D26" s="9"/>
      <c r="E26" s="7"/>
      <c r="F26" s="37"/>
      <c r="G26" s="38"/>
      <c r="H26" s="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4">
        <v>20</v>
      </c>
    </row>
    <row r="27" spans="1:39" ht="15" customHeight="1">
      <c r="A27" s="13">
        <v>14</v>
      </c>
      <c r="B27" s="7"/>
      <c r="C27" s="30" t="s">
        <v>323</v>
      </c>
      <c r="D27" s="9">
        <v>209</v>
      </c>
      <c r="E27" s="7" t="s">
        <v>49</v>
      </c>
      <c r="F27" s="37"/>
      <c r="G27" s="38">
        <f t="shared" ref="G27:G30" si="3">ROUND(D27*F27,2)</f>
        <v>0</v>
      </c>
      <c r="H27" s="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4">
        <v>21</v>
      </c>
    </row>
    <row r="28" spans="1:39" ht="30" customHeight="1">
      <c r="A28" s="13">
        <v>15</v>
      </c>
      <c r="B28" s="7"/>
      <c r="C28" s="30" t="s">
        <v>249</v>
      </c>
      <c r="D28" s="9">
        <v>209</v>
      </c>
      <c r="E28" s="7" t="s">
        <v>49</v>
      </c>
      <c r="F28" s="37"/>
      <c r="G28" s="38">
        <f t="shared" si="3"/>
        <v>0</v>
      </c>
      <c r="H28" s="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4">
        <v>22</v>
      </c>
    </row>
    <row r="29" spans="1:39" ht="30" customHeight="1">
      <c r="A29" s="13">
        <v>16</v>
      </c>
      <c r="B29" s="7"/>
      <c r="C29" s="30" t="s">
        <v>324</v>
      </c>
      <c r="D29" s="9">
        <v>10</v>
      </c>
      <c r="E29" s="7" t="s">
        <v>49</v>
      </c>
      <c r="F29" s="37"/>
      <c r="G29" s="38">
        <f t="shared" si="3"/>
        <v>0</v>
      </c>
      <c r="H29" s="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4">
        <v>23</v>
      </c>
    </row>
    <row r="30" spans="1:39" ht="30" customHeight="1" thickBot="1">
      <c r="A30" s="14">
        <v>17</v>
      </c>
      <c r="B30" s="15"/>
      <c r="C30" s="31" t="s">
        <v>249</v>
      </c>
      <c r="D30" s="16">
        <v>10</v>
      </c>
      <c r="E30" s="15" t="s">
        <v>49</v>
      </c>
      <c r="F30" s="39"/>
      <c r="G30" s="40">
        <f t="shared" si="3"/>
        <v>0</v>
      </c>
      <c r="H30" s="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4">
        <v>24</v>
      </c>
    </row>
    <row r="31" spans="1:39" ht="15" customHeight="1">
      <c r="A31" s="21"/>
      <c r="B31" s="22"/>
      <c r="C31" s="63" t="s">
        <v>250</v>
      </c>
      <c r="D31" s="23"/>
      <c r="E31" s="22"/>
      <c r="F31" s="41"/>
      <c r="G31" s="42"/>
      <c r="H31" s="5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4">
        <v>25</v>
      </c>
    </row>
    <row r="32" spans="1:39" ht="15" customHeight="1">
      <c r="A32" s="13"/>
      <c r="B32" s="8" t="s">
        <v>251</v>
      </c>
      <c r="C32" s="29" t="s">
        <v>252</v>
      </c>
      <c r="D32" s="9"/>
      <c r="E32" s="7"/>
      <c r="F32" s="37"/>
      <c r="G32" s="38"/>
      <c r="H32" s="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4">
        <v>26</v>
      </c>
    </row>
    <row r="33" spans="1:39" ht="15" customHeight="1">
      <c r="A33" s="13">
        <v>18</v>
      </c>
      <c r="B33" s="7"/>
      <c r="C33" s="30" t="s">
        <v>325</v>
      </c>
      <c r="D33" s="9">
        <v>3.1260000000000003</v>
      </c>
      <c r="E33" s="7" t="s">
        <v>125</v>
      </c>
      <c r="F33" s="37"/>
      <c r="G33" s="38">
        <f t="shared" ref="G33:G34" si="4">ROUND(D33*F33,2)</f>
        <v>0</v>
      </c>
      <c r="H33" s="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4">
        <v>27</v>
      </c>
    </row>
    <row r="34" spans="1:39" ht="15" customHeight="1">
      <c r="A34" s="13">
        <v>19</v>
      </c>
      <c r="B34" s="7"/>
      <c r="C34" s="30" t="s">
        <v>326</v>
      </c>
      <c r="D34" s="9">
        <v>3.1260000000000003</v>
      </c>
      <c r="E34" s="7" t="s">
        <v>125</v>
      </c>
      <c r="F34" s="37"/>
      <c r="G34" s="38">
        <f t="shared" si="4"/>
        <v>0</v>
      </c>
      <c r="H34" s="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4">
        <v>28</v>
      </c>
    </row>
    <row r="35" spans="1:39" ht="15" customHeight="1">
      <c r="A35" s="13"/>
      <c r="B35" s="8" t="s">
        <v>251</v>
      </c>
      <c r="C35" s="29" t="s">
        <v>252</v>
      </c>
      <c r="D35" s="9"/>
      <c r="E35" s="7"/>
      <c r="F35" s="37"/>
      <c r="G35" s="38"/>
      <c r="H35" s="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4">
        <v>29</v>
      </c>
    </row>
    <row r="36" spans="1:39" ht="15" customHeight="1">
      <c r="A36" s="13">
        <v>20</v>
      </c>
      <c r="B36" s="7"/>
      <c r="C36" s="30" t="s">
        <v>327</v>
      </c>
      <c r="D36" s="9">
        <v>0.96000000000000008</v>
      </c>
      <c r="E36" s="7" t="s">
        <v>125</v>
      </c>
      <c r="F36" s="37"/>
      <c r="G36" s="38">
        <f t="shared" ref="G36:G39" si="5">ROUND(D36*F36,2)</f>
        <v>0</v>
      </c>
      <c r="H36" s="5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4">
        <v>30</v>
      </c>
    </row>
    <row r="37" spans="1:39" ht="15" customHeight="1">
      <c r="A37" s="13">
        <v>21</v>
      </c>
      <c r="B37" s="7"/>
      <c r="C37" s="30" t="s">
        <v>328</v>
      </c>
      <c r="D37" s="9">
        <v>0.96000000000000008</v>
      </c>
      <c r="E37" s="7" t="s">
        <v>125</v>
      </c>
      <c r="F37" s="37"/>
      <c r="G37" s="38">
        <f t="shared" si="5"/>
        <v>0</v>
      </c>
      <c r="H37" s="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4">
        <v>31</v>
      </c>
    </row>
    <row r="38" spans="1:39" ht="15" customHeight="1">
      <c r="A38" s="13">
        <v>22</v>
      </c>
      <c r="B38" s="7"/>
      <c r="C38" s="30" t="s">
        <v>329</v>
      </c>
      <c r="D38" s="9">
        <v>260</v>
      </c>
      <c r="E38" s="7" t="s">
        <v>25</v>
      </c>
      <c r="F38" s="37"/>
      <c r="G38" s="38">
        <f t="shared" si="5"/>
        <v>0</v>
      </c>
      <c r="H38" s="5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4">
        <v>32</v>
      </c>
    </row>
    <row r="39" spans="1:39" ht="15" customHeight="1" thickBot="1">
      <c r="A39" s="14">
        <v>23</v>
      </c>
      <c r="B39" s="15"/>
      <c r="C39" s="31" t="s">
        <v>330</v>
      </c>
      <c r="D39" s="16">
        <v>36</v>
      </c>
      <c r="E39" s="15" t="s">
        <v>25</v>
      </c>
      <c r="F39" s="39"/>
      <c r="G39" s="40">
        <f t="shared" si="5"/>
        <v>0</v>
      </c>
      <c r="H39" s="5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4">
        <v>33</v>
      </c>
    </row>
    <row r="40" spans="1:39" ht="15" customHeight="1">
      <c r="A40" s="66"/>
      <c r="B40" s="67"/>
      <c r="C40" s="71" t="s">
        <v>256</v>
      </c>
      <c r="D40" s="68"/>
      <c r="E40" s="67"/>
      <c r="F40" s="69"/>
      <c r="G40" s="70"/>
      <c r="H40" s="5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4">
        <v>34</v>
      </c>
    </row>
    <row r="41" spans="1:39" ht="15" customHeight="1">
      <c r="A41" s="45"/>
      <c r="B41" s="62" t="s">
        <v>257</v>
      </c>
      <c r="C41" s="64" t="s">
        <v>258</v>
      </c>
      <c r="D41" s="48"/>
      <c r="E41" s="46"/>
      <c r="F41" s="49"/>
      <c r="G41" s="50"/>
      <c r="H41" s="5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4">
        <v>35</v>
      </c>
    </row>
    <row r="42" spans="1:39" ht="30" customHeight="1">
      <c r="A42" s="45">
        <v>24</v>
      </c>
      <c r="B42" s="46"/>
      <c r="C42" s="47" t="s">
        <v>331</v>
      </c>
      <c r="D42" s="48">
        <v>23</v>
      </c>
      <c r="E42" s="46" t="s">
        <v>49</v>
      </c>
      <c r="F42" s="49"/>
      <c r="G42" s="50">
        <f t="shared" ref="G42:G43" si="6">ROUND(D42*F42,2)</f>
        <v>0</v>
      </c>
      <c r="H42" s="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4">
        <v>36</v>
      </c>
    </row>
    <row r="43" spans="1:39" ht="15" customHeight="1">
      <c r="A43" s="45">
        <v>25</v>
      </c>
      <c r="B43" s="46"/>
      <c r="C43" s="47" t="s">
        <v>332</v>
      </c>
      <c r="D43" s="48">
        <v>11</v>
      </c>
      <c r="E43" s="46" t="s">
        <v>44</v>
      </c>
      <c r="F43" s="49"/>
      <c r="G43" s="50">
        <f t="shared" si="6"/>
        <v>0</v>
      </c>
      <c r="H43" s="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4">
        <v>37</v>
      </c>
    </row>
    <row r="44" spans="1:39" ht="15" customHeight="1">
      <c r="A44" s="45"/>
      <c r="B44" s="62" t="s">
        <v>333</v>
      </c>
      <c r="C44" s="64" t="s">
        <v>334</v>
      </c>
      <c r="D44" s="48"/>
      <c r="E44" s="46"/>
      <c r="F44" s="49"/>
      <c r="G44" s="50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4">
        <v>38</v>
      </c>
    </row>
    <row r="45" spans="1:39" ht="30" customHeight="1">
      <c r="A45" s="45">
        <v>26</v>
      </c>
      <c r="B45" s="46"/>
      <c r="C45" s="47" t="s">
        <v>335</v>
      </c>
      <c r="D45" s="48">
        <v>7</v>
      </c>
      <c r="E45" s="46" t="s">
        <v>49</v>
      </c>
      <c r="F45" s="49"/>
      <c r="G45" s="50">
        <f t="shared" ref="G45:G46" si="7">ROUND(D45*F45,2)</f>
        <v>0</v>
      </c>
      <c r="H45" s="5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4">
        <v>39</v>
      </c>
    </row>
    <row r="46" spans="1:39" ht="15" customHeight="1">
      <c r="A46" s="45">
        <v>27</v>
      </c>
      <c r="B46" s="46"/>
      <c r="C46" s="47" t="s">
        <v>336</v>
      </c>
      <c r="D46" s="48">
        <v>37</v>
      </c>
      <c r="E46" s="46" t="s">
        <v>44</v>
      </c>
      <c r="F46" s="49"/>
      <c r="G46" s="50">
        <f t="shared" si="7"/>
        <v>0</v>
      </c>
      <c r="H46" s="5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4">
        <v>40</v>
      </c>
    </row>
    <row r="47" spans="1:39" ht="15" customHeight="1">
      <c r="A47" s="45"/>
      <c r="B47" s="62" t="s">
        <v>337</v>
      </c>
      <c r="C47" s="64" t="s">
        <v>338</v>
      </c>
      <c r="D47" s="48"/>
      <c r="E47" s="46"/>
      <c r="F47" s="49"/>
      <c r="G47" s="50"/>
      <c r="H47" s="5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4">
        <v>41</v>
      </c>
    </row>
    <row r="48" spans="1:39" ht="15" customHeight="1">
      <c r="A48" s="45">
        <v>28</v>
      </c>
      <c r="B48" s="46"/>
      <c r="C48" s="47" t="s">
        <v>339</v>
      </c>
      <c r="D48" s="48">
        <v>83</v>
      </c>
      <c r="E48" s="46" t="s">
        <v>44</v>
      </c>
      <c r="F48" s="49"/>
      <c r="G48" s="50">
        <f t="shared" ref="G48:G49" si="8">ROUND(D48*F48,2)</f>
        <v>0</v>
      </c>
      <c r="H48" s="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4">
        <v>42</v>
      </c>
    </row>
    <row r="49" spans="1:39" ht="45" customHeight="1">
      <c r="A49" s="45">
        <v>29</v>
      </c>
      <c r="B49" s="46"/>
      <c r="C49" s="47" t="s">
        <v>340</v>
      </c>
      <c r="D49" s="48">
        <v>83</v>
      </c>
      <c r="E49" s="46" t="s">
        <v>44</v>
      </c>
      <c r="F49" s="49"/>
      <c r="G49" s="50">
        <f t="shared" si="8"/>
        <v>0</v>
      </c>
      <c r="H49" s="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4">
        <v>43</v>
      </c>
    </row>
    <row r="50" spans="1:39" ht="15" customHeight="1">
      <c r="A50" s="45"/>
      <c r="B50" s="62" t="s">
        <v>263</v>
      </c>
      <c r="C50" s="64" t="s">
        <v>264</v>
      </c>
      <c r="D50" s="48"/>
      <c r="E50" s="46"/>
      <c r="F50" s="49"/>
      <c r="G50" s="50"/>
      <c r="H50" s="5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4">
        <v>44</v>
      </c>
    </row>
    <row r="51" spans="1:39" ht="30" customHeight="1">
      <c r="A51" s="45">
        <v>30</v>
      </c>
      <c r="B51" s="46"/>
      <c r="C51" s="47" t="s">
        <v>341</v>
      </c>
      <c r="D51" s="48">
        <v>1</v>
      </c>
      <c r="E51" s="46" t="s">
        <v>232</v>
      </c>
      <c r="F51" s="49"/>
      <c r="G51" s="50">
        <f>ROUND(D51*F51,2)</f>
        <v>0</v>
      </c>
      <c r="H51" s="5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4">
        <v>45</v>
      </c>
    </row>
    <row r="52" spans="1:39" ht="15" customHeight="1">
      <c r="A52" s="45"/>
      <c r="B52" s="62" t="s">
        <v>266</v>
      </c>
      <c r="C52" s="64" t="s">
        <v>342</v>
      </c>
      <c r="D52" s="48"/>
      <c r="E52" s="46"/>
      <c r="F52" s="49"/>
      <c r="G52" s="50"/>
      <c r="H52" s="5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4">
        <v>46</v>
      </c>
    </row>
    <row r="53" spans="1:39" ht="30" customHeight="1">
      <c r="A53" s="45">
        <v>31</v>
      </c>
      <c r="B53" s="46"/>
      <c r="C53" s="47" t="s">
        <v>343</v>
      </c>
      <c r="D53" s="48">
        <v>5</v>
      </c>
      <c r="E53" s="46" t="s">
        <v>49</v>
      </c>
      <c r="F53" s="49"/>
      <c r="G53" s="50">
        <f t="shared" ref="G53:G55" si="9">ROUND(D53*F53,2)</f>
        <v>0</v>
      </c>
      <c r="H53" s="5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4">
        <v>47</v>
      </c>
    </row>
    <row r="54" spans="1:39" ht="30" customHeight="1">
      <c r="A54" s="45">
        <v>32</v>
      </c>
      <c r="B54" s="46"/>
      <c r="C54" s="47" t="s">
        <v>344</v>
      </c>
      <c r="D54" s="48">
        <v>5</v>
      </c>
      <c r="E54" s="46" t="s">
        <v>49</v>
      </c>
      <c r="F54" s="49"/>
      <c r="G54" s="50">
        <f t="shared" si="9"/>
        <v>0</v>
      </c>
      <c r="H54" s="5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4">
        <v>48</v>
      </c>
    </row>
    <row r="55" spans="1:39" ht="30" customHeight="1" thickBot="1">
      <c r="A55" s="55">
        <v>33</v>
      </c>
      <c r="B55" s="56"/>
      <c r="C55" s="65" t="s">
        <v>345</v>
      </c>
      <c r="D55" s="57">
        <v>0.5</v>
      </c>
      <c r="E55" s="56" t="s">
        <v>49</v>
      </c>
      <c r="F55" s="58"/>
      <c r="G55" s="59">
        <f t="shared" si="9"/>
        <v>0</v>
      </c>
      <c r="H55" s="5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4">
        <v>49</v>
      </c>
    </row>
    <row r="56" spans="1:39" ht="15" customHeight="1">
      <c r="A56" s="21"/>
      <c r="B56" s="22"/>
      <c r="C56" s="63" t="s">
        <v>271</v>
      </c>
      <c r="D56" s="23"/>
      <c r="E56" s="22"/>
      <c r="F56" s="41"/>
      <c r="G56" s="42"/>
      <c r="H56" s="5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4">
        <v>50</v>
      </c>
    </row>
    <row r="57" spans="1:39" ht="15" customHeight="1">
      <c r="A57" s="13"/>
      <c r="B57" s="8" t="s">
        <v>272</v>
      </c>
      <c r="C57" s="29" t="s">
        <v>273</v>
      </c>
      <c r="D57" s="9"/>
      <c r="E57" s="7"/>
      <c r="F57" s="37"/>
      <c r="G57" s="38"/>
      <c r="H57" s="5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4">
        <v>51</v>
      </c>
    </row>
    <row r="58" spans="1:39" ht="30" customHeight="1">
      <c r="A58" s="13">
        <v>34</v>
      </c>
      <c r="B58" s="7"/>
      <c r="C58" s="30" t="s">
        <v>274</v>
      </c>
      <c r="D58" s="9">
        <v>196.60000000000002</v>
      </c>
      <c r="E58" s="7" t="s">
        <v>44</v>
      </c>
      <c r="F58" s="37"/>
      <c r="G58" s="38">
        <f t="shared" ref="G58:G59" si="10">ROUND(D58*F58,2)</f>
        <v>0</v>
      </c>
      <c r="H58" s="5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4">
        <v>52</v>
      </c>
    </row>
    <row r="59" spans="1:39" ht="30" customHeight="1">
      <c r="A59" s="13">
        <v>35</v>
      </c>
      <c r="B59" s="7"/>
      <c r="C59" s="30" t="s">
        <v>275</v>
      </c>
      <c r="D59" s="9">
        <v>196.60000000000002</v>
      </c>
      <c r="E59" s="7" t="s">
        <v>44</v>
      </c>
      <c r="F59" s="37"/>
      <c r="G59" s="38">
        <f t="shared" si="10"/>
        <v>0</v>
      </c>
      <c r="H59" s="5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4">
        <v>53</v>
      </c>
    </row>
    <row r="60" spans="1:39" ht="15" customHeight="1">
      <c r="A60" s="13"/>
      <c r="B60" s="8" t="s">
        <v>276</v>
      </c>
      <c r="C60" s="29" t="s">
        <v>277</v>
      </c>
      <c r="D60" s="9"/>
      <c r="E60" s="7"/>
      <c r="F60" s="37"/>
      <c r="G60" s="38"/>
      <c r="H60" s="5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4">
        <v>54</v>
      </c>
    </row>
    <row r="61" spans="1:39" ht="15" customHeight="1" thickBot="1">
      <c r="A61" s="14">
        <v>36</v>
      </c>
      <c r="B61" s="15"/>
      <c r="C61" s="31" t="s">
        <v>346</v>
      </c>
      <c r="D61" s="16">
        <v>87.720000000000013</v>
      </c>
      <c r="E61" s="15" t="s">
        <v>44</v>
      </c>
      <c r="F61" s="39"/>
      <c r="G61" s="40">
        <f>ROUND(D61*F61,2)</f>
        <v>0</v>
      </c>
      <c r="H61" s="5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4">
        <v>55</v>
      </c>
    </row>
    <row r="62" spans="1:39" ht="15" customHeight="1">
      <c r="A62" s="21"/>
      <c r="B62" s="22"/>
      <c r="C62" s="63" t="s">
        <v>288</v>
      </c>
      <c r="D62" s="23"/>
      <c r="E62" s="22"/>
      <c r="F62" s="41"/>
      <c r="G62" s="42"/>
      <c r="H62" s="5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4">
        <v>56</v>
      </c>
    </row>
    <row r="63" spans="1:39" ht="15" customHeight="1">
      <c r="A63" s="13"/>
      <c r="B63" s="8" t="s">
        <v>347</v>
      </c>
      <c r="C63" s="29" t="s">
        <v>348</v>
      </c>
      <c r="D63" s="9"/>
      <c r="E63" s="7"/>
      <c r="F63" s="37"/>
      <c r="G63" s="38"/>
      <c r="H63" s="5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4">
        <v>57</v>
      </c>
    </row>
    <row r="64" spans="1:39" ht="30" customHeight="1">
      <c r="A64" s="13">
        <v>37</v>
      </c>
      <c r="B64" s="7"/>
      <c r="C64" s="30" t="s">
        <v>349</v>
      </c>
      <c r="D64" s="9">
        <v>0.8</v>
      </c>
      <c r="E64" s="7" t="s">
        <v>53</v>
      </c>
      <c r="F64" s="37"/>
      <c r="G64" s="38">
        <f t="shared" ref="G64:G65" si="11">ROUND(D64*F64,2)</f>
        <v>0</v>
      </c>
      <c r="H64" s="5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4">
        <v>58</v>
      </c>
    </row>
    <row r="65" spans="1:39" ht="15" customHeight="1">
      <c r="A65" s="13">
        <v>38</v>
      </c>
      <c r="B65" s="7"/>
      <c r="C65" s="30" t="s">
        <v>350</v>
      </c>
      <c r="D65" s="9">
        <v>2.75</v>
      </c>
      <c r="E65" s="7" t="s">
        <v>44</v>
      </c>
      <c r="F65" s="37"/>
      <c r="G65" s="38">
        <f t="shared" si="11"/>
        <v>0</v>
      </c>
      <c r="H65" s="5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4">
        <v>59</v>
      </c>
    </row>
    <row r="66" spans="1:39" ht="15" customHeight="1">
      <c r="A66" s="13"/>
      <c r="B66" s="8" t="s">
        <v>292</v>
      </c>
      <c r="C66" s="29" t="s">
        <v>293</v>
      </c>
      <c r="D66" s="9"/>
      <c r="E66" s="7"/>
      <c r="F66" s="37"/>
      <c r="G66" s="38"/>
      <c r="H66" s="5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4">
        <v>60</v>
      </c>
    </row>
    <row r="67" spans="1:39" ht="15" customHeight="1">
      <c r="A67" s="13">
        <v>39</v>
      </c>
      <c r="B67" s="7"/>
      <c r="C67" s="30" t="s">
        <v>294</v>
      </c>
      <c r="D67" s="9">
        <v>28.150000000000002</v>
      </c>
      <c r="E67" s="7" t="s">
        <v>44</v>
      </c>
      <c r="F67" s="37"/>
      <c r="G67" s="38">
        <f t="shared" ref="G67:G69" si="12">ROUND(D67*F67,2)</f>
        <v>0</v>
      </c>
      <c r="H67" s="5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4">
        <v>61</v>
      </c>
    </row>
    <row r="68" spans="1:39" ht="30" customHeight="1">
      <c r="A68" s="13">
        <v>40</v>
      </c>
      <c r="B68" s="7"/>
      <c r="C68" s="30" t="s">
        <v>351</v>
      </c>
      <c r="D68" s="9">
        <v>28.150000000000002</v>
      </c>
      <c r="E68" s="7" t="s">
        <v>44</v>
      </c>
      <c r="F68" s="37"/>
      <c r="G68" s="38">
        <f t="shared" si="12"/>
        <v>0</v>
      </c>
      <c r="H68" s="5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4">
        <v>62</v>
      </c>
    </row>
    <row r="69" spans="1:39" ht="15" customHeight="1">
      <c r="A69" s="13">
        <v>41</v>
      </c>
      <c r="B69" s="7"/>
      <c r="C69" s="30" t="s">
        <v>298</v>
      </c>
      <c r="D69" s="9">
        <v>10.600000000000001</v>
      </c>
      <c r="E69" s="7" t="s">
        <v>53</v>
      </c>
      <c r="F69" s="37"/>
      <c r="G69" s="38">
        <f t="shared" si="12"/>
        <v>0</v>
      </c>
      <c r="H69" s="5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4">
        <v>63</v>
      </c>
    </row>
    <row r="70" spans="1:39" ht="15" customHeight="1">
      <c r="A70" s="13"/>
      <c r="B70" s="8" t="s">
        <v>299</v>
      </c>
      <c r="C70" s="29" t="s">
        <v>352</v>
      </c>
      <c r="D70" s="9"/>
      <c r="E70" s="7"/>
      <c r="F70" s="37"/>
      <c r="G70" s="38"/>
      <c r="H70" s="5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4">
        <v>64</v>
      </c>
    </row>
    <row r="71" spans="1:39" ht="15" customHeight="1">
      <c r="A71" s="13">
        <v>42</v>
      </c>
      <c r="B71" s="7"/>
      <c r="C71" s="30" t="s">
        <v>353</v>
      </c>
      <c r="D71" s="9">
        <v>24</v>
      </c>
      <c r="E71" s="7" t="s">
        <v>44</v>
      </c>
      <c r="F71" s="37"/>
      <c r="G71" s="38">
        <f t="shared" ref="G71:G73" si="13">ROUND(D71*F71,2)</f>
        <v>0</v>
      </c>
      <c r="H71" s="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4">
        <v>65</v>
      </c>
    </row>
    <row r="72" spans="1:39" ht="15" customHeight="1">
      <c r="A72" s="13">
        <v>43</v>
      </c>
      <c r="B72" s="7"/>
      <c r="C72" s="30" t="s">
        <v>354</v>
      </c>
      <c r="D72" s="9">
        <v>24</v>
      </c>
      <c r="E72" s="7" t="s">
        <v>44</v>
      </c>
      <c r="F72" s="37"/>
      <c r="G72" s="38">
        <f t="shared" si="13"/>
        <v>0</v>
      </c>
      <c r="H72" s="5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4">
        <v>66</v>
      </c>
    </row>
    <row r="73" spans="1:39" ht="15" customHeight="1" thickBot="1">
      <c r="A73" s="14">
        <v>44</v>
      </c>
      <c r="B73" s="15"/>
      <c r="C73" s="31" t="s">
        <v>355</v>
      </c>
      <c r="D73" s="16">
        <v>24</v>
      </c>
      <c r="E73" s="15" t="s">
        <v>44</v>
      </c>
      <c r="F73" s="39"/>
      <c r="G73" s="40">
        <f t="shared" si="13"/>
        <v>0</v>
      </c>
      <c r="H73" s="5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4">
        <v>67</v>
      </c>
    </row>
    <row r="74" spans="1:39" ht="15.75" thickBot="1">
      <c r="F74" s="43" t="s">
        <v>225</v>
      </c>
      <c r="G74" s="60">
        <f>SUM(G7:G73)</f>
        <v>0</v>
      </c>
    </row>
  </sheetData>
  <mergeCells count="3">
    <mergeCell ref="A4:G4"/>
    <mergeCell ref="A2:G2"/>
    <mergeCell ref="A1:G1"/>
  </mergeCells>
  <conditionalFormatting sqref="G74">
    <cfRule type="cellIs" dxfId="7" priority="2" operator="equal">
      <formula>0</formula>
    </cfRule>
  </conditionalFormatting>
  <conditionalFormatting sqref="G7:G73">
    <cfRule type="cellIs" dxfId="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Footer>&amp;C&amp;P z &amp;N</oddFooter>
  </headerFooter>
  <rowBreaks count="1" manualBreakCount="1">
    <brk id="5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1"/>
  <sheetViews>
    <sheetView view="pageBreakPreview" zoomScaleNormal="100" zoomScaleSheetLayoutView="100" workbookViewId="0">
      <selection activeCell="F9" sqref="F9"/>
    </sheetView>
  </sheetViews>
  <sheetFormatPr defaultRowHeight="15"/>
  <cols>
    <col min="1" max="1" width="3.125" style="2" customWidth="1"/>
    <col min="2" max="2" width="8.125" style="2" customWidth="1"/>
    <col min="3" max="3" width="70.625" style="2" customWidth="1"/>
    <col min="4" max="4" width="8.625" style="2" customWidth="1"/>
    <col min="5" max="5" width="6.625" style="2" customWidth="1"/>
    <col min="6" max="6" width="8.625" style="2" customWidth="1"/>
    <col min="7" max="7" width="9.625" style="2" customWidth="1"/>
    <col min="8" max="16384" width="9" style="2"/>
  </cols>
  <sheetData>
    <row r="1" spans="1:39" ht="24.95" customHeight="1">
      <c r="A1" s="130" t="s">
        <v>209</v>
      </c>
      <c r="B1" s="130"/>
      <c r="C1" s="130"/>
      <c r="D1" s="130"/>
      <c r="E1" s="130"/>
      <c r="F1" s="130"/>
      <c r="G1" s="130"/>
    </row>
    <row r="2" spans="1:39" ht="15" customHeight="1">
      <c r="A2" s="129" t="s">
        <v>13</v>
      </c>
      <c r="B2" s="129"/>
      <c r="C2" s="129"/>
      <c r="D2" s="129"/>
      <c r="E2" s="129"/>
      <c r="F2" s="129"/>
      <c r="G2" s="129"/>
    </row>
    <row r="3" spans="1:39" ht="6.95" customHeight="1">
      <c r="C3" s="3"/>
    </row>
    <row r="4" spans="1:39" ht="15" customHeight="1">
      <c r="A4" s="129" t="s">
        <v>8</v>
      </c>
      <c r="B4" s="129"/>
      <c r="C4" s="129"/>
      <c r="D4" s="129"/>
      <c r="E4" s="129"/>
      <c r="F4" s="129"/>
      <c r="G4" s="129"/>
    </row>
    <row r="5" spans="1:39" ht="6.95" customHeight="1" thickBot="1"/>
    <row r="6" spans="1:39" ht="45" customHeight="1" thickBot="1">
      <c r="A6" s="10" t="s">
        <v>14</v>
      </c>
      <c r="B6" s="11" t="s">
        <v>222</v>
      </c>
      <c r="C6" s="11" t="s">
        <v>15</v>
      </c>
      <c r="D6" s="11" t="s">
        <v>16</v>
      </c>
      <c r="E6" s="11" t="s">
        <v>223</v>
      </c>
      <c r="F6" s="11" t="s">
        <v>224</v>
      </c>
      <c r="G6" s="12" t="s">
        <v>17</v>
      </c>
    </row>
    <row r="7" spans="1:39" ht="15" customHeight="1" thickBot="1">
      <c r="A7" s="72"/>
      <c r="B7" s="73" t="s">
        <v>357</v>
      </c>
      <c r="C7" s="74" t="s">
        <v>8</v>
      </c>
      <c r="D7" s="75"/>
      <c r="E7" s="76"/>
      <c r="F7" s="75"/>
      <c r="G7" s="77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4">
        <v>1</v>
      </c>
    </row>
    <row r="8" spans="1:39" ht="15" customHeight="1">
      <c r="A8" s="21"/>
      <c r="B8" s="22"/>
      <c r="C8" s="63" t="s">
        <v>76</v>
      </c>
      <c r="D8" s="41"/>
      <c r="E8" s="22"/>
      <c r="F8" s="33"/>
      <c r="G8" s="34"/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4">
        <v>2</v>
      </c>
    </row>
    <row r="9" spans="1:39" ht="15" customHeight="1">
      <c r="A9" s="13">
        <v>1</v>
      </c>
      <c r="B9" s="7"/>
      <c r="C9" s="30" t="s">
        <v>21</v>
      </c>
      <c r="D9" s="37">
        <v>0.6100000000000001</v>
      </c>
      <c r="E9" s="7" t="s">
        <v>22</v>
      </c>
      <c r="F9" s="37"/>
      <c r="G9" s="38">
        <f>ROUND(D9*F9,2)</f>
        <v>0</v>
      </c>
      <c r="H9" s="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4">
        <v>3</v>
      </c>
    </row>
    <row r="10" spans="1:39" ht="30" customHeight="1">
      <c r="A10" s="13">
        <v>2</v>
      </c>
      <c r="B10" s="7"/>
      <c r="C10" s="30" t="s">
        <v>358</v>
      </c>
      <c r="D10" s="37">
        <v>724.49</v>
      </c>
      <c r="E10" s="7" t="s">
        <v>49</v>
      </c>
      <c r="F10" s="37"/>
      <c r="G10" s="38">
        <f t="shared" ref="G10:G22" si="0">ROUND(D10*F10,2)</f>
        <v>0</v>
      </c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4">
        <v>4</v>
      </c>
    </row>
    <row r="11" spans="1:39" ht="30" customHeight="1">
      <c r="A11" s="13">
        <v>3</v>
      </c>
      <c r="B11" s="7"/>
      <c r="C11" s="30" t="s">
        <v>359</v>
      </c>
      <c r="D11" s="37">
        <v>360.06</v>
      </c>
      <c r="E11" s="7" t="s">
        <v>49</v>
      </c>
      <c r="F11" s="37"/>
      <c r="G11" s="38">
        <f t="shared" si="0"/>
        <v>0</v>
      </c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4">
        <v>5</v>
      </c>
    </row>
    <row r="12" spans="1:39" ht="30" customHeight="1">
      <c r="A12" s="13">
        <v>4</v>
      </c>
      <c r="B12" s="7"/>
      <c r="C12" s="30" t="s">
        <v>360</v>
      </c>
      <c r="D12" s="37">
        <v>181.9</v>
      </c>
      <c r="E12" s="7" t="s">
        <v>49</v>
      </c>
      <c r="F12" s="37"/>
      <c r="G12" s="38">
        <f t="shared" si="0"/>
        <v>0</v>
      </c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4">
        <v>6</v>
      </c>
    </row>
    <row r="13" spans="1:39" ht="30" customHeight="1">
      <c r="A13" s="13">
        <v>5</v>
      </c>
      <c r="B13" s="7"/>
      <c r="C13" s="30" t="s">
        <v>361</v>
      </c>
      <c r="D13" s="37">
        <v>775</v>
      </c>
      <c r="E13" s="7" t="s">
        <v>44</v>
      </c>
      <c r="F13" s="37"/>
      <c r="G13" s="38">
        <f t="shared" si="0"/>
        <v>0</v>
      </c>
      <c r="H13" s="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4">
        <v>7</v>
      </c>
    </row>
    <row r="14" spans="1:39" ht="15" customHeight="1">
      <c r="A14" s="13">
        <v>6</v>
      </c>
      <c r="B14" s="7"/>
      <c r="C14" s="30" t="s">
        <v>362</v>
      </c>
      <c r="D14" s="37">
        <v>50</v>
      </c>
      <c r="E14" s="7" t="s">
        <v>363</v>
      </c>
      <c r="F14" s="37"/>
      <c r="G14" s="38">
        <f t="shared" si="0"/>
        <v>0</v>
      </c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4">
        <v>8</v>
      </c>
    </row>
    <row r="15" spans="1:39" ht="15" customHeight="1">
      <c r="A15" s="13">
        <v>7</v>
      </c>
      <c r="B15" s="7"/>
      <c r="C15" s="30" t="s">
        <v>364</v>
      </c>
      <c r="D15" s="37">
        <v>30</v>
      </c>
      <c r="E15" s="7" t="s">
        <v>365</v>
      </c>
      <c r="F15" s="37"/>
      <c r="G15" s="38">
        <f t="shared" si="0"/>
        <v>0</v>
      </c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4">
        <v>9</v>
      </c>
    </row>
    <row r="16" spans="1:39" ht="15" customHeight="1">
      <c r="A16" s="13">
        <v>8</v>
      </c>
      <c r="B16" s="7"/>
      <c r="C16" s="30" t="s">
        <v>366</v>
      </c>
      <c r="D16" s="37">
        <v>846.13000000000011</v>
      </c>
      <c r="E16" s="7" t="s">
        <v>44</v>
      </c>
      <c r="F16" s="37"/>
      <c r="G16" s="38">
        <f t="shared" si="0"/>
        <v>0</v>
      </c>
      <c r="H16" s="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4">
        <v>10</v>
      </c>
    </row>
    <row r="17" spans="1:39" ht="30" customHeight="1">
      <c r="A17" s="13">
        <v>9</v>
      </c>
      <c r="B17" s="7"/>
      <c r="C17" s="30" t="s">
        <v>367</v>
      </c>
      <c r="D17" s="37">
        <v>213.87</v>
      </c>
      <c r="E17" s="7" t="s">
        <v>49</v>
      </c>
      <c r="F17" s="37"/>
      <c r="G17" s="38">
        <f t="shared" si="0"/>
        <v>0</v>
      </c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4">
        <v>11</v>
      </c>
    </row>
    <row r="18" spans="1:39" ht="15" customHeight="1">
      <c r="A18" s="13">
        <v>10</v>
      </c>
      <c r="B18" s="7"/>
      <c r="C18" s="30" t="s">
        <v>368</v>
      </c>
      <c r="D18" s="37">
        <v>321.39000000000004</v>
      </c>
      <c r="E18" s="7" t="s">
        <v>49</v>
      </c>
      <c r="F18" s="37"/>
      <c r="G18" s="38">
        <f t="shared" si="0"/>
        <v>0</v>
      </c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4">
        <v>12</v>
      </c>
    </row>
    <row r="19" spans="1:39" ht="15" customHeight="1">
      <c r="A19" s="13">
        <v>11</v>
      </c>
      <c r="B19" s="7"/>
      <c r="C19" s="30" t="s">
        <v>369</v>
      </c>
      <c r="D19" s="37">
        <v>117.57000000000001</v>
      </c>
      <c r="E19" s="7" t="s">
        <v>49</v>
      </c>
      <c r="F19" s="37"/>
      <c r="G19" s="38">
        <f t="shared" si="0"/>
        <v>0</v>
      </c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4">
        <v>13</v>
      </c>
    </row>
    <row r="20" spans="1:39" ht="15" customHeight="1">
      <c r="A20" s="13">
        <v>12</v>
      </c>
      <c r="B20" s="7"/>
      <c r="C20" s="30" t="s">
        <v>370</v>
      </c>
      <c r="D20" s="37">
        <v>470.27000000000004</v>
      </c>
      <c r="E20" s="7" t="s">
        <v>49</v>
      </c>
      <c r="F20" s="37"/>
      <c r="G20" s="38">
        <f t="shared" si="0"/>
        <v>0</v>
      </c>
      <c r="H20" s="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4">
        <v>14</v>
      </c>
    </row>
    <row r="21" spans="1:39" ht="15" customHeight="1">
      <c r="A21" s="13">
        <v>13</v>
      </c>
      <c r="B21" s="7"/>
      <c r="C21" s="30" t="s">
        <v>371</v>
      </c>
      <c r="D21" s="37">
        <v>587.84</v>
      </c>
      <c r="E21" s="7" t="s">
        <v>49</v>
      </c>
      <c r="F21" s="37"/>
      <c r="G21" s="38">
        <f t="shared" si="0"/>
        <v>0</v>
      </c>
      <c r="H21" s="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4">
        <v>15</v>
      </c>
    </row>
    <row r="22" spans="1:39" ht="30" customHeight="1" thickBot="1">
      <c r="A22" s="14">
        <v>14</v>
      </c>
      <c r="B22" s="15"/>
      <c r="C22" s="31" t="s">
        <v>372</v>
      </c>
      <c r="D22" s="39">
        <v>1080.6400000000001</v>
      </c>
      <c r="E22" s="15" t="s">
        <v>49</v>
      </c>
      <c r="F22" s="39"/>
      <c r="G22" s="40">
        <f t="shared" si="0"/>
        <v>0</v>
      </c>
      <c r="H22" s="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4">
        <v>16</v>
      </c>
    </row>
    <row r="23" spans="1:39" ht="15" customHeight="1">
      <c r="A23" s="21"/>
      <c r="B23" s="22"/>
      <c r="C23" s="63" t="s">
        <v>373</v>
      </c>
      <c r="D23" s="41"/>
      <c r="E23" s="22"/>
      <c r="F23" s="41"/>
      <c r="G23" s="42"/>
      <c r="H23" s="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4">
        <v>17</v>
      </c>
    </row>
    <row r="24" spans="1:39" ht="15" customHeight="1">
      <c r="A24" s="13">
        <v>15</v>
      </c>
      <c r="B24" s="7"/>
      <c r="C24" s="30" t="s">
        <v>374</v>
      </c>
      <c r="D24" s="37">
        <v>325</v>
      </c>
      <c r="E24" s="7" t="s">
        <v>53</v>
      </c>
      <c r="F24" s="37"/>
      <c r="G24" s="38">
        <f t="shared" ref="G24:G40" si="1">ROUND(D24*F24,2)</f>
        <v>0</v>
      </c>
      <c r="H24" s="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4">
        <v>18</v>
      </c>
    </row>
    <row r="25" spans="1:39" ht="15" customHeight="1">
      <c r="A25" s="13">
        <v>16</v>
      </c>
      <c r="B25" s="7"/>
      <c r="C25" s="30" t="s">
        <v>375</v>
      </c>
      <c r="D25" s="37">
        <v>200.5</v>
      </c>
      <c r="E25" s="7" t="s">
        <v>53</v>
      </c>
      <c r="F25" s="37"/>
      <c r="G25" s="38">
        <f t="shared" si="1"/>
        <v>0</v>
      </c>
      <c r="H25" s="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4">
        <v>19</v>
      </c>
    </row>
    <row r="26" spans="1:39" ht="15" customHeight="1">
      <c r="A26" s="13">
        <v>17</v>
      </c>
      <c r="B26" s="7"/>
      <c r="C26" s="30" t="s">
        <v>376</v>
      </c>
      <c r="D26" s="37">
        <v>86.100000000000009</v>
      </c>
      <c r="E26" s="7" t="s">
        <v>53</v>
      </c>
      <c r="F26" s="37"/>
      <c r="G26" s="38">
        <f t="shared" si="1"/>
        <v>0</v>
      </c>
      <c r="H26" s="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4">
        <v>20</v>
      </c>
    </row>
    <row r="27" spans="1:39" ht="15" customHeight="1">
      <c r="A27" s="13">
        <v>18</v>
      </c>
      <c r="B27" s="7"/>
      <c r="C27" s="30" t="s">
        <v>377</v>
      </c>
      <c r="D27" s="37">
        <v>11</v>
      </c>
      <c r="E27" s="7" t="s">
        <v>378</v>
      </c>
      <c r="F27" s="37"/>
      <c r="G27" s="38">
        <f t="shared" si="1"/>
        <v>0</v>
      </c>
      <c r="H27" s="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4">
        <v>21</v>
      </c>
    </row>
    <row r="28" spans="1:39" ht="15" customHeight="1">
      <c r="A28" s="13">
        <v>19</v>
      </c>
      <c r="B28" s="7"/>
      <c r="C28" s="30" t="s">
        <v>379</v>
      </c>
      <c r="D28" s="37">
        <v>4</v>
      </c>
      <c r="E28" s="7" t="s">
        <v>378</v>
      </c>
      <c r="F28" s="37"/>
      <c r="G28" s="38">
        <f t="shared" si="1"/>
        <v>0</v>
      </c>
      <c r="H28" s="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4">
        <v>22</v>
      </c>
    </row>
    <row r="29" spans="1:39" ht="15" customHeight="1">
      <c r="A29" s="13">
        <v>20</v>
      </c>
      <c r="B29" s="7"/>
      <c r="C29" s="30" t="s">
        <v>380</v>
      </c>
      <c r="D29" s="37">
        <v>44</v>
      </c>
      <c r="E29" s="7" t="s">
        <v>363</v>
      </c>
      <c r="F29" s="37"/>
      <c r="G29" s="38">
        <f t="shared" si="1"/>
        <v>0</v>
      </c>
      <c r="H29" s="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4">
        <v>23</v>
      </c>
    </row>
    <row r="30" spans="1:39" ht="15" customHeight="1">
      <c r="A30" s="13">
        <v>21</v>
      </c>
      <c r="B30" s="7"/>
      <c r="C30" s="30" t="s">
        <v>381</v>
      </c>
      <c r="D30" s="37">
        <v>28</v>
      </c>
      <c r="E30" s="7" t="s">
        <v>227</v>
      </c>
      <c r="F30" s="37"/>
      <c r="G30" s="38">
        <f t="shared" si="1"/>
        <v>0</v>
      </c>
      <c r="H30" s="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4">
        <v>24</v>
      </c>
    </row>
    <row r="31" spans="1:39" ht="15" customHeight="1">
      <c r="A31" s="13">
        <v>22</v>
      </c>
      <c r="B31" s="7"/>
      <c r="C31" s="30" t="s">
        <v>382</v>
      </c>
      <c r="D31" s="37">
        <v>2</v>
      </c>
      <c r="E31" s="7" t="s">
        <v>227</v>
      </c>
      <c r="F31" s="37"/>
      <c r="G31" s="38">
        <f t="shared" si="1"/>
        <v>0</v>
      </c>
      <c r="H31" s="5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4">
        <v>25</v>
      </c>
    </row>
    <row r="32" spans="1:39" ht="15" customHeight="1">
      <c r="A32" s="13">
        <v>23</v>
      </c>
      <c r="B32" s="7"/>
      <c r="C32" s="30" t="s">
        <v>383</v>
      </c>
      <c r="D32" s="37">
        <v>3</v>
      </c>
      <c r="E32" s="7" t="s">
        <v>227</v>
      </c>
      <c r="F32" s="37"/>
      <c r="G32" s="38">
        <f t="shared" si="1"/>
        <v>0</v>
      </c>
      <c r="H32" s="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4">
        <v>26</v>
      </c>
    </row>
    <row r="33" spans="1:39" ht="15" customHeight="1">
      <c r="A33" s="13">
        <v>24</v>
      </c>
      <c r="B33" s="7"/>
      <c r="C33" s="30" t="s">
        <v>384</v>
      </c>
      <c r="D33" s="37">
        <v>1</v>
      </c>
      <c r="E33" s="7" t="s">
        <v>25</v>
      </c>
      <c r="F33" s="37"/>
      <c r="G33" s="38">
        <f t="shared" si="1"/>
        <v>0</v>
      </c>
      <c r="H33" s="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4">
        <v>27</v>
      </c>
    </row>
    <row r="34" spans="1:39" ht="15" customHeight="1">
      <c r="A34" s="13">
        <v>25</v>
      </c>
      <c r="B34" s="7"/>
      <c r="C34" s="30" t="s">
        <v>385</v>
      </c>
      <c r="D34" s="37">
        <v>1</v>
      </c>
      <c r="E34" s="7" t="s">
        <v>386</v>
      </c>
      <c r="F34" s="37"/>
      <c r="G34" s="38">
        <f t="shared" si="1"/>
        <v>0</v>
      </c>
      <c r="H34" s="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4">
        <v>28</v>
      </c>
    </row>
    <row r="35" spans="1:39" ht="15" customHeight="1">
      <c r="A35" s="13">
        <v>26</v>
      </c>
      <c r="B35" s="7"/>
      <c r="C35" s="30" t="s">
        <v>387</v>
      </c>
      <c r="D35" s="37">
        <v>1</v>
      </c>
      <c r="E35" s="7" t="s">
        <v>386</v>
      </c>
      <c r="F35" s="37"/>
      <c r="G35" s="38">
        <f t="shared" si="1"/>
        <v>0</v>
      </c>
      <c r="H35" s="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4">
        <v>29</v>
      </c>
    </row>
    <row r="36" spans="1:39" ht="15" customHeight="1">
      <c r="A36" s="13">
        <v>27</v>
      </c>
      <c r="B36" s="7"/>
      <c r="C36" s="30" t="s">
        <v>388</v>
      </c>
      <c r="D36" s="37">
        <v>1</v>
      </c>
      <c r="E36" s="7" t="s">
        <v>386</v>
      </c>
      <c r="F36" s="37"/>
      <c r="G36" s="38">
        <f t="shared" si="1"/>
        <v>0</v>
      </c>
      <c r="H36" s="5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4">
        <v>30</v>
      </c>
    </row>
    <row r="37" spans="1:39" ht="15" customHeight="1">
      <c r="A37" s="13">
        <v>28</v>
      </c>
      <c r="B37" s="7"/>
      <c r="C37" s="30" t="s">
        <v>389</v>
      </c>
      <c r="D37" s="37">
        <v>1</v>
      </c>
      <c r="E37" s="7" t="s">
        <v>386</v>
      </c>
      <c r="F37" s="37"/>
      <c r="G37" s="38">
        <f t="shared" si="1"/>
        <v>0</v>
      </c>
      <c r="H37" s="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4">
        <v>31</v>
      </c>
    </row>
    <row r="38" spans="1:39" ht="15" customHeight="1">
      <c r="A38" s="13">
        <v>29</v>
      </c>
      <c r="B38" s="7"/>
      <c r="C38" s="30" t="s">
        <v>390</v>
      </c>
      <c r="D38" s="37">
        <v>1.6300000000000001</v>
      </c>
      <c r="E38" s="7" t="s">
        <v>391</v>
      </c>
      <c r="F38" s="37"/>
      <c r="G38" s="38">
        <f t="shared" si="1"/>
        <v>0</v>
      </c>
      <c r="H38" s="5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4">
        <v>32</v>
      </c>
    </row>
    <row r="39" spans="1:39" ht="15" customHeight="1">
      <c r="A39" s="13">
        <v>30</v>
      </c>
      <c r="B39" s="7"/>
      <c r="C39" s="30" t="s">
        <v>392</v>
      </c>
      <c r="D39" s="37">
        <v>1.01</v>
      </c>
      <c r="E39" s="7" t="s">
        <v>391</v>
      </c>
      <c r="F39" s="37"/>
      <c r="G39" s="38">
        <f t="shared" si="1"/>
        <v>0</v>
      </c>
      <c r="H39" s="5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4">
        <v>33</v>
      </c>
    </row>
    <row r="40" spans="1:39" ht="15" customHeight="1" thickBot="1">
      <c r="A40" s="14">
        <v>31</v>
      </c>
      <c r="B40" s="15"/>
      <c r="C40" s="31" t="s">
        <v>393</v>
      </c>
      <c r="D40" s="39">
        <v>0.43000000000000005</v>
      </c>
      <c r="E40" s="15" t="s">
        <v>391</v>
      </c>
      <c r="F40" s="39"/>
      <c r="G40" s="40">
        <f t="shared" si="1"/>
        <v>0</v>
      </c>
      <c r="H40" s="5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4">
        <v>34</v>
      </c>
    </row>
    <row r="41" spans="1:39" ht="15.75" thickBot="1">
      <c r="F41" s="43" t="s">
        <v>225</v>
      </c>
      <c r="G41" s="60">
        <f>SUM(G7:G40)</f>
        <v>0</v>
      </c>
    </row>
  </sheetData>
  <mergeCells count="3">
    <mergeCell ref="A4:G4"/>
    <mergeCell ref="A2:G2"/>
    <mergeCell ref="A1:G1"/>
  </mergeCells>
  <conditionalFormatting sqref="G41">
    <cfRule type="cellIs" dxfId="5" priority="2" operator="equal">
      <formula>0</formula>
    </cfRule>
  </conditionalFormatting>
  <conditionalFormatting sqref="G8:G40">
    <cfRule type="cellIs" dxfId="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Footer>&amp;C&amp;P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8"/>
  <sheetViews>
    <sheetView view="pageBreakPreview" zoomScaleNormal="100" zoomScaleSheetLayoutView="100" workbookViewId="0">
      <selection activeCell="J16" sqref="J16"/>
    </sheetView>
  </sheetViews>
  <sheetFormatPr defaultRowHeight="15"/>
  <cols>
    <col min="1" max="1" width="3.125" style="2" customWidth="1"/>
    <col min="2" max="2" width="8.125" style="2" customWidth="1"/>
    <col min="3" max="3" width="70.625" style="2" customWidth="1"/>
    <col min="4" max="4" width="8.625" style="2" customWidth="1"/>
    <col min="5" max="5" width="6.625" style="2" customWidth="1"/>
    <col min="6" max="6" width="8.625" style="2" customWidth="1"/>
    <col min="7" max="7" width="9.625" style="2" customWidth="1"/>
    <col min="8" max="16384" width="9" style="2"/>
  </cols>
  <sheetData>
    <row r="1" spans="1:39" ht="24.95" customHeight="1">
      <c r="A1" s="130" t="s">
        <v>209</v>
      </c>
      <c r="B1" s="130"/>
      <c r="C1" s="130"/>
      <c r="D1" s="130"/>
      <c r="E1" s="130"/>
      <c r="F1" s="130"/>
      <c r="G1" s="130"/>
    </row>
    <row r="2" spans="1:39" ht="15" customHeight="1">
      <c r="A2" s="129" t="s">
        <v>13</v>
      </c>
      <c r="B2" s="129"/>
      <c r="C2" s="129"/>
      <c r="D2" s="129"/>
      <c r="E2" s="129"/>
      <c r="F2" s="129"/>
      <c r="G2" s="129"/>
    </row>
    <row r="3" spans="1:39" ht="6.95" customHeight="1">
      <c r="C3" s="3"/>
    </row>
    <row r="4" spans="1:39" ht="15" customHeight="1">
      <c r="A4" s="129" t="s">
        <v>9</v>
      </c>
      <c r="B4" s="129"/>
      <c r="C4" s="129"/>
      <c r="D4" s="129"/>
      <c r="E4" s="129"/>
      <c r="F4" s="129"/>
      <c r="G4" s="129"/>
    </row>
    <row r="5" spans="1:39" ht="6.95" customHeight="1" thickBot="1"/>
    <row r="6" spans="1:39" ht="45" customHeight="1" thickBot="1">
      <c r="A6" s="10" t="s">
        <v>14</v>
      </c>
      <c r="B6" s="11" t="s">
        <v>222</v>
      </c>
      <c r="C6" s="11" t="s">
        <v>15</v>
      </c>
      <c r="D6" s="11" t="s">
        <v>16</v>
      </c>
      <c r="E6" s="11" t="s">
        <v>223</v>
      </c>
      <c r="F6" s="11" t="s">
        <v>224</v>
      </c>
      <c r="G6" s="12" t="s">
        <v>17</v>
      </c>
    </row>
    <row r="7" spans="1:39" ht="15" customHeight="1">
      <c r="A7" s="21"/>
      <c r="B7" s="25" t="s">
        <v>456</v>
      </c>
      <c r="C7" s="63" t="s">
        <v>455</v>
      </c>
      <c r="D7" s="87"/>
      <c r="E7" s="22"/>
      <c r="F7" s="41"/>
      <c r="G7" s="42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4">
        <v>1</v>
      </c>
    </row>
    <row r="8" spans="1:39" ht="15" customHeight="1">
      <c r="A8" s="13">
        <v>1</v>
      </c>
      <c r="B8" s="7"/>
      <c r="C8" s="30" t="s">
        <v>394</v>
      </c>
      <c r="D8" s="85">
        <v>220</v>
      </c>
      <c r="E8" s="7" t="s">
        <v>53</v>
      </c>
      <c r="F8" s="37"/>
      <c r="G8" s="38">
        <f>ROUND(D8*F8,2)</f>
        <v>0</v>
      </c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4">
        <v>2</v>
      </c>
    </row>
    <row r="9" spans="1:39" ht="15" customHeight="1">
      <c r="A9" s="13">
        <v>2</v>
      </c>
      <c r="B9" s="7"/>
      <c r="C9" s="30" t="s">
        <v>395</v>
      </c>
      <c r="D9" s="85">
        <v>220</v>
      </c>
      <c r="E9" s="7" t="s">
        <v>53</v>
      </c>
      <c r="F9" s="37"/>
      <c r="G9" s="38">
        <f t="shared" ref="G9:G31" si="0">ROUND(D9*F9,2)</f>
        <v>0</v>
      </c>
      <c r="H9" s="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4">
        <v>3</v>
      </c>
    </row>
    <row r="10" spans="1:39" ht="15" customHeight="1">
      <c r="A10" s="13">
        <v>3</v>
      </c>
      <c r="B10" s="7"/>
      <c r="C10" s="30" t="s">
        <v>396</v>
      </c>
      <c r="D10" s="85">
        <v>2404</v>
      </c>
      <c r="E10" s="7" t="s">
        <v>53</v>
      </c>
      <c r="F10" s="37"/>
      <c r="G10" s="38">
        <f t="shared" si="0"/>
        <v>0</v>
      </c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4">
        <v>4</v>
      </c>
    </row>
    <row r="11" spans="1:39" ht="15" customHeight="1">
      <c r="A11" s="13">
        <v>4</v>
      </c>
      <c r="B11" s="7"/>
      <c r="C11" s="30" t="s">
        <v>397</v>
      </c>
      <c r="D11" s="85">
        <v>2404</v>
      </c>
      <c r="E11" s="7" t="s">
        <v>53</v>
      </c>
      <c r="F11" s="37"/>
      <c r="G11" s="38">
        <f t="shared" si="0"/>
        <v>0</v>
      </c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4">
        <v>5</v>
      </c>
    </row>
    <row r="12" spans="1:39" ht="15" customHeight="1">
      <c r="A12" s="13">
        <v>5</v>
      </c>
      <c r="B12" s="7"/>
      <c r="C12" s="30" t="s">
        <v>398</v>
      </c>
      <c r="D12" s="85">
        <v>5248</v>
      </c>
      <c r="E12" s="7" t="s">
        <v>53</v>
      </c>
      <c r="F12" s="37"/>
      <c r="G12" s="38">
        <f t="shared" si="0"/>
        <v>0</v>
      </c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4">
        <v>6</v>
      </c>
    </row>
    <row r="13" spans="1:39" ht="15" customHeight="1">
      <c r="A13" s="13">
        <v>6</v>
      </c>
      <c r="B13" s="7"/>
      <c r="C13" s="30" t="s">
        <v>399</v>
      </c>
      <c r="D13" s="85">
        <v>492</v>
      </c>
      <c r="E13" s="7" t="s">
        <v>53</v>
      </c>
      <c r="F13" s="37"/>
      <c r="G13" s="38">
        <f t="shared" si="0"/>
        <v>0</v>
      </c>
      <c r="H13" s="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4">
        <v>7</v>
      </c>
    </row>
    <row r="14" spans="1:39" ht="15" customHeight="1">
      <c r="A14" s="13">
        <v>7</v>
      </c>
      <c r="B14" s="7"/>
      <c r="C14" s="30" t="s">
        <v>400</v>
      </c>
      <c r="D14" s="85">
        <v>38</v>
      </c>
      <c r="E14" s="7" t="s">
        <v>53</v>
      </c>
      <c r="F14" s="37"/>
      <c r="G14" s="38">
        <f t="shared" si="0"/>
        <v>0</v>
      </c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4">
        <v>8</v>
      </c>
    </row>
    <row r="15" spans="1:39" ht="15" customHeight="1">
      <c r="A15" s="13">
        <v>8</v>
      </c>
      <c r="B15" s="7"/>
      <c r="C15" s="30" t="s">
        <v>401</v>
      </c>
      <c r="D15" s="85">
        <v>2330</v>
      </c>
      <c r="E15" s="7" t="s">
        <v>53</v>
      </c>
      <c r="F15" s="37"/>
      <c r="G15" s="38">
        <f t="shared" si="0"/>
        <v>0</v>
      </c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4">
        <v>9</v>
      </c>
    </row>
    <row r="16" spans="1:39" ht="15" customHeight="1">
      <c r="A16" s="13">
        <v>9</v>
      </c>
      <c r="B16" s="7"/>
      <c r="C16" s="30" t="s">
        <v>402</v>
      </c>
      <c r="D16" s="85">
        <v>16</v>
      </c>
      <c r="E16" s="7" t="s">
        <v>53</v>
      </c>
      <c r="F16" s="37"/>
      <c r="G16" s="38">
        <f t="shared" si="0"/>
        <v>0</v>
      </c>
      <c r="H16" s="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4">
        <v>10</v>
      </c>
    </row>
    <row r="17" spans="1:39" ht="15" customHeight="1">
      <c r="A17" s="13">
        <v>10</v>
      </c>
      <c r="B17" s="7"/>
      <c r="C17" s="30" t="s">
        <v>403</v>
      </c>
      <c r="D17" s="85">
        <v>747</v>
      </c>
      <c r="E17" s="7" t="s">
        <v>53</v>
      </c>
      <c r="F17" s="37"/>
      <c r="G17" s="38">
        <f t="shared" si="0"/>
        <v>0</v>
      </c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4">
        <v>11</v>
      </c>
    </row>
    <row r="18" spans="1:39" ht="15" customHeight="1">
      <c r="A18" s="13">
        <v>11</v>
      </c>
      <c r="B18" s="7"/>
      <c r="C18" s="30" t="s">
        <v>404</v>
      </c>
      <c r="D18" s="85">
        <v>530</v>
      </c>
      <c r="E18" s="7" t="s">
        <v>53</v>
      </c>
      <c r="F18" s="37"/>
      <c r="G18" s="38">
        <f t="shared" si="0"/>
        <v>0</v>
      </c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4">
        <v>12</v>
      </c>
    </row>
    <row r="19" spans="1:39" ht="15" customHeight="1">
      <c r="A19" s="13">
        <v>12</v>
      </c>
      <c r="B19" s="7"/>
      <c r="C19" s="30" t="s">
        <v>405</v>
      </c>
      <c r="D19" s="85">
        <v>148</v>
      </c>
      <c r="E19" s="7" t="s">
        <v>53</v>
      </c>
      <c r="F19" s="37"/>
      <c r="G19" s="38">
        <f t="shared" si="0"/>
        <v>0</v>
      </c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4">
        <v>13</v>
      </c>
    </row>
    <row r="20" spans="1:39" ht="15" customHeight="1">
      <c r="A20" s="13">
        <v>13</v>
      </c>
      <c r="B20" s="7"/>
      <c r="C20" s="30" t="s">
        <v>406</v>
      </c>
      <c r="D20" s="85">
        <v>120</v>
      </c>
      <c r="E20" s="7" t="s">
        <v>53</v>
      </c>
      <c r="F20" s="37"/>
      <c r="G20" s="38">
        <f t="shared" si="0"/>
        <v>0</v>
      </c>
      <c r="H20" s="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4">
        <v>14</v>
      </c>
    </row>
    <row r="21" spans="1:39" ht="15" customHeight="1">
      <c r="A21" s="13">
        <v>14</v>
      </c>
      <c r="B21" s="7"/>
      <c r="C21" s="30" t="s">
        <v>407</v>
      </c>
      <c r="D21" s="85">
        <v>324</v>
      </c>
      <c r="E21" s="7" t="s">
        <v>53</v>
      </c>
      <c r="F21" s="37"/>
      <c r="G21" s="38">
        <f t="shared" si="0"/>
        <v>0</v>
      </c>
      <c r="H21" s="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4">
        <v>15</v>
      </c>
    </row>
    <row r="22" spans="1:39" ht="30" customHeight="1">
      <c r="A22" s="13">
        <v>15</v>
      </c>
      <c r="B22" s="7"/>
      <c r="C22" s="30" t="s">
        <v>408</v>
      </c>
      <c r="D22" s="85">
        <v>148</v>
      </c>
      <c r="E22" s="7" t="s">
        <v>363</v>
      </c>
      <c r="F22" s="37"/>
      <c r="G22" s="38">
        <f t="shared" si="0"/>
        <v>0</v>
      </c>
      <c r="H22" s="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4">
        <v>16</v>
      </c>
    </row>
    <row r="23" spans="1:39" ht="15" customHeight="1">
      <c r="A23" s="13">
        <v>16</v>
      </c>
      <c r="B23" s="7"/>
      <c r="C23" s="30" t="s">
        <v>409</v>
      </c>
      <c r="D23" s="85">
        <v>55</v>
      </c>
      <c r="E23" s="7" t="s">
        <v>363</v>
      </c>
      <c r="F23" s="37"/>
      <c r="G23" s="38">
        <f t="shared" si="0"/>
        <v>0</v>
      </c>
      <c r="H23" s="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4">
        <v>17</v>
      </c>
    </row>
    <row r="24" spans="1:39" ht="30" customHeight="1">
      <c r="A24" s="13">
        <v>17</v>
      </c>
      <c r="B24" s="7"/>
      <c r="C24" s="30" t="s">
        <v>410</v>
      </c>
      <c r="D24" s="85">
        <v>4</v>
      </c>
      <c r="E24" s="7" t="s">
        <v>363</v>
      </c>
      <c r="F24" s="37"/>
      <c r="G24" s="38">
        <f t="shared" si="0"/>
        <v>0</v>
      </c>
      <c r="H24" s="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4">
        <v>18</v>
      </c>
    </row>
    <row r="25" spans="1:39" ht="15" customHeight="1">
      <c r="A25" s="13">
        <v>18</v>
      </c>
      <c r="B25" s="7"/>
      <c r="C25" s="30" t="s">
        <v>411</v>
      </c>
      <c r="D25" s="85">
        <v>14</v>
      </c>
      <c r="E25" s="7" t="s">
        <v>363</v>
      </c>
      <c r="F25" s="37"/>
      <c r="G25" s="38">
        <f t="shared" si="0"/>
        <v>0</v>
      </c>
      <c r="H25" s="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4">
        <v>19</v>
      </c>
    </row>
    <row r="26" spans="1:39" ht="15" customHeight="1">
      <c r="A26" s="13">
        <v>19</v>
      </c>
      <c r="B26" s="7"/>
      <c r="C26" s="30" t="s">
        <v>412</v>
      </c>
      <c r="D26" s="85">
        <v>59</v>
      </c>
      <c r="E26" s="7" t="s">
        <v>363</v>
      </c>
      <c r="F26" s="37"/>
      <c r="G26" s="38">
        <f t="shared" si="0"/>
        <v>0</v>
      </c>
      <c r="H26" s="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4">
        <v>20</v>
      </c>
    </row>
    <row r="27" spans="1:39" ht="15" customHeight="1">
      <c r="A27" s="13">
        <v>20</v>
      </c>
      <c r="B27" s="7"/>
      <c r="C27" s="30" t="s">
        <v>413</v>
      </c>
      <c r="D27" s="85">
        <v>91.690000000000012</v>
      </c>
      <c r="E27" s="7" t="s">
        <v>44</v>
      </c>
      <c r="F27" s="37"/>
      <c r="G27" s="38">
        <f t="shared" si="0"/>
        <v>0</v>
      </c>
      <c r="H27" s="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4">
        <v>21</v>
      </c>
    </row>
    <row r="28" spans="1:39" ht="15" customHeight="1">
      <c r="A28" s="13">
        <v>21</v>
      </c>
      <c r="B28" s="7"/>
      <c r="C28" s="30" t="s">
        <v>414</v>
      </c>
      <c r="D28" s="85">
        <v>77</v>
      </c>
      <c r="E28" s="7" t="s">
        <v>415</v>
      </c>
      <c r="F28" s="37"/>
      <c r="G28" s="38">
        <f t="shared" si="0"/>
        <v>0</v>
      </c>
      <c r="H28" s="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4">
        <v>22</v>
      </c>
    </row>
    <row r="29" spans="1:39" ht="15" customHeight="1">
      <c r="A29" s="13">
        <v>22</v>
      </c>
      <c r="B29" s="7"/>
      <c r="C29" s="30" t="s">
        <v>416</v>
      </c>
      <c r="D29" s="85">
        <v>59</v>
      </c>
      <c r="E29" s="7" t="s">
        <v>363</v>
      </c>
      <c r="F29" s="37"/>
      <c r="G29" s="38">
        <f t="shared" si="0"/>
        <v>0</v>
      </c>
      <c r="H29" s="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4">
        <v>23</v>
      </c>
    </row>
    <row r="30" spans="1:39" ht="15" customHeight="1">
      <c r="A30" s="13">
        <v>23</v>
      </c>
      <c r="B30" s="7"/>
      <c r="C30" s="30" t="s">
        <v>417</v>
      </c>
      <c r="D30" s="85">
        <v>18</v>
      </c>
      <c r="E30" s="7" t="s">
        <v>363</v>
      </c>
      <c r="F30" s="37"/>
      <c r="G30" s="38">
        <f t="shared" si="0"/>
        <v>0</v>
      </c>
      <c r="H30" s="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4">
        <v>24</v>
      </c>
    </row>
    <row r="31" spans="1:39" ht="15" customHeight="1" thickBot="1">
      <c r="A31" s="14">
        <v>24</v>
      </c>
      <c r="B31" s="15"/>
      <c r="C31" s="31" t="s">
        <v>418</v>
      </c>
      <c r="D31" s="86">
        <v>2</v>
      </c>
      <c r="E31" s="15" t="s">
        <v>363</v>
      </c>
      <c r="F31" s="39"/>
      <c r="G31" s="40">
        <f t="shared" si="0"/>
        <v>0</v>
      </c>
      <c r="H31" s="5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4">
        <v>25</v>
      </c>
    </row>
    <row r="32" spans="1:39" ht="15" customHeight="1">
      <c r="A32" s="21"/>
      <c r="B32" s="22"/>
      <c r="C32" s="63" t="s">
        <v>459</v>
      </c>
      <c r="D32" s="87"/>
      <c r="E32" s="22"/>
      <c r="F32" s="41"/>
      <c r="G32" s="42"/>
      <c r="H32" s="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4">
        <v>26</v>
      </c>
    </row>
    <row r="33" spans="1:39" ht="15" customHeight="1">
      <c r="A33" s="13">
        <v>25</v>
      </c>
      <c r="B33" s="7"/>
      <c r="C33" s="30" t="s">
        <v>394</v>
      </c>
      <c r="D33" s="85">
        <v>452</v>
      </c>
      <c r="E33" s="7" t="s">
        <v>53</v>
      </c>
      <c r="F33" s="37"/>
      <c r="G33" s="38">
        <f t="shared" ref="G33:G50" si="1">ROUND(D33*F33,2)</f>
        <v>0</v>
      </c>
      <c r="H33" s="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4">
        <v>27</v>
      </c>
    </row>
    <row r="34" spans="1:39" ht="15" customHeight="1">
      <c r="A34" s="13">
        <v>26</v>
      </c>
      <c r="B34" s="7"/>
      <c r="C34" s="30" t="s">
        <v>395</v>
      </c>
      <c r="D34" s="85">
        <v>452</v>
      </c>
      <c r="E34" s="7" t="s">
        <v>53</v>
      </c>
      <c r="F34" s="37"/>
      <c r="G34" s="38">
        <f t="shared" si="1"/>
        <v>0</v>
      </c>
      <c r="H34" s="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4">
        <v>28</v>
      </c>
    </row>
    <row r="35" spans="1:39" ht="15" customHeight="1">
      <c r="A35" s="13">
        <v>27</v>
      </c>
      <c r="B35" s="7"/>
      <c r="C35" s="30" t="s">
        <v>396</v>
      </c>
      <c r="D35" s="85">
        <v>452</v>
      </c>
      <c r="E35" s="7" t="s">
        <v>53</v>
      </c>
      <c r="F35" s="37"/>
      <c r="G35" s="38">
        <f t="shared" si="1"/>
        <v>0</v>
      </c>
      <c r="H35" s="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4">
        <v>29</v>
      </c>
    </row>
    <row r="36" spans="1:39" ht="15" customHeight="1">
      <c r="A36" s="13">
        <v>28</v>
      </c>
      <c r="B36" s="7"/>
      <c r="C36" s="30" t="s">
        <v>397</v>
      </c>
      <c r="D36" s="85">
        <v>452</v>
      </c>
      <c r="E36" s="7" t="s">
        <v>53</v>
      </c>
      <c r="F36" s="37"/>
      <c r="G36" s="38">
        <f t="shared" si="1"/>
        <v>0</v>
      </c>
      <c r="H36" s="5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4">
        <v>30</v>
      </c>
    </row>
    <row r="37" spans="1:39" ht="15" customHeight="1">
      <c r="A37" s="13">
        <v>29</v>
      </c>
      <c r="B37" s="7"/>
      <c r="C37" s="30" t="s">
        <v>398</v>
      </c>
      <c r="D37" s="85">
        <v>904</v>
      </c>
      <c r="E37" s="7" t="s">
        <v>53</v>
      </c>
      <c r="F37" s="37"/>
      <c r="G37" s="38">
        <f t="shared" si="1"/>
        <v>0</v>
      </c>
      <c r="H37" s="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4">
        <v>31</v>
      </c>
    </row>
    <row r="38" spans="1:39" ht="15" customHeight="1">
      <c r="A38" s="13">
        <v>30</v>
      </c>
      <c r="B38" s="7"/>
      <c r="C38" s="30" t="s">
        <v>399</v>
      </c>
      <c r="D38" s="85">
        <v>40</v>
      </c>
      <c r="E38" s="7" t="s">
        <v>53</v>
      </c>
      <c r="F38" s="37"/>
      <c r="G38" s="38">
        <f t="shared" si="1"/>
        <v>0</v>
      </c>
      <c r="H38" s="5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4">
        <v>32</v>
      </c>
    </row>
    <row r="39" spans="1:39" ht="15" customHeight="1">
      <c r="A39" s="13">
        <v>31</v>
      </c>
      <c r="B39" s="7"/>
      <c r="C39" s="30" t="s">
        <v>419</v>
      </c>
      <c r="D39" s="85">
        <v>40</v>
      </c>
      <c r="E39" s="7" t="s">
        <v>53</v>
      </c>
      <c r="F39" s="37"/>
      <c r="G39" s="38">
        <f t="shared" si="1"/>
        <v>0</v>
      </c>
      <c r="H39" s="5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4">
        <v>33</v>
      </c>
    </row>
    <row r="40" spans="1:39" ht="15" customHeight="1">
      <c r="A40" s="13">
        <v>32</v>
      </c>
      <c r="B40" s="7"/>
      <c r="C40" s="30" t="s">
        <v>420</v>
      </c>
      <c r="D40" s="85">
        <v>180</v>
      </c>
      <c r="E40" s="7" t="s">
        <v>53</v>
      </c>
      <c r="F40" s="37"/>
      <c r="G40" s="38">
        <f t="shared" si="1"/>
        <v>0</v>
      </c>
      <c r="H40" s="5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4">
        <v>34</v>
      </c>
    </row>
    <row r="41" spans="1:39" ht="15" customHeight="1">
      <c r="A41" s="13">
        <v>33</v>
      </c>
      <c r="B41" s="7"/>
      <c r="C41" s="30" t="s">
        <v>421</v>
      </c>
      <c r="D41" s="85">
        <v>180</v>
      </c>
      <c r="E41" s="7" t="s">
        <v>53</v>
      </c>
      <c r="F41" s="37"/>
      <c r="G41" s="38">
        <f t="shared" si="1"/>
        <v>0</v>
      </c>
      <c r="H41" s="5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4">
        <v>35</v>
      </c>
    </row>
    <row r="42" spans="1:39" ht="15" customHeight="1">
      <c r="A42" s="13">
        <v>34</v>
      </c>
      <c r="B42" s="7"/>
      <c r="C42" s="30" t="s">
        <v>422</v>
      </c>
      <c r="D42" s="85">
        <v>40</v>
      </c>
      <c r="E42" s="7" t="s">
        <v>53</v>
      </c>
      <c r="F42" s="37"/>
      <c r="G42" s="38">
        <f t="shared" si="1"/>
        <v>0</v>
      </c>
      <c r="H42" s="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4">
        <v>36</v>
      </c>
    </row>
    <row r="43" spans="1:39" ht="15" customHeight="1">
      <c r="A43" s="13">
        <v>35</v>
      </c>
      <c r="B43" s="7"/>
      <c r="C43" s="30" t="s">
        <v>423</v>
      </c>
      <c r="D43" s="85">
        <v>40</v>
      </c>
      <c r="E43" s="7" t="s">
        <v>53</v>
      </c>
      <c r="F43" s="37"/>
      <c r="G43" s="38">
        <f t="shared" si="1"/>
        <v>0</v>
      </c>
      <c r="H43" s="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4">
        <v>37</v>
      </c>
    </row>
    <row r="44" spans="1:39" ht="15" customHeight="1">
      <c r="A44" s="13">
        <v>36</v>
      </c>
      <c r="B44" s="7"/>
      <c r="C44" s="30" t="s">
        <v>406</v>
      </c>
      <c r="D44" s="85">
        <v>428</v>
      </c>
      <c r="E44" s="7" t="s">
        <v>53</v>
      </c>
      <c r="F44" s="37"/>
      <c r="G44" s="38">
        <f t="shared" si="1"/>
        <v>0</v>
      </c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4">
        <v>38</v>
      </c>
    </row>
    <row r="45" spans="1:39" ht="15" customHeight="1">
      <c r="A45" s="13">
        <v>37</v>
      </c>
      <c r="B45" s="7"/>
      <c r="C45" s="30" t="s">
        <v>407</v>
      </c>
      <c r="D45" s="85">
        <v>54</v>
      </c>
      <c r="E45" s="7" t="s">
        <v>53</v>
      </c>
      <c r="F45" s="37"/>
      <c r="G45" s="38">
        <f t="shared" si="1"/>
        <v>0</v>
      </c>
      <c r="H45" s="5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4">
        <v>39</v>
      </c>
    </row>
    <row r="46" spans="1:39" ht="30" customHeight="1">
      <c r="A46" s="13">
        <v>38</v>
      </c>
      <c r="B46" s="7"/>
      <c r="C46" s="30" t="s">
        <v>424</v>
      </c>
      <c r="D46" s="85">
        <v>12</v>
      </c>
      <c r="E46" s="7" t="s">
        <v>363</v>
      </c>
      <c r="F46" s="37"/>
      <c r="G46" s="38">
        <f t="shared" si="1"/>
        <v>0</v>
      </c>
      <c r="H46" s="5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4">
        <v>40</v>
      </c>
    </row>
    <row r="47" spans="1:39" ht="15" customHeight="1">
      <c r="A47" s="13">
        <v>39</v>
      </c>
      <c r="B47" s="7"/>
      <c r="C47" s="30" t="s">
        <v>425</v>
      </c>
      <c r="D47" s="85">
        <v>11</v>
      </c>
      <c r="E47" s="7" t="s">
        <v>363</v>
      </c>
      <c r="F47" s="37"/>
      <c r="G47" s="38">
        <f t="shared" si="1"/>
        <v>0</v>
      </c>
      <c r="H47" s="5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4">
        <v>41</v>
      </c>
    </row>
    <row r="48" spans="1:39" ht="15" customHeight="1">
      <c r="A48" s="13">
        <v>40</v>
      </c>
      <c r="B48" s="7"/>
      <c r="C48" s="30" t="s">
        <v>412</v>
      </c>
      <c r="D48" s="85">
        <v>11</v>
      </c>
      <c r="E48" s="7" t="s">
        <v>363</v>
      </c>
      <c r="F48" s="37"/>
      <c r="G48" s="38">
        <f t="shared" si="1"/>
        <v>0</v>
      </c>
      <c r="H48" s="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4">
        <v>43</v>
      </c>
    </row>
    <row r="49" spans="1:39" ht="15" customHeight="1">
      <c r="A49" s="13">
        <v>41</v>
      </c>
      <c r="B49" s="7"/>
      <c r="C49" s="30" t="s">
        <v>414</v>
      </c>
      <c r="D49" s="85">
        <v>11</v>
      </c>
      <c r="E49" s="7" t="s">
        <v>415</v>
      </c>
      <c r="F49" s="37"/>
      <c r="G49" s="38">
        <f t="shared" si="1"/>
        <v>0</v>
      </c>
      <c r="H49" s="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4">
        <v>44</v>
      </c>
    </row>
    <row r="50" spans="1:39" ht="15" customHeight="1" thickBot="1">
      <c r="A50" s="14">
        <v>42</v>
      </c>
      <c r="B50" s="15"/>
      <c r="C50" s="31" t="s">
        <v>416</v>
      </c>
      <c r="D50" s="86">
        <v>11</v>
      </c>
      <c r="E50" s="15" t="s">
        <v>363</v>
      </c>
      <c r="F50" s="39"/>
      <c r="G50" s="40">
        <f t="shared" si="1"/>
        <v>0</v>
      </c>
      <c r="H50" s="5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4">
        <v>45</v>
      </c>
    </row>
    <row r="51" spans="1:39" ht="15" customHeight="1">
      <c r="A51" s="21"/>
      <c r="B51" s="22"/>
      <c r="C51" s="63" t="s">
        <v>426</v>
      </c>
      <c r="D51" s="87"/>
      <c r="E51" s="22"/>
      <c r="F51" s="41"/>
      <c r="G51" s="42"/>
      <c r="H51" s="5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4">
        <v>46</v>
      </c>
    </row>
    <row r="52" spans="1:39" ht="15" customHeight="1">
      <c r="A52" s="13">
        <v>43</v>
      </c>
      <c r="B52" s="7"/>
      <c r="C52" s="30" t="s">
        <v>427</v>
      </c>
      <c r="D52" s="85">
        <v>2</v>
      </c>
      <c r="E52" s="7" t="s">
        <v>25</v>
      </c>
      <c r="F52" s="37"/>
      <c r="G52" s="38">
        <f t="shared" ref="G52:G59" si="2">ROUND(D52*F52,2)</f>
        <v>0</v>
      </c>
      <c r="H52" s="5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4">
        <v>47</v>
      </c>
    </row>
    <row r="53" spans="1:39" ht="15" customHeight="1">
      <c r="A53" s="13">
        <v>44</v>
      </c>
      <c r="B53" s="7"/>
      <c r="C53" s="30" t="s">
        <v>428</v>
      </c>
      <c r="D53" s="85">
        <v>2</v>
      </c>
      <c r="E53" s="7" t="s">
        <v>25</v>
      </c>
      <c r="F53" s="37"/>
      <c r="G53" s="38">
        <f t="shared" si="2"/>
        <v>0</v>
      </c>
      <c r="H53" s="5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4">
        <v>48</v>
      </c>
    </row>
    <row r="54" spans="1:39" ht="15" customHeight="1">
      <c r="A54" s="13">
        <v>45</v>
      </c>
      <c r="B54" s="7"/>
      <c r="C54" s="30" t="s">
        <v>429</v>
      </c>
      <c r="D54" s="85">
        <v>2</v>
      </c>
      <c r="E54" s="7" t="s">
        <v>25</v>
      </c>
      <c r="F54" s="37"/>
      <c r="G54" s="38">
        <f t="shared" si="2"/>
        <v>0</v>
      </c>
      <c r="H54" s="5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4">
        <v>49</v>
      </c>
    </row>
    <row r="55" spans="1:39" ht="15" customHeight="1">
      <c r="A55" s="13">
        <v>46</v>
      </c>
      <c r="B55" s="7"/>
      <c r="C55" s="30" t="s">
        <v>430</v>
      </c>
      <c r="D55" s="85">
        <v>2</v>
      </c>
      <c r="E55" s="7" t="s">
        <v>25</v>
      </c>
      <c r="F55" s="37"/>
      <c r="G55" s="38">
        <f t="shared" si="2"/>
        <v>0</v>
      </c>
      <c r="H55" s="5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4">
        <v>50</v>
      </c>
    </row>
    <row r="56" spans="1:39" ht="15" customHeight="1">
      <c r="A56" s="13">
        <v>47</v>
      </c>
      <c r="B56" s="7"/>
      <c r="C56" s="30" t="s">
        <v>431</v>
      </c>
      <c r="D56" s="85">
        <v>8</v>
      </c>
      <c r="E56" s="7" t="s">
        <v>432</v>
      </c>
      <c r="F56" s="37"/>
      <c r="G56" s="38">
        <f t="shared" si="2"/>
        <v>0</v>
      </c>
      <c r="H56" s="5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4">
        <v>51</v>
      </c>
    </row>
    <row r="57" spans="1:39" ht="15" customHeight="1">
      <c r="A57" s="13">
        <v>48</v>
      </c>
      <c r="B57" s="7"/>
      <c r="C57" s="30" t="s">
        <v>433</v>
      </c>
      <c r="D57" s="85">
        <v>86</v>
      </c>
      <c r="E57" s="7" t="s">
        <v>432</v>
      </c>
      <c r="F57" s="37"/>
      <c r="G57" s="38">
        <f t="shared" si="2"/>
        <v>0</v>
      </c>
      <c r="H57" s="5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4">
        <v>52</v>
      </c>
    </row>
    <row r="58" spans="1:39" ht="15" customHeight="1">
      <c r="A58" s="13">
        <v>49</v>
      </c>
      <c r="B58" s="7"/>
      <c r="C58" s="30" t="s">
        <v>434</v>
      </c>
      <c r="D58" s="85">
        <v>20</v>
      </c>
      <c r="E58" s="7" t="s">
        <v>363</v>
      </c>
      <c r="F58" s="37"/>
      <c r="G58" s="38">
        <f t="shared" si="2"/>
        <v>0</v>
      </c>
      <c r="H58" s="5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4">
        <v>53</v>
      </c>
    </row>
    <row r="59" spans="1:39" ht="15" customHeight="1" thickBot="1">
      <c r="A59" s="14">
        <v>50</v>
      </c>
      <c r="B59" s="15"/>
      <c r="C59" s="31" t="s">
        <v>435</v>
      </c>
      <c r="D59" s="86">
        <v>94</v>
      </c>
      <c r="E59" s="15" t="s">
        <v>363</v>
      </c>
      <c r="F59" s="39"/>
      <c r="G59" s="40">
        <f t="shared" si="2"/>
        <v>0</v>
      </c>
      <c r="H59" s="5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4">
        <v>54</v>
      </c>
    </row>
    <row r="60" spans="1:39" ht="15" customHeight="1">
      <c r="A60" s="21"/>
      <c r="B60" s="22"/>
      <c r="C60" s="63" t="s">
        <v>458</v>
      </c>
      <c r="D60" s="87"/>
      <c r="E60" s="22"/>
      <c r="F60" s="41"/>
      <c r="G60" s="42"/>
      <c r="H60" s="5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4">
        <v>55</v>
      </c>
    </row>
    <row r="61" spans="1:39" ht="15" customHeight="1">
      <c r="A61" s="13">
        <v>51</v>
      </c>
      <c r="B61" s="7"/>
      <c r="C61" s="30" t="s">
        <v>436</v>
      </c>
      <c r="D61" s="85">
        <v>19</v>
      </c>
      <c r="E61" s="7" t="s">
        <v>386</v>
      </c>
      <c r="F61" s="37"/>
      <c r="G61" s="38">
        <f t="shared" ref="G61:G66" si="3">ROUND(D61*F61,2)</f>
        <v>0</v>
      </c>
      <c r="H61" s="5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4">
        <v>56</v>
      </c>
    </row>
    <row r="62" spans="1:39" ht="15" customHeight="1">
      <c r="A62" s="13">
        <v>52</v>
      </c>
      <c r="B62" s="7"/>
      <c r="C62" s="30" t="s">
        <v>437</v>
      </c>
      <c r="D62" s="85">
        <v>19</v>
      </c>
      <c r="E62" s="7" t="s">
        <v>363</v>
      </c>
      <c r="F62" s="37"/>
      <c r="G62" s="38">
        <f t="shared" si="3"/>
        <v>0</v>
      </c>
      <c r="H62" s="5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4">
        <v>57</v>
      </c>
    </row>
    <row r="63" spans="1:39" ht="15" customHeight="1">
      <c r="A63" s="13">
        <v>53</v>
      </c>
      <c r="B63" s="7"/>
      <c r="C63" s="30" t="s">
        <v>438</v>
      </c>
      <c r="D63" s="85">
        <v>9</v>
      </c>
      <c r="E63" s="7" t="s">
        <v>363</v>
      </c>
      <c r="F63" s="37"/>
      <c r="G63" s="38">
        <f t="shared" si="3"/>
        <v>0</v>
      </c>
      <c r="H63" s="5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4">
        <v>58</v>
      </c>
    </row>
    <row r="64" spans="1:39" ht="15" customHeight="1">
      <c r="A64" s="13">
        <v>54</v>
      </c>
      <c r="B64" s="7"/>
      <c r="C64" s="30" t="s">
        <v>439</v>
      </c>
      <c r="D64" s="85">
        <v>1</v>
      </c>
      <c r="E64" s="7" t="s">
        <v>363</v>
      </c>
      <c r="F64" s="37"/>
      <c r="G64" s="38">
        <f t="shared" si="3"/>
        <v>0</v>
      </c>
      <c r="H64" s="5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4">
        <v>59</v>
      </c>
    </row>
    <row r="65" spans="1:39" ht="15" customHeight="1">
      <c r="A65" s="13">
        <v>55</v>
      </c>
      <c r="B65" s="7"/>
      <c r="C65" s="30" t="s">
        <v>440</v>
      </c>
      <c r="D65" s="85">
        <v>0.64</v>
      </c>
      <c r="E65" s="7" t="s">
        <v>441</v>
      </c>
      <c r="F65" s="37"/>
      <c r="G65" s="38">
        <f t="shared" si="3"/>
        <v>0</v>
      </c>
      <c r="H65" s="5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4">
        <v>60</v>
      </c>
    </row>
    <row r="66" spans="1:39" ht="15" customHeight="1" thickBot="1">
      <c r="A66" s="14">
        <v>56</v>
      </c>
      <c r="B66" s="15"/>
      <c r="C66" s="31" t="s">
        <v>442</v>
      </c>
      <c r="D66" s="86">
        <v>0.36000000000000004</v>
      </c>
      <c r="E66" s="15" t="s">
        <v>441</v>
      </c>
      <c r="F66" s="39"/>
      <c r="G66" s="40">
        <f t="shared" si="3"/>
        <v>0</v>
      </c>
      <c r="H66" s="5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4">
        <v>61</v>
      </c>
    </row>
    <row r="67" spans="1:39" ht="30" customHeight="1">
      <c r="A67" s="21"/>
      <c r="B67" s="78" t="s">
        <v>454</v>
      </c>
      <c r="C67" s="63" t="s">
        <v>457</v>
      </c>
      <c r="D67" s="87"/>
      <c r="E67" s="22"/>
      <c r="F67" s="41"/>
      <c r="G67" s="42"/>
      <c r="H67" s="5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4">
        <v>62</v>
      </c>
    </row>
    <row r="68" spans="1:39" ht="15" customHeight="1">
      <c r="A68" s="13">
        <v>57</v>
      </c>
      <c r="B68" s="7"/>
      <c r="C68" s="30" t="s">
        <v>443</v>
      </c>
      <c r="D68" s="85">
        <v>1</v>
      </c>
      <c r="E68" s="7" t="s">
        <v>363</v>
      </c>
      <c r="F68" s="37"/>
      <c r="G68" s="38">
        <f t="shared" ref="G68:G87" si="4">ROUND(D68*F68,2)</f>
        <v>0</v>
      </c>
      <c r="H68" s="5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4">
        <v>63</v>
      </c>
    </row>
    <row r="69" spans="1:39" ht="15" customHeight="1">
      <c r="A69" s="13">
        <v>58</v>
      </c>
      <c r="B69" s="7"/>
      <c r="C69" s="30" t="s">
        <v>444</v>
      </c>
      <c r="D69" s="85">
        <v>1</v>
      </c>
      <c r="E69" s="7" t="s">
        <v>363</v>
      </c>
      <c r="F69" s="37"/>
      <c r="G69" s="38">
        <f t="shared" si="4"/>
        <v>0</v>
      </c>
      <c r="H69" s="5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4">
        <v>64</v>
      </c>
    </row>
    <row r="70" spans="1:39" ht="15" customHeight="1">
      <c r="A70" s="13">
        <v>59</v>
      </c>
      <c r="B70" s="7"/>
      <c r="C70" s="30" t="s">
        <v>445</v>
      </c>
      <c r="D70" s="85">
        <v>0.46</v>
      </c>
      <c r="E70" s="7" t="s">
        <v>441</v>
      </c>
      <c r="F70" s="37"/>
      <c r="G70" s="38">
        <f t="shared" si="4"/>
        <v>0</v>
      </c>
      <c r="H70" s="5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4">
        <v>65</v>
      </c>
    </row>
    <row r="71" spans="1:39" ht="15" customHeight="1">
      <c r="A71" s="13">
        <v>60</v>
      </c>
      <c r="B71" s="7"/>
      <c r="C71" s="30" t="s">
        <v>394</v>
      </c>
      <c r="D71" s="85">
        <v>70</v>
      </c>
      <c r="E71" s="7" t="s">
        <v>53</v>
      </c>
      <c r="F71" s="37"/>
      <c r="G71" s="38">
        <f t="shared" si="4"/>
        <v>0</v>
      </c>
      <c r="H71" s="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4">
        <v>66</v>
      </c>
    </row>
    <row r="72" spans="1:39" ht="15" customHeight="1">
      <c r="A72" s="13">
        <v>61</v>
      </c>
      <c r="B72" s="7"/>
      <c r="C72" s="30" t="s">
        <v>395</v>
      </c>
      <c r="D72" s="85">
        <v>70</v>
      </c>
      <c r="E72" s="7" t="s">
        <v>53</v>
      </c>
      <c r="F72" s="37"/>
      <c r="G72" s="38">
        <f t="shared" si="4"/>
        <v>0</v>
      </c>
      <c r="H72" s="5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4">
        <v>67</v>
      </c>
    </row>
    <row r="73" spans="1:39" ht="15" customHeight="1">
      <c r="A73" s="13">
        <v>62</v>
      </c>
      <c r="B73" s="7"/>
      <c r="C73" s="30" t="s">
        <v>396</v>
      </c>
      <c r="D73" s="85">
        <v>30</v>
      </c>
      <c r="E73" s="7" t="s">
        <v>53</v>
      </c>
      <c r="F73" s="37"/>
      <c r="G73" s="38">
        <f t="shared" si="4"/>
        <v>0</v>
      </c>
      <c r="H73" s="5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4">
        <v>68</v>
      </c>
    </row>
    <row r="74" spans="1:39" ht="15" customHeight="1">
      <c r="A74" s="13">
        <v>63</v>
      </c>
      <c r="B74" s="7"/>
      <c r="C74" s="30" t="s">
        <v>397</v>
      </c>
      <c r="D74" s="85">
        <v>30</v>
      </c>
      <c r="E74" s="7" t="s">
        <v>53</v>
      </c>
      <c r="F74" s="37"/>
      <c r="G74" s="38">
        <f t="shared" si="4"/>
        <v>0</v>
      </c>
      <c r="H74" s="5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4">
        <v>69</v>
      </c>
    </row>
    <row r="75" spans="1:39" ht="15" customHeight="1">
      <c r="A75" s="13">
        <v>64</v>
      </c>
      <c r="B75" s="7"/>
      <c r="C75" s="30" t="s">
        <v>446</v>
      </c>
      <c r="D75" s="85">
        <v>27</v>
      </c>
      <c r="E75" s="7" t="s">
        <v>53</v>
      </c>
      <c r="F75" s="37"/>
      <c r="G75" s="38">
        <f t="shared" si="4"/>
        <v>0</v>
      </c>
      <c r="H75" s="5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4">
        <v>70</v>
      </c>
    </row>
    <row r="76" spans="1:39" ht="15" customHeight="1">
      <c r="A76" s="13">
        <v>65</v>
      </c>
      <c r="B76" s="7"/>
      <c r="C76" s="30" t="s">
        <v>398</v>
      </c>
      <c r="D76" s="85">
        <v>206</v>
      </c>
      <c r="E76" s="7" t="s">
        <v>53</v>
      </c>
      <c r="F76" s="37"/>
      <c r="G76" s="38">
        <f t="shared" si="4"/>
        <v>0</v>
      </c>
      <c r="H76" s="5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4">
        <v>71</v>
      </c>
    </row>
    <row r="77" spans="1:39" ht="15" customHeight="1">
      <c r="A77" s="13">
        <v>66</v>
      </c>
      <c r="B77" s="7"/>
      <c r="C77" s="30" t="s">
        <v>399</v>
      </c>
      <c r="D77" s="85">
        <v>8</v>
      </c>
      <c r="E77" s="7" t="s">
        <v>53</v>
      </c>
      <c r="F77" s="37"/>
      <c r="G77" s="38">
        <f t="shared" si="4"/>
        <v>0</v>
      </c>
      <c r="H77" s="5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4">
        <v>72</v>
      </c>
    </row>
    <row r="78" spans="1:39" ht="15" customHeight="1">
      <c r="A78" s="13">
        <v>67</v>
      </c>
      <c r="B78" s="7"/>
      <c r="C78" s="30" t="s">
        <v>447</v>
      </c>
      <c r="D78" s="85">
        <v>40</v>
      </c>
      <c r="E78" s="7" t="s">
        <v>53</v>
      </c>
      <c r="F78" s="37"/>
      <c r="G78" s="38">
        <f t="shared" si="4"/>
        <v>0</v>
      </c>
      <c r="H78" s="5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4">
        <v>73</v>
      </c>
    </row>
    <row r="79" spans="1:39" ht="15" customHeight="1">
      <c r="A79" s="13">
        <v>68</v>
      </c>
      <c r="B79" s="7"/>
      <c r="C79" s="30" t="s">
        <v>448</v>
      </c>
      <c r="D79" s="85">
        <v>60</v>
      </c>
      <c r="E79" s="7" t="s">
        <v>53</v>
      </c>
      <c r="F79" s="37"/>
      <c r="G79" s="38">
        <f t="shared" si="4"/>
        <v>0</v>
      </c>
      <c r="H79" s="5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4">
        <v>74</v>
      </c>
    </row>
    <row r="80" spans="1:39" ht="15" customHeight="1">
      <c r="A80" s="13">
        <v>69</v>
      </c>
      <c r="B80" s="7"/>
      <c r="C80" s="30" t="s">
        <v>449</v>
      </c>
      <c r="D80" s="85">
        <v>35</v>
      </c>
      <c r="E80" s="7" t="s">
        <v>53</v>
      </c>
      <c r="F80" s="37"/>
      <c r="G80" s="38">
        <f t="shared" si="4"/>
        <v>0</v>
      </c>
      <c r="H80" s="5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4">
        <v>75</v>
      </c>
    </row>
    <row r="81" spans="1:39" ht="30" customHeight="1">
      <c r="A81" s="13">
        <v>70</v>
      </c>
      <c r="B81" s="7"/>
      <c r="C81" s="30" t="s">
        <v>450</v>
      </c>
      <c r="D81" s="85">
        <v>2</v>
      </c>
      <c r="E81" s="7" t="s">
        <v>363</v>
      </c>
      <c r="F81" s="37"/>
      <c r="G81" s="38">
        <f t="shared" si="4"/>
        <v>0</v>
      </c>
      <c r="H81" s="5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4">
        <v>76</v>
      </c>
    </row>
    <row r="82" spans="1:39" ht="15" customHeight="1">
      <c r="A82" s="13">
        <v>71</v>
      </c>
      <c r="B82" s="7"/>
      <c r="C82" s="30" t="s">
        <v>451</v>
      </c>
      <c r="D82" s="85">
        <v>2</v>
      </c>
      <c r="E82" s="7" t="s">
        <v>452</v>
      </c>
      <c r="F82" s="37"/>
      <c r="G82" s="38">
        <f t="shared" si="4"/>
        <v>0</v>
      </c>
      <c r="H82" s="5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4">
        <v>77</v>
      </c>
    </row>
    <row r="83" spans="1:39" ht="15" customHeight="1">
      <c r="A83" s="13">
        <v>72</v>
      </c>
      <c r="B83" s="7"/>
      <c r="C83" s="30" t="s">
        <v>453</v>
      </c>
      <c r="D83" s="85">
        <v>2</v>
      </c>
      <c r="E83" s="7" t="s">
        <v>363</v>
      </c>
      <c r="F83" s="37"/>
      <c r="G83" s="38">
        <f t="shared" si="4"/>
        <v>0</v>
      </c>
      <c r="H83" s="5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4">
        <v>78</v>
      </c>
    </row>
    <row r="84" spans="1:39" ht="15" customHeight="1">
      <c r="A84" s="13">
        <v>73</v>
      </c>
      <c r="B84" s="7"/>
      <c r="C84" s="30" t="s">
        <v>406</v>
      </c>
      <c r="D84" s="85">
        <v>70</v>
      </c>
      <c r="E84" s="7" t="s">
        <v>53</v>
      </c>
      <c r="F84" s="37"/>
      <c r="G84" s="38">
        <f t="shared" si="4"/>
        <v>0</v>
      </c>
      <c r="H84" s="5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4">
        <v>79</v>
      </c>
    </row>
    <row r="85" spans="1:39" ht="15" customHeight="1">
      <c r="A85" s="13">
        <v>74</v>
      </c>
      <c r="B85" s="7"/>
      <c r="C85" s="30" t="s">
        <v>407</v>
      </c>
      <c r="D85" s="85">
        <v>18</v>
      </c>
      <c r="E85" s="7" t="s">
        <v>53</v>
      </c>
      <c r="F85" s="37"/>
      <c r="G85" s="38">
        <f t="shared" si="4"/>
        <v>0</v>
      </c>
      <c r="H85" s="5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4">
        <v>80</v>
      </c>
    </row>
    <row r="86" spans="1:39" ht="15" customHeight="1">
      <c r="A86" s="13">
        <v>75</v>
      </c>
      <c r="B86" s="7"/>
      <c r="C86" s="30" t="s">
        <v>433</v>
      </c>
      <c r="D86" s="85">
        <v>5</v>
      </c>
      <c r="E86" s="7" t="s">
        <v>432</v>
      </c>
      <c r="F86" s="37"/>
      <c r="G86" s="38">
        <f t="shared" si="4"/>
        <v>0</v>
      </c>
      <c r="H86" s="5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4">
        <v>81</v>
      </c>
    </row>
    <row r="87" spans="1:39" ht="15" customHeight="1" thickBot="1">
      <c r="A87" s="14">
        <v>76</v>
      </c>
      <c r="B87" s="15"/>
      <c r="C87" s="31" t="s">
        <v>434</v>
      </c>
      <c r="D87" s="86">
        <v>1</v>
      </c>
      <c r="E87" s="15" t="s">
        <v>363</v>
      </c>
      <c r="F87" s="39"/>
      <c r="G87" s="40">
        <f t="shared" si="4"/>
        <v>0</v>
      </c>
      <c r="H87" s="5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4">
        <v>82</v>
      </c>
    </row>
    <row r="88" spans="1:39" ht="15.75" thickBot="1">
      <c r="F88" s="43" t="s">
        <v>225</v>
      </c>
      <c r="G88" s="60">
        <f>SUM(G7:G87)</f>
        <v>0</v>
      </c>
    </row>
  </sheetData>
  <mergeCells count="3">
    <mergeCell ref="A1:G1"/>
    <mergeCell ref="A2:G2"/>
    <mergeCell ref="A4:G4"/>
  </mergeCells>
  <conditionalFormatting sqref="G88">
    <cfRule type="cellIs" dxfId="3" priority="2" operator="equal">
      <formula>0</formula>
    </cfRule>
  </conditionalFormatting>
  <conditionalFormatting sqref="G8:G87">
    <cfRule type="cellIs" dxfId="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Footer>&amp;C&amp;P z &amp;N</oddFooter>
  </headerFooter>
  <rowBreaks count="1" manualBreakCount="1">
    <brk id="66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2"/>
  <sheetViews>
    <sheetView view="pageBreakPreview" zoomScaleNormal="100" zoomScaleSheetLayoutView="100" workbookViewId="0">
      <selection activeCell="F9" sqref="F9"/>
    </sheetView>
  </sheetViews>
  <sheetFormatPr defaultRowHeight="15"/>
  <cols>
    <col min="1" max="1" width="3.125" style="2" customWidth="1"/>
    <col min="2" max="2" width="8.125" style="2" customWidth="1"/>
    <col min="3" max="3" width="70.625" style="2" customWidth="1"/>
    <col min="4" max="4" width="8.625" style="2" customWidth="1"/>
    <col min="5" max="5" width="6.625" style="2" customWidth="1"/>
    <col min="6" max="6" width="8.625" style="2" customWidth="1"/>
    <col min="7" max="7" width="9.625" style="2" customWidth="1"/>
    <col min="8" max="16384" width="9" style="2"/>
  </cols>
  <sheetData>
    <row r="1" spans="1:39" ht="24.95" customHeight="1">
      <c r="A1" s="130" t="s">
        <v>209</v>
      </c>
      <c r="B1" s="130"/>
      <c r="C1" s="130"/>
      <c r="D1" s="130"/>
      <c r="E1" s="130"/>
      <c r="F1" s="130"/>
      <c r="G1" s="130"/>
    </row>
    <row r="2" spans="1:39" ht="15" customHeight="1">
      <c r="A2" s="129" t="s">
        <v>13</v>
      </c>
      <c r="B2" s="129"/>
      <c r="C2" s="129"/>
      <c r="D2" s="129"/>
      <c r="E2" s="129"/>
      <c r="F2" s="129"/>
      <c r="G2" s="129"/>
    </row>
    <row r="3" spans="1:39" ht="6.95" customHeight="1">
      <c r="C3" s="3"/>
    </row>
    <row r="4" spans="1:39" ht="15" customHeight="1">
      <c r="A4" s="129" t="s">
        <v>10</v>
      </c>
      <c r="B4" s="129"/>
      <c r="C4" s="129"/>
      <c r="D4" s="129"/>
      <c r="E4" s="129"/>
      <c r="F4" s="129"/>
      <c r="G4" s="129"/>
    </row>
    <row r="5" spans="1:39" ht="6.95" customHeight="1" thickBot="1"/>
    <row r="6" spans="1:39" ht="45" customHeight="1" thickBot="1">
      <c r="A6" s="10" t="s">
        <v>14</v>
      </c>
      <c r="B6" s="11" t="s">
        <v>222</v>
      </c>
      <c r="C6" s="11" t="s">
        <v>15</v>
      </c>
      <c r="D6" s="11" t="s">
        <v>16</v>
      </c>
      <c r="E6" s="11" t="s">
        <v>223</v>
      </c>
      <c r="F6" s="11" t="s">
        <v>224</v>
      </c>
      <c r="G6" s="12" t="s">
        <v>17</v>
      </c>
    </row>
    <row r="7" spans="1:39" ht="15" customHeight="1">
      <c r="A7" s="21"/>
      <c r="B7" s="25" t="s">
        <v>460</v>
      </c>
      <c r="C7" s="63" t="s">
        <v>525</v>
      </c>
      <c r="D7" s="23"/>
      <c r="E7" s="22"/>
      <c r="F7" s="41"/>
      <c r="G7" s="42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4">
        <v>1</v>
      </c>
    </row>
    <row r="8" spans="1:39" ht="15" customHeight="1">
      <c r="A8" s="79"/>
      <c r="B8" s="19"/>
      <c r="C8" s="82" t="s">
        <v>461</v>
      </c>
      <c r="D8" s="18"/>
      <c r="E8" s="17"/>
      <c r="F8" s="80"/>
      <c r="G8" s="81"/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4">
        <v>2</v>
      </c>
    </row>
    <row r="9" spans="1:39" ht="15" customHeight="1">
      <c r="A9" s="13">
        <v>1</v>
      </c>
      <c r="B9" s="7"/>
      <c r="C9" s="30" t="s">
        <v>462</v>
      </c>
      <c r="D9" s="9">
        <v>100</v>
      </c>
      <c r="E9" s="7" t="s">
        <v>25</v>
      </c>
      <c r="F9" s="37"/>
      <c r="G9" s="38">
        <f>ROUND(D9*F9,2)</f>
        <v>0</v>
      </c>
      <c r="H9" s="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4">
        <v>3</v>
      </c>
    </row>
    <row r="10" spans="1:39" ht="15" customHeight="1">
      <c r="A10" s="13">
        <v>2</v>
      </c>
      <c r="B10" s="7"/>
      <c r="C10" s="30" t="s">
        <v>463</v>
      </c>
      <c r="D10" s="9">
        <v>6</v>
      </c>
      <c r="E10" s="7" t="s">
        <v>363</v>
      </c>
      <c r="F10" s="37"/>
      <c r="G10" s="38">
        <f t="shared" ref="G10:G15" si="0">ROUND(D10*F10,2)</f>
        <v>0</v>
      </c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4">
        <v>4</v>
      </c>
    </row>
    <row r="11" spans="1:39" ht="15" customHeight="1">
      <c r="A11" s="13">
        <v>3</v>
      </c>
      <c r="B11" s="7"/>
      <c r="C11" s="30" t="s">
        <v>464</v>
      </c>
      <c r="D11" s="9">
        <v>25</v>
      </c>
      <c r="E11" s="7" t="s">
        <v>53</v>
      </c>
      <c r="F11" s="37"/>
      <c r="G11" s="38">
        <f t="shared" si="0"/>
        <v>0</v>
      </c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4">
        <v>5</v>
      </c>
    </row>
    <row r="12" spans="1:39" ht="15" customHeight="1">
      <c r="A12" s="13">
        <v>4</v>
      </c>
      <c r="B12" s="7"/>
      <c r="C12" s="30" t="s">
        <v>465</v>
      </c>
      <c r="D12" s="9">
        <v>1</v>
      </c>
      <c r="E12" s="7" t="s">
        <v>378</v>
      </c>
      <c r="F12" s="37"/>
      <c r="G12" s="38">
        <f t="shared" si="0"/>
        <v>0</v>
      </c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4">
        <v>6</v>
      </c>
    </row>
    <row r="13" spans="1:39" ht="15" customHeight="1">
      <c r="A13" s="13">
        <v>5</v>
      </c>
      <c r="B13" s="7"/>
      <c r="C13" s="30" t="s">
        <v>466</v>
      </c>
      <c r="D13" s="9">
        <v>1</v>
      </c>
      <c r="E13" s="7" t="s">
        <v>25</v>
      </c>
      <c r="F13" s="37"/>
      <c r="G13" s="38">
        <f t="shared" si="0"/>
        <v>0</v>
      </c>
      <c r="H13" s="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4">
        <v>7</v>
      </c>
    </row>
    <row r="14" spans="1:39" ht="30" customHeight="1">
      <c r="A14" s="13">
        <v>6</v>
      </c>
      <c r="B14" s="7"/>
      <c r="C14" s="30" t="s">
        <v>467</v>
      </c>
      <c r="D14" s="9">
        <v>1</v>
      </c>
      <c r="E14" s="7" t="s">
        <v>25</v>
      </c>
      <c r="F14" s="37"/>
      <c r="G14" s="38">
        <f t="shared" si="0"/>
        <v>0</v>
      </c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4">
        <v>8</v>
      </c>
    </row>
    <row r="15" spans="1:39" ht="15" customHeight="1">
      <c r="A15" s="13">
        <v>7</v>
      </c>
      <c r="B15" s="7"/>
      <c r="C15" s="30" t="s">
        <v>468</v>
      </c>
      <c r="D15" s="9">
        <v>8</v>
      </c>
      <c r="E15" s="7" t="s">
        <v>53</v>
      </c>
      <c r="F15" s="37"/>
      <c r="G15" s="38">
        <f t="shared" si="0"/>
        <v>0</v>
      </c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4">
        <v>9</v>
      </c>
    </row>
    <row r="16" spans="1:39" ht="15" customHeight="1">
      <c r="A16" s="79"/>
      <c r="B16" s="17"/>
      <c r="C16" s="82" t="s">
        <v>469</v>
      </c>
      <c r="D16" s="18"/>
      <c r="E16" s="17"/>
      <c r="F16" s="80"/>
      <c r="G16" s="81"/>
      <c r="H16" s="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4">
        <v>10</v>
      </c>
    </row>
    <row r="17" spans="1:39" ht="15" customHeight="1">
      <c r="A17" s="13">
        <v>8</v>
      </c>
      <c r="B17" s="7"/>
      <c r="C17" s="30" t="s">
        <v>466</v>
      </c>
      <c r="D17" s="9">
        <v>2</v>
      </c>
      <c r="E17" s="7" t="s">
        <v>25</v>
      </c>
      <c r="F17" s="37"/>
      <c r="G17" s="38">
        <f t="shared" ref="G17:G23" si="1">ROUND(D17*F17,2)</f>
        <v>0</v>
      </c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4">
        <v>11</v>
      </c>
    </row>
    <row r="18" spans="1:39" ht="30" customHeight="1">
      <c r="A18" s="13">
        <v>9</v>
      </c>
      <c r="B18" s="7"/>
      <c r="C18" s="30" t="s">
        <v>467</v>
      </c>
      <c r="D18" s="9">
        <v>2</v>
      </c>
      <c r="E18" s="7" t="s">
        <v>25</v>
      </c>
      <c r="F18" s="37"/>
      <c r="G18" s="38">
        <f t="shared" si="1"/>
        <v>0</v>
      </c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4">
        <v>12</v>
      </c>
    </row>
    <row r="19" spans="1:39" ht="30" customHeight="1">
      <c r="A19" s="13">
        <v>10</v>
      </c>
      <c r="B19" s="7"/>
      <c r="C19" s="30" t="s">
        <v>470</v>
      </c>
      <c r="D19" s="9">
        <v>12</v>
      </c>
      <c r="E19" s="7" t="s">
        <v>53</v>
      </c>
      <c r="F19" s="37"/>
      <c r="G19" s="38">
        <f t="shared" si="1"/>
        <v>0</v>
      </c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4">
        <v>13</v>
      </c>
    </row>
    <row r="20" spans="1:39" ht="30" customHeight="1">
      <c r="A20" s="13">
        <v>11</v>
      </c>
      <c r="B20" s="7"/>
      <c r="C20" s="30" t="s">
        <v>471</v>
      </c>
      <c r="D20" s="9">
        <v>0.45</v>
      </c>
      <c r="E20" s="7" t="s">
        <v>22</v>
      </c>
      <c r="F20" s="37"/>
      <c r="G20" s="38">
        <f t="shared" si="1"/>
        <v>0</v>
      </c>
      <c r="H20" s="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4">
        <v>14</v>
      </c>
    </row>
    <row r="21" spans="1:39" ht="30" customHeight="1">
      <c r="A21" s="13">
        <v>12</v>
      </c>
      <c r="B21" s="7"/>
      <c r="C21" s="30" t="s">
        <v>472</v>
      </c>
      <c r="D21" s="9">
        <v>0.45</v>
      </c>
      <c r="E21" s="7" t="s">
        <v>22</v>
      </c>
      <c r="F21" s="37"/>
      <c r="G21" s="38">
        <f t="shared" si="1"/>
        <v>0</v>
      </c>
      <c r="H21" s="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4">
        <v>15</v>
      </c>
    </row>
    <row r="22" spans="1:39" ht="15" customHeight="1">
      <c r="A22" s="13">
        <v>13</v>
      </c>
      <c r="B22" s="7"/>
      <c r="C22" s="30" t="s">
        <v>473</v>
      </c>
      <c r="D22" s="9">
        <v>4</v>
      </c>
      <c r="E22" s="7" t="s">
        <v>25</v>
      </c>
      <c r="F22" s="37"/>
      <c r="G22" s="38">
        <f t="shared" si="1"/>
        <v>0</v>
      </c>
      <c r="H22" s="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4">
        <v>16</v>
      </c>
    </row>
    <row r="23" spans="1:39" ht="15" customHeight="1">
      <c r="A23" s="13">
        <v>14</v>
      </c>
      <c r="B23" s="7"/>
      <c r="C23" s="30" t="s">
        <v>474</v>
      </c>
      <c r="D23" s="9">
        <v>2</v>
      </c>
      <c r="E23" s="7" t="s">
        <v>475</v>
      </c>
      <c r="F23" s="37"/>
      <c r="G23" s="38">
        <f t="shared" si="1"/>
        <v>0</v>
      </c>
      <c r="H23" s="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4">
        <v>17</v>
      </c>
    </row>
    <row r="24" spans="1:39" ht="15" customHeight="1">
      <c r="A24" s="79"/>
      <c r="B24" s="17"/>
      <c r="C24" s="82" t="s">
        <v>476</v>
      </c>
      <c r="D24" s="18"/>
      <c r="E24" s="17"/>
      <c r="F24" s="80"/>
      <c r="G24" s="81"/>
      <c r="H24" s="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4">
        <v>18</v>
      </c>
    </row>
    <row r="25" spans="1:39" ht="15" customHeight="1">
      <c r="A25" s="13">
        <v>15</v>
      </c>
      <c r="B25" s="7"/>
      <c r="C25" s="30" t="s">
        <v>466</v>
      </c>
      <c r="D25" s="9">
        <v>2</v>
      </c>
      <c r="E25" s="7" t="s">
        <v>25</v>
      </c>
      <c r="F25" s="37"/>
      <c r="G25" s="38">
        <f t="shared" ref="G25:G30" si="2">ROUND(D25*F25,2)</f>
        <v>0</v>
      </c>
      <c r="H25" s="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4">
        <v>19</v>
      </c>
    </row>
    <row r="26" spans="1:39" ht="30" customHeight="1">
      <c r="A26" s="13">
        <v>16</v>
      </c>
      <c r="B26" s="7"/>
      <c r="C26" s="30" t="s">
        <v>467</v>
      </c>
      <c r="D26" s="9">
        <v>2</v>
      </c>
      <c r="E26" s="7" t="s">
        <v>25</v>
      </c>
      <c r="F26" s="37"/>
      <c r="G26" s="38">
        <f t="shared" si="2"/>
        <v>0</v>
      </c>
      <c r="H26" s="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4">
        <v>20</v>
      </c>
    </row>
    <row r="27" spans="1:39" ht="30" customHeight="1">
      <c r="A27" s="13">
        <v>17</v>
      </c>
      <c r="B27" s="7"/>
      <c r="C27" s="30" t="s">
        <v>471</v>
      </c>
      <c r="D27" s="9">
        <v>0.16</v>
      </c>
      <c r="E27" s="7" t="s">
        <v>22</v>
      </c>
      <c r="F27" s="37"/>
      <c r="G27" s="38">
        <f t="shared" si="2"/>
        <v>0</v>
      </c>
      <c r="H27" s="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4">
        <v>21</v>
      </c>
    </row>
    <row r="28" spans="1:39" ht="30" customHeight="1">
      <c r="A28" s="13">
        <v>18</v>
      </c>
      <c r="B28" s="7"/>
      <c r="C28" s="30" t="s">
        <v>472</v>
      </c>
      <c r="D28" s="9">
        <v>0.16</v>
      </c>
      <c r="E28" s="7" t="s">
        <v>22</v>
      </c>
      <c r="F28" s="37"/>
      <c r="G28" s="38">
        <f t="shared" si="2"/>
        <v>0</v>
      </c>
      <c r="H28" s="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4">
        <v>22</v>
      </c>
    </row>
    <row r="29" spans="1:39" ht="15" customHeight="1">
      <c r="A29" s="13">
        <v>19</v>
      </c>
      <c r="B29" s="7"/>
      <c r="C29" s="30" t="s">
        <v>473</v>
      </c>
      <c r="D29" s="9">
        <v>2</v>
      </c>
      <c r="E29" s="7" t="s">
        <v>25</v>
      </c>
      <c r="F29" s="37"/>
      <c r="G29" s="38">
        <f t="shared" si="2"/>
        <v>0</v>
      </c>
      <c r="H29" s="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4">
        <v>23</v>
      </c>
    </row>
    <row r="30" spans="1:39" ht="15" customHeight="1">
      <c r="A30" s="13">
        <v>20</v>
      </c>
      <c r="B30" s="7"/>
      <c r="C30" s="30" t="s">
        <v>474</v>
      </c>
      <c r="D30" s="9">
        <v>2</v>
      </c>
      <c r="E30" s="7" t="s">
        <v>475</v>
      </c>
      <c r="F30" s="37"/>
      <c r="G30" s="38">
        <f t="shared" si="2"/>
        <v>0</v>
      </c>
      <c r="H30" s="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4">
        <v>24</v>
      </c>
    </row>
    <row r="31" spans="1:39" ht="15" customHeight="1">
      <c r="A31" s="79"/>
      <c r="B31" s="17"/>
      <c r="C31" s="82" t="s">
        <v>477</v>
      </c>
      <c r="D31" s="18"/>
      <c r="E31" s="17"/>
      <c r="F31" s="80"/>
      <c r="G31" s="81"/>
      <c r="H31" s="5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4">
        <v>25</v>
      </c>
    </row>
    <row r="32" spans="1:39" ht="15" customHeight="1">
      <c r="A32" s="13">
        <v>21</v>
      </c>
      <c r="B32" s="7"/>
      <c r="C32" s="30" t="s">
        <v>478</v>
      </c>
      <c r="D32" s="9">
        <v>40</v>
      </c>
      <c r="E32" s="7" t="s">
        <v>53</v>
      </c>
      <c r="F32" s="37"/>
      <c r="G32" s="38">
        <f t="shared" ref="G32:G36" si="3">ROUND(D32*F32,2)</f>
        <v>0</v>
      </c>
      <c r="H32" s="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4">
        <v>26</v>
      </c>
    </row>
    <row r="33" spans="1:39" ht="15" customHeight="1">
      <c r="A33" s="13">
        <v>22</v>
      </c>
      <c r="B33" s="7"/>
      <c r="C33" s="30" t="s">
        <v>479</v>
      </c>
      <c r="D33" s="9">
        <v>7</v>
      </c>
      <c r="E33" s="7" t="s">
        <v>53</v>
      </c>
      <c r="F33" s="37"/>
      <c r="G33" s="38">
        <f t="shared" si="3"/>
        <v>0</v>
      </c>
      <c r="H33" s="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4">
        <v>27</v>
      </c>
    </row>
    <row r="34" spans="1:39" ht="15" customHeight="1">
      <c r="A34" s="13">
        <v>23</v>
      </c>
      <c r="B34" s="7"/>
      <c r="C34" s="30" t="s">
        <v>480</v>
      </c>
      <c r="D34" s="9">
        <v>21</v>
      </c>
      <c r="E34" s="7" t="s">
        <v>53</v>
      </c>
      <c r="F34" s="37"/>
      <c r="G34" s="38">
        <f t="shared" si="3"/>
        <v>0</v>
      </c>
      <c r="H34" s="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4">
        <v>28</v>
      </c>
    </row>
    <row r="35" spans="1:39" ht="30" customHeight="1">
      <c r="A35" s="13">
        <v>24</v>
      </c>
      <c r="B35" s="7"/>
      <c r="C35" s="30" t="s">
        <v>481</v>
      </c>
      <c r="D35" s="9">
        <v>8</v>
      </c>
      <c r="E35" s="7" t="s">
        <v>482</v>
      </c>
      <c r="F35" s="37"/>
      <c r="G35" s="38">
        <f t="shared" si="3"/>
        <v>0</v>
      </c>
      <c r="H35" s="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4">
        <v>29</v>
      </c>
    </row>
    <row r="36" spans="1:39" ht="15" customHeight="1">
      <c r="A36" s="13">
        <v>25</v>
      </c>
      <c r="B36" s="7"/>
      <c r="C36" s="30" t="s">
        <v>483</v>
      </c>
      <c r="D36" s="9">
        <v>4</v>
      </c>
      <c r="E36" s="7" t="s">
        <v>432</v>
      </c>
      <c r="F36" s="37"/>
      <c r="G36" s="38">
        <f t="shared" si="3"/>
        <v>0</v>
      </c>
      <c r="H36" s="5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4">
        <v>30</v>
      </c>
    </row>
    <row r="37" spans="1:39" ht="15" customHeight="1">
      <c r="A37" s="79"/>
      <c r="B37" s="17"/>
      <c r="C37" s="82" t="s">
        <v>484</v>
      </c>
      <c r="D37" s="18"/>
      <c r="E37" s="17"/>
      <c r="F37" s="80"/>
      <c r="G37" s="81"/>
      <c r="H37" s="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4">
        <v>31</v>
      </c>
    </row>
    <row r="38" spans="1:39" ht="30" customHeight="1">
      <c r="A38" s="13">
        <v>26</v>
      </c>
      <c r="B38" s="7"/>
      <c r="C38" s="30" t="s">
        <v>470</v>
      </c>
      <c r="D38" s="9">
        <v>36</v>
      </c>
      <c r="E38" s="7" t="s">
        <v>53</v>
      </c>
      <c r="F38" s="37"/>
      <c r="G38" s="38">
        <f t="shared" ref="G38:G47" si="4">ROUND(D38*F38,2)</f>
        <v>0</v>
      </c>
      <c r="H38" s="5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4">
        <v>32</v>
      </c>
    </row>
    <row r="39" spans="1:39" ht="15" customHeight="1">
      <c r="A39" s="13">
        <v>27</v>
      </c>
      <c r="B39" s="7"/>
      <c r="C39" s="30" t="s">
        <v>485</v>
      </c>
      <c r="D39" s="9">
        <v>314</v>
      </c>
      <c r="E39" s="7" t="s">
        <v>53</v>
      </c>
      <c r="F39" s="37"/>
      <c r="G39" s="38">
        <f t="shared" si="4"/>
        <v>0</v>
      </c>
      <c r="H39" s="5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4">
        <v>33</v>
      </c>
    </row>
    <row r="40" spans="1:39" ht="15" customHeight="1">
      <c r="A40" s="13">
        <v>28</v>
      </c>
      <c r="B40" s="7"/>
      <c r="C40" s="30" t="s">
        <v>486</v>
      </c>
      <c r="D40" s="9">
        <v>36</v>
      </c>
      <c r="E40" s="7" t="s">
        <v>53</v>
      </c>
      <c r="F40" s="37"/>
      <c r="G40" s="38">
        <f t="shared" si="4"/>
        <v>0</v>
      </c>
      <c r="H40" s="5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4">
        <v>34</v>
      </c>
    </row>
    <row r="41" spans="1:39" ht="30" customHeight="1">
      <c r="A41" s="13">
        <v>29</v>
      </c>
      <c r="B41" s="7"/>
      <c r="C41" s="30" t="s">
        <v>487</v>
      </c>
      <c r="D41" s="9">
        <v>2</v>
      </c>
      <c r="E41" s="7" t="s">
        <v>482</v>
      </c>
      <c r="F41" s="37"/>
      <c r="G41" s="38">
        <f t="shared" si="4"/>
        <v>0</v>
      </c>
      <c r="H41" s="5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4">
        <v>35</v>
      </c>
    </row>
    <row r="42" spans="1:39" ht="15" customHeight="1">
      <c r="A42" s="13">
        <v>30</v>
      </c>
      <c r="B42" s="7"/>
      <c r="C42" s="30" t="s">
        <v>488</v>
      </c>
      <c r="D42" s="9">
        <v>1</v>
      </c>
      <c r="E42" s="7" t="s">
        <v>432</v>
      </c>
      <c r="F42" s="37"/>
      <c r="G42" s="38">
        <f t="shared" si="4"/>
        <v>0</v>
      </c>
      <c r="H42" s="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4">
        <v>36</v>
      </c>
    </row>
    <row r="43" spans="1:39" ht="15" customHeight="1">
      <c r="A43" s="13">
        <v>31</v>
      </c>
      <c r="B43" s="7"/>
      <c r="C43" s="30" t="s">
        <v>489</v>
      </c>
      <c r="D43" s="9">
        <v>1</v>
      </c>
      <c r="E43" s="7" t="s">
        <v>432</v>
      </c>
      <c r="F43" s="37"/>
      <c r="G43" s="38">
        <f t="shared" si="4"/>
        <v>0</v>
      </c>
      <c r="H43" s="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4">
        <v>37</v>
      </c>
    </row>
    <row r="44" spans="1:39" ht="15" customHeight="1">
      <c r="A44" s="13">
        <v>32</v>
      </c>
      <c r="B44" s="7"/>
      <c r="C44" s="30" t="s">
        <v>490</v>
      </c>
      <c r="D44" s="9">
        <v>1</v>
      </c>
      <c r="E44" s="7" t="s">
        <v>432</v>
      </c>
      <c r="F44" s="37"/>
      <c r="G44" s="38">
        <f t="shared" si="4"/>
        <v>0</v>
      </c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4">
        <v>38</v>
      </c>
    </row>
    <row r="45" spans="1:39" ht="15" customHeight="1">
      <c r="A45" s="13">
        <v>33</v>
      </c>
      <c r="B45" s="7"/>
      <c r="C45" s="30" t="s">
        <v>480</v>
      </c>
      <c r="D45" s="9">
        <v>438</v>
      </c>
      <c r="E45" s="7" t="s">
        <v>53</v>
      </c>
      <c r="F45" s="37"/>
      <c r="G45" s="38">
        <f t="shared" si="4"/>
        <v>0</v>
      </c>
      <c r="H45" s="5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4">
        <v>39</v>
      </c>
    </row>
    <row r="46" spans="1:39" ht="30" customHeight="1">
      <c r="A46" s="13">
        <v>34</v>
      </c>
      <c r="B46" s="7"/>
      <c r="C46" s="30" t="s">
        <v>481</v>
      </c>
      <c r="D46" s="9">
        <v>8</v>
      </c>
      <c r="E46" s="7" t="s">
        <v>482</v>
      </c>
      <c r="F46" s="37"/>
      <c r="G46" s="38">
        <f t="shared" si="4"/>
        <v>0</v>
      </c>
      <c r="H46" s="5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4">
        <v>40</v>
      </c>
    </row>
    <row r="47" spans="1:39" ht="15" customHeight="1">
      <c r="A47" s="13">
        <v>35</v>
      </c>
      <c r="B47" s="7"/>
      <c r="C47" s="30" t="s">
        <v>483</v>
      </c>
      <c r="D47" s="9">
        <v>4</v>
      </c>
      <c r="E47" s="7" t="s">
        <v>432</v>
      </c>
      <c r="F47" s="37"/>
      <c r="G47" s="38">
        <f t="shared" si="4"/>
        <v>0</v>
      </c>
      <c r="H47" s="5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4">
        <v>41</v>
      </c>
    </row>
    <row r="48" spans="1:39" ht="15" customHeight="1">
      <c r="A48" s="79"/>
      <c r="B48" s="17"/>
      <c r="C48" s="82" t="s">
        <v>491</v>
      </c>
      <c r="D48" s="18"/>
      <c r="E48" s="17"/>
      <c r="F48" s="80"/>
      <c r="G48" s="81"/>
      <c r="H48" s="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4">
        <v>42</v>
      </c>
    </row>
    <row r="49" spans="1:39" ht="15" customHeight="1">
      <c r="A49" s="13">
        <v>36</v>
      </c>
      <c r="B49" s="7"/>
      <c r="C49" s="30" t="s">
        <v>466</v>
      </c>
      <c r="D49" s="9">
        <v>5</v>
      </c>
      <c r="E49" s="7" t="s">
        <v>25</v>
      </c>
      <c r="F49" s="37"/>
      <c r="G49" s="38">
        <f t="shared" ref="G49:G80" si="5">ROUND(D49*F49,2)</f>
        <v>0</v>
      </c>
      <c r="H49" s="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4">
        <v>43</v>
      </c>
    </row>
    <row r="50" spans="1:39" ht="30" customHeight="1">
      <c r="A50" s="13">
        <v>37</v>
      </c>
      <c r="B50" s="7"/>
      <c r="C50" s="30" t="s">
        <v>467</v>
      </c>
      <c r="D50" s="9">
        <v>5</v>
      </c>
      <c r="E50" s="7" t="s">
        <v>25</v>
      </c>
      <c r="F50" s="37"/>
      <c r="G50" s="38">
        <f t="shared" si="5"/>
        <v>0</v>
      </c>
      <c r="H50" s="5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4">
        <v>44</v>
      </c>
    </row>
    <row r="51" spans="1:39" ht="30" customHeight="1">
      <c r="A51" s="13">
        <v>38</v>
      </c>
      <c r="B51" s="7"/>
      <c r="C51" s="30" t="s">
        <v>470</v>
      </c>
      <c r="D51" s="9">
        <v>36</v>
      </c>
      <c r="E51" s="7" t="s">
        <v>53</v>
      </c>
      <c r="F51" s="37"/>
      <c r="G51" s="38">
        <f t="shared" si="5"/>
        <v>0</v>
      </c>
      <c r="H51" s="5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4">
        <v>45</v>
      </c>
    </row>
    <row r="52" spans="1:39" ht="15" customHeight="1">
      <c r="A52" s="13">
        <v>39</v>
      </c>
      <c r="B52" s="7"/>
      <c r="C52" s="30" t="s">
        <v>492</v>
      </c>
      <c r="D52" s="9">
        <v>1</v>
      </c>
      <c r="E52" s="7" t="s">
        <v>363</v>
      </c>
      <c r="F52" s="37"/>
      <c r="G52" s="38">
        <f t="shared" si="5"/>
        <v>0</v>
      </c>
      <c r="H52" s="5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4">
        <v>46</v>
      </c>
    </row>
    <row r="53" spans="1:39" ht="15" customHeight="1">
      <c r="A53" s="13">
        <v>40</v>
      </c>
      <c r="B53" s="7"/>
      <c r="C53" s="30" t="s">
        <v>486</v>
      </c>
      <c r="D53" s="9">
        <v>25</v>
      </c>
      <c r="E53" s="7" t="s">
        <v>53</v>
      </c>
      <c r="F53" s="37"/>
      <c r="G53" s="38">
        <f t="shared" si="5"/>
        <v>0</v>
      </c>
      <c r="H53" s="5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4">
        <v>47</v>
      </c>
    </row>
    <row r="54" spans="1:39" ht="15" customHeight="1">
      <c r="A54" s="13">
        <v>41</v>
      </c>
      <c r="B54" s="7"/>
      <c r="C54" s="30" t="s">
        <v>493</v>
      </c>
      <c r="D54" s="9">
        <v>55</v>
      </c>
      <c r="E54" s="7" t="s">
        <v>53</v>
      </c>
      <c r="F54" s="37"/>
      <c r="G54" s="38">
        <f t="shared" si="5"/>
        <v>0</v>
      </c>
      <c r="H54" s="5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4">
        <v>48</v>
      </c>
    </row>
    <row r="55" spans="1:39" ht="15" customHeight="1">
      <c r="A55" s="13">
        <v>42</v>
      </c>
      <c r="B55" s="7"/>
      <c r="C55" s="30" t="s">
        <v>494</v>
      </c>
      <c r="D55" s="9">
        <v>25</v>
      </c>
      <c r="E55" s="7" t="s">
        <v>53</v>
      </c>
      <c r="F55" s="37"/>
      <c r="G55" s="38">
        <f t="shared" si="5"/>
        <v>0</v>
      </c>
      <c r="H55" s="5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4">
        <v>49</v>
      </c>
    </row>
    <row r="56" spans="1:39" ht="15" customHeight="1">
      <c r="A56" s="13">
        <v>43</v>
      </c>
      <c r="B56" s="7"/>
      <c r="C56" s="30" t="s">
        <v>495</v>
      </c>
      <c r="D56" s="9">
        <v>60</v>
      </c>
      <c r="E56" s="7" t="s">
        <v>53</v>
      </c>
      <c r="F56" s="37"/>
      <c r="G56" s="38">
        <f t="shared" si="5"/>
        <v>0</v>
      </c>
      <c r="H56" s="5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4">
        <v>50</v>
      </c>
    </row>
    <row r="57" spans="1:39" ht="15" customHeight="1">
      <c r="A57" s="13">
        <v>44</v>
      </c>
      <c r="B57" s="7"/>
      <c r="C57" s="30" t="s">
        <v>485</v>
      </c>
      <c r="D57" s="9">
        <v>78</v>
      </c>
      <c r="E57" s="7" t="s">
        <v>53</v>
      </c>
      <c r="F57" s="37"/>
      <c r="G57" s="38">
        <f t="shared" si="5"/>
        <v>0</v>
      </c>
      <c r="H57" s="5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4">
        <v>51</v>
      </c>
    </row>
    <row r="58" spans="1:39" ht="15" customHeight="1">
      <c r="A58" s="13">
        <v>45</v>
      </c>
      <c r="B58" s="7"/>
      <c r="C58" s="30" t="s">
        <v>496</v>
      </c>
      <c r="D58" s="9">
        <v>20</v>
      </c>
      <c r="E58" s="7" t="s">
        <v>53</v>
      </c>
      <c r="F58" s="37"/>
      <c r="G58" s="38">
        <f t="shared" si="5"/>
        <v>0</v>
      </c>
      <c r="H58" s="5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4">
        <v>52</v>
      </c>
    </row>
    <row r="59" spans="1:39" ht="15" customHeight="1">
      <c r="A59" s="13">
        <v>46</v>
      </c>
      <c r="B59" s="7"/>
      <c r="C59" s="30" t="s">
        <v>497</v>
      </c>
      <c r="D59" s="9">
        <v>58</v>
      </c>
      <c r="E59" s="7" t="s">
        <v>53</v>
      </c>
      <c r="F59" s="37"/>
      <c r="G59" s="38">
        <f t="shared" si="5"/>
        <v>0</v>
      </c>
      <c r="H59" s="5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4">
        <v>53</v>
      </c>
    </row>
    <row r="60" spans="1:39" ht="30" customHeight="1">
      <c r="A60" s="13">
        <v>47</v>
      </c>
      <c r="B60" s="7"/>
      <c r="C60" s="30" t="s">
        <v>498</v>
      </c>
      <c r="D60" s="9">
        <v>4</v>
      </c>
      <c r="E60" s="7" t="s">
        <v>482</v>
      </c>
      <c r="F60" s="37"/>
      <c r="G60" s="38">
        <f t="shared" si="5"/>
        <v>0</v>
      </c>
      <c r="H60" s="5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4">
        <v>54</v>
      </c>
    </row>
    <row r="61" spans="1:39" ht="30" customHeight="1">
      <c r="A61" s="13">
        <v>48</v>
      </c>
      <c r="B61" s="7"/>
      <c r="C61" s="30" t="s">
        <v>499</v>
      </c>
      <c r="D61" s="9">
        <v>2</v>
      </c>
      <c r="E61" s="7" t="s">
        <v>482</v>
      </c>
      <c r="F61" s="37"/>
      <c r="G61" s="38">
        <f t="shared" si="5"/>
        <v>0</v>
      </c>
      <c r="H61" s="5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4">
        <v>55</v>
      </c>
    </row>
    <row r="62" spans="1:39" ht="30" customHeight="1">
      <c r="A62" s="13">
        <v>49</v>
      </c>
      <c r="B62" s="7"/>
      <c r="C62" s="30" t="s">
        <v>500</v>
      </c>
      <c r="D62" s="9">
        <v>2</v>
      </c>
      <c r="E62" s="7" t="s">
        <v>482</v>
      </c>
      <c r="F62" s="37"/>
      <c r="G62" s="38">
        <f t="shared" si="5"/>
        <v>0</v>
      </c>
      <c r="H62" s="5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4">
        <v>56</v>
      </c>
    </row>
    <row r="63" spans="1:39" ht="15" customHeight="1">
      <c r="A63" s="13">
        <v>50</v>
      </c>
      <c r="B63" s="7"/>
      <c r="C63" s="30" t="s">
        <v>501</v>
      </c>
      <c r="D63" s="9">
        <v>1</v>
      </c>
      <c r="E63" s="7" t="s">
        <v>25</v>
      </c>
      <c r="F63" s="37"/>
      <c r="G63" s="38">
        <f t="shared" si="5"/>
        <v>0</v>
      </c>
      <c r="H63" s="5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4">
        <v>57</v>
      </c>
    </row>
    <row r="64" spans="1:39" ht="15" customHeight="1">
      <c r="A64" s="13">
        <v>51</v>
      </c>
      <c r="B64" s="7"/>
      <c r="C64" s="30" t="s">
        <v>502</v>
      </c>
      <c r="D64" s="9">
        <v>1</v>
      </c>
      <c r="E64" s="7" t="s">
        <v>25</v>
      </c>
      <c r="F64" s="37"/>
      <c r="G64" s="38">
        <f t="shared" si="5"/>
        <v>0</v>
      </c>
      <c r="H64" s="5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4">
        <v>58</v>
      </c>
    </row>
    <row r="65" spans="1:39" ht="15" customHeight="1">
      <c r="A65" s="13">
        <v>52</v>
      </c>
      <c r="B65" s="7"/>
      <c r="C65" s="30" t="s">
        <v>503</v>
      </c>
      <c r="D65" s="9">
        <v>1</v>
      </c>
      <c r="E65" s="7" t="s">
        <v>25</v>
      </c>
      <c r="F65" s="37"/>
      <c r="G65" s="38">
        <f t="shared" si="5"/>
        <v>0</v>
      </c>
      <c r="H65" s="5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4">
        <v>59</v>
      </c>
    </row>
    <row r="66" spans="1:39" ht="15" customHeight="1">
      <c r="A66" s="13">
        <v>53</v>
      </c>
      <c r="B66" s="7"/>
      <c r="C66" s="30" t="s">
        <v>504</v>
      </c>
      <c r="D66" s="9">
        <v>1</v>
      </c>
      <c r="E66" s="7" t="s">
        <v>25</v>
      </c>
      <c r="F66" s="37"/>
      <c r="G66" s="38">
        <f t="shared" si="5"/>
        <v>0</v>
      </c>
      <c r="H66" s="5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4">
        <v>60</v>
      </c>
    </row>
    <row r="67" spans="1:39" ht="15" customHeight="1">
      <c r="A67" s="13">
        <v>54</v>
      </c>
      <c r="B67" s="7"/>
      <c r="C67" s="30" t="s">
        <v>505</v>
      </c>
      <c r="D67" s="9">
        <v>2</v>
      </c>
      <c r="E67" s="7" t="s">
        <v>25</v>
      </c>
      <c r="F67" s="37"/>
      <c r="G67" s="38">
        <f t="shared" si="5"/>
        <v>0</v>
      </c>
      <c r="H67" s="5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4">
        <v>61</v>
      </c>
    </row>
    <row r="68" spans="1:39" ht="15" customHeight="1">
      <c r="A68" s="13">
        <v>55</v>
      </c>
      <c r="B68" s="7"/>
      <c r="C68" s="30" t="s">
        <v>506</v>
      </c>
      <c r="D68" s="9">
        <v>33</v>
      </c>
      <c r="E68" s="7" t="s">
        <v>53</v>
      </c>
      <c r="F68" s="37"/>
      <c r="G68" s="38">
        <f t="shared" si="5"/>
        <v>0</v>
      </c>
      <c r="H68" s="5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4">
        <v>62</v>
      </c>
    </row>
    <row r="69" spans="1:39" ht="15" customHeight="1">
      <c r="A69" s="13">
        <v>56</v>
      </c>
      <c r="B69" s="7"/>
      <c r="C69" s="30" t="s">
        <v>507</v>
      </c>
      <c r="D69" s="9">
        <v>84</v>
      </c>
      <c r="E69" s="7" t="s">
        <v>53</v>
      </c>
      <c r="F69" s="37"/>
      <c r="G69" s="38">
        <f t="shared" si="5"/>
        <v>0</v>
      </c>
      <c r="H69" s="5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4">
        <v>63</v>
      </c>
    </row>
    <row r="70" spans="1:39" ht="15" customHeight="1">
      <c r="A70" s="13">
        <v>57</v>
      </c>
      <c r="B70" s="7"/>
      <c r="C70" s="30" t="s">
        <v>508</v>
      </c>
      <c r="D70" s="9">
        <v>1</v>
      </c>
      <c r="E70" s="7" t="s">
        <v>25</v>
      </c>
      <c r="F70" s="37"/>
      <c r="G70" s="38">
        <f t="shared" si="5"/>
        <v>0</v>
      </c>
      <c r="H70" s="5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4">
        <v>64</v>
      </c>
    </row>
    <row r="71" spans="1:39" ht="15" customHeight="1">
      <c r="A71" s="13">
        <v>58</v>
      </c>
      <c r="B71" s="7"/>
      <c r="C71" s="30" t="s">
        <v>488</v>
      </c>
      <c r="D71" s="9">
        <v>2</v>
      </c>
      <c r="E71" s="7" t="s">
        <v>432</v>
      </c>
      <c r="F71" s="37"/>
      <c r="G71" s="38">
        <f t="shared" si="5"/>
        <v>0</v>
      </c>
      <c r="H71" s="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4">
        <v>65</v>
      </c>
    </row>
    <row r="72" spans="1:39" ht="15" customHeight="1">
      <c r="A72" s="13">
        <v>59</v>
      </c>
      <c r="B72" s="7"/>
      <c r="C72" s="30" t="s">
        <v>489</v>
      </c>
      <c r="D72" s="9">
        <v>2</v>
      </c>
      <c r="E72" s="7" t="s">
        <v>432</v>
      </c>
      <c r="F72" s="37"/>
      <c r="G72" s="38">
        <f t="shared" si="5"/>
        <v>0</v>
      </c>
      <c r="H72" s="5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4">
        <v>66</v>
      </c>
    </row>
    <row r="73" spans="1:39" ht="15" customHeight="1">
      <c r="A73" s="13">
        <v>60</v>
      </c>
      <c r="B73" s="7"/>
      <c r="C73" s="30" t="s">
        <v>490</v>
      </c>
      <c r="D73" s="9">
        <v>2</v>
      </c>
      <c r="E73" s="7" t="s">
        <v>432</v>
      </c>
      <c r="F73" s="37"/>
      <c r="G73" s="38">
        <f t="shared" si="5"/>
        <v>0</v>
      </c>
      <c r="H73" s="5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4">
        <v>67</v>
      </c>
    </row>
    <row r="74" spans="1:39" ht="15" customHeight="1">
      <c r="A74" s="13">
        <v>61</v>
      </c>
      <c r="B74" s="7"/>
      <c r="C74" s="30" t="s">
        <v>509</v>
      </c>
      <c r="D74" s="9">
        <v>1</v>
      </c>
      <c r="E74" s="7" t="s">
        <v>432</v>
      </c>
      <c r="F74" s="37"/>
      <c r="G74" s="38">
        <f t="shared" si="5"/>
        <v>0</v>
      </c>
      <c r="H74" s="5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4">
        <v>68</v>
      </c>
    </row>
    <row r="75" spans="1:39" ht="15" customHeight="1">
      <c r="A75" s="13">
        <v>62</v>
      </c>
      <c r="B75" s="7"/>
      <c r="C75" s="30" t="s">
        <v>510</v>
      </c>
      <c r="D75" s="9">
        <v>1</v>
      </c>
      <c r="E75" s="7" t="s">
        <v>432</v>
      </c>
      <c r="F75" s="37"/>
      <c r="G75" s="38">
        <f t="shared" si="5"/>
        <v>0</v>
      </c>
      <c r="H75" s="5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4">
        <v>69</v>
      </c>
    </row>
    <row r="76" spans="1:39" ht="15" customHeight="1">
      <c r="A76" s="13">
        <v>63</v>
      </c>
      <c r="B76" s="7"/>
      <c r="C76" s="30" t="s">
        <v>479</v>
      </c>
      <c r="D76" s="9">
        <v>10</v>
      </c>
      <c r="E76" s="7" t="s">
        <v>53</v>
      </c>
      <c r="F76" s="37"/>
      <c r="G76" s="38">
        <f t="shared" si="5"/>
        <v>0</v>
      </c>
      <c r="H76" s="5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4">
        <v>70</v>
      </c>
    </row>
    <row r="77" spans="1:39" ht="15" customHeight="1">
      <c r="A77" s="13">
        <v>64</v>
      </c>
      <c r="B77" s="7"/>
      <c r="C77" s="30" t="s">
        <v>480</v>
      </c>
      <c r="D77" s="9">
        <v>374</v>
      </c>
      <c r="E77" s="7" t="s">
        <v>53</v>
      </c>
      <c r="F77" s="37"/>
      <c r="G77" s="38">
        <f t="shared" si="5"/>
        <v>0</v>
      </c>
      <c r="H77" s="5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4">
        <v>71</v>
      </c>
    </row>
    <row r="78" spans="1:39" ht="30" customHeight="1">
      <c r="A78" s="13">
        <v>65</v>
      </c>
      <c r="B78" s="7"/>
      <c r="C78" s="30" t="s">
        <v>481</v>
      </c>
      <c r="D78" s="9">
        <v>6</v>
      </c>
      <c r="E78" s="7" t="s">
        <v>482</v>
      </c>
      <c r="F78" s="37"/>
      <c r="G78" s="38">
        <f t="shared" si="5"/>
        <v>0</v>
      </c>
      <c r="H78" s="5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4">
        <v>72</v>
      </c>
    </row>
    <row r="79" spans="1:39" ht="15" customHeight="1">
      <c r="A79" s="13">
        <v>66</v>
      </c>
      <c r="B79" s="7"/>
      <c r="C79" s="30" t="s">
        <v>511</v>
      </c>
      <c r="D79" s="9">
        <v>6</v>
      </c>
      <c r="E79" s="7" t="s">
        <v>25</v>
      </c>
      <c r="F79" s="37"/>
      <c r="G79" s="38">
        <f t="shared" si="5"/>
        <v>0</v>
      </c>
      <c r="H79" s="5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4">
        <v>73</v>
      </c>
    </row>
    <row r="80" spans="1:39" ht="15" customHeight="1">
      <c r="A80" s="13">
        <v>67</v>
      </c>
      <c r="B80" s="7"/>
      <c r="C80" s="30" t="s">
        <v>483</v>
      </c>
      <c r="D80" s="9">
        <v>6</v>
      </c>
      <c r="E80" s="7" t="s">
        <v>432</v>
      </c>
      <c r="F80" s="37"/>
      <c r="G80" s="38">
        <f t="shared" si="5"/>
        <v>0</v>
      </c>
      <c r="H80" s="5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4">
        <v>74</v>
      </c>
    </row>
    <row r="81" spans="1:39" ht="15" customHeight="1">
      <c r="A81" s="79"/>
      <c r="B81" s="17"/>
      <c r="C81" s="82" t="s">
        <v>512</v>
      </c>
      <c r="D81" s="18"/>
      <c r="E81" s="17"/>
      <c r="F81" s="80"/>
      <c r="G81" s="81"/>
      <c r="H81" s="5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4">
        <v>75</v>
      </c>
    </row>
    <row r="82" spans="1:39" ht="30" customHeight="1">
      <c r="A82" s="13">
        <v>68</v>
      </c>
      <c r="B82" s="7"/>
      <c r="C82" s="30" t="s">
        <v>470</v>
      </c>
      <c r="D82" s="9">
        <v>50</v>
      </c>
      <c r="E82" s="7" t="s">
        <v>53</v>
      </c>
      <c r="F82" s="37"/>
      <c r="G82" s="38">
        <f t="shared" ref="G82:G91" si="6">ROUND(D82*F82,2)</f>
        <v>0</v>
      </c>
      <c r="H82" s="5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4">
        <v>76</v>
      </c>
    </row>
    <row r="83" spans="1:39" ht="15" customHeight="1">
      <c r="A83" s="13">
        <v>69</v>
      </c>
      <c r="B83" s="7"/>
      <c r="C83" s="30" t="s">
        <v>485</v>
      </c>
      <c r="D83" s="9">
        <v>200</v>
      </c>
      <c r="E83" s="7" t="s">
        <v>53</v>
      </c>
      <c r="F83" s="37"/>
      <c r="G83" s="38">
        <f t="shared" si="6"/>
        <v>0</v>
      </c>
      <c r="H83" s="5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4">
        <v>77</v>
      </c>
    </row>
    <row r="84" spans="1:39" ht="15" customHeight="1">
      <c r="A84" s="13">
        <v>70</v>
      </c>
      <c r="B84" s="7"/>
      <c r="C84" s="30" t="s">
        <v>486</v>
      </c>
      <c r="D84" s="9">
        <v>50</v>
      </c>
      <c r="E84" s="7" t="s">
        <v>53</v>
      </c>
      <c r="F84" s="37"/>
      <c r="G84" s="38">
        <f t="shared" si="6"/>
        <v>0</v>
      </c>
      <c r="H84" s="5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4">
        <v>78</v>
      </c>
    </row>
    <row r="85" spans="1:39" ht="30" customHeight="1">
      <c r="A85" s="13">
        <v>71</v>
      </c>
      <c r="B85" s="7"/>
      <c r="C85" s="30" t="s">
        <v>487</v>
      </c>
      <c r="D85" s="9">
        <v>4</v>
      </c>
      <c r="E85" s="7" t="s">
        <v>482</v>
      </c>
      <c r="F85" s="37"/>
      <c r="G85" s="38">
        <f t="shared" si="6"/>
        <v>0</v>
      </c>
      <c r="H85" s="5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4">
        <v>79</v>
      </c>
    </row>
    <row r="86" spans="1:39" ht="15" customHeight="1">
      <c r="A86" s="13">
        <v>72</v>
      </c>
      <c r="B86" s="7"/>
      <c r="C86" s="30" t="s">
        <v>488</v>
      </c>
      <c r="D86" s="9">
        <v>1</v>
      </c>
      <c r="E86" s="7" t="s">
        <v>432</v>
      </c>
      <c r="F86" s="37"/>
      <c r="G86" s="38">
        <f t="shared" si="6"/>
        <v>0</v>
      </c>
      <c r="H86" s="5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4">
        <v>80</v>
      </c>
    </row>
    <row r="87" spans="1:39" ht="15" customHeight="1">
      <c r="A87" s="13">
        <v>73</v>
      </c>
      <c r="B87" s="7"/>
      <c r="C87" s="30" t="s">
        <v>489</v>
      </c>
      <c r="D87" s="9">
        <v>1</v>
      </c>
      <c r="E87" s="7" t="s">
        <v>432</v>
      </c>
      <c r="F87" s="37"/>
      <c r="G87" s="38">
        <f t="shared" si="6"/>
        <v>0</v>
      </c>
      <c r="H87" s="5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4">
        <v>81</v>
      </c>
    </row>
    <row r="88" spans="1:39" ht="15" customHeight="1">
      <c r="A88" s="13">
        <v>74</v>
      </c>
      <c r="B88" s="7"/>
      <c r="C88" s="30" t="s">
        <v>490</v>
      </c>
      <c r="D88" s="9">
        <v>1</v>
      </c>
      <c r="E88" s="7" t="s">
        <v>432</v>
      </c>
      <c r="F88" s="37"/>
      <c r="G88" s="38">
        <f t="shared" si="6"/>
        <v>0</v>
      </c>
      <c r="H88" s="5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4">
        <v>82</v>
      </c>
    </row>
    <row r="89" spans="1:39" ht="15" customHeight="1">
      <c r="A89" s="13">
        <v>75</v>
      </c>
      <c r="B89" s="7"/>
      <c r="C89" s="30" t="s">
        <v>480</v>
      </c>
      <c r="D89" s="9">
        <v>200</v>
      </c>
      <c r="E89" s="7" t="s">
        <v>53</v>
      </c>
      <c r="F89" s="37"/>
      <c r="G89" s="38">
        <f t="shared" si="6"/>
        <v>0</v>
      </c>
      <c r="H89" s="5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4">
        <v>83</v>
      </c>
    </row>
    <row r="90" spans="1:39" ht="30" customHeight="1">
      <c r="A90" s="13">
        <v>76</v>
      </c>
      <c r="B90" s="7"/>
      <c r="C90" s="30" t="s">
        <v>481</v>
      </c>
      <c r="D90" s="9">
        <v>8</v>
      </c>
      <c r="E90" s="7" t="s">
        <v>482</v>
      </c>
      <c r="F90" s="37"/>
      <c r="G90" s="38">
        <f t="shared" si="6"/>
        <v>0</v>
      </c>
      <c r="H90" s="5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4">
        <v>84</v>
      </c>
    </row>
    <row r="91" spans="1:39" ht="15" customHeight="1" thickBot="1">
      <c r="A91" s="14">
        <v>77</v>
      </c>
      <c r="B91" s="15"/>
      <c r="C91" s="31" t="s">
        <v>483</v>
      </c>
      <c r="D91" s="16">
        <v>4</v>
      </c>
      <c r="E91" s="15" t="s">
        <v>432</v>
      </c>
      <c r="F91" s="39"/>
      <c r="G91" s="40">
        <f t="shared" si="6"/>
        <v>0</v>
      </c>
      <c r="H91" s="5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4">
        <v>85</v>
      </c>
    </row>
    <row r="92" spans="1:39" ht="15" customHeight="1">
      <c r="A92" s="21"/>
      <c r="B92" s="25" t="s">
        <v>460</v>
      </c>
      <c r="C92" s="63" t="s">
        <v>513</v>
      </c>
      <c r="D92" s="23"/>
      <c r="E92" s="22"/>
      <c r="F92" s="41"/>
      <c r="G92" s="42"/>
      <c r="H92" s="5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4">
        <v>86</v>
      </c>
    </row>
    <row r="93" spans="1:39" ht="15" customHeight="1">
      <c r="A93" s="79"/>
      <c r="B93" s="17"/>
      <c r="C93" s="82" t="s">
        <v>461</v>
      </c>
      <c r="D93" s="18"/>
      <c r="E93" s="17"/>
      <c r="F93" s="80"/>
      <c r="G93" s="81"/>
      <c r="H93" s="5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4">
        <v>87</v>
      </c>
    </row>
    <row r="94" spans="1:39" ht="15" customHeight="1">
      <c r="A94" s="13">
        <v>78</v>
      </c>
      <c r="B94" s="7"/>
      <c r="C94" s="30" t="s">
        <v>514</v>
      </c>
      <c r="D94" s="9">
        <v>127</v>
      </c>
      <c r="E94" s="7" t="s">
        <v>53</v>
      </c>
      <c r="F94" s="37"/>
      <c r="G94" s="38">
        <f t="shared" ref="G94:G102" si="7">ROUND(D94*F94,2)</f>
        <v>0</v>
      </c>
      <c r="H94" s="5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4">
        <v>88</v>
      </c>
    </row>
    <row r="95" spans="1:39" ht="30" customHeight="1">
      <c r="A95" s="13">
        <v>79</v>
      </c>
      <c r="B95" s="7"/>
      <c r="C95" s="30" t="s">
        <v>515</v>
      </c>
      <c r="D95" s="9">
        <v>3</v>
      </c>
      <c r="E95" s="7" t="s">
        <v>53</v>
      </c>
      <c r="F95" s="37"/>
      <c r="G95" s="38">
        <f t="shared" si="7"/>
        <v>0</v>
      </c>
      <c r="H95" s="5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4">
        <v>89</v>
      </c>
    </row>
    <row r="96" spans="1:39" ht="15" customHeight="1">
      <c r="A96" s="13">
        <v>80</v>
      </c>
      <c r="B96" s="7"/>
      <c r="C96" s="30" t="s">
        <v>463</v>
      </c>
      <c r="D96" s="9">
        <v>1</v>
      </c>
      <c r="E96" s="7" t="s">
        <v>363</v>
      </c>
      <c r="F96" s="37"/>
      <c r="G96" s="38">
        <f t="shared" si="7"/>
        <v>0</v>
      </c>
      <c r="H96" s="5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4">
        <v>90</v>
      </c>
    </row>
    <row r="97" spans="1:39" ht="15" customHeight="1">
      <c r="A97" s="13">
        <v>81</v>
      </c>
      <c r="B97" s="7"/>
      <c r="C97" s="30" t="s">
        <v>516</v>
      </c>
      <c r="D97" s="9">
        <v>0.35000000000000003</v>
      </c>
      <c r="E97" s="7" t="s">
        <v>22</v>
      </c>
      <c r="F97" s="37"/>
      <c r="G97" s="38">
        <f t="shared" si="7"/>
        <v>0</v>
      </c>
      <c r="H97" s="5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4">
        <v>91</v>
      </c>
    </row>
    <row r="98" spans="1:39" ht="15" customHeight="1">
      <c r="A98" s="13">
        <v>82</v>
      </c>
      <c r="B98" s="7"/>
      <c r="C98" s="30" t="s">
        <v>517</v>
      </c>
      <c r="D98" s="9">
        <v>0.35000000000000003</v>
      </c>
      <c r="E98" s="7" t="s">
        <v>22</v>
      </c>
      <c r="F98" s="37"/>
      <c r="G98" s="38">
        <f t="shared" si="7"/>
        <v>0</v>
      </c>
      <c r="H98" s="5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4">
        <v>92</v>
      </c>
    </row>
    <row r="99" spans="1:39" ht="15" customHeight="1">
      <c r="A99" s="13">
        <v>83</v>
      </c>
      <c r="B99" s="7"/>
      <c r="C99" s="30" t="s">
        <v>518</v>
      </c>
      <c r="D99" s="9">
        <v>0.12000000000000001</v>
      </c>
      <c r="E99" s="7" t="s">
        <v>22</v>
      </c>
      <c r="F99" s="37"/>
      <c r="G99" s="38">
        <f t="shared" si="7"/>
        <v>0</v>
      </c>
      <c r="H99" s="5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4">
        <v>93</v>
      </c>
    </row>
    <row r="100" spans="1:39" ht="15" customHeight="1">
      <c r="A100" s="13">
        <v>84</v>
      </c>
      <c r="B100" s="7"/>
      <c r="C100" s="30" t="s">
        <v>474</v>
      </c>
      <c r="D100" s="9">
        <v>2</v>
      </c>
      <c r="E100" s="7" t="s">
        <v>475</v>
      </c>
      <c r="F100" s="37"/>
      <c r="G100" s="38">
        <f t="shared" si="7"/>
        <v>0</v>
      </c>
      <c r="H100" s="5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4">
        <v>94</v>
      </c>
    </row>
    <row r="101" spans="1:39" ht="15" customHeight="1">
      <c r="A101" s="13">
        <v>85</v>
      </c>
      <c r="B101" s="7"/>
      <c r="C101" s="30" t="s">
        <v>519</v>
      </c>
      <c r="D101" s="9">
        <v>1</v>
      </c>
      <c r="E101" s="7" t="s">
        <v>475</v>
      </c>
      <c r="F101" s="37"/>
      <c r="G101" s="38">
        <f t="shared" si="7"/>
        <v>0</v>
      </c>
      <c r="H101" s="5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4">
        <v>95</v>
      </c>
    </row>
    <row r="102" spans="1:39" ht="30" customHeight="1" thickBot="1">
      <c r="A102" s="14">
        <v>86</v>
      </c>
      <c r="B102" s="15"/>
      <c r="C102" s="31" t="s">
        <v>520</v>
      </c>
      <c r="D102" s="16">
        <v>71</v>
      </c>
      <c r="E102" s="15" t="s">
        <v>475</v>
      </c>
      <c r="F102" s="39"/>
      <c r="G102" s="40">
        <f t="shared" si="7"/>
        <v>0</v>
      </c>
      <c r="H102" s="5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4">
        <v>96</v>
      </c>
    </row>
    <row r="103" spans="1:39" ht="15" customHeight="1">
      <c r="A103" s="21"/>
      <c r="B103" s="25" t="s">
        <v>460</v>
      </c>
      <c r="C103" s="63" t="s">
        <v>526</v>
      </c>
      <c r="D103" s="23"/>
      <c r="E103" s="22"/>
      <c r="F103" s="41"/>
      <c r="G103" s="42"/>
      <c r="H103" s="5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4">
        <v>97</v>
      </c>
    </row>
    <row r="104" spans="1:39" ht="15" customHeight="1">
      <c r="A104" s="79"/>
      <c r="B104" s="19"/>
      <c r="C104" s="82" t="s">
        <v>461</v>
      </c>
      <c r="D104" s="18"/>
      <c r="E104" s="17"/>
      <c r="F104" s="80"/>
      <c r="G104" s="81"/>
      <c r="H104" s="5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4">
        <v>98</v>
      </c>
    </row>
    <row r="105" spans="1:39" ht="15" customHeight="1">
      <c r="A105" s="13">
        <v>87</v>
      </c>
      <c r="B105" s="7"/>
      <c r="C105" s="30" t="s">
        <v>514</v>
      </c>
      <c r="D105" s="9">
        <v>32</v>
      </c>
      <c r="E105" s="7" t="s">
        <v>53</v>
      </c>
      <c r="F105" s="37"/>
      <c r="G105" s="38">
        <f t="shared" ref="G105:G111" si="8">ROUND(D105*F105,2)</f>
        <v>0</v>
      </c>
      <c r="H105" s="5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4">
        <v>99</v>
      </c>
    </row>
    <row r="106" spans="1:39" ht="15" customHeight="1">
      <c r="A106" s="13">
        <v>88</v>
      </c>
      <c r="B106" s="7"/>
      <c r="C106" s="30" t="s">
        <v>521</v>
      </c>
      <c r="D106" s="9">
        <v>7</v>
      </c>
      <c r="E106" s="7" t="s">
        <v>53</v>
      </c>
      <c r="F106" s="37"/>
      <c r="G106" s="38">
        <f t="shared" si="8"/>
        <v>0</v>
      </c>
      <c r="H106" s="5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4">
        <v>100</v>
      </c>
    </row>
    <row r="107" spans="1:39" ht="15" customHeight="1">
      <c r="A107" s="13">
        <v>89</v>
      </c>
      <c r="B107" s="7"/>
      <c r="C107" s="30" t="s">
        <v>522</v>
      </c>
      <c r="D107" s="9">
        <v>5</v>
      </c>
      <c r="E107" s="7" t="s">
        <v>53</v>
      </c>
      <c r="F107" s="37"/>
      <c r="G107" s="38">
        <f t="shared" si="8"/>
        <v>0</v>
      </c>
      <c r="H107" s="5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4">
        <v>101</v>
      </c>
    </row>
    <row r="108" spans="1:39" ht="15" customHeight="1">
      <c r="A108" s="13">
        <v>90</v>
      </c>
      <c r="B108" s="7"/>
      <c r="C108" s="30" t="s">
        <v>465</v>
      </c>
      <c r="D108" s="9">
        <v>1</v>
      </c>
      <c r="E108" s="7" t="s">
        <v>378</v>
      </c>
      <c r="F108" s="37"/>
      <c r="G108" s="38">
        <f t="shared" si="8"/>
        <v>0</v>
      </c>
      <c r="H108" s="5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4">
        <v>102</v>
      </c>
    </row>
    <row r="109" spans="1:39" ht="15" customHeight="1">
      <c r="A109" s="13">
        <v>91</v>
      </c>
      <c r="B109" s="7"/>
      <c r="C109" s="30" t="s">
        <v>523</v>
      </c>
      <c r="D109" s="9">
        <v>1</v>
      </c>
      <c r="E109" s="7" t="s">
        <v>25</v>
      </c>
      <c r="F109" s="37"/>
      <c r="G109" s="38">
        <f t="shared" si="8"/>
        <v>0</v>
      </c>
      <c r="H109" s="5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4">
        <v>103</v>
      </c>
    </row>
    <row r="110" spans="1:39" ht="15" customHeight="1">
      <c r="A110" s="13">
        <v>92</v>
      </c>
      <c r="B110" s="7"/>
      <c r="C110" s="30" t="s">
        <v>463</v>
      </c>
      <c r="D110" s="9">
        <v>6</v>
      </c>
      <c r="E110" s="7" t="s">
        <v>363</v>
      </c>
      <c r="F110" s="37"/>
      <c r="G110" s="38">
        <f t="shared" si="8"/>
        <v>0</v>
      </c>
      <c r="H110" s="5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4">
        <v>104</v>
      </c>
    </row>
    <row r="111" spans="1:39" ht="15" customHeight="1" thickBot="1">
      <c r="A111" s="14">
        <v>93</v>
      </c>
      <c r="B111" s="15"/>
      <c r="C111" s="31" t="s">
        <v>524</v>
      </c>
      <c r="D111" s="16">
        <v>4</v>
      </c>
      <c r="E111" s="15" t="s">
        <v>475</v>
      </c>
      <c r="F111" s="39"/>
      <c r="G111" s="40">
        <f t="shared" si="8"/>
        <v>0</v>
      </c>
      <c r="H111" s="5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4">
        <v>105</v>
      </c>
    </row>
    <row r="112" spans="1:39" ht="15.75" thickBot="1">
      <c r="F112" s="43" t="s">
        <v>225</v>
      </c>
      <c r="G112" s="60">
        <f>SUM(G7:G111)</f>
        <v>0</v>
      </c>
    </row>
  </sheetData>
  <mergeCells count="3">
    <mergeCell ref="A4:G4"/>
    <mergeCell ref="A2:G2"/>
    <mergeCell ref="A1:G1"/>
  </mergeCells>
  <conditionalFormatting sqref="G112">
    <cfRule type="cellIs" dxfId="1" priority="2" operator="equal">
      <formula>0</formula>
    </cfRule>
  </conditionalFormatting>
  <conditionalFormatting sqref="G7:G11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13</vt:i4>
      </vt:variant>
    </vt:vector>
  </HeadingPairs>
  <TitlesOfParts>
    <vt:vector size="20" baseType="lpstr">
      <vt:lpstr>ZZK</vt:lpstr>
      <vt:lpstr>Drogi</vt:lpstr>
      <vt:lpstr>Przepust</vt:lpstr>
      <vt:lpstr>Most</vt:lpstr>
      <vt:lpstr>Kanalizacja</vt:lpstr>
      <vt:lpstr>Elektryka</vt:lpstr>
      <vt:lpstr>Teletechnika</vt:lpstr>
      <vt:lpstr>Drogi!Obszar_wydruku</vt:lpstr>
      <vt:lpstr>Elektryka!Obszar_wydruku</vt:lpstr>
      <vt:lpstr>Kanalizacja!Obszar_wydruku</vt:lpstr>
      <vt:lpstr>Most!Obszar_wydruku</vt:lpstr>
      <vt:lpstr>Przepust!Obszar_wydruku</vt:lpstr>
      <vt:lpstr>Teletechnika!Obszar_wydruku</vt:lpstr>
      <vt:lpstr>ZZK!Obszar_wydruku</vt:lpstr>
      <vt:lpstr>Drogi!Tytuły_wydruku</vt:lpstr>
      <vt:lpstr>Elektryka!Tytuły_wydruku</vt:lpstr>
      <vt:lpstr>Kanalizacja!Tytuły_wydruku</vt:lpstr>
      <vt:lpstr>Most!Tytuły_wydruku</vt:lpstr>
      <vt:lpstr>Przepust!Tytuły_wydruku</vt:lpstr>
      <vt:lpstr>Teletechnika!Tytuły_wydruku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mbrzosto</dc:creator>
  <cp:lastModifiedBy>Przemyław Nowacki</cp:lastModifiedBy>
  <cp:lastPrinted>2021-07-29T06:12:30Z</cp:lastPrinted>
  <dcterms:created xsi:type="dcterms:W3CDTF">2013-11-13T05:47:53Z</dcterms:created>
  <dcterms:modified xsi:type="dcterms:W3CDTF">2021-07-29T06:21:49Z</dcterms:modified>
</cp:coreProperties>
</file>